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afta\Desktop\Excel\Excel Dashboard - Project All Practice Files SD124\Excel Dashboard - Project All Practice Files\"/>
    </mc:Choice>
  </mc:AlternateContent>
  <xr:revisionPtr revIDLastSave="0" documentId="13_ncr:1_{FD0E34CA-46E5-47FC-A74C-E3AAAC40332D}" xr6:coauthVersionLast="47" xr6:coauthVersionMax="47" xr10:uidLastSave="{00000000-0000-0000-0000-000000000000}"/>
  <bookViews>
    <workbookView xWindow="-108" yWindow="-108" windowWidth="23256" windowHeight="12456" xr2:uid="{898BC839-F2CA-4348-948C-D75AD4BD2CFC}"/>
  </bookViews>
  <sheets>
    <sheet name="Data" sheetId="1" r:id="rId1"/>
    <sheet name="PIVOT TABLE" sheetId="2" r:id="rId2"/>
    <sheet name="Dashboard" sheetId="5" r:id="rId3"/>
  </sheets>
  <definedNames>
    <definedName name="_xlchart.v5.0" hidden="1">'PIVOT TABLE'!$Q$10</definedName>
    <definedName name="_xlchart.v5.1" hidden="1">'PIVOT TABLE'!$Q$11:$Q$27</definedName>
    <definedName name="_xlchart.v5.2" hidden="1">'PIVOT TABLE'!$R$10</definedName>
    <definedName name="_xlchart.v5.3" hidden="1">'PIVOT TABLE'!$R$11:$R$27</definedName>
    <definedName name="age">#REF!</definedName>
    <definedName name="count">#REF!</definedName>
    <definedName name="Slicer_Month_name">#N/A</definedName>
    <definedName name="Slicer_Product_Category">#N/A</definedName>
    <definedName name="Slicer_Qauter">#N/A</definedName>
    <definedName name="worth">#REF!</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1" i="2" l="1"/>
  <c r="R12" i="2"/>
  <c r="R13" i="2"/>
  <c r="R14" i="2"/>
  <c r="R15" i="2"/>
  <c r="R16" i="2"/>
  <c r="R17" i="2"/>
  <c r="R18" i="2"/>
  <c r="R19" i="2"/>
  <c r="R20" i="2"/>
  <c r="R21" i="2"/>
  <c r="R22" i="2"/>
  <c r="R23" i="2"/>
  <c r="R24" i="2"/>
  <c r="R25" i="2"/>
  <c r="R26" i="2"/>
  <c r="R27" i="2"/>
  <c r="R10" i="2"/>
  <c r="Q11" i="2"/>
  <c r="Q12" i="2"/>
  <c r="Q13" i="2"/>
  <c r="Q14" i="2"/>
  <c r="Q15" i="2"/>
  <c r="Q16" i="2"/>
  <c r="Q17" i="2"/>
  <c r="Q18" i="2"/>
  <c r="Q19" i="2"/>
  <c r="Q20" i="2"/>
  <c r="Q21" i="2"/>
  <c r="Q22" i="2"/>
  <c r="Q23" i="2"/>
  <c r="Q24" i="2"/>
  <c r="Q25" i="2"/>
  <c r="Q26" i="2"/>
  <c r="Q27" i="2"/>
  <c r="Q10" i="2"/>
  <c r="E4"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R2705" i="1"/>
  <c r="Q2705" i="1"/>
  <c r="S2705" i="1" s="1"/>
  <c r="T2705" i="1" s="1"/>
  <c r="R2704" i="1"/>
  <c r="Q2704" i="1"/>
  <c r="R2703" i="1"/>
  <c r="Q2703" i="1"/>
  <c r="S2703" i="1" s="1"/>
  <c r="T2703" i="1" s="1"/>
  <c r="R2702" i="1"/>
  <c r="Q2702" i="1"/>
  <c r="R2701" i="1"/>
  <c r="Q2701" i="1"/>
  <c r="S2701" i="1" s="1"/>
  <c r="T2701" i="1" s="1"/>
  <c r="R2700" i="1"/>
  <c r="Q2700" i="1"/>
  <c r="R2699" i="1"/>
  <c r="Q2699" i="1"/>
  <c r="S2699" i="1" s="1"/>
  <c r="T2699" i="1" s="1"/>
  <c r="R2698" i="1"/>
  <c r="Q2698" i="1"/>
  <c r="R2697" i="1"/>
  <c r="Q2697" i="1"/>
  <c r="S2697" i="1" s="1"/>
  <c r="T2697" i="1" s="1"/>
  <c r="R2696" i="1"/>
  <c r="Q2696" i="1"/>
  <c r="R2695" i="1"/>
  <c r="Q2695" i="1"/>
  <c r="S2695" i="1" s="1"/>
  <c r="T2695" i="1" s="1"/>
  <c r="R2694" i="1"/>
  <c r="Q2694" i="1"/>
  <c r="R2693" i="1"/>
  <c r="Q2693" i="1"/>
  <c r="S2693" i="1" s="1"/>
  <c r="T2693" i="1" s="1"/>
  <c r="R2692" i="1"/>
  <c r="Q2692" i="1"/>
  <c r="R2691" i="1"/>
  <c r="Q2691" i="1"/>
  <c r="S2691" i="1" s="1"/>
  <c r="T2691" i="1" s="1"/>
  <c r="R2690" i="1"/>
  <c r="Q2690" i="1"/>
  <c r="R2689" i="1"/>
  <c r="Q2689" i="1"/>
  <c r="S2689" i="1" s="1"/>
  <c r="T2689" i="1" s="1"/>
  <c r="R2688" i="1"/>
  <c r="Q2688" i="1"/>
  <c r="R2687" i="1"/>
  <c r="Q2687" i="1"/>
  <c r="S2687" i="1" s="1"/>
  <c r="T2687" i="1" s="1"/>
  <c r="R2686" i="1"/>
  <c r="Q2686" i="1"/>
  <c r="R2685" i="1"/>
  <c r="Q2685" i="1"/>
  <c r="S2685" i="1" s="1"/>
  <c r="T2685" i="1" s="1"/>
  <c r="R2684" i="1"/>
  <c r="Q2684" i="1"/>
  <c r="R2683" i="1"/>
  <c r="Q2683" i="1"/>
  <c r="S2683" i="1" s="1"/>
  <c r="T2683" i="1" s="1"/>
  <c r="R2682" i="1"/>
  <c r="Q2682" i="1"/>
  <c r="R2681" i="1"/>
  <c r="Q2681" i="1"/>
  <c r="S2681" i="1" s="1"/>
  <c r="T2681" i="1" s="1"/>
  <c r="R2680" i="1"/>
  <c r="Q2680" i="1"/>
  <c r="R2679" i="1"/>
  <c r="Q2679" i="1"/>
  <c r="S2679" i="1" s="1"/>
  <c r="T2679" i="1" s="1"/>
  <c r="R2678" i="1"/>
  <c r="Q2678" i="1"/>
  <c r="R2677" i="1"/>
  <c r="Q2677" i="1"/>
  <c r="S2677" i="1" s="1"/>
  <c r="T2677" i="1" s="1"/>
  <c r="R2676" i="1"/>
  <c r="Q2676" i="1"/>
  <c r="R2675" i="1"/>
  <c r="Q2675" i="1"/>
  <c r="S2675" i="1" s="1"/>
  <c r="T2675" i="1" s="1"/>
  <c r="R2674" i="1"/>
  <c r="Q2674" i="1"/>
  <c r="R2673" i="1"/>
  <c r="Q2673" i="1"/>
  <c r="S2673" i="1" s="1"/>
  <c r="T2673" i="1" s="1"/>
  <c r="R2672" i="1"/>
  <c r="Q2672" i="1"/>
  <c r="R2671" i="1"/>
  <c r="Q2671" i="1"/>
  <c r="S2671" i="1" s="1"/>
  <c r="T2671" i="1" s="1"/>
  <c r="R2670" i="1"/>
  <c r="Q2670" i="1"/>
  <c r="R2669" i="1"/>
  <c r="Q2669" i="1"/>
  <c r="S2669" i="1" s="1"/>
  <c r="T2669" i="1" s="1"/>
  <c r="R2668" i="1"/>
  <c r="Q2668" i="1"/>
  <c r="R2667" i="1"/>
  <c r="Q2667" i="1"/>
  <c r="S2667" i="1" s="1"/>
  <c r="T2667" i="1" s="1"/>
  <c r="R2666" i="1"/>
  <c r="Q2666" i="1"/>
  <c r="R2665" i="1"/>
  <c r="Q2665" i="1"/>
  <c r="S2665" i="1" s="1"/>
  <c r="T2665" i="1" s="1"/>
  <c r="R2664" i="1"/>
  <c r="Q2664" i="1"/>
  <c r="R2663" i="1"/>
  <c r="Q2663" i="1"/>
  <c r="S2663" i="1" s="1"/>
  <c r="T2663" i="1" s="1"/>
  <c r="R2662" i="1"/>
  <c r="Q2662" i="1"/>
  <c r="R2661" i="1"/>
  <c r="Q2661" i="1"/>
  <c r="S2661" i="1" s="1"/>
  <c r="T2661" i="1" s="1"/>
  <c r="R2660" i="1"/>
  <c r="Q2660" i="1"/>
  <c r="R2659" i="1"/>
  <c r="Q2659" i="1"/>
  <c r="S2659" i="1" s="1"/>
  <c r="T2659" i="1" s="1"/>
  <c r="R2658" i="1"/>
  <c r="Q2658" i="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R2649" i="1"/>
  <c r="Q2649" i="1"/>
  <c r="S2649" i="1" s="1"/>
  <c r="T2649" i="1" s="1"/>
  <c r="R2648" i="1"/>
  <c r="Q2648" i="1"/>
  <c r="R2647" i="1"/>
  <c r="Q2647" i="1"/>
  <c r="S2647" i="1" s="1"/>
  <c r="T2647" i="1" s="1"/>
  <c r="R2646" i="1"/>
  <c r="Q2646" i="1"/>
  <c r="R2645" i="1"/>
  <c r="Q2645" i="1"/>
  <c r="S2645" i="1" s="1"/>
  <c r="T2645" i="1" s="1"/>
  <c r="R2644" i="1"/>
  <c r="Q2644" i="1"/>
  <c r="R2643" i="1"/>
  <c r="Q2643" i="1"/>
  <c r="S2643" i="1" s="1"/>
  <c r="T2643" i="1" s="1"/>
  <c r="R2642" i="1"/>
  <c r="Q2642" i="1"/>
  <c r="R2641" i="1"/>
  <c r="Q2641" i="1"/>
  <c r="S2641" i="1" s="1"/>
  <c r="T2641" i="1" s="1"/>
  <c r="R2640" i="1"/>
  <c r="Q2640" i="1"/>
  <c r="R2639" i="1"/>
  <c r="Q2639" i="1"/>
  <c r="S2639" i="1" s="1"/>
  <c r="T2639" i="1" s="1"/>
  <c r="R2638" i="1"/>
  <c r="Q2638" i="1"/>
  <c r="R2637" i="1"/>
  <c r="Q2637" i="1"/>
  <c r="S2637" i="1" s="1"/>
  <c r="T2637" i="1" s="1"/>
  <c r="R2636" i="1"/>
  <c r="Q2636" i="1"/>
  <c r="R2635" i="1"/>
  <c r="Q2635" i="1"/>
  <c r="S2635" i="1" s="1"/>
  <c r="T2635" i="1" s="1"/>
  <c r="R2634" i="1"/>
  <c r="Q2634" i="1"/>
  <c r="R2633" i="1"/>
  <c r="Q2633" i="1"/>
  <c r="S2633" i="1" s="1"/>
  <c r="T2633" i="1" s="1"/>
  <c r="R2632" i="1"/>
  <c r="Q2632" i="1"/>
  <c r="R2631" i="1"/>
  <c r="Q2631" i="1"/>
  <c r="S2631" i="1" s="1"/>
  <c r="T2631" i="1" s="1"/>
  <c r="R2630" i="1"/>
  <c r="Q2630" i="1"/>
  <c r="R2629" i="1"/>
  <c r="Q2629" i="1"/>
  <c r="S2629" i="1" s="1"/>
  <c r="T2629" i="1" s="1"/>
  <c r="R2628" i="1"/>
  <c r="Q2628" i="1"/>
  <c r="R2627" i="1"/>
  <c r="Q2627" i="1"/>
  <c r="S2627" i="1" s="1"/>
  <c r="T2627" i="1" s="1"/>
  <c r="R2626" i="1"/>
  <c r="Q2626" i="1"/>
  <c r="R2625" i="1"/>
  <c r="Q2625" i="1"/>
  <c r="S2625" i="1" s="1"/>
  <c r="T2625" i="1" s="1"/>
  <c r="R2624" i="1"/>
  <c r="Q2624" i="1"/>
  <c r="R2623" i="1"/>
  <c r="Q2623" i="1"/>
  <c r="S2623" i="1" s="1"/>
  <c r="T2623" i="1" s="1"/>
  <c r="R2622" i="1"/>
  <c r="Q2622" i="1"/>
  <c r="R2621" i="1"/>
  <c r="Q2621" i="1"/>
  <c r="S2621" i="1" s="1"/>
  <c r="T2621" i="1" s="1"/>
  <c r="R2620" i="1"/>
  <c r="Q2620" i="1"/>
  <c r="R2619" i="1"/>
  <c r="Q2619" i="1"/>
  <c r="S2619" i="1" s="1"/>
  <c r="T2619" i="1" s="1"/>
  <c r="R2618" i="1"/>
  <c r="Q2618" i="1"/>
  <c r="R2617" i="1"/>
  <c r="Q2617" i="1"/>
  <c r="S2617" i="1" s="1"/>
  <c r="T2617" i="1" s="1"/>
  <c r="R2616" i="1"/>
  <c r="Q2616" i="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R2607" i="1"/>
  <c r="Q2607" i="1"/>
  <c r="S2607" i="1" s="1"/>
  <c r="T2607" i="1" s="1"/>
  <c r="R2606" i="1"/>
  <c r="Q2606" i="1"/>
  <c r="R2605" i="1"/>
  <c r="Q2605" i="1"/>
  <c r="S2605" i="1" s="1"/>
  <c r="T2605" i="1" s="1"/>
  <c r="R2604" i="1"/>
  <c r="Q2604" i="1"/>
  <c r="R2603" i="1"/>
  <c r="Q2603" i="1"/>
  <c r="R2602" i="1"/>
  <c r="Q2602" i="1"/>
  <c r="R2601" i="1"/>
  <c r="Q2601" i="1"/>
  <c r="S2601" i="1" s="1"/>
  <c r="T2601" i="1" s="1"/>
  <c r="R2600" i="1"/>
  <c r="Q2600" i="1"/>
  <c r="R2599" i="1"/>
  <c r="Q2599" i="1"/>
  <c r="S2599" i="1" s="1"/>
  <c r="T2599" i="1" s="1"/>
  <c r="R2598" i="1"/>
  <c r="Q2598" i="1"/>
  <c r="R2597" i="1"/>
  <c r="Q2597" i="1"/>
  <c r="S2597" i="1" s="1"/>
  <c r="T2597" i="1" s="1"/>
  <c r="R2596" i="1"/>
  <c r="Q2596" i="1"/>
  <c r="R2595" i="1"/>
  <c r="Q2595" i="1"/>
  <c r="S2595" i="1" s="1"/>
  <c r="T2595" i="1" s="1"/>
  <c r="R2594" i="1"/>
  <c r="Q2594" i="1"/>
  <c r="R2593" i="1"/>
  <c r="Q2593" i="1"/>
  <c r="S2593" i="1" s="1"/>
  <c r="T2593" i="1" s="1"/>
  <c r="R2592" i="1"/>
  <c r="Q2592" i="1"/>
  <c r="R2591" i="1"/>
  <c r="Q2591" i="1"/>
  <c r="S2591" i="1" s="1"/>
  <c r="T2591" i="1" s="1"/>
  <c r="R2590" i="1"/>
  <c r="Q2590" i="1"/>
  <c r="R2589" i="1"/>
  <c r="Q2589" i="1"/>
  <c r="S2589" i="1" s="1"/>
  <c r="T2589" i="1" s="1"/>
  <c r="R2588" i="1"/>
  <c r="Q2588" i="1"/>
  <c r="R2587" i="1"/>
  <c r="Q2587" i="1"/>
  <c r="S2587" i="1" s="1"/>
  <c r="T2587" i="1" s="1"/>
  <c r="R2586" i="1"/>
  <c r="Q2586" i="1"/>
  <c r="R2585" i="1"/>
  <c r="Q2585" i="1"/>
  <c r="S2585" i="1" s="1"/>
  <c r="T2585" i="1" s="1"/>
  <c r="R2584" i="1"/>
  <c r="Q2584" i="1"/>
  <c r="R2583" i="1"/>
  <c r="Q2583" i="1"/>
  <c r="S2583" i="1" s="1"/>
  <c r="T2583" i="1" s="1"/>
  <c r="R2582" i="1"/>
  <c r="Q2582" i="1"/>
  <c r="R2581" i="1"/>
  <c r="Q2581" i="1"/>
  <c r="R2580" i="1"/>
  <c r="Q2580" i="1"/>
  <c r="R2579" i="1"/>
  <c r="Q2579" i="1"/>
  <c r="S2579" i="1" s="1"/>
  <c r="T2579" i="1" s="1"/>
  <c r="R2578" i="1"/>
  <c r="Q2578" i="1"/>
  <c r="R2577" i="1"/>
  <c r="Q2577" i="1"/>
  <c r="S2577" i="1" s="1"/>
  <c r="T2577" i="1" s="1"/>
  <c r="R2576" i="1"/>
  <c r="Q2576" i="1"/>
  <c r="R2575" i="1"/>
  <c r="Q2575" i="1"/>
  <c r="S2575" i="1" s="1"/>
  <c r="T2575" i="1" s="1"/>
  <c r="R2574" i="1"/>
  <c r="Q2574" i="1"/>
  <c r="R2573" i="1"/>
  <c r="Q2573" i="1"/>
  <c r="S2573" i="1" s="1"/>
  <c r="T2573" i="1" s="1"/>
  <c r="R2572" i="1"/>
  <c r="Q2572" i="1"/>
  <c r="R2571" i="1"/>
  <c r="Q2571" i="1"/>
  <c r="S2571" i="1" s="1"/>
  <c r="T2571" i="1" s="1"/>
  <c r="R2570" i="1"/>
  <c r="Q2570" i="1"/>
  <c r="R2569" i="1"/>
  <c r="Q2569" i="1"/>
  <c r="S2569" i="1" s="1"/>
  <c r="T2569" i="1" s="1"/>
  <c r="R2568" i="1"/>
  <c r="Q2568" i="1"/>
  <c r="R2567" i="1"/>
  <c r="Q2567" i="1"/>
  <c r="S2567" i="1" s="1"/>
  <c r="T2567" i="1" s="1"/>
  <c r="R2566" i="1"/>
  <c r="Q2566" i="1"/>
  <c r="R2565" i="1"/>
  <c r="Q2565" i="1"/>
  <c r="S2565" i="1" s="1"/>
  <c r="T2565" i="1" s="1"/>
  <c r="R2564" i="1"/>
  <c r="Q2564" i="1"/>
  <c r="R2563" i="1"/>
  <c r="Q2563" i="1"/>
  <c r="S2563" i="1" s="1"/>
  <c r="T2563" i="1" s="1"/>
  <c r="R2562" i="1"/>
  <c r="Q2562" i="1"/>
  <c r="R2561" i="1"/>
  <c r="Q2561" i="1"/>
  <c r="S2561" i="1" s="1"/>
  <c r="T2561" i="1" s="1"/>
  <c r="R2560" i="1"/>
  <c r="Q2560" i="1"/>
  <c r="R2559" i="1"/>
  <c r="Q2559" i="1"/>
  <c r="S2559" i="1" s="1"/>
  <c r="T2559" i="1" s="1"/>
  <c r="R2558" i="1"/>
  <c r="Q2558" i="1"/>
  <c r="R2557" i="1"/>
  <c r="Q2557" i="1"/>
  <c r="S2557" i="1" s="1"/>
  <c r="T2557" i="1" s="1"/>
  <c r="R2556" i="1"/>
  <c r="Q2556" i="1"/>
  <c r="R2555" i="1"/>
  <c r="Q2555" i="1"/>
  <c r="S2555" i="1" s="1"/>
  <c r="T2555" i="1" s="1"/>
  <c r="R2554" i="1"/>
  <c r="Q2554" i="1"/>
  <c r="R2553" i="1"/>
  <c r="Q2553" i="1"/>
  <c r="S2553" i="1" s="1"/>
  <c r="T2553" i="1" s="1"/>
  <c r="R2552" i="1"/>
  <c r="Q2552" i="1"/>
  <c r="R2551" i="1"/>
  <c r="Q2551" i="1"/>
  <c r="S2551" i="1" s="1"/>
  <c r="T2551" i="1" s="1"/>
  <c r="R2550" i="1"/>
  <c r="Q2550" i="1"/>
  <c r="R2549" i="1"/>
  <c r="Q2549" i="1"/>
  <c r="R2548" i="1"/>
  <c r="Q2548" i="1"/>
  <c r="R2547" i="1"/>
  <c r="Q2547" i="1"/>
  <c r="S2547" i="1" s="1"/>
  <c r="T2547" i="1" s="1"/>
  <c r="R2546" i="1"/>
  <c r="Q2546" i="1"/>
  <c r="R2545" i="1"/>
  <c r="Q2545" i="1"/>
  <c r="S2545" i="1" s="1"/>
  <c r="T2545" i="1" s="1"/>
  <c r="R2544" i="1"/>
  <c r="Q2544" i="1"/>
  <c r="R2543" i="1"/>
  <c r="Q2543" i="1"/>
  <c r="S2543" i="1" s="1"/>
  <c r="T2543" i="1" s="1"/>
  <c r="R2542" i="1"/>
  <c r="Q2542" i="1"/>
  <c r="R2541" i="1"/>
  <c r="Q2541" i="1"/>
  <c r="S2541" i="1" s="1"/>
  <c r="T2541" i="1" s="1"/>
  <c r="R2540" i="1"/>
  <c r="Q2540" i="1"/>
  <c r="R2539" i="1"/>
  <c r="Q2539" i="1"/>
  <c r="S2539" i="1" s="1"/>
  <c r="T2539" i="1" s="1"/>
  <c r="R2538" i="1"/>
  <c r="Q2538" i="1"/>
  <c r="R2537" i="1"/>
  <c r="Q2537" i="1"/>
  <c r="S2537" i="1" s="1"/>
  <c r="T2537" i="1" s="1"/>
  <c r="R2536" i="1"/>
  <c r="Q2536" i="1"/>
  <c r="R2535" i="1"/>
  <c r="Q2535" i="1"/>
  <c r="S2535" i="1" s="1"/>
  <c r="T2535" i="1" s="1"/>
  <c r="R2534" i="1"/>
  <c r="Q2534" i="1"/>
  <c r="R2533" i="1"/>
  <c r="Q2533" i="1"/>
  <c r="R2532" i="1"/>
  <c r="Q2532" i="1"/>
  <c r="R2531" i="1"/>
  <c r="Q2531" i="1"/>
  <c r="S2531" i="1" s="1"/>
  <c r="T2531" i="1" s="1"/>
  <c r="R2530" i="1"/>
  <c r="Q2530" i="1"/>
  <c r="R2529" i="1"/>
  <c r="Q2529" i="1"/>
  <c r="S2529" i="1" s="1"/>
  <c r="T2529" i="1" s="1"/>
  <c r="R2528" i="1"/>
  <c r="Q2528" i="1"/>
  <c r="R2527" i="1"/>
  <c r="Q2527" i="1"/>
  <c r="S2527" i="1" s="1"/>
  <c r="T2527" i="1" s="1"/>
  <c r="R2526" i="1"/>
  <c r="Q2526" i="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R2515" i="1"/>
  <c r="Q2515" i="1"/>
  <c r="S2515" i="1" s="1"/>
  <c r="T2515" i="1" s="1"/>
  <c r="R2514" i="1"/>
  <c r="Q2514" i="1"/>
  <c r="R2513" i="1"/>
  <c r="Q2513" i="1"/>
  <c r="S2513" i="1" s="1"/>
  <c r="T2513" i="1" s="1"/>
  <c r="R2512" i="1"/>
  <c r="Q2512" i="1"/>
  <c r="R2511" i="1"/>
  <c r="Q2511" i="1"/>
  <c r="S2511" i="1" s="1"/>
  <c r="T2511" i="1" s="1"/>
  <c r="R2510" i="1"/>
  <c r="Q2510" i="1"/>
  <c r="R2509" i="1"/>
  <c r="Q2509" i="1"/>
  <c r="S2509" i="1" s="1"/>
  <c r="T2509" i="1" s="1"/>
  <c r="R2508" i="1"/>
  <c r="Q2508" i="1"/>
  <c r="R2507" i="1"/>
  <c r="Q2507" i="1"/>
  <c r="S2507" i="1" s="1"/>
  <c r="T2507" i="1" s="1"/>
  <c r="R2506" i="1"/>
  <c r="Q2506" i="1"/>
  <c r="R2505" i="1"/>
  <c r="Q2505" i="1"/>
  <c r="S2505" i="1" s="1"/>
  <c r="T2505" i="1" s="1"/>
  <c r="R2504" i="1"/>
  <c r="Q2504" i="1"/>
  <c r="R2503" i="1"/>
  <c r="Q2503" i="1"/>
  <c r="S2503" i="1" s="1"/>
  <c r="T2503" i="1" s="1"/>
  <c r="R2502" i="1"/>
  <c r="Q2502" i="1"/>
  <c r="R2501" i="1"/>
  <c r="Q2501" i="1"/>
  <c r="S2501" i="1" s="1"/>
  <c r="T2501" i="1" s="1"/>
  <c r="R2500" i="1"/>
  <c r="Q2500" i="1"/>
  <c r="R2499" i="1"/>
  <c r="Q2499" i="1"/>
  <c r="S2499" i="1" s="1"/>
  <c r="T2499" i="1" s="1"/>
  <c r="R2498" i="1"/>
  <c r="Q2498" i="1"/>
  <c r="R2497" i="1"/>
  <c r="Q2497" i="1"/>
  <c r="S2497" i="1" s="1"/>
  <c r="T2497" i="1" s="1"/>
  <c r="R2496" i="1"/>
  <c r="Q2496" i="1"/>
  <c r="R2495" i="1"/>
  <c r="Q2495" i="1"/>
  <c r="S2495" i="1" s="1"/>
  <c r="T2495" i="1" s="1"/>
  <c r="R2494" i="1"/>
  <c r="Q2494" i="1"/>
  <c r="R2493" i="1"/>
  <c r="Q2493" i="1"/>
  <c r="S2493" i="1" s="1"/>
  <c r="T2493" i="1" s="1"/>
  <c r="R2492" i="1"/>
  <c r="Q2492" i="1"/>
  <c r="R2491" i="1"/>
  <c r="Q2491" i="1"/>
  <c r="R2490" i="1"/>
  <c r="Q2490" i="1"/>
  <c r="R2489" i="1"/>
  <c r="Q2489" i="1"/>
  <c r="R2488" i="1"/>
  <c r="Q2488" i="1"/>
  <c r="R2487" i="1"/>
  <c r="Q2487" i="1"/>
  <c r="S2487" i="1" s="1"/>
  <c r="T2487" i="1" s="1"/>
  <c r="R2486" i="1"/>
  <c r="Q2486" i="1"/>
  <c r="R2485" i="1"/>
  <c r="Q2485" i="1"/>
  <c r="S2485" i="1" s="1"/>
  <c r="T2485" i="1" s="1"/>
  <c r="R2484" i="1"/>
  <c r="Q2484" i="1"/>
  <c r="R2483" i="1"/>
  <c r="Q2483" i="1"/>
  <c r="R2482" i="1"/>
  <c r="Q2482" i="1"/>
  <c r="R2481" i="1"/>
  <c r="Q2481" i="1"/>
  <c r="S2481" i="1" s="1"/>
  <c r="T2481" i="1" s="1"/>
  <c r="R2480" i="1"/>
  <c r="Q2480" i="1"/>
  <c r="R2479" i="1"/>
  <c r="Q2479" i="1"/>
  <c r="S2479" i="1" s="1"/>
  <c r="T2479" i="1" s="1"/>
  <c r="R2478" i="1"/>
  <c r="Q2478" i="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S2457" i="1" s="1"/>
  <c r="T2457" i="1" s="1"/>
  <c r="R2456" i="1"/>
  <c r="Q2456" i="1"/>
  <c r="R2455" i="1"/>
  <c r="Q2455" i="1"/>
  <c r="R2454" i="1"/>
  <c r="Q2454" i="1"/>
  <c r="R2453" i="1"/>
  <c r="Q2453" i="1"/>
  <c r="S2453" i="1" s="1"/>
  <c r="T2453" i="1" s="1"/>
  <c r="R2452" i="1"/>
  <c r="Q2452" i="1"/>
  <c r="R2451" i="1"/>
  <c r="Q2451" i="1"/>
  <c r="S2451" i="1" s="1"/>
  <c r="T2451" i="1" s="1"/>
  <c r="R2450" i="1"/>
  <c r="Q2450" i="1"/>
  <c r="R2449" i="1"/>
  <c r="Q2449" i="1"/>
  <c r="R2448" i="1"/>
  <c r="Q2448" i="1"/>
  <c r="R2447" i="1"/>
  <c r="Q2447" i="1"/>
  <c r="S2447" i="1" s="1"/>
  <c r="T2447" i="1" s="1"/>
  <c r="R2446" i="1"/>
  <c r="Q2446" i="1"/>
  <c r="R2445" i="1"/>
  <c r="Q2445" i="1"/>
  <c r="S2445" i="1" s="1"/>
  <c r="T2445" i="1" s="1"/>
  <c r="R2444" i="1"/>
  <c r="Q2444" i="1"/>
  <c r="R2443" i="1"/>
  <c r="Q2443" i="1"/>
  <c r="S2443" i="1" s="1"/>
  <c r="T2443" i="1" s="1"/>
  <c r="R2442" i="1"/>
  <c r="Q2442" i="1"/>
  <c r="R2441" i="1"/>
  <c r="Q2441" i="1"/>
  <c r="R2440" i="1"/>
  <c r="Q2440" i="1"/>
  <c r="R2439" i="1"/>
  <c r="Q2439" i="1"/>
  <c r="S2439" i="1" s="1"/>
  <c r="T2439" i="1" s="1"/>
  <c r="R2438" i="1"/>
  <c r="Q2438" i="1"/>
  <c r="R2437" i="1"/>
  <c r="Q2437" i="1"/>
  <c r="R2436" i="1"/>
  <c r="Q2436" i="1"/>
  <c r="R2435" i="1"/>
  <c r="Q2435" i="1"/>
  <c r="S2435" i="1" s="1"/>
  <c r="T2435" i="1" s="1"/>
  <c r="R2434" i="1"/>
  <c r="Q2434" i="1"/>
  <c r="R2433" i="1"/>
  <c r="Q2433" i="1"/>
  <c r="R2432" i="1"/>
  <c r="Q2432" i="1"/>
  <c r="R2431" i="1"/>
  <c r="Q2431" i="1"/>
  <c r="S2431" i="1" s="1"/>
  <c r="T2431" i="1" s="1"/>
  <c r="R2430" i="1"/>
  <c r="Q2430" i="1"/>
  <c r="R2429" i="1"/>
  <c r="Q2429" i="1"/>
  <c r="S2429" i="1" s="1"/>
  <c r="T2429" i="1" s="1"/>
  <c r="R2428" i="1"/>
  <c r="Q2428" i="1"/>
  <c r="R2427" i="1"/>
  <c r="Q2427" i="1"/>
  <c r="S2427" i="1" s="1"/>
  <c r="T2427" i="1" s="1"/>
  <c r="R2426" i="1"/>
  <c r="Q2426" i="1"/>
  <c r="R2425" i="1"/>
  <c r="Q2425" i="1"/>
  <c r="R2424" i="1"/>
  <c r="Q2424" i="1"/>
  <c r="R2423" i="1"/>
  <c r="Q2423" i="1"/>
  <c r="R2422" i="1"/>
  <c r="Q2422" i="1"/>
  <c r="R2421" i="1"/>
  <c r="Q2421" i="1"/>
  <c r="S2421" i="1" s="1"/>
  <c r="T2421" i="1" s="1"/>
  <c r="R2420" i="1"/>
  <c r="Q2420" i="1"/>
  <c r="R2419" i="1"/>
  <c r="Q2419" i="1"/>
  <c r="S2419" i="1" s="1"/>
  <c r="T2419" i="1" s="1"/>
  <c r="R2418" i="1"/>
  <c r="Q2418" i="1"/>
  <c r="R2417" i="1"/>
  <c r="Q2417" i="1"/>
  <c r="S2417" i="1" s="1"/>
  <c r="T2417" i="1" s="1"/>
  <c r="R2416" i="1"/>
  <c r="Q2416" i="1"/>
  <c r="R2415" i="1"/>
  <c r="Q2415" i="1"/>
  <c r="S2415" i="1" s="1"/>
  <c r="T2415" i="1" s="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R2405" i="1"/>
  <c r="Q2405" i="1"/>
  <c r="S2405" i="1" s="1"/>
  <c r="T2405" i="1" s="1"/>
  <c r="R2404" i="1"/>
  <c r="Q2404" i="1"/>
  <c r="R2403" i="1"/>
  <c r="Q2403" i="1"/>
  <c r="S2403" i="1" s="1"/>
  <c r="T2403" i="1" s="1"/>
  <c r="R2402" i="1"/>
  <c r="Q2402" i="1"/>
  <c r="R2401" i="1"/>
  <c r="Q2401" i="1"/>
  <c r="S2401" i="1" s="1"/>
  <c r="T2401" i="1" s="1"/>
  <c r="R2400" i="1"/>
  <c r="Q2400" i="1"/>
  <c r="R2399" i="1"/>
  <c r="Q2399" i="1"/>
  <c r="S2399" i="1" s="1"/>
  <c r="T2399" i="1" s="1"/>
  <c r="R2398" i="1"/>
  <c r="Q2398" i="1"/>
  <c r="R2397" i="1"/>
  <c r="Q2397" i="1"/>
  <c r="S2397" i="1" s="1"/>
  <c r="T2397" i="1" s="1"/>
  <c r="R2396" i="1"/>
  <c r="Q2396" i="1"/>
  <c r="R2395" i="1"/>
  <c r="Q2395" i="1"/>
  <c r="S2395" i="1" s="1"/>
  <c r="T2395" i="1" s="1"/>
  <c r="R2394" i="1"/>
  <c r="Q2394" i="1"/>
  <c r="R2393" i="1"/>
  <c r="Q2393" i="1"/>
  <c r="S2393" i="1" s="1"/>
  <c r="T2393" i="1" s="1"/>
  <c r="R2392" i="1"/>
  <c r="Q2392" i="1"/>
  <c r="R2391" i="1"/>
  <c r="Q2391" i="1"/>
  <c r="S2391" i="1" s="1"/>
  <c r="T2391" i="1" s="1"/>
  <c r="R2390" i="1"/>
  <c r="Q2390" i="1"/>
  <c r="R2389" i="1"/>
  <c r="Q2389" i="1"/>
  <c r="S2389" i="1" s="1"/>
  <c r="T2389" i="1" s="1"/>
  <c r="R2388" i="1"/>
  <c r="Q2388" i="1"/>
  <c r="R2387" i="1"/>
  <c r="Q2387" i="1"/>
  <c r="S2387" i="1" s="1"/>
  <c r="T2387" i="1" s="1"/>
  <c r="R2386" i="1"/>
  <c r="Q2386" i="1"/>
  <c r="R2385" i="1"/>
  <c r="Q2385" i="1"/>
  <c r="R2384" i="1"/>
  <c r="Q2384" i="1"/>
  <c r="R2383" i="1"/>
  <c r="Q2383" i="1"/>
  <c r="S2383" i="1" s="1"/>
  <c r="T2383" i="1" s="1"/>
  <c r="R2382" i="1"/>
  <c r="Q2382" i="1"/>
  <c r="R2381" i="1"/>
  <c r="Q2381" i="1"/>
  <c r="S2381" i="1" s="1"/>
  <c r="T2381" i="1" s="1"/>
  <c r="R2380" i="1"/>
  <c r="Q2380" i="1"/>
  <c r="R2379" i="1"/>
  <c r="Q2379" i="1"/>
  <c r="S2379" i="1" s="1"/>
  <c r="T2379" i="1" s="1"/>
  <c r="R2378" i="1"/>
  <c r="Q2378" i="1"/>
  <c r="R2377" i="1"/>
  <c r="Q2377" i="1"/>
  <c r="S2377" i="1" s="1"/>
  <c r="T2377" i="1" s="1"/>
  <c r="R2376" i="1"/>
  <c r="Q2376" i="1"/>
  <c r="R2375" i="1"/>
  <c r="Q2375" i="1"/>
  <c r="S2375" i="1" s="1"/>
  <c r="T2375" i="1" s="1"/>
  <c r="R2374" i="1"/>
  <c r="Q2374" i="1"/>
  <c r="R2373" i="1"/>
  <c r="Q2373" i="1"/>
  <c r="S2373" i="1" s="1"/>
  <c r="T2373" i="1" s="1"/>
  <c r="R2372" i="1"/>
  <c r="Q2372" i="1"/>
  <c r="R2371" i="1"/>
  <c r="Q2371" i="1"/>
  <c r="S2371" i="1" s="1"/>
  <c r="T2371" i="1" s="1"/>
  <c r="R2370" i="1"/>
  <c r="Q2370" i="1"/>
  <c r="R2369" i="1"/>
  <c r="Q2369" i="1"/>
  <c r="S2369" i="1" s="1"/>
  <c r="T2369" i="1" s="1"/>
  <c r="R2368" i="1"/>
  <c r="Q2368" i="1"/>
  <c r="R2367" i="1"/>
  <c r="Q2367" i="1"/>
  <c r="S2367" i="1" s="1"/>
  <c r="T2367" i="1" s="1"/>
  <c r="R2366" i="1"/>
  <c r="Q2366" i="1"/>
  <c r="R2365" i="1"/>
  <c r="Q2365" i="1"/>
  <c r="S2365" i="1" s="1"/>
  <c r="T2365" i="1" s="1"/>
  <c r="R2364" i="1"/>
  <c r="Q2364" i="1"/>
  <c r="R2363" i="1"/>
  <c r="Q2363" i="1"/>
  <c r="S2363" i="1" s="1"/>
  <c r="T2363" i="1" s="1"/>
  <c r="R2362" i="1"/>
  <c r="Q2362" i="1"/>
  <c r="R2361" i="1"/>
  <c r="Q2361" i="1"/>
  <c r="S2361" i="1" s="1"/>
  <c r="T2361" i="1" s="1"/>
  <c r="R2360" i="1"/>
  <c r="Q2360" i="1"/>
  <c r="R2359" i="1"/>
  <c r="Q2359" i="1"/>
  <c r="S2359" i="1" s="1"/>
  <c r="T2359" i="1" s="1"/>
  <c r="R2358" i="1"/>
  <c r="Q2358" i="1"/>
  <c r="R2357" i="1"/>
  <c r="Q2357" i="1"/>
  <c r="S2357" i="1" s="1"/>
  <c r="T2357" i="1" s="1"/>
  <c r="R2356" i="1"/>
  <c r="Q2356" i="1"/>
  <c r="R2355" i="1"/>
  <c r="Q2355" i="1"/>
  <c r="S2355" i="1" s="1"/>
  <c r="T2355" i="1" s="1"/>
  <c r="R2354" i="1"/>
  <c r="Q2354" i="1"/>
  <c r="R2353" i="1"/>
  <c r="Q2353" i="1"/>
  <c r="R2352" i="1"/>
  <c r="Q2352" i="1"/>
  <c r="R2351" i="1"/>
  <c r="Q2351" i="1"/>
  <c r="S2351" i="1" s="1"/>
  <c r="T2351" i="1" s="1"/>
  <c r="R2350" i="1"/>
  <c r="Q2350" i="1"/>
  <c r="R2349" i="1"/>
  <c r="Q2349" i="1"/>
  <c r="R2348" i="1"/>
  <c r="Q2348" i="1"/>
  <c r="R2347" i="1"/>
  <c r="Q2347" i="1"/>
  <c r="S2347" i="1" s="1"/>
  <c r="T2347" i="1" s="1"/>
  <c r="R2346" i="1"/>
  <c r="Q2346" i="1"/>
  <c r="R2345" i="1"/>
  <c r="Q2345" i="1"/>
  <c r="S2345" i="1" s="1"/>
  <c r="T2345" i="1" s="1"/>
  <c r="R2344" i="1"/>
  <c r="Q2344" i="1"/>
  <c r="R2343" i="1"/>
  <c r="Q2343" i="1"/>
  <c r="S2343" i="1" s="1"/>
  <c r="T2343" i="1" s="1"/>
  <c r="R2342" i="1"/>
  <c r="Q2342" i="1"/>
  <c r="R2341" i="1"/>
  <c r="Q2341" i="1"/>
  <c r="S2341" i="1" s="1"/>
  <c r="T2341" i="1" s="1"/>
  <c r="R2340" i="1"/>
  <c r="Q2340" i="1"/>
  <c r="R2339" i="1"/>
  <c r="Q2339" i="1"/>
  <c r="S2339" i="1" s="1"/>
  <c r="T2339" i="1" s="1"/>
  <c r="R2338" i="1"/>
  <c r="Q2338" i="1"/>
  <c r="R2337" i="1"/>
  <c r="Q2337" i="1"/>
  <c r="S2337" i="1" s="1"/>
  <c r="T2337" i="1" s="1"/>
  <c r="R2336" i="1"/>
  <c r="Q2336" i="1"/>
  <c r="R2335" i="1"/>
  <c r="Q2335" i="1"/>
  <c r="S2335" i="1" s="1"/>
  <c r="T2335" i="1" s="1"/>
  <c r="R2334" i="1"/>
  <c r="Q2334" i="1"/>
  <c r="R2333" i="1"/>
  <c r="Q2333" i="1"/>
  <c r="S2333" i="1" s="1"/>
  <c r="T2333" i="1" s="1"/>
  <c r="R2332" i="1"/>
  <c r="Q2332" i="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R2323" i="1"/>
  <c r="Q2323" i="1"/>
  <c r="S2323" i="1" s="1"/>
  <c r="T2323" i="1" s="1"/>
  <c r="R2322" i="1"/>
  <c r="Q2322" i="1"/>
  <c r="R2321" i="1"/>
  <c r="Q2321" i="1"/>
  <c r="S2321" i="1" s="1"/>
  <c r="T2321" i="1" s="1"/>
  <c r="R2320" i="1"/>
  <c r="Q2320" i="1"/>
  <c r="R2319" i="1"/>
  <c r="Q2319" i="1"/>
  <c r="S2319" i="1" s="1"/>
  <c r="T2319" i="1" s="1"/>
  <c r="R2318" i="1"/>
  <c r="Q2318" i="1"/>
  <c r="R2317" i="1"/>
  <c r="Q2317" i="1"/>
  <c r="S2317" i="1" s="1"/>
  <c r="T2317" i="1" s="1"/>
  <c r="R2316" i="1"/>
  <c r="Q2316" i="1"/>
  <c r="R2315" i="1"/>
  <c r="Q2315" i="1"/>
  <c r="S2315" i="1" s="1"/>
  <c r="T2315" i="1" s="1"/>
  <c r="R2314" i="1"/>
  <c r="Q2314" i="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R2305" i="1"/>
  <c r="Q2305" i="1"/>
  <c r="S2305" i="1" s="1"/>
  <c r="T2305" i="1" s="1"/>
  <c r="R2304" i="1"/>
  <c r="Q2304" i="1"/>
  <c r="R2303" i="1"/>
  <c r="Q2303" i="1"/>
  <c r="S2303" i="1" s="1"/>
  <c r="T2303" i="1" s="1"/>
  <c r="R2302" i="1"/>
  <c r="Q2302" i="1"/>
  <c r="R2301" i="1"/>
  <c r="Q2301" i="1"/>
  <c r="S2301" i="1" s="1"/>
  <c r="T2301" i="1" s="1"/>
  <c r="R2300" i="1"/>
  <c r="Q2300" i="1"/>
  <c r="R2299" i="1"/>
  <c r="Q2299" i="1"/>
  <c r="S2299" i="1" s="1"/>
  <c r="T2299" i="1" s="1"/>
  <c r="R2298" i="1"/>
  <c r="Q2298" i="1"/>
  <c r="R2297" i="1"/>
  <c r="Q2297" i="1"/>
  <c r="S2297" i="1" s="1"/>
  <c r="T2297" i="1" s="1"/>
  <c r="R2296" i="1"/>
  <c r="Q2296" i="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R2287" i="1"/>
  <c r="Q2287" i="1"/>
  <c r="S2287" i="1" s="1"/>
  <c r="T2287" i="1" s="1"/>
  <c r="R2286" i="1"/>
  <c r="Q2286" i="1"/>
  <c r="R2285" i="1"/>
  <c r="Q2285" i="1"/>
  <c r="S2285" i="1" s="1"/>
  <c r="T2285" i="1" s="1"/>
  <c r="R2284" i="1"/>
  <c r="Q2284" i="1"/>
  <c r="R2283" i="1"/>
  <c r="Q2283" i="1"/>
  <c r="S2283" i="1" s="1"/>
  <c r="T2283" i="1" s="1"/>
  <c r="R2282" i="1"/>
  <c r="Q2282" i="1"/>
  <c r="R2281" i="1"/>
  <c r="Q2281" i="1"/>
  <c r="S2281" i="1" s="1"/>
  <c r="T2281" i="1" s="1"/>
  <c r="R2280" i="1"/>
  <c r="Q2280" i="1"/>
  <c r="R2279" i="1"/>
  <c r="Q2279" i="1"/>
  <c r="S2279" i="1" s="1"/>
  <c r="T2279" i="1" s="1"/>
  <c r="R2278" i="1"/>
  <c r="Q2278" i="1"/>
  <c r="R2277" i="1"/>
  <c r="Q2277" i="1"/>
  <c r="S2277" i="1" s="1"/>
  <c r="T2277" i="1" s="1"/>
  <c r="R2276" i="1"/>
  <c r="Q2276" i="1"/>
  <c r="R2275" i="1"/>
  <c r="Q2275" i="1"/>
  <c r="S2275" i="1" s="1"/>
  <c r="T2275" i="1" s="1"/>
  <c r="R2274" i="1"/>
  <c r="Q2274" i="1"/>
  <c r="R2273" i="1"/>
  <c r="Q2273" i="1"/>
  <c r="S2273" i="1" s="1"/>
  <c r="T2273" i="1" s="1"/>
  <c r="R2272" i="1"/>
  <c r="Q2272" i="1"/>
  <c r="R2271" i="1"/>
  <c r="Q2271" i="1"/>
  <c r="S2271" i="1" s="1"/>
  <c r="T2271" i="1" s="1"/>
  <c r="R2270" i="1"/>
  <c r="Q2270" i="1"/>
  <c r="R2269" i="1"/>
  <c r="Q2269" i="1"/>
  <c r="S2269" i="1" s="1"/>
  <c r="T2269" i="1" s="1"/>
  <c r="R2268" i="1"/>
  <c r="Q2268" i="1"/>
  <c r="R2267" i="1"/>
  <c r="Q2267" i="1"/>
  <c r="S2267" i="1" s="1"/>
  <c r="T2267" i="1" s="1"/>
  <c r="R2266" i="1"/>
  <c r="Q2266" i="1"/>
  <c r="R2265" i="1"/>
  <c r="Q2265" i="1"/>
  <c r="S2265" i="1" s="1"/>
  <c r="T2265" i="1" s="1"/>
  <c r="R2264" i="1"/>
  <c r="Q2264" i="1"/>
  <c r="R2263" i="1"/>
  <c r="Q2263" i="1"/>
  <c r="S2263" i="1" s="1"/>
  <c r="T2263" i="1" s="1"/>
  <c r="R2262" i="1"/>
  <c r="Q2262" i="1"/>
  <c r="R2261" i="1"/>
  <c r="Q2261" i="1"/>
  <c r="S2261" i="1" s="1"/>
  <c r="T2261" i="1" s="1"/>
  <c r="R2260" i="1"/>
  <c r="Q2260" i="1"/>
  <c r="R2259" i="1"/>
  <c r="Q2259" i="1"/>
  <c r="S2259" i="1" s="1"/>
  <c r="T2259" i="1" s="1"/>
  <c r="R2258" i="1"/>
  <c r="Q2258" i="1"/>
  <c r="R2257" i="1"/>
  <c r="Q2257" i="1"/>
  <c r="S2257" i="1" s="1"/>
  <c r="T2257" i="1" s="1"/>
  <c r="R2256" i="1"/>
  <c r="Q2256" i="1"/>
  <c r="R2255" i="1"/>
  <c r="Q2255" i="1"/>
  <c r="S2255" i="1" s="1"/>
  <c r="T2255" i="1" s="1"/>
  <c r="R2254" i="1"/>
  <c r="Q2254" i="1"/>
  <c r="R2253" i="1"/>
  <c r="Q2253" i="1"/>
  <c r="S2253" i="1" s="1"/>
  <c r="T2253" i="1" s="1"/>
  <c r="R2252" i="1"/>
  <c r="Q2252" i="1"/>
  <c r="R2251" i="1"/>
  <c r="Q2251" i="1"/>
  <c r="S2251" i="1" s="1"/>
  <c r="T2251" i="1" s="1"/>
  <c r="R2250" i="1"/>
  <c r="Q2250" i="1"/>
  <c r="R2249" i="1"/>
  <c r="Q2249" i="1"/>
  <c r="S2249" i="1" s="1"/>
  <c r="T2249" i="1" s="1"/>
  <c r="R2248" i="1"/>
  <c r="Q2248" i="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S2221" i="1" s="1"/>
  <c r="T2221" i="1" s="1"/>
  <c r="R2220" i="1"/>
  <c r="Q2220" i="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R2211" i="1"/>
  <c r="Q2211" i="1"/>
  <c r="S2211" i="1" s="1"/>
  <c r="T2211" i="1" s="1"/>
  <c r="R2210" i="1"/>
  <c r="Q2210" i="1"/>
  <c r="R2209" i="1"/>
  <c r="Q2209" i="1"/>
  <c r="S2209" i="1" s="1"/>
  <c r="T2209" i="1" s="1"/>
  <c r="R2208" i="1"/>
  <c r="Q2208" i="1"/>
  <c r="R2207" i="1"/>
  <c r="Q2207" i="1"/>
  <c r="S2207" i="1" s="1"/>
  <c r="T2207" i="1" s="1"/>
  <c r="R2206" i="1"/>
  <c r="Q2206" i="1"/>
  <c r="R2205" i="1"/>
  <c r="Q2205" i="1"/>
  <c r="S2205" i="1" s="1"/>
  <c r="T2205" i="1" s="1"/>
  <c r="R2204" i="1"/>
  <c r="Q2204" i="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R2195" i="1"/>
  <c r="Q2195" i="1"/>
  <c r="S2195" i="1" s="1"/>
  <c r="T2195" i="1" s="1"/>
  <c r="R2194" i="1"/>
  <c r="Q2194" i="1"/>
  <c r="R2193" i="1"/>
  <c r="Q2193" i="1"/>
  <c r="S2193" i="1" s="1"/>
  <c r="T2193" i="1" s="1"/>
  <c r="R2192" i="1"/>
  <c r="Q2192" i="1"/>
  <c r="R2191" i="1"/>
  <c r="Q2191" i="1"/>
  <c r="S2191" i="1" s="1"/>
  <c r="T2191" i="1" s="1"/>
  <c r="R2190" i="1"/>
  <c r="Q2190" i="1"/>
  <c r="R2189" i="1"/>
  <c r="Q2189" i="1"/>
  <c r="R2188" i="1"/>
  <c r="Q2188" i="1"/>
  <c r="R2187" i="1"/>
  <c r="Q2187" i="1"/>
  <c r="S2187" i="1" s="1"/>
  <c r="T2187" i="1" s="1"/>
  <c r="R2186" i="1"/>
  <c r="Q2186" i="1"/>
  <c r="R2185" i="1"/>
  <c r="Q2185" i="1"/>
  <c r="S2185" i="1" s="1"/>
  <c r="T2185" i="1" s="1"/>
  <c r="R2184" i="1"/>
  <c r="Q2184" i="1"/>
  <c r="R2183" i="1"/>
  <c r="Q2183" i="1"/>
  <c r="S2183" i="1" s="1"/>
  <c r="T2183" i="1" s="1"/>
  <c r="R2182" i="1"/>
  <c r="Q2182" i="1"/>
  <c r="R2181" i="1"/>
  <c r="Q2181" i="1"/>
  <c r="S2181" i="1" s="1"/>
  <c r="T2181" i="1" s="1"/>
  <c r="R2180" i="1"/>
  <c r="Q2180" i="1"/>
  <c r="R2179" i="1"/>
  <c r="Q2179" i="1"/>
  <c r="S2179" i="1" s="1"/>
  <c r="T2179" i="1" s="1"/>
  <c r="R2178" i="1"/>
  <c r="Q2178" i="1"/>
  <c r="R2177" i="1"/>
  <c r="Q2177" i="1"/>
  <c r="S2177" i="1" s="1"/>
  <c r="T2177" i="1" s="1"/>
  <c r="R2176" i="1"/>
  <c r="Q2176" i="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R2153" i="1"/>
  <c r="Q2153" i="1"/>
  <c r="S2153" i="1" s="1"/>
  <c r="T2153" i="1" s="1"/>
  <c r="R2152" i="1"/>
  <c r="Q2152" i="1"/>
  <c r="R2151" i="1"/>
  <c r="Q2151" i="1"/>
  <c r="S2151" i="1" s="1"/>
  <c r="T2151" i="1" s="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R2129" i="1"/>
  <c r="Q2129" i="1"/>
  <c r="S2129" i="1" s="1"/>
  <c r="T2129" i="1" s="1"/>
  <c r="R2128" i="1"/>
  <c r="Q2128" i="1"/>
  <c r="R2127" i="1"/>
  <c r="Q2127" i="1"/>
  <c r="R2126" i="1"/>
  <c r="Q2126" i="1"/>
  <c r="R2125" i="1"/>
  <c r="Q2125" i="1"/>
  <c r="S2125" i="1" s="1"/>
  <c r="T2125" i="1" s="1"/>
  <c r="R2124" i="1"/>
  <c r="Q2124" i="1"/>
  <c r="R2123" i="1"/>
  <c r="Q2123" i="1"/>
  <c r="S2123" i="1" s="1"/>
  <c r="T2123" i="1" s="1"/>
  <c r="R2122" i="1"/>
  <c r="Q2122" i="1"/>
  <c r="R2121" i="1"/>
  <c r="Q2121" i="1"/>
  <c r="S2121" i="1" s="1"/>
  <c r="T2121" i="1" s="1"/>
  <c r="R2120" i="1"/>
  <c r="Q2120" i="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R2107" i="1"/>
  <c r="Q2107" i="1"/>
  <c r="S2107" i="1" s="1"/>
  <c r="T2107" i="1" s="1"/>
  <c r="R2106" i="1"/>
  <c r="Q2106" i="1"/>
  <c r="R2105" i="1"/>
  <c r="Q2105" i="1"/>
  <c r="S2105" i="1" s="1"/>
  <c r="T2105" i="1" s="1"/>
  <c r="R2104" i="1"/>
  <c r="Q2104" i="1"/>
  <c r="R2103" i="1"/>
  <c r="Q2103" i="1"/>
  <c r="S2103" i="1" s="1"/>
  <c r="T2103" i="1" s="1"/>
  <c r="R2102" i="1"/>
  <c r="Q2102" i="1"/>
  <c r="R2101" i="1"/>
  <c r="Q2101" i="1"/>
  <c r="S2101" i="1" s="1"/>
  <c r="T2101" i="1" s="1"/>
  <c r="R2100" i="1"/>
  <c r="Q2100" i="1"/>
  <c r="R2099" i="1"/>
  <c r="Q2099" i="1"/>
  <c r="R2098" i="1"/>
  <c r="Q2098" i="1"/>
  <c r="R2097" i="1"/>
  <c r="Q2097" i="1"/>
  <c r="S2097" i="1" s="1"/>
  <c r="T2097" i="1" s="1"/>
  <c r="R2096" i="1"/>
  <c r="Q2096" i="1"/>
  <c r="R2095" i="1"/>
  <c r="Q2095" i="1"/>
  <c r="S2095" i="1" s="1"/>
  <c r="T2095" i="1" s="1"/>
  <c r="R2094" i="1"/>
  <c r="Q2094" i="1"/>
  <c r="R2093" i="1"/>
  <c r="Q2093" i="1"/>
  <c r="S2093" i="1" s="1"/>
  <c r="T2093" i="1" s="1"/>
  <c r="R2092" i="1"/>
  <c r="Q2092" i="1"/>
  <c r="R2091" i="1"/>
  <c r="Q2091" i="1"/>
  <c r="S2091" i="1" s="1"/>
  <c r="T2091" i="1" s="1"/>
  <c r="R2090" i="1"/>
  <c r="Q2090" i="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R2081" i="1"/>
  <c r="Q2081" i="1"/>
  <c r="S2081" i="1" s="1"/>
  <c r="T2081" i="1" s="1"/>
  <c r="R2080" i="1"/>
  <c r="Q2080" i="1"/>
  <c r="R2079" i="1"/>
  <c r="Q2079" i="1"/>
  <c r="S2079" i="1" s="1"/>
  <c r="T2079" i="1" s="1"/>
  <c r="R2078" i="1"/>
  <c r="Q2078" i="1"/>
  <c r="R2077" i="1"/>
  <c r="Q2077" i="1"/>
  <c r="S2077" i="1" s="1"/>
  <c r="T2077" i="1" s="1"/>
  <c r="R2076" i="1"/>
  <c r="Q2076" i="1"/>
  <c r="R2075" i="1"/>
  <c r="Q2075" i="1"/>
  <c r="S2075" i="1" s="1"/>
  <c r="T2075" i="1" s="1"/>
  <c r="R2074" i="1"/>
  <c r="Q2074" i="1"/>
  <c r="R2073" i="1"/>
  <c r="Q2073" i="1"/>
  <c r="R2072" i="1"/>
  <c r="Q2072" i="1"/>
  <c r="R2071" i="1"/>
  <c r="Q2071" i="1"/>
  <c r="R2070" i="1"/>
  <c r="Q2070" i="1"/>
  <c r="R2069" i="1"/>
  <c r="Q2069" i="1"/>
  <c r="R2068" i="1"/>
  <c r="Q2068" i="1"/>
  <c r="R2067" i="1"/>
  <c r="Q2067" i="1"/>
  <c r="S2067" i="1" s="1"/>
  <c r="T2067" i="1" s="1"/>
  <c r="R2066" i="1"/>
  <c r="Q2066" i="1"/>
  <c r="R2065" i="1"/>
  <c r="Q2065" i="1"/>
  <c r="S2065" i="1" s="1"/>
  <c r="T2065" i="1" s="1"/>
  <c r="R2064" i="1"/>
  <c r="Q2064" i="1"/>
  <c r="R2063" i="1"/>
  <c r="Q2063" i="1"/>
  <c r="S2063" i="1" s="1"/>
  <c r="T2063" i="1" s="1"/>
  <c r="R2062" i="1"/>
  <c r="Q2062" i="1"/>
  <c r="R2061" i="1"/>
  <c r="Q2061" i="1"/>
  <c r="S2061" i="1" s="1"/>
  <c r="T2061" i="1" s="1"/>
  <c r="R2060" i="1"/>
  <c r="Q2060" i="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R2041" i="1"/>
  <c r="Q2041" i="1"/>
  <c r="S2041" i="1" s="1"/>
  <c r="T2041" i="1" s="1"/>
  <c r="R2040" i="1"/>
  <c r="Q2040" i="1"/>
  <c r="R2039" i="1"/>
  <c r="Q2039" i="1"/>
  <c r="S2039" i="1" s="1"/>
  <c r="T2039" i="1" s="1"/>
  <c r="R2038" i="1"/>
  <c r="Q2038" i="1"/>
  <c r="R2037" i="1"/>
  <c r="Q2037" i="1"/>
  <c r="S2037" i="1" s="1"/>
  <c r="T2037" i="1" s="1"/>
  <c r="R2036" i="1"/>
  <c r="Q2036" i="1"/>
  <c r="R2035" i="1"/>
  <c r="Q2035" i="1"/>
  <c r="S2035" i="1" s="1"/>
  <c r="T2035" i="1" s="1"/>
  <c r="R2034" i="1"/>
  <c r="Q2034" i="1"/>
  <c r="R2033" i="1"/>
  <c r="Q2033" i="1"/>
  <c r="S2033" i="1" s="1"/>
  <c r="T2033" i="1" s="1"/>
  <c r="R2032" i="1"/>
  <c r="Q2032" i="1"/>
  <c r="R2031" i="1"/>
  <c r="Q2031" i="1"/>
  <c r="S2031" i="1" s="1"/>
  <c r="T2031" i="1" s="1"/>
  <c r="R2030" i="1"/>
  <c r="Q2030" i="1"/>
  <c r="R2029" i="1"/>
  <c r="Q2029" i="1"/>
  <c r="S2029" i="1" s="1"/>
  <c r="T2029" i="1" s="1"/>
  <c r="R2028" i="1"/>
  <c r="Q2028" i="1"/>
  <c r="R2027" i="1"/>
  <c r="Q2027" i="1"/>
  <c r="S2027" i="1" s="1"/>
  <c r="T2027" i="1" s="1"/>
  <c r="R2026" i="1"/>
  <c r="Q2026" i="1"/>
  <c r="R2025" i="1"/>
  <c r="Q2025" i="1"/>
  <c r="S2025" i="1" s="1"/>
  <c r="T2025" i="1" s="1"/>
  <c r="R2024" i="1"/>
  <c r="Q2024" i="1"/>
  <c r="R2023" i="1"/>
  <c r="Q2023" i="1"/>
  <c r="S2023" i="1" s="1"/>
  <c r="T2023" i="1" s="1"/>
  <c r="R2022" i="1"/>
  <c r="Q2022" i="1"/>
  <c r="R2021" i="1"/>
  <c r="Q2021" i="1"/>
  <c r="S2021" i="1" s="1"/>
  <c r="T2021" i="1" s="1"/>
  <c r="R2020" i="1"/>
  <c r="Q2020" i="1"/>
  <c r="R2019" i="1"/>
  <c r="Q2019" i="1"/>
  <c r="R2018" i="1"/>
  <c r="Q2018" i="1"/>
  <c r="R2017" i="1"/>
  <c r="Q2017" i="1"/>
  <c r="S2017" i="1" s="1"/>
  <c r="T2017" i="1" s="1"/>
  <c r="R2016" i="1"/>
  <c r="Q2016" i="1"/>
  <c r="R2015" i="1"/>
  <c r="Q2015" i="1"/>
  <c r="R2014" i="1"/>
  <c r="Q2014" i="1"/>
  <c r="R2013" i="1"/>
  <c r="Q2013" i="1"/>
  <c r="S2013" i="1" s="1"/>
  <c r="T2013" i="1" s="1"/>
  <c r="R2012" i="1"/>
  <c r="Q2012" i="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R2003" i="1"/>
  <c r="Q2003" i="1"/>
  <c r="S2003" i="1" s="1"/>
  <c r="T2003" i="1" s="1"/>
  <c r="R2002" i="1"/>
  <c r="Q2002" i="1"/>
  <c r="R2001" i="1"/>
  <c r="Q2001" i="1"/>
  <c r="S2001" i="1" s="1"/>
  <c r="T2001" i="1" s="1"/>
  <c r="R2000" i="1"/>
  <c r="Q2000" i="1"/>
  <c r="R1999" i="1"/>
  <c r="Q1999" i="1"/>
  <c r="S1999" i="1" s="1"/>
  <c r="T1999" i="1" s="1"/>
  <c r="R1998" i="1"/>
  <c r="Q1998" i="1"/>
  <c r="R1997" i="1"/>
  <c r="Q1997" i="1"/>
  <c r="S1997" i="1" s="1"/>
  <c r="T1997" i="1" s="1"/>
  <c r="R1996" i="1"/>
  <c r="Q1996" i="1"/>
  <c r="R1995" i="1"/>
  <c r="Q1995" i="1"/>
  <c r="S1995" i="1" s="1"/>
  <c r="T1995" i="1" s="1"/>
  <c r="R1994" i="1"/>
  <c r="Q1994" i="1"/>
  <c r="R1993" i="1"/>
  <c r="Q1993" i="1"/>
  <c r="S1993" i="1" s="1"/>
  <c r="T1993" i="1" s="1"/>
  <c r="R1992" i="1"/>
  <c r="Q1992" i="1"/>
  <c r="R1991" i="1"/>
  <c r="Q1991" i="1"/>
  <c r="S1991" i="1" s="1"/>
  <c r="T1991" i="1" s="1"/>
  <c r="R1990" i="1"/>
  <c r="Q1990" i="1"/>
  <c r="R1989" i="1"/>
  <c r="Q1989" i="1"/>
  <c r="S1989" i="1" s="1"/>
  <c r="T1989" i="1" s="1"/>
  <c r="R1988" i="1"/>
  <c r="Q1988" i="1"/>
  <c r="R1987" i="1"/>
  <c r="Q1987" i="1"/>
  <c r="S1987" i="1" s="1"/>
  <c r="T1987" i="1" s="1"/>
  <c r="R1986" i="1"/>
  <c r="Q1986" i="1"/>
  <c r="R1985" i="1"/>
  <c r="Q1985" i="1"/>
  <c r="S1985" i="1" s="1"/>
  <c r="T1985" i="1" s="1"/>
  <c r="R1984" i="1"/>
  <c r="Q1984" i="1"/>
  <c r="R1983" i="1"/>
  <c r="Q1983" i="1"/>
  <c r="S1983" i="1" s="1"/>
  <c r="T1983" i="1" s="1"/>
  <c r="R1982" i="1"/>
  <c r="Q1982" i="1"/>
  <c r="R1981" i="1"/>
  <c r="Q1981" i="1"/>
  <c r="S1981" i="1" s="1"/>
  <c r="T1981" i="1" s="1"/>
  <c r="R1980" i="1"/>
  <c r="Q1980" i="1"/>
  <c r="R1979" i="1"/>
  <c r="Q1979" i="1"/>
  <c r="S1979" i="1" s="1"/>
  <c r="T1979" i="1" s="1"/>
  <c r="R1978" i="1"/>
  <c r="Q1978" i="1"/>
  <c r="R1977" i="1"/>
  <c r="Q1977" i="1"/>
  <c r="S1977" i="1" s="1"/>
  <c r="T1977" i="1" s="1"/>
  <c r="R1976" i="1"/>
  <c r="Q1976" i="1"/>
  <c r="R1975" i="1"/>
  <c r="Q1975" i="1"/>
  <c r="S1975" i="1" s="1"/>
  <c r="T1975" i="1" s="1"/>
  <c r="R1974" i="1"/>
  <c r="Q1974" i="1"/>
  <c r="R1973" i="1"/>
  <c r="Q1973" i="1"/>
  <c r="S1973" i="1" s="1"/>
  <c r="T1973" i="1" s="1"/>
  <c r="R1972" i="1"/>
  <c r="Q1972" i="1"/>
  <c r="R1971" i="1"/>
  <c r="Q1971" i="1"/>
  <c r="S1971" i="1" s="1"/>
  <c r="T1971" i="1" s="1"/>
  <c r="R1970" i="1"/>
  <c r="Q1970" i="1"/>
  <c r="R1969" i="1"/>
  <c r="Q1969" i="1"/>
  <c r="S1969" i="1" s="1"/>
  <c r="T1969" i="1" s="1"/>
  <c r="R1968" i="1"/>
  <c r="Q1968" i="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R1959" i="1"/>
  <c r="Q1959" i="1"/>
  <c r="S1959" i="1" s="1"/>
  <c r="T1959" i="1" s="1"/>
  <c r="R1958" i="1"/>
  <c r="Q1958" i="1"/>
  <c r="R1957" i="1"/>
  <c r="Q1957" i="1"/>
  <c r="S1957" i="1" s="1"/>
  <c r="T1957" i="1" s="1"/>
  <c r="R1956" i="1"/>
  <c r="Q1956" i="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R1945" i="1"/>
  <c r="Q1945" i="1"/>
  <c r="S1945" i="1" s="1"/>
  <c r="T1945" i="1" s="1"/>
  <c r="R1944" i="1"/>
  <c r="Q1944" i="1"/>
  <c r="R1943" i="1"/>
  <c r="Q1943" i="1"/>
  <c r="S1943" i="1" s="1"/>
  <c r="T1943" i="1" s="1"/>
  <c r="R1942" i="1"/>
  <c r="Q1942" i="1"/>
  <c r="R1941" i="1"/>
  <c r="Q1941" i="1"/>
  <c r="S1941" i="1" s="1"/>
  <c r="T1941" i="1" s="1"/>
  <c r="R1940" i="1"/>
  <c r="Q1940" i="1"/>
  <c r="R1939" i="1"/>
  <c r="Q1939" i="1"/>
  <c r="S1939" i="1" s="1"/>
  <c r="T1939" i="1" s="1"/>
  <c r="R1938" i="1"/>
  <c r="Q1938" i="1"/>
  <c r="R1937" i="1"/>
  <c r="Q1937" i="1"/>
  <c r="S1937" i="1" s="1"/>
  <c r="T1937" i="1" s="1"/>
  <c r="R1936" i="1"/>
  <c r="Q1936" i="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R1921" i="1"/>
  <c r="Q1921" i="1"/>
  <c r="S1921" i="1" s="1"/>
  <c r="T1921" i="1" s="1"/>
  <c r="R1920" i="1"/>
  <c r="Q1920" i="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S1911" i="1" s="1"/>
  <c r="T1911" i="1" s="1"/>
  <c r="R1910" i="1"/>
  <c r="Q1910" i="1"/>
  <c r="R1909" i="1"/>
  <c r="Q1909" i="1"/>
  <c r="S1909" i="1" s="1"/>
  <c r="T1909" i="1" s="1"/>
  <c r="R1908" i="1"/>
  <c r="Q1908" i="1"/>
  <c r="R1907" i="1"/>
  <c r="Q1907" i="1"/>
  <c r="S1907" i="1" s="1"/>
  <c r="T1907" i="1" s="1"/>
  <c r="R1906" i="1"/>
  <c r="Q1906" i="1"/>
  <c r="R1905" i="1"/>
  <c r="Q1905" i="1"/>
  <c r="S1905" i="1" s="1"/>
  <c r="T1905" i="1" s="1"/>
  <c r="R1904" i="1"/>
  <c r="Q1904" i="1"/>
  <c r="R1903" i="1"/>
  <c r="Q1903" i="1"/>
  <c r="R1902" i="1"/>
  <c r="Q1902" i="1"/>
  <c r="R1901" i="1"/>
  <c r="Q1901" i="1"/>
  <c r="S1901" i="1" s="1"/>
  <c r="T1901" i="1" s="1"/>
  <c r="R1900" i="1"/>
  <c r="Q1900" i="1"/>
  <c r="R1899" i="1"/>
  <c r="Q1899" i="1"/>
  <c r="S1899" i="1" s="1"/>
  <c r="T1899" i="1" s="1"/>
  <c r="R1898" i="1"/>
  <c r="Q1898" i="1"/>
  <c r="R1897" i="1"/>
  <c r="Q1897" i="1"/>
  <c r="S1897" i="1" s="1"/>
  <c r="T1897" i="1" s="1"/>
  <c r="R1896" i="1"/>
  <c r="Q1896" i="1"/>
  <c r="R1895" i="1"/>
  <c r="Q1895" i="1"/>
  <c r="S1895" i="1" s="1"/>
  <c r="T1895" i="1" s="1"/>
  <c r="R1894" i="1"/>
  <c r="Q1894" i="1"/>
  <c r="R1893" i="1"/>
  <c r="Q1893" i="1"/>
  <c r="S1893" i="1" s="1"/>
  <c r="T1893" i="1" s="1"/>
  <c r="R1892" i="1"/>
  <c r="Q1892" i="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R1883" i="1"/>
  <c r="Q1883" i="1"/>
  <c r="S1883" i="1" s="1"/>
  <c r="T1883" i="1" s="1"/>
  <c r="R1882" i="1"/>
  <c r="Q1882" i="1"/>
  <c r="R1881" i="1"/>
  <c r="Q1881" i="1"/>
  <c r="R1880" i="1"/>
  <c r="Q1880" i="1"/>
  <c r="R1879" i="1"/>
  <c r="Q1879" i="1"/>
  <c r="R1878" i="1"/>
  <c r="Q1878" i="1"/>
  <c r="R1877" i="1"/>
  <c r="Q1877" i="1"/>
  <c r="S1877" i="1" s="1"/>
  <c r="T1877" i="1" s="1"/>
  <c r="R1876" i="1"/>
  <c r="Q1876" i="1"/>
  <c r="R1875" i="1"/>
  <c r="Q1875" i="1"/>
  <c r="S1875" i="1" s="1"/>
  <c r="T1875" i="1" s="1"/>
  <c r="R1874" i="1"/>
  <c r="Q1874" i="1"/>
  <c r="R1873" i="1"/>
  <c r="Q1873" i="1"/>
  <c r="S1873" i="1" s="1"/>
  <c r="T1873" i="1" s="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R1855" i="1"/>
  <c r="Q1855" i="1"/>
  <c r="S1855" i="1" s="1"/>
  <c r="T1855" i="1" s="1"/>
  <c r="R1854" i="1"/>
  <c r="Q1854" i="1"/>
  <c r="R1853" i="1"/>
  <c r="Q1853" i="1"/>
  <c r="S1853" i="1" s="1"/>
  <c r="T1853" i="1" s="1"/>
  <c r="R1852" i="1"/>
  <c r="Q1852" i="1"/>
  <c r="R1851" i="1"/>
  <c r="Q1851" i="1"/>
  <c r="R1850" i="1"/>
  <c r="Q1850" i="1"/>
  <c r="R1849" i="1"/>
  <c r="Q1849" i="1"/>
  <c r="R1848" i="1"/>
  <c r="Q1848" i="1"/>
  <c r="R1847" i="1"/>
  <c r="Q1847" i="1"/>
  <c r="S1847" i="1" s="1"/>
  <c r="T1847" i="1" s="1"/>
  <c r="R1846" i="1"/>
  <c r="Q1846" i="1"/>
  <c r="R1845" i="1"/>
  <c r="Q1845" i="1"/>
  <c r="S1845" i="1" s="1"/>
  <c r="T1845" i="1" s="1"/>
  <c r="R1844" i="1"/>
  <c r="Q1844" i="1"/>
  <c r="R1843" i="1"/>
  <c r="Q1843" i="1"/>
  <c r="S1843" i="1" s="1"/>
  <c r="T1843" i="1" s="1"/>
  <c r="R1842" i="1"/>
  <c r="Q1842" i="1"/>
  <c r="R1841" i="1"/>
  <c r="Q1841" i="1"/>
  <c r="S1841" i="1" s="1"/>
  <c r="T1841" i="1" s="1"/>
  <c r="R1840" i="1"/>
  <c r="Q1840" i="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R1831" i="1"/>
  <c r="Q1831" i="1"/>
  <c r="R1830" i="1"/>
  <c r="Q1830" i="1"/>
  <c r="R1829" i="1"/>
  <c r="Q1829" i="1"/>
  <c r="S1829" i="1" s="1"/>
  <c r="T1829" i="1" s="1"/>
  <c r="R1828" i="1"/>
  <c r="Q1828" i="1"/>
  <c r="R1827" i="1"/>
  <c r="Q1827" i="1"/>
  <c r="S1827" i="1" s="1"/>
  <c r="T1827" i="1" s="1"/>
  <c r="R1826" i="1"/>
  <c r="Q1826" i="1"/>
  <c r="R1825" i="1"/>
  <c r="Q1825" i="1"/>
  <c r="R1824" i="1"/>
  <c r="Q1824" i="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R1795" i="1"/>
  <c r="Q1795" i="1"/>
  <c r="S1795" i="1" s="1"/>
  <c r="T1795" i="1" s="1"/>
  <c r="R1794" i="1"/>
  <c r="Q1794" i="1"/>
  <c r="R1793" i="1"/>
  <c r="Q1793" i="1"/>
  <c r="S1793" i="1" s="1"/>
  <c r="T1793" i="1" s="1"/>
  <c r="R1792" i="1"/>
  <c r="Q1792" i="1"/>
  <c r="R1791" i="1"/>
  <c r="Q1791" i="1"/>
  <c r="S1791" i="1" s="1"/>
  <c r="T1791" i="1" s="1"/>
  <c r="R1790" i="1"/>
  <c r="Q1790" i="1"/>
  <c r="R1789" i="1"/>
  <c r="Q1789" i="1"/>
  <c r="S1789" i="1" s="1"/>
  <c r="T1789" i="1" s="1"/>
  <c r="R1788" i="1"/>
  <c r="Q1788" i="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R1775" i="1"/>
  <c r="Q1775" i="1"/>
  <c r="S1775" i="1" s="1"/>
  <c r="T1775" i="1" s="1"/>
  <c r="R1774" i="1"/>
  <c r="Q1774" i="1"/>
  <c r="R1773" i="1"/>
  <c r="Q1773" i="1"/>
  <c r="S1773" i="1" s="1"/>
  <c r="T1773" i="1" s="1"/>
  <c r="R1772" i="1"/>
  <c r="Q1772" i="1"/>
  <c r="R1771" i="1"/>
  <c r="Q1771" i="1"/>
  <c r="S1771" i="1" s="1"/>
  <c r="T1771" i="1" s="1"/>
  <c r="R1770" i="1"/>
  <c r="Q1770" i="1"/>
  <c r="R1769" i="1"/>
  <c r="Q1769" i="1"/>
  <c r="R1768" i="1"/>
  <c r="Q1768" i="1"/>
  <c r="R1767" i="1"/>
  <c r="Q1767" i="1"/>
  <c r="S1767" i="1" s="1"/>
  <c r="T1767" i="1" s="1"/>
  <c r="R1766" i="1"/>
  <c r="Q1766" i="1"/>
  <c r="R1765" i="1"/>
  <c r="Q1765" i="1"/>
  <c r="S1765" i="1" s="1"/>
  <c r="T1765" i="1" s="1"/>
  <c r="R1764" i="1"/>
  <c r="Q1764" i="1"/>
  <c r="R1763" i="1"/>
  <c r="Q1763" i="1"/>
  <c r="S1763" i="1" s="1"/>
  <c r="T1763" i="1" s="1"/>
  <c r="R1762" i="1"/>
  <c r="Q1762" i="1"/>
  <c r="R1761" i="1"/>
  <c r="Q1761" i="1"/>
  <c r="S1761" i="1" s="1"/>
  <c r="T1761" i="1" s="1"/>
  <c r="R1760" i="1"/>
  <c r="Q1760" i="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R1751" i="1"/>
  <c r="Q1751" i="1"/>
  <c r="R1750" i="1"/>
  <c r="Q1750" i="1"/>
  <c r="R1749" i="1"/>
  <c r="Q1749" i="1"/>
  <c r="S1749" i="1" s="1"/>
  <c r="T1749" i="1" s="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R1731" i="1"/>
  <c r="Q1731" i="1"/>
  <c r="S1731" i="1" s="1"/>
  <c r="T1731" i="1" s="1"/>
  <c r="R1730" i="1"/>
  <c r="Q1730" i="1"/>
  <c r="R1729" i="1"/>
  <c r="Q1729" i="1"/>
  <c r="S1729" i="1" s="1"/>
  <c r="T1729" i="1" s="1"/>
  <c r="R1728" i="1"/>
  <c r="Q1728" i="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R1717" i="1"/>
  <c r="Q1717" i="1"/>
  <c r="R1716" i="1"/>
  <c r="Q1716" i="1"/>
  <c r="R1715" i="1"/>
  <c r="Q1715" i="1"/>
  <c r="S1715" i="1" s="1"/>
  <c r="T1715" i="1" s="1"/>
  <c r="R1714" i="1"/>
  <c r="Q1714" i="1"/>
  <c r="R1713" i="1"/>
  <c r="Q1713" i="1"/>
  <c r="S1713" i="1" s="1"/>
  <c r="T1713" i="1" s="1"/>
  <c r="R1712" i="1"/>
  <c r="Q1712" i="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R1703" i="1"/>
  <c r="Q1703" i="1"/>
  <c r="S1703" i="1" s="1"/>
  <c r="T1703" i="1" s="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R1691" i="1"/>
  <c r="Q1691" i="1"/>
  <c r="S1691" i="1" s="1"/>
  <c r="T1691" i="1" s="1"/>
  <c r="R1690" i="1"/>
  <c r="Q1690" i="1"/>
  <c r="R1689" i="1"/>
  <c r="Q1689" i="1"/>
  <c r="S1689" i="1" s="1"/>
  <c r="T1689" i="1" s="1"/>
  <c r="R1688" i="1"/>
  <c r="Q1688" i="1"/>
  <c r="R1687" i="1"/>
  <c r="Q1687" i="1"/>
  <c r="S1687" i="1" s="1"/>
  <c r="T1687" i="1" s="1"/>
  <c r="R1686" i="1"/>
  <c r="Q1686" i="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R1667" i="1"/>
  <c r="Q1667" i="1"/>
  <c r="S1667" i="1" s="1"/>
  <c r="T1667" i="1" s="1"/>
  <c r="R1666" i="1"/>
  <c r="Q1666" i="1"/>
  <c r="R1665" i="1"/>
  <c r="Q1665" i="1"/>
  <c r="S1665" i="1" s="1"/>
  <c r="T1665" i="1" s="1"/>
  <c r="R1664" i="1"/>
  <c r="Q1664" i="1"/>
  <c r="R1663" i="1"/>
  <c r="Q1663" i="1"/>
  <c r="S1663" i="1" s="1"/>
  <c r="T1663" i="1" s="1"/>
  <c r="R1662" i="1"/>
  <c r="Q1662" i="1"/>
  <c r="R1661" i="1"/>
  <c r="Q1661" i="1"/>
  <c r="S1661" i="1" s="1"/>
  <c r="T1661" i="1" s="1"/>
  <c r="R1660" i="1"/>
  <c r="Q1660" i="1"/>
  <c r="R1659" i="1"/>
  <c r="Q1659" i="1"/>
  <c r="S1659" i="1" s="1"/>
  <c r="T1659" i="1" s="1"/>
  <c r="R1658" i="1"/>
  <c r="Q1658" i="1"/>
  <c r="R1657" i="1"/>
  <c r="Q1657" i="1"/>
  <c r="S1657" i="1" s="1"/>
  <c r="T1657" i="1" s="1"/>
  <c r="R1656" i="1"/>
  <c r="Q1656" i="1"/>
  <c r="R1655" i="1"/>
  <c r="Q1655" i="1"/>
  <c r="S1655" i="1" s="1"/>
  <c r="T1655" i="1" s="1"/>
  <c r="R1654" i="1"/>
  <c r="Q1654" i="1"/>
  <c r="R1653" i="1"/>
  <c r="Q1653" i="1"/>
  <c r="S1653" i="1" s="1"/>
  <c r="T1653" i="1" s="1"/>
  <c r="R1652" i="1"/>
  <c r="Q1652" i="1"/>
  <c r="R1651" i="1"/>
  <c r="Q1651" i="1"/>
  <c r="S1651" i="1" s="1"/>
  <c r="T1651" i="1" s="1"/>
  <c r="R1650" i="1"/>
  <c r="Q1650" i="1"/>
  <c r="R1649" i="1"/>
  <c r="Q1649" i="1"/>
  <c r="S1649" i="1" s="1"/>
  <c r="T1649" i="1" s="1"/>
  <c r="R1648" i="1"/>
  <c r="Q1648" i="1"/>
  <c r="R1647" i="1"/>
  <c r="Q1647" i="1"/>
  <c r="S1647" i="1" s="1"/>
  <c r="T1647" i="1" s="1"/>
  <c r="R1646" i="1"/>
  <c r="Q1646" i="1"/>
  <c r="R1645" i="1"/>
  <c r="Q1645" i="1"/>
  <c r="S1645" i="1" s="1"/>
  <c r="T1645" i="1" s="1"/>
  <c r="R1644" i="1"/>
  <c r="Q1644" i="1"/>
  <c r="R1643" i="1"/>
  <c r="Q1643" i="1"/>
  <c r="S1643" i="1" s="1"/>
  <c r="T1643" i="1" s="1"/>
  <c r="R1642" i="1"/>
  <c r="Q1642" i="1"/>
  <c r="R1641" i="1"/>
  <c r="Q1641" i="1"/>
  <c r="S1641" i="1" s="1"/>
  <c r="T1641" i="1" s="1"/>
  <c r="R1640" i="1"/>
  <c r="Q1640" i="1"/>
  <c r="R1639" i="1"/>
  <c r="Q1639" i="1"/>
  <c r="S1639" i="1" s="1"/>
  <c r="T1639" i="1" s="1"/>
  <c r="R1638" i="1"/>
  <c r="Q1638" i="1"/>
  <c r="R1637" i="1"/>
  <c r="Q1637" i="1"/>
  <c r="S1637" i="1" s="1"/>
  <c r="T1637" i="1" s="1"/>
  <c r="R1636" i="1"/>
  <c r="Q1636" i="1"/>
  <c r="R1635" i="1"/>
  <c r="Q1635" i="1"/>
  <c r="S1635" i="1" s="1"/>
  <c r="T1635" i="1" s="1"/>
  <c r="R1634" i="1"/>
  <c r="Q1634" i="1"/>
  <c r="R1633" i="1"/>
  <c r="Q1633" i="1"/>
  <c r="S1633" i="1" s="1"/>
  <c r="T1633" i="1" s="1"/>
  <c r="R1632" i="1"/>
  <c r="Q1632" i="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R1623" i="1"/>
  <c r="Q1623" i="1"/>
  <c r="S1623" i="1" s="1"/>
  <c r="T1623" i="1" s="1"/>
  <c r="R1622" i="1"/>
  <c r="Q1622" i="1"/>
  <c r="R1621" i="1"/>
  <c r="Q1621" i="1"/>
  <c r="S1621" i="1" s="1"/>
  <c r="T1621" i="1" s="1"/>
  <c r="R1620" i="1"/>
  <c r="Q1620" i="1"/>
  <c r="R1619" i="1"/>
  <c r="Q1619" i="1"/>
  <c r="R1618" i="1"/>
  <c r="Q1618" i="1"/>
  <c r="R1617" i="1"/>
  <c r="Q1617" i="1"/>
  <c r="S1617" i="1" s="1"/>
  <c r="T1617" i="1" s="1"/>
  <c r="R1616" i="1"/>
  <c r="Q1616" i="1"/>
  <c r="R1615" i="1"/>
  <c r="Q1615" i="1"/>
  <c r="S1615" i="1" s="1"/>
  <c r="T1615" i="1" s="1"/>
  <c r="R1614" i="1"/>
  <c r="Q1614" i="1"/>
  <c r="R1613" i="1"/>
  <c r="Q1613" i="1"/>
  <c r="S1613" i="1" s="1"/>
  <c r="T1613" i="1" s="1"/>
  <c r="R1612" i="1"/>
  <c r="Q1612" i="1"/>
  <c r="R1611" i="1"/>
  <c r="Q1611" i="1"/>
  <c r="S1611" i="1" s="1"/>
  <c r="T1611" i="1" s="1"/>
  <c r="R1610" i="1"/>
  <c r="Q1610" i="1"/>
  <c r="R1609" i="1"/>
  <c r="Q1609" i="1"/>
  <c r="S1609" i="1" s="1"/>
  <c r="T1609" i="1" s="1"/>
  <c r="R1608" i="1"/>
  <c r="Q1608" i="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R1599" i="1"/>
  <c r="Q1599" i="1"/>
  <c r="S1599" i="1" s="1"/>
  <c r="T1599" i="1" s="1"/>
  <c r="R1598" i="1"/>
  <c r="Q1598" i="1"/>
  <c r="R1597" i="1"/>
  <c r="Q1597" i="1"/>
  <c r="S1597" i="1" s="1"/>
  <c r="T1597" i="1" s="1"/>
  <c r="R1596" i="1"/>
  <c r="Q1596" i="1"/>
  <c r="R1595" i="1"/>
  <c r="Q1595" i="1"/>
  <c r="S1595" i="1" s="1"/>
  <c r="T1595" i="1" s="1"/>
  <c r="R1594" i="1"/>
  <c r="Q1594" i="1"/>
  <c r="R1593" i="1"/>
  <c r="Q1593" i="1"/>
  <c r="S1593" i="1" s="1"/>
  <c r="T1593" i="1" s="1"/>
  <c r="R1592" i="1"/>
  <c r="Q1592" i="1"/>
  <c r="R1591" i="1"/>
  <c r="Q1591" i="1"/>
  <c r="R1590" i="1"/>
  <c r="Q1590" i="1"/>
  <c r="R1589" i="1"/>
  <c r="Q1589" i="1"/>
  <c r="S1589" i="1" s="1"/>
  <c r="T1589" i="1" s="1"/>
  <c r="R1588" i="1"/>
  <c r="Q1588" i="1"/>
  <c r="R1587" i="1"/>
  <c r="Q1587" i="1"/>
  <c r="R1586" i="1"/>
  <c r="Q1586" i="1"/>
  <c r="R1585" i="1"/>
  <c r="Q1585" i="1"/>
  <c r="S1585" i="1" s="1"/>
  <c r="T1585" i="1" s="1"/>
  <c r="R1584" i="1"/>
  <c r="Q1584" i="1"/>
  <c r="R1583" i="1"/>
  <c r="Q1583" i="1"/>
  <c r="S1583" i="1" s="1"/>
  <c r="T1583" i="1" s="1"/>
  <c r="R1582" i="1"/>
  <c r="Q1582" i="1"/>
  <c r="R1581" i="1"/>
  <c r="Q1581" i="1"/>
  <c r="S1581" i="1" s="1"/>
  <c r="T1581" i="1" s="1"/>
  <c r="R1580" i="1"/>
  <c r="Q1580" i="1"/>
  <c r="R1579" i="1"/>
  <c r="Q1579" i="1"/>
  <c r="S1579" i="1" s="1"/>
  <c r="T1579" i="1" s="1"/>
  <c r="R1578" i="1"/>
  <c r="Q1578" i="1"/>
  <c r="R1577" i="1"/>
  <c r="Q1577" i="1"/>
  <c r="S1577" i="1" s="1"/>
  <c r="T1577" i="1" s="1"/>
  <c r="R1576" i="1"/>
  <c r="Q1576" i="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R1567" i="1"/>
  <c r="Q1567" i="1"/>
  <c r="R1566" i="1"/>
  <c r="Q1566" i="1"/>
  <c r="R1565" i="1"/>
  <c r="Q1565" i="1"/>
  <c r="S1565" i="1" s="1"/>
  <c r="T1565" i="1" s="1"/>
  <c r="R1564" i="1"/>
  <c r="Q1564" i="1"/>
  <c r="R1563" i="1"/>
  <c r="Q1563" i="1"/>
  <c r="S1563" i="1" s="1"/>
  <c r="T1563" i="1" s="1"/>
  <c r="R1562" i="1"/>
  <c r="Q1562" i="1"/>
  <c r="R1561" i="1"/>
  <c r="Q1561" i="1"/>
  <c r="S1561" i="1" s="1"/>
  <c r="T1561" i="1" s="1"/>
  <c r="R1560" i="1"/>
  <c r="Q1560" i="1"/>
  <c r="R1559" i="1"/>
  <c r="Q1559" i="1"/>
  <c r="S1559" i="1" s="1"/>
  <c r="T1559" i="1" s="1"/>
  <c r="R1558" i="1"/>
  <c r="Q1558" i="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R1549" i="1"/>
  <c r="Q1549" i="1"/>
  <c r="R1548" i="1"/>
  <c r="Q1548" i="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R1531" i="1"/>
  <c r="Q1531" i="1"/>
  <c r="S1531" i="1" s="1"/>
  <c r="T1531" i="1" s="1"/>
  <c r="R1530" i="1"/>
  <c r="Q1530" i="1"/>
  <c r="R1529" i="1"/>
  <c r="Q1529" i="1"/>
  <c r="R1528" i="1"/>
  <c r="Q1528" i="1"/>
  <c r="R1527" i="1"/>
  <c r="Q1527" i="1"/>
  <c r="S1527" i="1" s="1"/>
  <c r="T1527" i="1" s="1"/>
  <c r="R1526" i="1"/>
  <c r="Q1526" i="1"/>
  <c r="R1525" i="1"/>
  <c r="Q1525" i="1"/>
  <c r="R1524" i="1"/>
  <c r="Q1524" i="1"/>
  <c r="R1523" i="1"/>
  <c r="Q1523" i="1"/>
  <c r="S1523" i="1" s="1"/>
  <c r="T1523" i="1" s="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S1511" i="1" s="1"/>
  <c r="T1511" i="1" s="1"/>
  <c r="R1510" i="1"/>
  <c r="Q1510" i="1"/>
  <c r="R1509" i="1"/>
  <c r="Q1509" i="1"/>
  <c r="S1509" i="1" s="1"/>
  <c r="T1509" i="1" s="1"/>
  <c r="R1508" i="1"/>
  <c r="Q1508" i="1"/>
  <c r="R1507" i="1"/>
  <c r="Q1507" i="1"/>
  <c r="S1507" i="1" s="1"/>
  <c r="T1507" i="1" s="1"/>
  <c r="R1506" i="1"/>
  <c r="Q1506" i="1"/>
  <c r="R1505" i="1"/>
  <c r="Q1505" i="1"/>
  <c r="S1505" i="1" s="1"/>
  <c r="T1505" i="1" s="1"/>
  <c r="R1504" i="1"/>
  <c r="Q1504" i="1"/>
  <c r="R1503" i="1"/>
  <c r="Q1503" i="1"/>
  <c r="S1503" i="1" s="1"/>
  <c r="T1503" i="1" s="1"/>
  <c r="R1502" i="1"/>
  <c r="Q1502" i="1"/>
  <c r="R1501" i="1"/>
  <c r="Q1501" i="1"/>
  <c r="S1501" i="1" s="1"/>
  <c r="T1501" i="1" s="1"/>
  <c r="R1500" i="1"/>
  <c r="Q1500" i="1"/>
  <c r="R1499" i="1"/>
  <c r="Q1499" i="1"/>
  <c r="S1499" i="1" s="1"/>
  <c r="T1499" i="1" s="1"/>
  <c r="R1498" i="1"/>
  <c r="Q1498" i="1"/>
  <c r="R1497" i="1"/>
  <c r="Q1497" i="1"/>
  <c r="S1497" i="1" s="1"/>
  <c r="T1497" i="1" s="1"/>
  <c r="R1496" i="1"/>
  <c r="Q1496" i="1"/>
  <c r="R1495" i="1"/>
  <c r="Q1495" i="1"/>
  <c r="R1494" i="1"/>
  <c r="Q1494" i="1"/>
  <c r="R1493" i="1"/>
  <c r="Q1493" i="1"/>
  <c r="S1493" i="1" s="1"/>
  <c r="T1493" i="1" s="1"/>
  <c r="R1492" i="1"/>
  <c r="Q1492" i="1"/>
  <c r="R1491" i="1"/>
  <c r="Q1491" i="1"/>
  <c r="S1491" i="1" s="1"/>
  <c r="T1491" i="1" s="1"/>
  <c r="R1490" i="1"/>
  <c r="Q1490" i="1"/>
  <c r="R1489" i="1"/>
  <c r="Q1489" i="1"/>
  <c r="S1489" i="1" s="1"/>
  <c r="T1489" i="1" s="1"/>
  <c r="R1488" i="1"/>
  <c r="Q1488" i="1"/>
  <c r="R1487" i="1"/>
  <c r="Q1487" i="1"/>
  <c r="S1487" i="1" s="1"/>
  <c r="T1487" i="1" s="1"/>
  <c r="R1486" i="1"/>
  <c r="Q1486" i="1"/>
  <c r="R1485" i="1"/>
  <c r="Q1485" i="1"/>
  <c r="S1485" i="1" s="1"/>
  <c r="T1485" i="1" s="1"/>
  <c r="R1484" i="1"/>
  <c r="Q1484" i="1"/>
  <c r="R1483" i="1"/>
  <c r="Q1483" i="1"/>
  <c r="S1483" i="1" s="1"/>
  <c r="T1483" i="1" s="1"/>
  <c r="R1482" i="1"/>
  <c r="Q1482" i="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S1473" i="1" s="1"/>
  <c r="T1473" i="1" s="1"/>
  <c r="R1472" i="1"/>
  <c r="Q1472" i="1"/>
  <c r="R1471" i="1"/>
  <c r="Q1471" i="1"/>
  <c r="S1471" i="1" s="1"/>
  <c r="T1471" i="1" s="1"/>
  <c r="R1470" i="1"/>
  <c r="Q1470" i="1"/>
  <c r="R1469" i="1"/>
  <c r="Q1469" i="1"/>
  <c r="S1469" i="1" s="1"/>
  <c r="T1469" i="1" s="1"/>
  <c r="R1468" i="1"/>
  <c r="Q1468" i="1"/>
  <c r="R1467" i="1"/>
  <c r="Q1467" i="1"/>
  <c r="S1467" i="1" s="1"/>
  <c r="T1467" i="1" s="1"/>
  <c r="R1466" i="1"/>
  <c r="Q1466" i="1"/>
  <c r="R1465" i="1"/>
  <c r="Q1465" i="1"/>
  <c r="S1465" i="1" s="1"/>
  <c r="T1465" i="1" s="1"/>
  <c r="R1464" i="1"/>
  <c r="Q1464" i="1"/>
  <c r="R1463" i="1"/>
  <c r="Q1463" i="1"/>
  <c r="S1463" i="1" s="1"/>
  <c r="T1463" i="1" s="1"/>
  <c r="R1462" i="1"/>
  <c r="Q1462" i="1"/>
  <c r="R1461" i="1"/>
  <c r="Q1461" i="1"/>
  <c r="S1461" i="1" s="1"/>
  <c r="T1461" i="1" s="1"/>
  <c r="R1460" i="1"/>
  <c r="Q1460" i="1"/>
  <c r="R1459" i="1"/>
  <c r="Q1459" i="1"/>
  <c r="S1459" i="1" s="1"/>
  <c r="T1459" i="1" s="1"/>
  <c r="R1458" i="1"/>
  <c r="Q1458" i="1"/>
  <c r="R1457" i="1"/>
  <c r="Q1457" i="1"/>
  <c r="S1457" i="1" s="1"/>
  <c r="T1457" i="1" s="1"/>
  <c r="R1456" i="1"/>
  <c r="Q1456" i="1"/>
  <c r="R1455" i="1"/>
  <c r="Q1455" i="1"/>
  <c r="S1455" i="1" s="1"/>
  <c r="T1455" i="1" s="1"/>
  <c r="R1454" i="1"/>
  <c r="Q1454" i="1"/>
  <c r="R1453" i="1"/>
  <c r="Q1453" i="1"/>
  <c r="S1453" i="1" s="1"/>
  <c r="T1453" i="1" s="1"/>
  <c r="R1452" i="1"/>
  <c r="Q1452" i="1"/>
  <c r="R1451" i="1"/>
  <c r="Q1451" i="1"/>
  <c r="S1451" i="1" s="1"/>
  <c r="T1451" i="1" s="1"/>
  <c r="R1450" i="1"/>
  <c r="Q1450" i="1"/>
  <c r="R1449" i="1"/>
  <c r="Q1449" i="1"/>
  <c r="S1449" i="1" s="1"/>
  <c r="T1449" i="1" s="1"/>
  <c r="R1448" i="1"/>
  <c r="Q1448" i="1"/>
  <c r="R1447" i="1"/>
  <c r="Q1447" i="1"/>
  <c r="S1447" i="1" s="1"/>
  <c r="T1447" i="1" s="1"/>
  <c r="R1446" i="1"/>
  <c r="Q1446" i="1"/>
  <c r="R1445" i="1"/>
  <c r="Q1445" i="1"/>
  <c r="S1445" i="1" s="1"/>
  <c r="T1445" i="1" s="1"/>
  <c r="R1444" i="1"/>
  <c r="Q1444" i="1"/>
  <c r="R1443" i="1"/>
  <c r="Q1443" i="1"/>
  <c r="S1443" i="1" s="1"/>
  <c r="T1443" i="1" s="1"/>
  <c r="R1442" i="1"/>
  <c r="Q1442" i="1"/>
  <c r="R1441" i="1"/>
  <c r="Q1441" i="1"/>
  <c r="S1441" i="1" s="1"/>
  <c r="T1441" i="1" s="1"/>
  <c r="R1440" i="1"/>
  <c r="Q1440" i="1"/>
  <c r="R1439" i="1"/>
  <c r="Q1439" i="1"/>
  <c r="S1439" i="1" s="1"/>
  <c r="T1439" i="1" s="1"/>
  <c r="R1438" i="1"/>
  <c r="Q1438" i="1"/>
  <c r="R1437" i="1"/>
  <c r="Q1437" i="1"/>
  <c r="S1437" i="1" s="1"/>
  <c r="T1437" i="1" s="1"/>
  <c r="R1436" i="1"/>
  <c r="Q1436" i="1"/>
  <c r="R1435" i="1"/>
  <c r="Q1435" i="1"/>
  <c r="S1435" i="1" s="1"/>
  <c r="T1435" i="1" s="1"/>
  <c r="R1434" i="1"/>
  <c r="Q1434" i="1"/>
  <c r="R1433" i="1"/>
  <c r="Q1433" i="1"/>
  <c r="S1433" i="1" s="1"/>
  <c r="T1433" i="1" s="1"/>
  <c r="R1432" i="1"/>
  <c r="Q1432" i="1"/>
  <c r="R1431" i="1"/>
  <c r="Q1431" i="1"/>
  <c r="S1431" i="1" s="1"/>
  <c r="T1431" i="1" s="1"/>
  <c r="R1430" i="1"/>
  <c r="Q1430" i="1"/>
  <c r="R1429" i="1"/>
  <c r="Q1429" i="1"/>
  <c r="S1429" i="1" s="1"/>
  <c r="T1429" i="1" s="1"/>
  <c r="R1428" i="1"/>
  <c r="Q1428" i="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S1419" i="1" s="1"/>
  <c r="T1419" i="1" s="1"/>
  <c r="R1418" i="1"/>
  <c r="Q1418" i="1"/>
  <c r="R1417" i="1"/>
  <c r="Q1417" i="1"/>
  <c r="S1417" i="1" s="1"/>
  <c r="T1417" i="1" s="1"/>
  <c r="R1416" i="1"/>
  <c r="Q1416" i="1"/>
  <c r="R1415" i="1"/>
  <c r="Q1415" i="1"/>
  <c r="S1415" i="1" s="1"/>
  <c r="T1415" i="1" s="1"/>
  <c r="R1414" i="1"/>
  <c r="Q1414" i="1"/>
  <c r="R1413" i="1"/>
  <c r="Q1413" i="1"/>
  <c r="S1413" i="1" s="1"/>
  <c r="T1413" i="1" s="1"/>
  <c r="R1412" i="1"/>
  <c r="Q1412" i="1"/>
  <c r="R1411" i="1"/>
  <c r="Q1411" i="1"/>
  <c r="S1411" i="1" s="1"/>
  <c r="T1411" i="1" s="1"/>
  <c r="R1410" i="1"/>
  <c r="Q1410" i="1"/>
  <c r="R1409" i="1"/>
  <c r="Q1409" i="1"/>
  <c r="S1409" i="1" s="1"/>
  <c r="T1409" i="1" s="1"/>
  <c r="R1408" i="1"/>
  <c r="Q1408" i="1"/>
  <c r="R1407" i="1"/>
  <c r="Q1407" i="1"/>
  <c r="S1407" i="1" s="1"/>
  <c r="T1407" i="1" s="1"/>
  <c r="R1406" i="1"/>
  <c r="Q1406" i="1"/>
  <c r="R1405" i="1"/>
  <c r="Q1405" i="1"/>
  <c r="R1404" i="1"/>
  <c r="Q1404" i="1"/>
  <c r="R1403" i="1"/>
  <c r="Q1403" i="1"/>
  <c r="R1402" i="1"/>
  <c r="Q1402" i="1"/>
  <c r="R1401" i="1"/>
  <c r="Q1401" i="1"/>
  <c r="R1400" i="1"/>
  <c r="Q1400" i="1"/>
  <c r="R1399" i="1"/>
  <c r="Q1399" i="1"/>
  <c r="R1398" i="1"/>
  <c r="Q1398" i="1"/>
  <c r="R1397" i="1"/>
  <c r="Q1397" i="1"/>
  <c r="S1397" i="1" s="1"/>
  <c r="T1397" i="1" s="1"/>
  <c r="R1396" i="1"/>
  <c r="Q1396" i="1"/>
  <c r="R1395" i="1"/>
  <c r="Q1395" i="1"/>
  <c r="S1395" i="1" s="1"/>
  <c r="T1395" i="1" s="1"/>
  <c r="R1394" i="1"/>
  <c r="Q1394" i="1"/>
  <c r="R1393" i="1"/>
  <c r="Q1393" i="1"/>
  <c r="S1393" i="1" s="1"/>
  <c r="T1393" i="1" s="1"/>
  <c r="R1392" i="1"/>
  <c r="Q1392" i="1"/>
  <c r="R1391" i="1"/>
  <c r="Q1391" i="1"/>
  <c r="R1390" i="1"/>
  <c r="Q1390" i="1"/>
  <c r="R1389" i="1"/>
  <c r="Q1389" i="1"/>
  <c r="S1389" i="1" s="1"/>
  <c r="T1389" i="1" s="1"/>
  <c r="R1388" i="1"/>
  <c r="Q1388" i="1"/>
  <c r="R1387" i="1"/>
  <c r="Q1387" i="1"/>
  <c r="S1387" i="1" s="1"/>
  <c r="T1387" i="1" s="1"/>
  <c r="R1386" i="1"/>
  <c r="Q1386" i="1"/>
  <c r="R1385" i="1"/>
  <c r="Q1385" i="1"/>
  <c r="R1384" i="1"/>
  <c r="Q1384" i="1"/>
  <c r="R1383" i="1"/>
  <c r="Q1383" i="1"/>
  <c r="S1383" i="1" s="1"/>
  <c r="T1383" i="1" s="1"/>
  <c r="R1382" i="1"/>
  <c r="Q1382" i="1"/>
  <c r="R1381" i="1"/>
  <c r="Q1381" i="1"/>
  <c r="S1381" i="1" s="1"/>
  <c r="T1381" i="1" s="1"/>
  <c r="R1380" i="1"/>
  <c r="Q1380" i="1"/>
  <c r="R1379" i="1"/>
  <c r="Q1379" i="1"/>
  <c r="S1379" i="1" s="1"/>
  <c r="T1379" i="1" s="1"/>
  <c r="R1378" i="1"/>
  <c r="Q1378" i="1"/>
  <c r="R1377" i="1"/>
  <c r="Q1377" i="1"/>
  <c r="S1377" i="1" s="1"/>
  <c r="T1377" i="1" s="1"/>
  <c r="R1376" i="1"/>
  <c r="Q1376" i="1"/>
  <c r="R1375" i="1"/>
  <c r="Q1375" i="1"/>
  <c r="S1375" i="1" s="1"/>
  <c r="T1375" i="1" s="1"/>
  <c r="R1374" i="1"/>
  <c r="Q1374" i="1"/>
  <c r="R1373" i="1"/>
  <c r="Q1373" i="1"/>
  <c r="S1373" i="1" s="1"/>
  <c r="T1373" i="1" s="1"/>
  <c r="R1372" i="1"/>
  <c r="Q1372" i="1"/>
  <c r="R1371" i="1"/>
  <c r="Q1371" i="1"/>
  <c r="S1371" i="1" s="1"/>
  <c r="T1371" i="1" s="1"/>
  <c r="R1370" i="1"/>
  <c r="Q1370" i="1"/>
  <c r="R1369" i="1"/>
  <c r="Q1369" i="1"/>
  <c r="S1369" i="1" s="1"/>
  <c r="T1369" i="1" s="1"/>
  <c r="R1368" i="1"/>
  <c r="Q1368" i="1"/>
  <c r="R1367" i="1"/>
  <c r="Q1367" i="1"/>
  <c r="S1367" i="1" s="1"/>
  <c r="T1367" i="1" s="1"/>
  <c r="R1366" i="1"/>
  <c r="Q1366" i="1"/>
  <c r="R1365" i="1"/>
  <c r="Q1365" i="1"/>
  <c r="S1365" i="1" s="1"/>
  <c r="T1365" i="1" s="1"/>
  <c r="R1364" i="1"/>
  <c r="Q1364" i="1"/>
  <c r="R1363" i="1"/>
  <c r="Q1363" i="1"/>
  <c r="S1363" i="1" s="1"/>
  <c r="T1363" i="1" s="1"/>
  <c r="R1362" i="1"/>
  <c r="Q1362" i="1"/>
  <c r="R1361" i="1"/>
  <c r="Q1361" i="1"/>
  <c r="S1361" i="1" s="1"/>
  <c r="T1361" i="1" s="1"/>
  <c r="R1360" i="1"/>
  <c r="Q1360" i="1"/>
  <c r="R1359" i="1"/>
  <c r="Q1359" i="1"/>
  <c r="S1359" i="1" s="1"/>
  <c r="T1359" i="1" s="1"/>
  <c r="R1358" i="1"/>
  <c r="Q1358" i="1"/>
  <c r="R1357" i="1"/>
  <c r="Q1357" i="1"/>
  <c r="S1357" i="1" s="1"/>
  <c r="T1357" i="1" s="1"/>
  <c r="R1356" i="1"/>
  <c r="Q1356" i="1"/>
  <c r="R1355" i="1"/>
  <c r="Q1355" i="1"/>
  <c r="S1355" i="1" s="1"/>
  <c r="T1355" i="1" s="1"/>
  <c r="R1354" i="1"/>
  <c r="Q1354" i="1"/>
  <c r="R1353" i="1"/>
  <c r="Q1353" i="1"/>
  <c r="R1352" i="1"/>
  <c r="Q1352" i="1"/>
  <c r="R1351" i="1"/>
  <c r="Q1351" i="1"/>
  <c r="S1351" i="1" s="1"/>
  <c r="T1351" i="1" s="1"/>
  <c r="R1350" i="1"/>
  <c r="Q1350" i="1"/>
  <c r="R1349" i="1"/>
  <c r="Q1349" i="1"/>
  <c r="S1349" i="1" s="1"/>
  <c r="T1349" i="1" s="1"/>
  <c r="R1348" i="1"/>
  <c r="Q1348" i="1"/>
  <c r="R1347" i="1"/>
  <c r="Q1347" i="1"/>
  <c r="S1347" i="1" s="1"/>
  <c r="T1347" i="1" s="1"/>
  <c r="R1346" i="1"/>
  <c r="Q1346" i="1"/>
  <c r="R1345" i="1"/>
  <c r="Q1345" i="1"/>
  <c r="S1345" i="1" s="1"/>
  <c r="T1345" i="1" s="1"/>
  <c r="R1344" i="1"/>
  <c r="Q1344" i="1"/>
  <c r="R1343" i="1"/>
  <c r="Q1343" i="1"/>
  <c r="S1343" i="1" s="1"/>
  <c r="T1343" i="1" s="1"/>
  <c r="R1342" i="1"/>
  <c r="Q1342" i="1"/>
  <c r="R1341" i="1"/>
  <c r="Q1341" i="1"/>
  <c r="S1341" i="1" s="1"/>
  <c r="T1341" i="1" s="1"/>
  <c r="R1340" i="1"/>
  <c r="Q1340" i="1"/>
  <c r="R1339" i="1"/>
  <c r="Q1339" i="1"/>
  <c r="S1339" i="1" s="1"/>
  <c r="T1339" i="1" s="1"/>
  <c r="R1338" i="1"/>
  <c r="Q1338" i="1"/>
  <c r="R1337" i="1"/>
  <c r="Q1337" i="1"/>
  <c r="S1337" i="1" s="1"/>
  <c r="T1337" i="1" s="1"/>
  <c r="R1336" i="1"/>
  <c r="Q1336" i="1"/>
  <c r="R1335" i="1"/>
  <c r="Q1335" i="1"/>
  <c r="S1335" i="1" s="1"/>
  <c r="T1335" i="1" s="1"/>
  <c r="R1334" i="1"/>
  <c r="Q1334" i="1"/>
  <c r="R1333" i="1"/>
  <c r="Q1333" i="1"/>
  <c r="S1333" i="1" s="1"/>
  <c r="T1333" i="1" s="1"/>
  <c r="R1332" i="1"/>
  <c r="Q1332" i="1"/>
  <c r="R1331" i="1"/>
  <c r="Q1331" i="1"/>
  <c r="R1330" i="1"/>
  <c r="Q1330" i="1"/>
  <c r="R1329" i="1"/>
  <c r="Q1329" i="1"/>
  <c r="S1329" i="1" s="1"/>
  <c r="T1329" i="1" s="1"/>
  <c r="R1328" i="1"/>
  <c r="Q1328" i="1"/>
  <c r="R1327" i="1"/>
  <c r="Q1327" i="1"/>
  <c r="S1327" i="1" s="1"/>
  <c r="T1327" i="1" s="1"/>
  <c r="R1326" i="1"/>
  <c r="Q1326" i="1"/>
  <c r="R1325" i="1"/>
  <c r="Q1325" i="1"/>
  <c r="S1325" i="1" s="1"/>
  <c r="T1325" i="1" s="1"/>
  <c r="R1324" i="1"/>
  <c r="Q1324" i="1"/>
  <c r="R1323" i="1"/>
  <c r="Q1323" i="1"/>
  <c r="S1323" i="1" s="1"/>
  <c r="T1323" i="1" s="1"/>
  <c r="R1322" i="1"/>
  <c r="Q1322" i="1"/>
  <c r="R1321" i="1"/>
  <c r="Q1321" i="1"/>
  <c r="S1321" i="1" s="1"/>
  <c r="T1321" i="1" s="1"/>
  <c r="R1320" i="1"/>
  <c r="Q1320" i="1"/>
  <c r="R1319" i="1"/>
  <c r="Q1319" i="1"/>
  <c r="S1319" i="1" s="1"/>
  <c r="T1319" i="1" s="1"/>
  <c r="R1318" i="1"/>
  <c r="Q1318" i="1"/>
  <c r="R1317" i="1"/>
  <c r="Q1317" i="1"/>
  <c r="S1317" i="1" s="1"/>
  <c r="T1317" i="1" s="1"/>
  <c r="R1316" i="1"/>
  <c r="Q1316" i="1"/>
  <c r="R1315" i="1"/>
  <c r="Q1315" i="1"/>
  <c r="S1315" i="1" s="1"/>
  <c r="T1315" i="1" s="1"/>
  <c r="R1314" i="1"/>
  <c r="Q1314" i="1"/>
  <c r="R1313" i="1"/>
  <c r="Q1313" i="1"/>
  <c r="S1313" i="1" s="1"/>
  <c r="T1313" i="1" s="1"/>
  <c r="R1312" i="1"/>
  <c r="Q1312" i="1"/>
  <c r="R1311" i="1"/>
  <c r="Q1311" i="1"/>
  <c r="R1310" i="1"/>
  <c r="Q1310" i="1"/>
  <c r="R1309" i="1"/>
  <c r="Q1309" i="1"/>
  <c r="S1309" i="1" s="1"/>
  <c r="T1309" i="1" s="1"/>
  <c r="R1308" i="1"/>
  <c r="Q1308" i="1"/>
  <c r="R1307" i="1"/>
  <c r="Q1307" i="1"/>
  <c r="S1307" i="1" s="1"/>
  <c r="T1307" i="1" s="1"/>
  <c r="R1306" i="1"/>
  <c r="Q1306" i="1"/>
  <c r="R1305" i="1"/>
  <c r="Q1305" i="1"/>
  <c r="S1305" i="1" s="1"/>
  <c r="T1305" i="1" s="1"/>
  <c r="R1304" i="1"/>
  <c r="Q1304" i="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R1295" i="1"/>
  <c r="Q1295" i="1"/>
  <c r="S1295" i="1" s="1"/>
  <c r="T1295" i="1" s="1"/>
  <c r="R1294" i="1"/>
  <c r="Q1294" i="1"/>
  <c r="R1293" i="1"/>
  <c r="Q1293" i="1"/>
  <c r="S1293" i="1" s="1"/>
  <c r="T1293" i="1" s="1"/>
  <c r="R1292" i="1"/>
  <c r="Q1292" i="1"/>
  <c r="R1291" i="1"/>
  <c r="Q1291" i="1"/>
  <c r="S1291" i="1" s="1"/>
  <c r="T1291" i="1" s="1"/>
  <c r="R1290" i="1"/>
  <c r="Q1290" i="1"/>
  <c r="R1289" i="1"/>
  <c r="Q1289" i="1"/>
  <c r="S1289" i="1" s="1"/>
  <c r="T1289" i="1" s="1"/>
  <c r="R1288" i="1"/>
  <c r="Q1288" i="1"/>
  <c r="R1287" i="1"/>
  <c r="Q1287" i="1"/>
  <c r="R1286" i="1"/>
  <c r="Q1286" i="1"/>
  <c r="R1285" i="1"/>
  <c r="Q1285" i="1"/>
  <c r="S1285" i="1" s="1"/>
  <c r="T1285" i="1" s="1"/>
  <c r="R1284" i="1"/>
  <c r="Q1284" i="1"/>
  <c r="R1283" i="1"/>
  <c r="Q1283" i="1"/>
  <c r="S1283" i="1" s="1"/>
  <c r="T1283" i="1" s="1"/>
  <c r="R1282" i="1"/>
  <c r="Q1282" i="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R1273" i="1"/>
  <c r="Q1273" i="1"/>
  <c r="S1273" i="1" s="1"/>
  <c r="T1273" i="1" s="1"/>
  <c r="R1272" i="1"/>
  <c r="Q1272" i="1"/>
  <c r="R1271" i="1"/>
  <c r="Q1271" i="1"/>
  <c r="S1271" i="1" s="1"/>
  <c r="T1271" i="1" s="1"/>
  <c r="R1270" i="1"/>
  <c r="Q1270" i="1"/>
  <c r="R1269" i="1"/>
  <c r="Q1269" i="1"/>
  <c r="S1269" i="1" s="1"/>
  <c r="T1269" i="1" s="1"/>
  <c r="R1268" i="1"/>
  <c r="Q1268" i="1"/>
  <c r="R1267" i="1"/>
  <c r="Q1267" i="1"/>
  <c r="S1267" i="1" s="1"/>
  <c r="T1267" i="1" s="1"/>
  <c r="R1266" i="1"/>
  <c r="Q1266" i="1"/>
  <c r="R1265" i="1"/>
  <c r="Q1265" i="1"/>
  <c r="S1265" i="1" s="1"/>
  <c r="T1265" i="1" s="1"/>
  <c r="R1264" i="1"/>
  <c r="Q1264" i="1"/>
  <c r="R1263" i="1"/>
  <c r="Q1263" i="1"/>
  <c r="S1263" i="1" s="1"/>
  <c r="T1263" i="1" s="1"/>
  <c r="R1262" i="1"/>
  <c r="Q1262" i="1"/>
  <c r="R1261" i="1"/>
  <c r="Q1261" i="1"/>
  <c r="S1261" i="1" s="1"/>
  <c r="T1261" i="1" s="1"/>
  <c r="R1260" i="1"/>
  <c r="Q1260" i="1"/>
  <c r="R1259" i="1"/>
  <c r="Q1259" i="1"/>
  <c r="S1259" i="1" s="1"/>
  <c r="T1259" i="1" s="1"/>
  <c r="R1258" i="1"/>
  <c r="Q1258" i="1"/>
  <c r="R1257" i="1"/>
  <c r="Q1257" i="1"/>
  <c r="S1257" i="1" s="1"/>
  <c r="T1257" i="1" s="1"/>
  <c r="R1256" i="1"/>
  <c r="Q1256" i="1"/>
  <c r="R1255" i="1"/>
  <c r="Q1255" i="1"/>
  <c r="S1255" i="1" s="1"/>
  <c r="T1255" i="1" s="1"/>
  <c r="R1254" i="1"/>
  <c r="Q1254" i="1"/>
  <c r="R1253" i="1"/>
  <c r="Q1253" i="1"/>
  <c r="S1253" i="1" s="1"/>
  <c r="T1253" i="1" s="1"/>
  <c r="R1252" i="1"/>
  <c r="Q1252" i="1"/>
  <c r="R1251" i="1"/>
  <c r="Q1251" i="1"/>
  <c r="S1251" i="1" s="1"/>
  <c r="T1251" i="1" s="1"/>
  <c r="R1250" i="1"/>
  <c r="Q1250" i="1"/>
  <c r="R1249" i="1"/>
  <c r="Q1249" i="1"/>
  <c r="S1249" i="1" s="1"/>
  <c r="T1249" i="1" s="1"/>
  <c r="R1248" i="1"/>
  <c r="Q1248" i="1"/>
  <c r="R1247" i="1"/>
  <c r="Q1247" i="1"/>
  <c r="S1247" i="1" s="1"/>
  <c r="T1247" i="1" s="1"/>
  <c r="R1246" i="1"/>
  <c r="Q1246" i="1"/>
  <c r="R1245" i="1"/>
  <c r="Q1245" i="1"/>
  <c r="S1245" i="1" s="1"/>
  <c r="T1245" i="1" s="1"/>
  <c r="R1244" i="1"/>
  <c r="Q1244" i="1"/>
  <c r="R1243" i="1"/>
  <c r="Q1243" i="1"/>
  <c r="S1243" i="1" s="1"/>
  <c r="T1243" i="1" s="1"/>
  <c r="R1242" i="1"/>
  <c r="Q1242" i="1"/>
  <c r="R1241" i="1"/>
  <c r="Q1241" i="1"/>
  <c r="S1241" i="1" s="1"/>
  <c r="T1241" i="1" s="1"/>
  <c r="R1240" i="1"/>
  <c r="Q1240" i="1"/>
  <c r="R1239" i="1"/>
  <c r="Q1239" i="1"/>
  <c r="S1239" i="1" s="1"/>
  <c r="T1239" i="1" s="1"/>
  <c r="R1238" i="1"/>
  <c r="Q1238" i="1"/>
  <c r="R1237" i="1"/>
  <c r="Q1237" i="1"/>
  <c r="S1237" i="1" s="1"/>
  <c r="T1237" i="1" s="1"/>
  <c r="R1236" i="1"/>
  <c r="Q1236" i="1"/>
  <c r="R1235" i="1"/>
  <c r="Q1235" i="1"/>
  <c r="S1235" i="1" s="1"/>
  <c r="T1235" i="1" s="1"/>
  <c r="R1234" i="1"/>
  <c r="Q1234" i="1"/>
  <c r="R1233" i="1"/>
  <c r="Q1233" i="1"/>
  <c r="S1233" i="1" s="1"/>
  <c r="T1233" i="1" s="1"/>
  <c r="R1232" i="1"/>
  <c r="Q1232" i="1"/>
  <c r="R1231" i="1"/>
  <c r="Q1231" i="1"/>
  <c r="S1231" i="1" s="1"/>
  <c r="T1231" i="1" s="1"/>
  <c r="R1230" i="1"/>
  <c r="Q1230" i="1"/>
  <c r="R1229" i="1"/>
  <c r="Q1229" i="1"/>
  <c r="S1229" i="1" s="1"/>
  <c r="T1229" i="1" s="1"/>
  <c r="R1228" i="1"/>
  <c r="Q1228" i="1"/>
  <c r="R1227" i="1"/>
  <c r="Q1227" i="1"/>
  <c r="S1227" i="1" s="1"/>
  <c r="T1227" i="1" s="1"/>
  <c r="R1226" i="1"/>
  <c r="Q1226" i="1"/>
  <c r="R1225" i="1"/>
  <c r="Q1225" i="1"/>
  <c r="S1225" i="1" s="1"/>
  <c r="T1225" i="1" s="1"/>
  <c r="R1224" i="1"/>
  <c r="Q1224" i="1"/>
  <c r="R1223" i="1"/>
  <c r="Q1223" i="1"/>
  <c r="S1223" i="1" s="1"/>
  <c r="T1223" i="1" s="1"/>
  <c r="R1222" i="1"/>
  <c r="Q1222" i="1"/>
  <c r="R1221" i="1"/>
  <c r="Q1221" i="1"/>
  <c r="S1221" i="1" s="1"/>
  <c r="T1221" i="1" s="1"/>
  <c r="R1220" i="1"/>
  <c r="Q1220" i="1"/>
  <c r="R1219" i="1"/>
  <c r="Q1219" i="1"/>
  <c r="S1219" i="1" s="1"/>
  <c r="T1219" i="1" s="1"/>
  <c r="R1218" i="1"/>
  <c r="Q1218" i="1"/>
  <c r="R1217" i="1"/>
  <c r="Q1217" i="1"/>
  <c r="S1217" i="1" s="1"/>
  <c r="T1217" i="1" s="1"/>
  <c r="R1216" i="1"/>
  <c r="Q1216" i="1"/>
  <c r="R1215" i="1"/>
  <c r="Q1215" i="1"/>
  <c r="S1215" i="1" s="1"/>
  <c r="T1215" i="1" s="1"/>
  <c r="R1214" i="1"/>
  <c r="Q1214" i="1"/>
  <c r="R1213" i="1"/>
  <c r="Q1213" i="1"/>
  <c r="S1213" i="1" s="1"/>
  <c r="T1213" i="1" s="1"/>
  <c r="R1212" i="1"/>
  <c r="Q1212" i="1"/>
  <c r="R1211" i="1"/>
  <c r="Q1211" i="1"/>
  <c r="S1211" i="1" s="1"/>
  <c r="T1211" i="1" s="1"/>
  <c r="R1210" i="1"/>
  <c r="Q1210" i="1"/>
  <c r="R1209" i="1"/>
  <c r="Q1209" i="1"/>
  <c r="S1209" i="1" s="1"/>
  <c r="T1209" i="1" s="1"/>
  <c r="R1208" i="1"/>
  <c r="Q1208" i="1"/>
  <c r="R1207" i="1"/>
  <c r="Q1207" i="1"/>
  <c r="S1207" i="1" s="1"/>
  <c r="T1207" i="1" s="1"/>
  <c r="R1206" i="1"/>
  <c r="Q1206" i="1"/>
  <c r="R1205" i="1"/>
  <c r="Q1205" i="1"/>
  <c r="R1204" i="1"/>
  <c r="Q1204" i="1"/>
  <c r="R1203" i="1"/>
  <c r="Q1203" i="1"/>
  <c r="R1202" i="1"/>
  <c r="Q1202" i="1"/>
  <c r="R1201" i="1"/>
  <c r="Q1201" i="1"/>
  <c r="S1201" i="1" s="1"/>
  <c r="T1201" i="1" s="1"/>
  <c r="R1200" i="1"/>
  <c r="Q1200" i="1"/>
  <c r="R1199" i="1"/>
  <c r="Q1199" i="1"/>
  <c r="S1199" i="1" s="1"/>
  <c r="T1199" i="1" s="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S1179" i="1" s="1"/>
  <c r="T1179" i="1" s="1"/>
  <c r="R1178" i="1"/>
  <c r="Q1178" i="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S1167" i="1" s="1"/>
  <c r="T1167" i="1" s="1"/>
  <c r="R1166" i="1"/>
  <c r="Q1166" i="1"/>
  <c r="R1165" i="1"/>
  <c r="Q1165" i="1"/>
  <c r="S1165" i="1" s="1"/>
  <c r="T1165" i="1" s="1"/>
  <c r="R1164" i="1"/>
  <c r="Q1164" i="1"/>
  <c r="R1163" i="1"/>
  <c r="Q1163" i="1"/>
  <c r="S1163" i="1" s="1"/>
  <c r="T1163" i="1" s="1"/>
  <c r="R1162" i="1"/>
  <c r="Q1162" i="1"/>
  <c r="R1161" i="1"/>
  <c r="Q1161" i="1"/>
  <c r="S1161" i="1" s="1"/>
  <c r="T1161" i="1" s="1"/>
  <c r="R1160" i="1"/>
  <c r="Q1160" i="1"/>
  <c r="R1159" i="1"/>
  <c r="Q1159" i="1"/>
  <c r="S1159" i="1" s="1"/>
  <c r="T1159" i="1" s="1"/>
  <c r="R1158" i="1"/>
  <c r="Q1158" i="1"/>
  <c r="R1157" i="1"/>
  <c r="Q1157" i="1"/>
  <c r="S1157" i="1" s="1"/>
  <c r="T1157" i="1" s="1"/>
  <c r="R1156" i="1"/>
  <c r="Q1156" i="1"/>
  <c r="R1155" i="1"/>
  <c r="Q1155" i="1"/>
  <c r="S1155" i="1" s="1"/>
  <c r="T1155" i="1" s="1"/>
  <c r="R1154" i="1"/>
  <c r="Q1154" i="1"/>
  <c r="R1153" i="1"/>
  <c r="Q1153" i="1"/>
  <c r="S1153" i="1" s="1"/>
  <c r="T1153" i="1" s="1"/>
  <c r="R1152" i="1"/>
  <c r="Q1152" i="1"/>
  <c r="R1151" i="1"/>
  <c r="Q1151" i="1"/>
  <c r="S1151" i="1" s="1"/>
  <c r="T1151" i="1" s="1"/>
  <c r="R1150" i="1"/>
  <c r="Q1150" i="1"/>
  <c r="R1149" i="1"/>
  <c r="Q1149" i="1"/>
  <c r="S1149" i="1" s="1"/>
  <c r="T1149" i="1" s="1"/>
  <c r="R1148" i="1"/>
  <c r="Q1148" i="1"/>
  <c r="R1147" i="1"/>
  <c r="Q1147" i="1"/>
  <c r="R1146" i="1"/>
  <c r="Q1146" i="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R1135" i="1"/>
  <c r="Q1135" i="1"/>
  <c r="S1135" i="1" s="1"/>
  <c r="T1135" i="1" s="1"/>
  <c r="R1134" i="1"/>
  <c r="Q1134" i="1"/>
  <c r="R1133" i="1"/>
  <c r="Q1133" i="1"/>
  <c r="S1133" i="1" s="1"/>
  <c r="T1133" i="1" s="1"/>
  <c r="R1132" i="1"/>
  <c r="Q1132" i="1"/>
  <c r="R1131" i="1"/>
  <c r="Q1131" i="1"/>
  <c r="S1131" i="1" s="1"/>
  <c r="T1131" i="1" s="1"/>
  <c r="R1130" i="1"/>
  <c r="Q1130" i="1"/>
  <c r="R1129" i="1"/>
  <c r="Q1129" i="1"/>
  <c r="S1129" i="1" s="1"/>
  <c r="T1129" i="1" s="1"/>
  <c r="R1128" i="1"/>
  <c r="Q1128" i="1"/>
  <c r="R1127" i="1"/>
  <c r="Q1127" i="1"/>
  <c r="R1126" i="1"/>
  <c r="Q1126" i="1"/>
  <c r="R1125" i="1"/>
  <c r="Q1125" i="1"/>
  <c r="S1125" i="1" s="1"/>
  <c r="T1125" i="1" s="1"/>
  <c r="R1124" i="1"/>
  <c r="Q1124" i="1"/>
  <c r="R1123" i="1"/>
  <c r="Q1123" i="1"/>
  <c r="S1123" i="1" s="1"/>
  <c r="T1123" i="1" s="1"/>
  <c r="R1122" i="1"/>
  <c r="Q1122" i="1"/>
  <c r="R1121" i="1"/>
  <c r="Q1121" i="1"/>
  <c r="S1121" i="1" s="1"/>
  <c r="T1121" i="1" s="1"/>
  <c r="R1120" i="1"/>
  <c r="Q1120" i="1"/>
  <c r="R1119" i="1"/>
  <c r="Q1119" i="1"/>
  <c r="R1118" i="1"/>
  <c r="Q1118" i="1"/>
  <c r="R1117" i="1"/>
  <c r="Q1117" i="1"/>
  <c r="S1117" i="1" s="1"/>
  <c r="T1117" i="1" s="1"/>
  <c r="R1116" i="1"/>
  <c r="Q1116" i="1"/>
  <c r="R1115" i="1"/>
  <c r="Q1115" i="1"/>
  <c r="S1115" i="1" s="1"/>
  <c r="T1115" i="1" s="1"/>
  <c r="R1114" i="1"/>
  <c r="Q1114" i="1"/>
  <c r="R1113" i="1"/>
  <c r="Q1113" i="1"/>
  <c r="S1113" i="1" s="1"/>
  <c r="T1113" i="1" s="1"/>
  <c r="R1112" i="1"/>
  <c r="Q1112" i="1"/>
  <c r="R1111" i="1"/>
  <c r="Q1111" i="1"/>
  <c r="S1111" i="1" s="1"/>
  <c r="T1111" i="1" s="1"/>
  <c r="R1110" i="1"/>
  <c r="Q1110" i="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R1097" i="1"/>
  <c r="Q1097" i="1"/>
  <c r="S1097" i="1" s="1"/>
  <c r="T1097" i="1" s="1"/>
  <c r="R1096" i="1"/>
  <c r="Q1096" i="1"/>
  <c r="R1095" i="1"/>
  <c r="Q1095" i="1"/>
  <c r="S1095" i="1" s="1"/>
  <c r="T1095" i="1" s="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S1083" i="1" s="1"/>
  <c r="T1083" i="1" s="1"/>
  <c r="R1082" i="1"/>
  <c r="Q1082" i="1"/>
  <c r="R1081" i="1"/>
  <c r="Q1081" i="1"/>
  <c r="S1081" i="1" s="1"/>
  <c r="T1081" i="1" s="1"/>
  <c r="R1080" i="1"/>
  <c r="Q1080" i="1"/>
  <c r="R1079" i="1"/>
  <c r="Q1079" i="1"/>
  <c r="S1079" i="1" s="1"/>
  <c r="T1079" i="1" s="1"/>
  <c r="R1078" i="1"/>
  <c r="Q1078" i="1"/>
  <c r="R1077" i="1"/>
  <c r="Q1077" i="1"/>
  <c r="S1077" i="1" s="1"/>
  <c r="T1077" i="1" s="1"/>
  <c r="R1076" i="1"/>
  <c r="Q1076" i="1"/>
  <c r="R1075" i="1"/>
  <c r="Q1075" i="1"/>
  <c r="S1075" i="1" s="1"/>
  <c r="T1075" i="1" s="1"/>
  <c r="R1074" i="1"/>
  <c r="Q1074" i="1"/>
  <c r="R1073" i="1"/>
  <c r="Q1073" i="1"/>
  <c r="S1073" i="1" s="1"/>
  <c r="T1073" i="1" s="1"/>
  <c r="R1072" i="1"/>
  <c r="Q1072" i="1"/>
  <c r="R1071" i="1"/>
  <c r="Q1071" i="1"/>
  <c r="S1071" i="1" s="1"/>
  <c r="T1071" i="1" s="1"/>
  <c r="R1070" i="1"/>
  <c r="Q1070" i="1"/>
  <c r="R1069" i="1"/>
  <c r="Q1069" i="1"/>
  <c r="S1069" i="1" s="1"/>
  <c r="T1069" i="1" s="1"/>
  <c r="R1068" i="1"/>
  <c r="Q1068" i="1"/>
  <c r="R1067" i="1"/>
  <c r="Q1067" i="1"/>
  <c r="S1067" i="1" s="1"/>
  <c r="T1067" i="1" s="1"/>
  <c r="R1066" i="1"/>
  <c r="Q1066" i="1"/>
  <c r="R1065" i="1"/>
  <c r="Q1065" i="1"/>
  <c r="S1065" i="1" s="1"/>
  <c r="T1065" i="1" s="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R1051" i="1"/>
  <c r="Q1051" i="1"/>
  <c r="S1051" i="1" s="1"/>
  <c r="T1051" i="1" s="1"/>
  <c r="R1050" i="1"/>
  <c r="Q1050" i="1"/>
  <c r="R1049" i="1"/>
  <c r="Q1049" i="1"/>
  <c r="R1048" i="1"/>
  <c r="Q1048" i="1"/>
  <c r="R1047" i="1"/>
  <c r="Q1047" i="1"/>
  <c r="S1047" i="1" s="1"/>
  <c r="T1047" i="1" s="1"/>
  <c r="R1046" i="1"/>
  <c r="Q1046" i="1"/>
  <c r="R1045" i="1"/>
  <c r="Q1045" i="1"/>
  <c r="R1044" i="1"/>
  <c r="Q1044" i="1"/>
  <c r="R1043" i="1"/>
  <c r="Q1043" i="1"/>
  <c r="S1043" i="1" s="1"/>
  <c r="T1043" i="1" s="1"/>
  <c r="R1042" i="1"/>
  <c r="Q1042" i="1"/>
  <c r="R1041" i="1"/>
  <c r="Q1041" i="1"/>
  <c r="S1041" i="1" s="1"/>
  <c r="T1041" i="1" s="1"/>
  <c r="R1040" i="1"/>
  <c r="Q1040" i="1"/>
  <c r="R1039" i="1"/>
  <c r="Q1039" i="1"/>
  <c r="S1039" i="1" s="1"/>
  <c r="T1039" i="1" s="1"/>
  <c r="R1038" i="1"/>
  <c r="Q1038" i="1"/>
  <c r="R1037" i="1"/>
  <c r="Q1037" i="1"/>
  <c r="S1037" i="1" s="1"/>
  <c r="T1037" i="1" s="1"/>
  <c r="R1036" i="1"/>
  <c r="Q1036" i="1"/>
  <c r="R1035" i="1"/>
  <c r="Q1035" i="1"/>
  <c r="S1035" i="1" s="1"/>
  <c r="T1035" i="1" s="1"/>
  <c r="R1034" i="1"/>
  <c r="Q1034" i="1"/>
  <c r="R1033" i="1"/>
  <c r="Q1033" i="1"/>
  <c r="R1032" i="1"/>
  <c r="Q1032" i="1"/>
  <c r="R1031" i="1"/>
  <c r="Q1031" i="1"/>
  <c r="S1031" i="1" s="1"/>
  <c r="T1031" i="1" s="1"/>
  <c r="R1030" i="1"/>
  <c r="Q1030" i="1"/>
  <c r="R1029" i="1"/>
  <c r="Q1029" i="1"/>
  <c r="S1029" i="1" s="1"/>
  <c r="T1029" i="1" s="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R1019" i="1"/>
  <c r="Q1019" i="1"/>
  <c r="S1019" i="1" s="1"/>
  <c r="T1019" i="1" s="1"/>
  <c r="R1018" i="1"/>
  <c r="Q1018" i="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R1009" i="1"/>
  <c r="Q1009" i="1"/>
  <c r="S1009" i="1" s="1"/>
  <c r="T1009" i="1" s="1"/>
  <c r="R1008" i="1"/>
  <c r="Q1008" i="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R985" i="1"/>
  <c r="Q985" i="1"/>
  <c r="S985" i="1" s="1"/>
  <c r="T985" i="1" s="1"/>
  <c r="R984" i="1"/>
  <c r="Q984" i="1"/>
  <c r="R983" i="1"/>
  <c r="Q983" i="1"/>
  <c r="R982" i="1"/>
  <c r="Q982" i="1"/>
  <c r="R981" i="1"/>
  <c r="Q981" i="1"/>
  <c r="S981" i="1" s="1"/>
  <c r="T981" i="1" s="1"/>
  <c r="R980" i="1"/>
  <c r="Q980" i="1"/>
  <c r="R979" i="1"/>
  <c r="Q979" i="1"/>
  <c r="S979" i="1" s="1"/>
  <c r="T979" i="1" s="1"/>
  <c r="R978" i="1"/>
  <c r="Q978" i="1"/>
  <c r="R977" i="1"/>
  <c r="Q977" i="1"/>
  <c r="S977" i="1" s="1"/>
  <c r="T977" i="1" s="1"/>
  <c r="R976" i="1"/>
  <c r="Q976" i="1"/>
  <c r="R975" i="1"/>
  <c r="Q975" i="1"/>
  <c r="S975" i="1" s="1"/>
  <c r="T975" i="1" s="1"/>
  <c r="R974" i="1"/>
  <c r="Q974" i="1"/>
  <c r="R973" i="1"/>
  <c r="Q973" i="1"/>
  <c r="S973" i="1" s="1"/>
  <c r="T973" i="1" s="1"/>
  <c r="R972" i="1"/>
  <c r="Q972" i="1"/>
  <c r="R971" i="1"/>
  <c r="Q971" i="1"/>
  <c r="S971" i="1" s="1"/>
  <c r="T971" i="1" s="1"/>
  <c r="R970" i="1"/>
  <c r="Q970" i="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R959" i="1"/>
  <c r="Q959" i="1"/>
  <c r="S959" i="1" s="1"/>
  <c r="T959" i="1" s="1"/>
  <c r="R958" i="1"/>
  <c r="Q958" i="1"/>
  <c r="R957" i="1"/>
  <c r="Q957" i="1"/>
  <c r="S957" i="1" s="1"/>
  <c r="T957" i="1" s="1"/>
  <c r="R956" i="1"/>
  <c r="Q956" i="1"/>
  <c r="R955" i="1"/>
  <c r="Q955" i="1"/>
  <c r="S955" i="1" s="1"/>
  <c r="T955" i="1" s="1"/>
  <c r="R954" i="1"/>
  <c r="Q954" i="1"/>
  <c r="R953" i="1"/>
  <c r="Q953" i="1"/>
  <c r="S953" i="1" s="1"/>
  <c r="T953" i="1" s="1"/>
  <c r="R952" i="1"/>
  <c r="Q952" i="1"/>
  <c r="R951" i="1"/>
  <c r="Q951" i="1"/>
  <c r="R950" i="1"/>
  <c r="Q950" i="1"/>
  <c r="R949" i="1"/>
  <c r="Q949" i="1"/>
  <c r="S949" i="1" s="1"/>
  <c r="T949" i="1" s="1"/>
  <c r="R948" i="1"/>
  <c r="Q948" i="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R939" i="1"/>
  <c r="Q939" i="1"/>
  <c r="S939" i="1" s="1"/>
  <c r="T939" i="1" s="1"/>
  <c r="R938" i="1"/>
  <c r="Q938" i="1"/>
  <c r="R937" i="1"/>
  <c r="Q937" i="1"/>
  <c r="R936" i="1"/>
  <c r="Q936" i="1"/>
  <c r="R935" i="1"/>
  <c r="Q935" i="1"/>
  <c r="S935" i="1" s="1"/>
  <c r="T935" i="1" s="1"/>
  <c r="R934" i="1"/>
  <c r="Q934" i="1"/>
  <c r="R933" i="1"/>
  <c r="Q933" i="1"/>
  <c r="S933" i="1" s="1"/>
  <c r="T933" i="1" s="1"/>
  <c r="R932" i="1"/>
  <c r="Q932" i="1"/>
  <c r="R931" i="1"/>
  <c r="Q931" i="1"/>
  <c r="S931" i="1" s="1"/>
  <c r="T931" i="1" s="1"/>
  <c r="R930" i="1"/>
  <c r="Q930" i="1"/>
  <c r="R929" i="1"/>
  <c r="Q929" i="1"/>
  <c r="S929" i="1" s="1"/>
  <c r="T929" i="1" s="1"/>
  <c r="R928" i="1"/>
  <c r="Q928" i="1"/>
  <c r="R927" i="1"/>
  <c r="Q927" i="1"/>
  <c r="S927" i="1" s="1"/>
  <c r="T927" i="1" s="1"/>
  <c r="R926" i="1"/>
  <c r="Q926" i="1"/>
  <c r="R925" i="1"/>
  <c r="Q925" i="1"/>
  <c r="S925" i="1" s="1"/>
  <c r="T925" i="1" s="1"/>
  <c r="R924" i="1"/>
  <c r="Q924" i="1"/>
  <c r="R923" i="1"/>
  <c r="Q923" i="1"/>
  <c r="S923" i="1" s="1"/>
  <c r="T923" i="1" s="1"/>
  <c r="R922" i="1"/>
  <c r="Q922" i="1"/>
  <c r="R921" i="1"/>
  <c r="Q921" i="1"/>
  <c r="R920" i="1"/>
  <c r="Q920" i="1"/>
  <c r="R919" i="1"/>
  <c r="Q919" i="1"/>
  <c r="S919" i="1" s="1"/>
  <c r="T919" i="1" s="1"/>
  <c r="R918" i="1"/>
  <c r="Q918" i="1"/>
  <c r="R917" i="1"/>
  <c r="Q917" i="1"/>
  <c r="S917" i="1" s="1"/>
  <c r="T917" i="1" s="1"/>
  <c r="R916" i="1"/>
  <c r="Q916" i="1"/>
  <c r="R915" i="1"/>
  <c r="Q915" i="1"/>
  <c r="S915" i="1" s="1"/>
  <c r="T915" i="1" s="1"/>
  <c r="R914" i="1"/>
  <c r="Q914" i="1"/>
  <c r="R913" i="1"/>
  <c r="Q913" i="1"/>
  <c r="S913" i="1" s="1"/>
  <c r="T913" i="1" s="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S903" i="1" s="1"/>
  <c r="T903" i="1" s="1"/>
  <c r="R902" i="1"/>
  <c r="Q902" i="1"/>
  <c r="R901" i="1"/>
  <c r="Q901" i="1"/>
  <c r="S901" i="1" s="1"/>
  <c r="T901" i="1" s="1"/>
  <c r="R900" i="1"/>
  <c r="Q900" i="1"/>
  <c r="R899" i="1"/>
  <c r="Q899" i="1"/>
  <c r="S899" i="1" s="1"/>
  <c r="T899" i="1" s="1"/>
  <c r="R898" i="1"/>
  <c r="Q898" i="1"/>
  <c r="R897" i="1"/>
  <c r="Q897" i="1"/>
  <c r="S897" i="1" s="1"/>
  <c r="T897" i="1" s="1"/>
  <c r="R896" i="1"/>
  <c r="Q896" i="1"/>
  <c r="R895" i="1"/>
  <c r="Q895" i="1"/>
  <c r="S895" i="1" s="1"/>
  <c r="T895" i="1" s="1"/>
  <c r="R894" i="1"/>
  <c r="Q894" i="1"/>
  <c r="R893" i="1"/>
  <c r="Q893" i="1"/>
  <c r="S893" i="1" s="1"/>
  <c r="T893" i="1" s="1"/>
  <c r="R892" i="1"/>
  <c r="Q892" i="1"/>
  <c r="R891" i="1"/>
  <c r="Q891" i="1"/>
  <c r="S891" i="1" s="1"/>
  <c r="T891" i="1" s="1"/>
  <c r="R890" i="1"/>
  <c r="Q890" i="1"/>
  <c r="R889" i="1"/>
  <c r="Q889" i="1"/>
  <c r="S889" i="1" s="1"/>
  <c r="T889" i="1" s="1"/>
  <c r="R888" i="1"/>
  <c r="Q888" i="1"/>
  <c r="R887" i="1"/>
  <c r="Q887" i="1"/>
  <c r="S887" i="1" s="1"/>
  <c r="T887" i="1" s="1"/>
  <c r="R886" i="1"/>
  <c r="Q886" i="1"/>
  <c r="R885" i="1"/>
  <c r="Q885" i="1"/>
  <c r="S885" i="1" s="1"/>
  <c r="T885" i="1" s="1"/>
  <c r="R884" i="1"/>
  <c r="Q884" i="1"/>
  <c r="R883" i="1"/>
  <c r="Q883" i="1"/>
  <c r="S883" i="1" s="1"/>
  <c r="T883" i="1" s="1"/>
  <c r="R882" i="1"/>
  <c r="Q882" i="1"/>
  <c r="R881" i="1"/>
  <c r="Q881" i="1"/>
  <c r="S881" i="1" s="1"/>
  <c r="T881" i="1" s="1"/>
  <c r="R880" i="1"/>
  <c r="Q880" i="1"/>
  <c r="R879" i="1"/>
  <c r="Q879" i="1"/>
  <c r="S879" i="1" s="1"/>
  <c r="T879" i="1" s="1"/>
  <c r="R878" i="1"/>
  <c r="Q878" i="1"/>
  <c r="R877" i="1"/>
  <c r="Q877" i="1"/>
  <c r="S877" i="1" s="1"/>
  <c r="T877" i="1" s="1"/>
  <c r="R876" i="1"/>
  <c r="Q876" i="1"/>
  <c r="R875" i="1"/>
  <c r="Q875" i="1"/>
  <c r="S875" i="1" s="1"/>
  <c r="T875" i="1" s="1"/>
  <c r="R874" i="1"/>
  <c r="Q874" i="1"/>
  <c r="R873" i="1"/>
  <c r="Q873" i="1"/>
  <c r="S873" i="1" s="1"/>
  <c r="T873" i="1" s="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R851" i="1"/>
  <c r="Q851" i="1"/>
  <c r="S851" i="1" s="1"/>
  <c r="T851" i="1" s="1"/>
  <c r="R850" i="1"/>
  <c r="Q850" i="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R841" i="1"/>
  <c r="Q841" i="1"/>
  <c r="S841" i="1" s="1"/>
  <c r="T841" i="1" s="1"/>
  <c r="R840" i="1"/>
  <c r="Q840" i="1"/>
  <c r="R839" i="1"/>
  <c r="Q839" i="1"/>
  <c r="S839" i="1" s="1"/>
  <c r="T839" i="1" s="1"/>
  <c r="R838" i="1"/>
  <c r="Q838" i="1"/>
  <c r="R837" i="1"/>
  <c r="Q837" i="1"/>
  <c r="S837" i="1" s="1"/>
  <c r="T837" i="1" s="1"/>
  <c r="R836" i="1"/>
  <c r="Q836" i="1"/>
  <c r="R835" i="1"/>
  <c r="Q835" i="1"/>
  <c r="S835" i="1" s="1"/>
  <c r="T835" i="1" s="1"/>
  <c r="R834" i="1"/>
  <c r="Q834" i="1"/>
  <c r="R833" i="1"/>
  <c r="Q833" i="1"/>
  <c r="S833" i="1" s="1"/>
  <c r="T833" i="1" s="1"/>
  <c r="R832" i="1"/>
  <c r="Q832" i="1"/>
  <c r="R831" i="1"/>
  <c r="Q831" i="1"/>
  <c r="S831" i="1" s="1"/>
  <c r="T831" i="1" s="1"/>
  <c r="R830" i="1"/>
  <c r="Q830" i="1"/>
  <c r="R829" i="1"/>
  <c r="Q829" i="1"/>
  <c r="S829" i="1" s="1"/>
  <c r="T829" i="1" s="1"/>
  <c r="R828" i="1"/>
  <c r="Q828" i="1"/>
  <c r="R827" i="1"/>
  <c r="Q827" i="1"/>
  <c r="S827" i="1" s="1"/>
  <c r="T827" i="1" s="1"/>
  <c r="R826" i="1"/>
  <c r="Q826" i="1"/>
  <c r="R825" i="1"/>
  <c r="Q825" i="1"/>
  <c r="S825" i="1" s="1"/>
  <c r="T825" i="1" s="1"/>
  <c r="R824" i="1"/>
  <c r="Q824" i="1"/>
  <c r="R823" i="1"/>
  <c r="Q823" i="1"/>
  <c r="S823" i="1" s="1"/>
  <c r="T823" i="1" s="1"/>
  <c r="R822" i="1"/>
  <c r="Q822" i="1"/>
  <c r="R821" i="1"/>
  <c r="Q821" i="1"/>
  <c r="R820" i="1"/>
  <c r="Q820" i="1"/>
  <c r="R819" i="1"/>
  <c r="Q819" i="1"/>
  <c r="S819" i="1" s="1"/>
  <c r="T819" i="1" s="1"/>
  <c r="R818" i="1"/>
  <c r="Q818" i="1"/>
  <c r="R817" i="1"/>
  <c r="Q817" i="1"/>
  <c r="R816" i="1"/>
  <c r="Q816" i="1"/>
  <c r="R815" i="1"/>
  <c r="Q815" i="1"/>
  <c r="R814" i="1"/>
  <c r="Q814" i="1"/>
  <c r="R813" i="1"/>
  <c r="Q813" i="1"/>
  <c r="S813" i="1" s="1"/>
  <c r="T813" i="1" s="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R803" i="1"/>
  <c r="Q803" i="1"/>
  <c r="S803" i="1" s="1"/>
  <c r="T803" i="1" s="1"/>
  <c r="R802" i="1"/>
  <c r="Q802" i="1"/>
  <c r="R801" i="1"/>
  <c r="Q801" i="1"/>
  <c r="R800" i="1"/>
  <c r="Q800" i="1"/>
  <c r="R799" i="1"/>
  <c r="Q799" i="1"/>
  <c r="S799" i="1" s="1"/>
  <c r="T799" i="1" s="1"/>
  <c r="R798" i="1"/>
  <c r="Q798" i="1"/>
  <c r="R797" i="1"/>
  <c r="Q797" i="1"/>
  <c r="S797" i="1" s="1"/>
  <c r="T797" i="1" s="1"/>
  <c r="R796" i="1"/>
  <c r="Q796" i="1"/>
  <c r="R795" i="1"/>
  <c r="Q795" i="1"/>
  <c r="S795" i="1" s="1"/>
  <c r="T795" i="1" s="1"/>
  <c r="R794" i="1"/>
  <c r="Q794" i="1"/>
  <c r="R793" i="1"/>
  <c r="Q793" i="1"/>
  <c r="S793" i="1" s="1"/>
  <c r="T793" i="1" s="1"/>
  <c r="R792" i="1"/>
  <c r="Q792" i="1"/>
  <c r="R791" i="1"/>
  <c r="Q791" i="1"/>
  <c r="S791" i="1" s="1"/>
  <c r="T791" i="1" s="1"/>
  <c r="R790" i="1"/>
  <c r="Q790" i="1"/>
  <c r="R789" i="1"/>
  <c r="Q789" i="1"/>
  <c r="R788" i="1"/>
  <c r="Q788" i="1"/>
  <c r="R787" i="1"/>
  <c r="Q787" i="1"/>
  <c r="S787" i="1" s="1"/>
  <c r="T787" i="1" s="1"/>
  <c r="R786" i="1"/>
  <c r="Q786" i="1"/>
  <c r="R785" i="1"/>
  <c r="Q785" i="1"/>
  <c r="S785" i="1" s="1"/>
  <c r="T785" i="1" s="1"/>
  <c r="R784" i="1"/>
  <c r="Q784" i="1"/>
  <c r="R783" i="1"/>
  <c r="Q783" i="1"/>
  <c r="S783" i="1" s="1"/>
  <c r="T783" i="1" s="1"/>
  <c r="R782" i="1"/>
  <c r="Q782" i="1"/>
  <c r="R781" i="1"/>
  <c r="Q781" i="1"/>
  <c r="S781" i="1" s="1"/>
  <c r="T781" i="1" s="1"/>
  <c r="R780" i="1"/>
  <c r="Q780" i="1"/>
  <c r="R779" i="1"/>
  <c r="Q779" i="1"/>
  <c r="S779" i="1" s="1"/>
  <c r="T779" i="1" s="1"/>
  <c r="R778" i="1"/>
  <c r="Q778" i="1"/>
  <c r="R777" i="1"/>
  <c r="Q777" i="1"/>
  <c r="S777" i="1" s="1"/>
  <c r="T777" i="1" s="1"/>
  <c r="R776" i="1"/>
  <c r="Q776" i="1"/>
  <c r="R775" i="1"/>
  <c r="Q775" i="1"/>
  <c r="S775" i="1" s="1"/>
  <c r="T775" i="1" s="1"/>
  <c r="R774" i="1"/>
  <c r="Q774" i="1"/>
  <c r="R773" i="1"/>
  <c r="Q773" i="1"/>
  <c r="S773" i="1" s="1"/>
  <c r="T773" i="1" s="1"/>
  <c r="R772" i="1"/>
  <c r="Q772" i="1"/>
  <c r="R771" i="1"/>
  <c r="Q771" i="1"/>
  <c r="S771" i="1" s="1"/>
  <c r="T771" i="1" s="1"/>
  <c r="R770" i="1"/>
  <c r="Q770" i="1"/>
  <c r="R769" i="1"/>
  <c r="Q769" i="1"/>
  <c r="S769" i="1" s="1"/>
  <c r="T769" i="1" s="1"/>
  <c r="R768" i="1"/>
  <c r="Q768" i="1"/>
  <c r="R767" i="1"/>
  <c r="Q767" i="1"/>
  <c r="S767" i="1" s="1"/>
  <c r="T767" i="1" s="1"/>
  <c r="R766" i="1"/>
  <c r="Q766" i="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R755" i="1"/>
  <c r="Q755" i="1"/>
  <c r="R754" i="1"/>
  <c r="Q754" i="1"/>
  <c r="R753" i="1"/>
  <c r="Q753" i="1"/>
  <c r="S753" i="1" s="1"/>
  <c r="T753" i="1" s="1"/>
  <c r="R752" i="1"/>
  <c r="Q752" i="1"/>
  <c r="R751" i="1"/>
  <c r="Q751" i="1"/>
  <c r="S751" i="1" s="1"/>
  <c r="T751" i="1" s="1"/>
  <c r="R750" i="1"/>
  <c r="Q750" i="1"/>
  <c r="R749" i="1"/>
  <c r="Q749" i="1"/>
  <c r="S749" i="1" s="1"/>
  <c r="T749" i="1" s="1"/>
  <c r="R748" i="1"/>
  <c r="Q748" i="1"/>
  <c r="R747" i="1"/>
  <c r="Q747" i="1"/>
  <c r="S747" i="1" s="1"/>
  <c r="T747" i="1" s="1"/>
  <c r="R746" i="1"/>
  <c r="Q746" i="1"/>
  <c r="R745" i="1"/>
  <c r="Q745" i="1"/>
  <c r="S745" i="1" s="1"/>
  <c r="T745" i="1" s="1"/>
  <c r="R744" i="1"/>
  <c r="Q744" i="1"/>
  <c r="R743" i="1"/>
  <c r="Q743" i="1"/>
  <c r="S743" i="1" s="1"/>
  <c r="T743" i="1" s="1"/>
  <c r="R742" i="1"/>
  <c r="Q742" i="1"/>
  <c r="R741" i="1"/>
  <c r="Q741" i="1"/>
  <c r="S741" i="1" s="1"/>
  <c r="T741" i="1" s="1"/>
  <c r="R740" i="1"/>
  <c r="Q740" i="1"/>
  <c r="R739" i="1"/>
  <c r="Q739" i="1"/>
  <c r="S739" i="1" s="1"/>
  <c r="T739" i="1" s="1"/>
  <c r="R738" i="1"/>
  <c r="Q738" i="1"/>
  <c r="R737" i="1"/>
  <c r="Q737" i="1"/>
  <c r="S737" i="1" s="1"/>
  <c r="T737" i="1" s="1"/>
  <c r="R736" i="1"/>
  <c r="Q736" i="1"/>
  <c r="R735" i="1"/>
  <c r="Q735" i="1"/>
  <c r="S735" i="1" s="1"/>
  <c r="T735" i="1" s="1"/>
  <c r="R734" i="1"/>
  <c r="Q734" i="1"/>
  <c r="R733" i="1"/>
  <c r="Q733" i="1"/>
  <c r="S733" i="1" s="1"/>
  <c r="T733" i="1" s="1"/>
  <c r="R732" i="1"/>
  <c r="Q732" i="1"/>
  <c r="R731" i="1"/>
  <c r="Q731" i="1"/>
  <c r="S731" i="1" s="1"/>
  <c r="T731" i="1" s="1"/>
  <c r="R730" i="1"/>
  <c r="Q730" i="1"/>
  <c r="R729" i="1"/>
  <c r="Q729" i="1"/>
  <c r="S729" i="1" s="1"/>
  <c r="T729" i="1" s="1"/>
  <c r="R728" i="1"/>
  <c r="Q728" i="1"/>
  <c r="R727" i="1"/>
  <c r="Q727" i="1"/>
  <c r="S727" i="1" s="1"/>
  <c r="T727" i="1" s="1"/>
  <c r="R726" i="1"/>
  <c r="Q726" i="1"/>
  <c r="R725" i="1"/>
  <c r="Q725" i="1"/>
  <c r="R724" i="1"/>
  <c r="Q724" i="1"/>
  <c r="R723" i="1"/>
  <c r="Q723" i="1"/>
  <c r="S723" i="1" s="1"/>
  <c r="T723" i="1" s="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R703" i="1"/>
  <c r="Q703" i="1"/>
  <c r="S703" i="1" s="1"/>
  <c r="T703" i="1" s="1"/>
  <c r="R702" i="1"/>
  <c r="Q702" i="1"/>
  <c r="R701" i="1"/>
  <c r="Q701" i="1"/>
  <c r="S701" i="1" s="1"/>
  <c r="T701" i="1" s="1"/>
  <c r="R700" i="1"/>
  <c r="Q700" i="1"/>
  <c r="R699" i="1"/>
  <c r="Q699" i="1"/>
  <c r="S699" i="1" s="1"/>
  <c r="T699" i="1" s="1"/>
  <c r="R698" i="1"/>
  <c r="Q698" i="1"/>
  <c r="R697" i="1"/>
  <c r="Q697" i="1"/>
  <c r="R696" i="1"/>
  <c r="Q696" i="1"/>
  <c r="R695" i="1"/>
  <c r="Q695" i="1"/>
  <c r="S695" i="1" s="1"/>
  <c r="T695" i="1" s="1"/>
  <c r="R694" i="1"/>
  <c r="Q694" i="1"/>
  <c r="R693" i="1"/>
  <c r="Q693" i="1"/>
  <c r="S693" i="1" s="1"/>
  <c r="T693" i="1" s="1"/>
  <c r="R692" i="1"/>
  <c r="Q692" i="1"/>
  <c r="R691" i="1"/>
  <c r="Q691" i="1"/>
  <c r="S691" i="1" s="1"/>
  <c r="T691" i="1" s="1"/>
  <c r="R690" i="1"/>
  <c r="Q690" i="1"/>
  <c r="R689" i="1"/>
  <c r="Q689" i="1"/>
  <c r="S689" i="1" s="1"/>
  <c r="T689" i="1" s="1"/>
  <c r="R688" i="1"/>
  <c r="Q688" i="1"/>
  <c r="R687" i="1"/>
  <c r="Q687" i="1"/>
  <c r="S687" i="1" s="1"/>
  <c r="T687" i="1" s="1"/>
  <c r="R686" i="1"/>
  <c r="Q686" i="1"/>
  <c r="R685" i="1"/>
  <c r="Q685" i="1"/>
  <c r="R684" i="1"/>
  <c r="Q684" i="1"/>
  <c r="R683" i="1"/>
  <c r="Q683" i="1"/>
  <c r="S683" i="1" s="1"/>
  <c r="T683" i="1" s="1"/>
  <c r="R682" i="1"/>
  <c r="Q682" i="1"/>
  <c r="R681" i="1"/>
  <c r="Q681" i="1"/>
  <c r="R680" i="1"/>
  <c r="Q680" i="1"/>
  <c r="R679" i="1"/>
  <c r="Q679" i="1"/>
  <c r="R678" i="1"/>
  <c r="Q678" i="1"/>
  <c r="R677" i="1"/>
  <c r="Q677" i="1"/>
  <c r="S677" i="1" s="1"/>
  <c r="T677" i="1" s="1"/>
  <c r="R676" i="1"/>
  <c r="Q676" i="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R663" i="1"/>
  <c r="Q663" i="1"/>
  <c r="S663" i="1" s="1"/>
  <c r="T663" i="1" s="1"/>
  <c r="R662" i="1"/>
  <c r="Q662" i="1"/>
  <c r="R661" i="1"/>
  <c r="Q661" i="1"/>
  <c r="S661" i="1" s="1"/>
  <c r="T661" i="1" s="1"/>
  <c r="R660" i="1"/>
  <c r="Q660" i="1"/>
  <c r="R659" i="1"/>
  <c r="Q659" i="1"/>
  <c r="R658" i="1"/>
  <c r="Q658" i="1"/>
  <c r="R657" i="1"/>
  <c r="Q657" i="1"/>
  <c r="S657" i="1" s="1"/>
  <c r="T657" i="1" s="1"/>
  <c r="R656" i="1"/>
  <c r="Q656" i="1"/>
  <c r="R655" i="1"/>
  <c r="Q655" i="1"/>
  <c r="S655" i="1" s="1"/>
  <c r="T655" i="1" s="1"/>
  <c r="R654" i="1"/>
  <c r="Q654" i="1"/>
  <c r="R653" i="1"/>
  <c r="Q653" i="1"/>
  <c r="S653" i="1" s="1"/>
  <c r="T653" i="1" s="1"/>
  <c r="R652" i="1"/>
  <c r="Q652" i="1"/>
  <c r="R651" i="1"/>
  <c r="Q651" i="1"/>
  <c r="S651" i="1" s="1"/>
  <c r="T651" i="1" s="1"/>
  <c r="R650" i="1"/>
  <c r="Q650" i="1"/>
  <c r="R649" i="1"/>
  <c r="Q649" i="1"/>
  <c r="S649" i="1" s="1"/>
  <c r="T649" i="1" s="1"/>
  <c r="R648" i="1"/>
  <c r="Q648" i="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R635" i="1"/>
  <c r="Q635" i="1"/>
  <c r="S635" i="1" s="1"/>
  <c r="T635" i="1" s="1"/>
  <c r="R634" i="1"/>
  <c r="Q634" i="1"/>
  <c r="R633" i="1"/>
  <c r="Q633" i="1"/>
  <c r="S633" i="1" s="1"/>
  <c r="T633" i="1" s="1"/>
  <c r="R632" i="1"/>
  <c r="Q632" i="1"/>
  <c r="R631" i="1"/>
  <c r="Q631" i="1"/>
  <c r="S631" i="1" s="1"/>
  <c r="T631" i="1" s="1"/>
  <c r="R630" i="1"/>
  <c r="Q630" i="1"/>
  <c r="R629" i="1"/>
  <c r="Q629" i="1"/>
  <c r="S629" i="1" s="1"/>
  <c r="T629" i="1" s="1"/>
  <c r="R628" i="1"/>
  <c r="Q628" i="1"/>
  <c r="R627" i="1"/>
  <c r="Q627" i="1"/>
  <c r="S627" i="1" s="1"/>
  <c r="T627" i="1" s="1"/>
  <c r="R626" i="1"/>
  <c r="Q626" i="1"/>
  <c r="R625" i="1"/>
  <c r="Q625" i="1"/>
  <c r="S625" i="1" s="1"/>
  <c r="T625" i="1" s="1"/>
  <c r="R624" i="1"/>
  <c r="Q624" i="1"/>
  <c r="R623" i="1"/>
  <c r="Q623" i="1"/>
  <c r="S623" i="1" s="1"/>
  <c r="T623" i="1" s="1"/>
  <c r="R622" i="1"/>
  <c r="Q622" i="1"/>
  <c r="R621" i="1"/>
  <c r="Q621" i="1"/>
  <c r="S621" i="1" s="1"/>
  <c r="T621" i="1" s="1"/>
  <c r="R620" i="1"/>
  <c r="Q620" i="1"/>
  <c r="R619" i="1"/>
  <c r="Q619" i="1"/>
  <c r="S619" i="1" s="1"/>
  <c r="T619" i="1" s="1"/>
  <c r="R618" i="1"/>
  <c r="Q618" i="1"/>
  <c r="R617" i="1"/>
  <c r="Q617" i="1"/>
  <c r="S617" i="1" s="1"/>
  <c r="T617" i="1" s="1"/>
  <c r="R616" i="1"/>
  <c r="Q616" i="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R607" i="1"/>
  <c r="Q607" i="1"/>
  <c r="S607" i="1" s="1"/>
  <c r="T607" i="1" s="1"/>
  <c r="R606" i="1"/>
  <c r="Q606" i="1"/>
  <c r="R605" i="1"/>
  <c r="Q605" i="1"/>
  <c r="S605" i="1" s="1"/>
  <c r="T605" i="1" s="1"/>
  <c r="R604" i="1"/>
  <c r="Q604" i="1"/>
  <c r="R603" i="1"/>
  <c r="Q603" i="1"/>
  <c r="S603" i="1" s="1"/>
  <c r="T603" i="1" s="1"/>
  <c r="R602" i="1"/>
  <c r="Q602" i="1"/>
  <c r="R601" i="1"/>
  <c r="Q601" i="1"/>
  <c r="S601" i="1" s="1"/>
  <c r="T601" i="1" s="1"/>
  <c r="R600" i="1"/>
  <c r="Q600" i="1"/>
  <c r="R599" i="1"/>
  <c r="Q599" i="1"/>
  <c r="S599" i="1" s="1"/>
  <c r="T599" i="1" s="1"/>
  <c r="R598" i="1"/>
  <c r="Q598" i="1"/>
  <c r="R597" i="1"/>
  <c r="Q597" i="1"/>
  <c r="S597" i="1" s="1"/>
  <c r="T597" i="1" s="1"/>
  <c r="R596" i="1"/>
  <c r="Q596" i="1"/>
  <c r="R595" i="1"/>
  <c r="Q595" i="1"/>
  <c r="S595" i="1" s="1"/>
  <c r="T595" i="1" s="1"/>
  <c r="R594" i="1"/>
  <c r="Q594" i="1"/>
  <c r="R593" i="1"/>
  <c r="Q593" i="1"/>
  <c r="S593" i="1" s="1"/>
  <c r="T593" i="1" s="1"/>
  <c r="R592" i="1"/>
  <c r="Q592" i="1"/>
  <c r="R591" i="1"/>
  <c r="Q591" i="1"/>
  <c r="S591" i="1" s="1"/>
  <c r="T591" i="1" s="1"/>
  <c r="R590" i="1"/>
  <c r="Q590" i="1"/>
  <c r="R589" i="1"/>
  <c r="Q589" i="1"/>
  <c r="S589" i="1" s="1"/>
  <c r="T589" i="1" s="1"/>
  <c r="R588" i="1"/>
  <c r="Q588" i="1"/>
  <c r="R587" i="1"/>
  <c r="Q587" i="1"/>
  <c r="R586" i="1"/>
  <c r="Q586" i="1"/>
  <c r="R585" i="1"/>
  <c r="Q585" i="1"/>
  <c r="S585" i="1" s="1"/>
  <c r="T585" i="1" s="1"/>
  <c r="R584" i="1"/>
  <c r="Q584" i="1"/>
  <c r="R583" i="1"/>
  <c r="Q583" i="1"/>
  <c r="R582" i="1"/>
  <c r="Q582" i="1"/>
  <c r="R581" i="1"/>
  <c r="Q581" i="1"/>
  <c r="S581" i="1" s="1"/>
  <c r="T581" i="1" s="1"/>
  <c r="R580" i="1"/>
  <c r="Q580" i="1"/>
  <c r="R579" i="1"/>
  <c r="Q579" i="1"/>
  <c r="S579" i="1" s="1"/>
  <c r="T579" i="1" s="1"/>
  <c r="R578" i="1"/>
  <c r="Q578" i="1"/>
  <c r="R577" i="1"/>
  <c r="Q577" i="1"/>
  <c r="S577" i="1" s="1"/>
  <c r="T577" i="1" s="1"/>
  <c r="R576" i="1"/>
  <c r="Q576" i="1"/>
  <c r="R575" i="1"/>
  <c r="Q575" i="1"/>
  <c r="S575" i="1" s="1"/>
  <c r="T575" i="1" s="1"/>
  <c r="R574" i="1"/>
  <c r="Q574" i="1"/>
  <c r="R573" i="1"/>
  <c r="Q573" i="1"/>
  <c r="S573" i="1" s="1"/>
  <c r="T573" i="1" s="1"/>
  <c r="R572" i="1"/>
  <c r="Q572" i="1"/>
  <c r="R571" i="1"/>
  <c r="Q571" i="1"/>
  <c r="S571" i="1" s="1"/>
  <c r="T571" i="1" s="1"/>
  <c r="R570" i="1"/>
  <c r="Q570" i="1"/>
  <c r="R569" i="1"/>
  <c r="Q569" i="1"/>
  <c r="S569" i="1" s="1"/>
  <c r="T569" i="1" s="1"/>
  <c r="R568" i="1"/>
  <c r="Q568" i="1"/>
  <c r="R567" i="1"/>
  <c r="Q567" i="1"/>
  <c r="S567" i="1" s="1"/>
  <c r="T567" i="1" s="1"/>
  <c r="R566" i="1"/>
  <c r="Q566" i="1"/>
  <c r="R565" i="1"/>
  <c r="Q565" i="1"/>
  <c r="S565" i="1" s="1"/>
  <c r="T565" i="1" s="1"/>
  <c r="R564" i="1"/>
  <c r="Q564" i="1"/>
  <c r="R563" i="1"/>
  <c r="Q563" i="1"/>
  <c r="S563" i="1" s="1"/>
  <c r="T563" i="1" s="1"/>
  <c r="R562" i="1"/>
  <c r="Q562" i="1"/>
  <c r="R561" i="1"/>
  <c r="Q561" i="1"/>
  <c r="S561" i="1" s="1"/>
  <c r="T561" i="1" s="1"/>
  <c r="R560" i="1"/>
  <c r="Q560" i="1"/>
  <c r="R559" i="1"/>
  <c r="Q559" i="1"/>
  <c r="S559" i="1" s="1"/>
  <c r="T559" i="1" s="1"/>
  <c r="R558" i="1"/>
  <c r="Q558" i="1"/>
  <c r="R557" i="1"/>
  <c r="Q557" i="1"/>
  <c r="S557" i="1" s="1"/>
  <c r="T557" i="1" s="1"/>
  <c r="R556" i="1"/>
  <c r="Q556" i="1"/>
  <c r="R555" i="1"/>
  <c r="Q555" i="1"/>
  <c r="S555" i="1" s="1"/>
  <c r="T555" i="1" s="1"/>
  <c r="R554" i="1"/>
  <c r="Q554" i="1"/>
  <c r="R553" i="1"/>
  <c r="Q553" i="1"/>
  <c r="S553" i="1" s="1"/>
  <c r="T553" i="1" s="1"/>
  <c r="R552" i="1"/>
  <c r="Q552" i="1"/>
  <c r="R551" i="1"/>
  <c r="Q551" i="1"/>
  <c r="S551" i="1" s="1"/>
  <c r="T551" i="1" s="1"/>
  <c r="R550" i="1"/>
  <c r="Q550" i="1"/>
  <c r="R549" i="1"/>
  <c r="Q549" i="1"/>
  <c r="S549" i="1" s="1"/>
  <c r="T549" i="1" s="1"/>
  <c r="R548" i="1"/>
  <c r="Q548" i="1"/>
  <c r="R547" i="1"/>
  <c r="Q547" i="1"/>
  <c r="S547" i="1" s="1"/>
  <c r="T547" i="1" s="1"/>
  <c r="R546" i="1"/>
  <c r="Q546" i="1"/>
  <c r="R545" i="1"/>
  <c r="Q545" i="1"/>
  <c r="S545" i="1" s="1"/>
  <c r="T545" i="1" s="1"/>
  <c r="R544" i="1"/>
  <c r="Q544" i="1"/>
  <c r="R543" i="1"/>
  <c r="Q543" i="1"/>
  <c r="S543" i="1" s="1"/>
  <c r="T543" i="1" s="1"/>
  <c r="R542" i="1"/>
  <c r="Q542" i="1"/>
  <c r="R541" i="1"/>
  <c r="Q541" i="1"/>
  <c r="S541" i="1" s="1"/>
  <c r="T541" i="1" s="1"/>
  <c r="R540" i="1"/>
  <c r="Q540" i="1"/>
  <c r="R539" i="1"/>
  <c r="Q539" i="1"/>
  <c r="S539" i="1" s="1"/>
  <c r="T539" i="1" s="1"/>
  <c r="R538" i="1"/>
  <c r="Q538" i="1"/>
  <c r="R537" i="1"/>
  <c r="Q537" i="1"/>
  <c r="S537" i="1" s="1"/>
  <c r="T537" i="1" s="1"/>
  <c r="R536" i="1"/>
  <c r="Q536" i="1"/>
  <c r="R535" i="1"/>
  <c r="Q535" i="1"/>
  <c r="S535" i="1" s="1"/>
  <c r="T535" i="1" s="1"/>
  <c r="R534" i="1"/>
  <c r="Q534" i="1"/>
  <c r="R533" i="1"/>
  <c r="Q533" i="1"/>
  <c r="S533" i="1" s="1"/>
  <c r="T533" i="1" s="1"/>
  <c r="R532" i="1"/>
  <c r="Q532" i="1"/>
  <c r="R531" i="1"/>
  <c r="Q531" i="1"/>
  <c r="S531" i="1" s="1"/>
  <c r="T531" i="1" s="1"/>
  <c r="R530" i="1"/>
  <c r="Q530" i="1"/>
  <c r="R529" i="1"/>
  <c r="Q529" i="1"/>
  <c r="S529" i="1" s="1"/>
  <c r="T529" i="1" s="1"/>
  <c r="R528" i="1"/>
  <c r="Q528" i="1"/>
  <c r="R527" i="1"/>
  <c r="Q527" i="1"/>
  <c r="S527" i="1" s="1"/>
  <c r="T527" i="1" s="1"/>
  <c r="R526" i="1"/>
  <c r="Q526" i="1"/>
  <c r="R525" i="1"/>
  <c r="Q525" i="1"/>
  <c r="S525" i="1" s="1"/>
  <c r="T525" i="1" s="1"/>
  <c r="R524" i="1"/>
  <c r="Q524" i="1"/>
  <c r="R523" i="1"/>
  <c r="Q523" i="1"/>
  <c r="S523" i="1" s="1"/>
  <c r="T523" i="1" s="1"/>
  <c r="R522" i="1"/>
  <c r="Q522" i="1"/>
  <c r="R521" i="1"/>
  <c r="Q521" i="1"/>
  <c r="S521" i="1" s="1"/>
  <c r="T521" i="1" s="1"/>
  <c r="R520" i="1"/>
  <c r="Q520" i="1"/>
  <c r="R519" i="1"/>
  <c r="Q519" i="1"/>
  <c r="S519" i="1" s="1"/>
  <c r="T519" i="1" s="1"/>
  <c r="R518" i="1"/>
  <c r="Q518" i="1"/>
  <c r="R517" i="1"/>
  <c r="Q517" i="1"/>
  <c r="S517" i="1" s="1"/>
  <c r="T517" i="1" s="1"/>
  <c r="R516" i="1"/>
  <c r="Q516" i="1"/>
  <c r="R515" i="1"/>
  <c r="Q515" i="1"/>
  <c r="S515" i="1" s="1"/>
  <c r="T515" i="1" s="1"/>
  <c r="R514" i="1"/>
  <c r="Q514" i="1"/>
  <c r="R513" i="1"/>
  <c r="Q513" i="1"/>
  <c r="S513" i="1" s="1"/>
  <c r="T513" i="1" s="1"/>
  <c r="R512" i="1"/>
  <c r="Q512" i="1"/>
  <c r="R511" i="1"/>
  <c r="Q511" i="1"/>
  <c r="S511" i="1" s="1"/>
  <c r="T511" i="1" s="1"/>
  <c r="R510" i="1"/>
  <c r="Q510" i="1"/>
  <c r="R509" i="1"/>
  <c r="Q509" i="1"/>
  <c r="R508" i="1"/>
  <c r="Q508" i="1"/>
  <c r="R507" i="1"/>
  <c r="Q507" i="1"/>
  <c r="S507" i="1" s="1"/>
  <c r="T507" i="1" s="1"/>
  <c r="R506" i="1"/>
  <c r="Q506" i="1"/>
  <c r="R505" i="1"/>
  <c r="Q505" i="1"/>
  <c r="S505" i="1" s="1"/>
  <c r="T505" i="1" s="1"/>
  <c r="R504" i="1"/>
  <c r="Q504" i="1"/>
  <c r="R503" i="1"/>
  <c r="Q503" i="1"/>
  <c r="S503" i="1" s="1"/>
  <c r="T503" i="1" s="1"/>
  <c r="R502" i="1"/>
  <c r="Q502" i="1"/>
  <c r="R501" i="1"/>
  <c r="Q501" i="1"/>
  <c r="S501" i="1" s="1"/>
  <c r="T501" i="1" s="1"/>
  <c r="R500" i="1"/>
  <c r="Q500" i="1"/>
  <c r="R499" i="1"/>
  <c r="Q499" i="1"/>
  <c r="S499" i="1" s="1"/>
  <c r="T499" i="1" s="1"/>
  <c r="R498" i="1"/>
  <c r="Q498" i="1"/>
  <c r="R497" i="1"/>
  <c r="Q497" i="1"/>
  <c r="S497" i="1" s="1"/>
  <c r="T497" i="1" s="1"/>
  <c r="R496" i="1"/>
  <c r="Q496" i="1"/>
  <c r="R495" i="1"/>
  <c r="Q495" i="1"/>
  <c r="S495" i="1" s="1"/>
  <c r="T495" i="1" s="1"/>
  <c r="R494" i="1"/>
  <c r="Q494" i="1"/>
  <c r="R493" i="1"/>
  <c r="Q493" i="1"/>
  <c r="S493" i="1" s="1"/>
  <c r="T493" i="1" s="1"/>
  <c r="R492" i="1"/>
  <c r="Q492" i="1"/>
  <c r="R491" i="1"/>
  <c r="Q491" i="1"/>
  <c r="S491" i="1" s="1"/>
  <c r="T491" i="1" s="1"/>
  <c r="R490" i="1"/>
  <c r="Q490" i="1"/>
  <c r="R489" i="1"/>
  <c r="Q489" i="1"/>
  <c r="S489" i="1" s="1"/>
  <c r="T489" i="1" s="1"/>
  <c r="R488" i="1"/>
  <c r="Q488" i="1"/>
  <c r="R487" i="1"/>
  <c r="Q487" i="1"/>
  <c r="S487" i="1" s="1"/>
  <c r="T487" i="1" s="1"/>
  <c r="R486" i="1"/>
  <c r="Q486" i="1"/>
  <c r="R485" i="1"/>
  <c r="Q485" i="1"/>
  <c r="S485" i="1" s="1"/>
  <c r="T485" i="1" s="1"/>
  <c r="R484" i="1"/>
  <c r="Q484" i="1"/>
  <c r="R483" i="1"/>
  <c r="Q483" i="1"/>
  <c r="S483" i="1" s="1"/>
  <c r="T483" i="1" s="1"/>
  <c r="R482" i="1"/>
  <c r="Q482" i="1"/>
  <c r="R481" i="1"/>
  <c r="Q481" i="1"/>
  <c r="R480" i="1"/>
  <c r="Q480" i="1"/>
  <c r="R479" i="1"/>
  <c r="Q479" i="1"/>
  <c r="S479" i="1" s="1"/>
  <c r="T479" i="1" s="1"/>
  <c r="R478" i="1"/>
  <c r="Q478" i="1"/>
  <c r="R477" i="1"/>
  <c r="Q477" i="1"/>
  <c r="S477" i="1" s="1"/>
  <c r="T477" i="1" s="1"/>
  <c r="R476" i="1"/>
  <c r="Q476" i="1"/>
  <c r="R475" i="1"/>
  <c r="Q475" i="1"/>
  <c r="S475" i="1" s="1"/>
  <c r="T475" i="1" s="1"/>
  <c r="R474" i="1"/>
  <c r="Q474" i="1"/>
  <c r="R473" i="1"/>
  <c r="Q473" i="1"/>
  <c r="S473" i="1" s="1"/>
  <c r="T473" i="1" s="1"/>
  <c r="R472" i="1"/>
  <c r="Q472" i="1"/>
  <c r="R471" i="1"/>
  <c r="Q471" i="1"/>
  <c r="S471" i="1" s="1"/>
  <c r="T471" i="1" s="1"/>
  <c r="R470" i="1"/>
  <c r="Q470" i="1"/>
  <c r="R469" i="1"/>
  <c r="Q469" i="1"/>
  <c r="S469" i="1" s="1"/>
  <c r="T469" i="1" s="1"/>
  <c r="R468" i="1"/>
  <c r="Q468" i="1"/>
  <c r="R467" i="1"/>
  <c r="Q467" i="1"/>
  <c r="S467" i="1" s="1"/>
  <c r="T467" i="1" s="1"/>
  <c r="R466" i="1"/>
  <c r="Q466" i="1"/>
  <c r="R465" i="1"/>
  <c r="Q465" i="1"/>
  <c r="S465" i="1" s="1"/>
  <c r="T465" i="1" s="1"/>
  <c r="R464" i="1"/>
  <c r="Q464" i="1"/>
  <c r="R463" i="1"/>
  <c r="Q463" i="1"/>
  <c r="R462" i="1"/>
  <c r="Q462" i="1"/>
  <c r="R461" i="1"/>
  <c r="Q461" i="1"/>
  <c r="S461" i="1" s="1"/>
  <c r="T461" i="1" s="1"/>
  <c r="R460" i="1"/>
  <c r="Q460" i="1"/>
  <c r="R459" i="1"/>
  <c r="Q459" i="1"/>
  <c r="S459" i="1" s="1"/>
  <c r="T459" i="1" s="1"/>
  <c r="R458" i="1"/>
  <c r="Q458" i="1"/>
  <c r="R457" i="1"/>
  <c r="Q457" i="1"/>
  <c r="S457" i="1" s="1"/>
  <c r="T457" i="1" s="1"/>
  <c r="R456" i="1"/>
  <c r="Q456" i="1"/>
  <c r="R455" i="1"/>
  <c r="Q455" i="1"/>
  <c r="S455" i="1" s="1"/>
  <c r="T455" i="1" s="1"/>
  <c r="R454" i="1"/>
  <c r="Q454" i="1"/>
  <c r="R453" i="1"/>
  <c r="Q453" i="1"/>
  <c r="S453" i="1" s="1"/>
  <c r="T453" i="1" s="1"/>
  <c r="R452" i="1"/>
  <c r="Q452" i="1"/>
  <c r="R451" i="1"/>
  <c r="Q451" i="1"/>
  <c r="S451" i="1" s="1"/>
  <c r="T451" i="1" s="1"/>
  <c r="R450" i="1"/>
  <c r="Q450" i="1"/>
  <c r="R449" i="1"/>
  <c r="Q449" i="1"/>
  <c r="S449" i="1" s="1"/>
  <c r="T449" i="1" s="1"/>
  <c r="R448" i="1"/>
  <c r="Q448" i="1"/>
  <c r="R447" i="1"/>
  <c r="Q447" i="1"/>
  <c r="S447" i="1" s="1"/>
  <c r="T447" i="1" s="1"/>
  <c r="R446" i="1"/>
  <c r="Q446" i="1"/>
  <c r="R445" i="1"/>
  <c r="Q445" i="1"/>
  <c r="S445" i="1" s="1"/>
  <c r="T445" i="1" s="1"/>
  <c r="R444" i="1"/>
  <c r="Q444" i="1"/>
  <c r="R443" i="1"/>
  <c r="Q443" i="1"/>
  <c r="S443" i="1" s="1"/>
  <c r="T443" i="1" s="1"/>
  <c r="R442" i="1"/>
  <c r="Q442" i="1"/>
  <c r="R441" i="1"/>
  <c r="Q441" i="1"/>
  <c r="S441" i="1" s="1"/>
  <c r="T441" i="1" s="1"/>
  <c r="R440" i="1"/>
  <c r="Q440" i="1"/>
  <c r="R439" i="1"/>
  <c r="Q439" i="1"/>
  <c r="S439" i="1" s="1"/>
  <c r="T439" i="1" s="1"/>
  <c r="R438" i="1"/>
  <c r="Q438" i="1"/>
  <c r="R437" i="1"/>
  <c r="Q437" i="1"/>
  <c r="S437" i="1" s="1"/>
  <c r="T437" i="1" s="1"/>
  <c r="R436" i="1"/>
  <c r="Q436" i="1"/>
  <c r="R435" i="1"/>
  <c r="Q435" i="1"/>
  <c r="R434" i="1"/>
  <c r="Q434" i="1"/>
  <c r="R433" i="1"/>
  <c r="Q433" i="1"/>
  <c r="S433" i="1" s="1"/>
  <c r="T433" i="1" s="1"/>
  <c r="R432" i="1"/>
  <c r="Q432" i="1"/>
  <c r="R431" i="1"/>
  <c r="Q431" i="1"/>
  <c r="S431" i="1" s="1"/>
  <c r="T431" i="1" s="1"/>
  <c r="R430" i="1"/>
  <c r="Q430" i="1"/>
  <c r="R429" i="1"/>
  <c r="Q429" i="1"/>
  <c r="S429" i="1" s="1"/>
  <c r="T429" i="1" s="1"/>
  <c r="R428" i="1"/>
  <c r="Q428" i="1"/>
  <c r="R427" i="1"/>
  <c r="Q427" i="1"/>
  <c r="S427" i="1" s="1"/>
  <c r="T427" i="1" s="1"/>
  <c r="R426" i="1"/>
  <c r="Q426" i="1"/>
  <c r="R425" i="1"/>
  <c r="Q425" i="1"/>
  <c r="S425" i="1" s="1"/>
  <c r="T425" i="1" s="1"/>
  <c r="R424" i="1"/>
  <c r="Q424" i="1"/>
  <c r="R423" i="1"/>
  <c r="Q423" i="1"/>
  <c r="S423" i="1" s="1"/>
  <c r="T423" i="1" s="1"/>
  <c r="R422" i="1"/>
  <c r="Q422" i="1"/>
  <c r="R421" i="1"/>
  <c r="Q421" i="1"/>
  <c r="S421" i="1" s="1"/>
  <c r="T421" i="1" s="1"/>
  <c r="R420" i="1"/>
  <c r="Q420" i="1"/>
  <c r="R419" i="1"/>
  <c r="Q419" i="1"/>
  <c r="S419" i="1" s="1"/>
  <c r="T419" i="1" s="1"/>
  <c r="R418" i="1"/>
  <c r="Q418" i="1"/>
  <c r="R417" i="1"/>
  <c r="Q417" i="1"/>
  <c r="S417" i="1" s="1"/>
  <c r="T417" i="1" s="1"/>
  <c r="R416" i="1"/>
  <c r="Q416" i="1"/>
  <c r="R415" i="1"/>
  <c r="Q415" i="1"/>
  <c r="S415" i="1" s="1"/>
  <c r="T415" i="1" s="1"/>
  <c r="R414" i="1"/>
  <c r="Q414" i="1"/>
  <c r="R413" i="1"/>
  <c r="Q413" i="1"/>
  <c r="S413" i="1" s="1"/>
  <c r="T413" i="1" s="1"/>
  <c r="R412" i="1"/>
  <c r="Q412" i="1"/>
  <c r="R411" i="1"/>
  <c r="Q411" i="1"/>
  <c r="S411" i="1" s="1"/>
  <c r="T411" i="1" s="1"/>
  <c r="R410" i="1"/>
  <c r="Q410" i="1"/>
  <c r="R409" i="1"/>
  <c r="Q409" i="1"/>
  <c r="S409" i="1" s="1"/>
  <c r="T409" i="1" s="1"/>
  <c r="R408" i="1"/>
  <c r="Q408" i="1"/>
  <c r="R407" i="1"/>
  <c r="Q407" i="1"/>
  <c r="S407" i="1" s="1"/>
  <c r="T407" i="1" s="1"/>
  <c r="R406" i="1"/>
  <c r="Q406" i="1"/>
  <c r="R405" i="1"/>
  <c r="Q405" i="1"/>
  <c r="S405" i="1" s="1"/>
  <c r="T405" i="1" s="1"/>
  <c r="R404" i="1"/>
  <c r="Q404" i="1"/>
  <c r="R403" i="1"/>
  <c r="Q403" i="1"/>
  <c r="S403" i="1" s="1"/>
  <c r="T403" i="1" s="1"/>
  <c r="R402" i="1"/>
  <c r="Q402" i="1"/>
  <c r="R401" i="1"/>
  <c r="Q401" i="1"/>
  <c r="S401" i="1" s="1"/>
  <c r="T401" i="1" s="1"/>
  <c r="R400" i="1"/>
  <c r="Q400" i="1"/>
  <c r="R399" i="1"/>
  <c r="Q399" i="1"/>
  <c r="S399" i="1" s="1"/>
  <c r="T399" i="1" s="1"/>
  <c r="R398" i="1"/>
  <c r="Q398" i="1"/>
  <c r="R397" i="1"/>
  <c r="Q397" i="1"/>
  <c r="S397" i="1" s="1"/>
  <c r="T397" i="1" s="1"/>
  <c r="R396" i="1"/>
  <c r="Q396" i="1"/>
  <c r="R395" i="1"/>
  <c r="Q395" i="1"/>
  <c r="R394" i="1"/>
  <c r="Q394" i="1"/>
  <c r="R393" i="1"/>
  <c r="Q393" i="1"/>
  <c r="S393" i="1" s="1"/>
  <c r="T393" i="1" s="1"/>
  <c r="R392" i="1"/>
  <c r="Q392" i="1"/>
  <c r="R391" i="1"/>
  <c r="Q391" i="1"/>
  <c r="S391" i="1" s="1"/>
  <c r="T391" i="1" s="1"/>
  <c r="R390" i="1"/>
  <c r="Q390" i="1"/>
  <c r="R389" i="1"/>
  <c r="Q389" i="1"/>
  <c r="S389" i="1" s="1"/>
  <c r="T389" i="1" s="1"/>
  <c r="R388" i="1"/>
  <c r="Q388" i="1"/>
  <c r="R387" i="1"/>
  <c r="Q387" i="1"/>
  <c r="S387" i="1" s="1"/>
  <c r="T387" i="1" s="1"/>
  <c r="R386" i="1"/>
  <c r="Q386" i="1"/>
  <c r="R385" i="1"/>
  <c r="Q385" i="1"/>
  <c r="R384" i="1"/>
  <c r="Q384" i="1"/>
  <c r="R383" i="1"/>
  <c r="Q383" i="1"/>
  <c r="S383" i="1" s="1"/>
  <c r="T383" i="1" s="1"/>
  <c r="R382" i="1"/>
  <c r="Q382" i="1"/>
  <c r="R381" i="1"/>
  <c r="Q381" i="1"/>
  <c r="S381" i="1" s="1"/>
  <c r="T381" i="1" s="1"/>
  <c r="R380" i="1"/>
  <c r="Q380" i="1"/>
  <c r="R379" i="1"/>
  <c r="Q379" i="1"/>
  <c r="R378" i="1"/>
  <c r="Q378" i="1"/>
  <c r="R377" i="1"/>
  <c r="Q377" i="1"/>
  <c r="R376" i="1"/>
  <c r="Q376" i="1"/>
  <c r="R375" i="1"/>
  <c r="Q375" i="1"/>
  <c r="S375" i="1" s="1"/>
  <c r="T375" i="1" s="1"/>
  <c r="R374" i="1"/>
  <c r="Q374" i="1"/>
  <c r="R373" i="1"/>
  <c r="Q373" i="1"/>
  <c r="S373" i="1" s="1"/>
  <c r="T373" i="1" s="1"/>
  <c r="R372" i="1"/>
  <c r="Q372" i="1"/>
  <c r="R371" i="1"/>
  <c r="Q371" i="1"/>
  <c r="S371" i="1" s="1"/>
  <c r="T371" i="1" s="1"/>
  <c r="R370" i="1"/>
  <c r="Q370" i="1"/>
  <c r="R369" i="1"/>
  <c r="Q369" i="1"/>
  <c r="S369" i="1" s="1"/>
  <c r="T369" i="1" s="1"/>
  <c r="R368" i="1"/>
  <c r="Q368" i="1"/>
  <c r="R367" i="1"/>
  <c r="Q367" i="1"/>
  <c r="S367" i="1" s="1"/>
  <c r="T367" i="1" s="1"/>
  <c r="R366" i="1"/>
  <c r="Q366" i="1"/>
  <c r="R365" i="1"/>
  <c r="Q365" i="1"/>
  <c r="S365" i="1" s="1"/>
  <c r="T365" i="1" s="1"/>
  <c r="R364" i="1"/>
  <c r="Q364" i="1"/>
  <c r="R363" i="1"/>
  <c r="Q363" i="1"/>
  <c r="S363" i="1" s="1"/>
  <c r="T363" i="1" s="1"/>
  <c r="R362" i="1"/>
  <c r="Q362" i="1"/>
  <c r="R361" i="1"/>
  <c r="Q361" i="1"/>
  <c r="S361" i="1" s="1"/>
  <c r="T361" i="1" s="1"/>
  <c r="R360" i="1"/>
  <c r="Q360" i="1"/>
  <c r="R359" i="1"/>
  <c r="Q359" i="1"/>
  <c r="S359" i="1" s="1"/>
  <c r="T359" i="1" s="1"/>
  <c r="R358" i="1"/>
  <c r="Q358" i="1"/>
  <c r="R357" i="1"/>
  <c r="Q357" i="1"/>
  <c r="S357" i="1" s="1"/>
  <c r="T357" i="1" s="1"/>
  <c r="R356" i="1"/>
  <c r="Q356" i="1"/>
  <c r="R355" i="1"/>
  <c r="Q355" i="1"/>
  <c r="S355" i="1" s="1"/>
  <c r="T355" i="1" s="1"/>
  <c r="R354" i="1"/>
  <c r="Q354" i="1"/>
  <c r="R353" i="1"/>
  <c r="Q353" i="1"/>
  <c r="S353" i="1" s="1"/>
  <c r="T353" i="1" s="1"/>
  <c r="R352" i="1"/>
  <c r="Q352" i="1"/>
  <c r="R351" i="1"/>
  <c r="Q351" i="1"/>
  <c r="S351" i="1" s="1"/>
  <c r="T351" i="1" s="1"/>
  <c r="R350" i="1"/>
  <c r="Q350" i="1"/>
  <c r="R349" i="1"/>
  <c r="Q349" i="1"/>
  <c r="S349" i="1" s="1"/>
  <c r="T349" i="1" s="1"/>
  <c r="R348" i="1"/>
  <c r="Q348" i="1"/>
  <c r="R347" i="1"/>
  <c r="Q347" i="1"/>
  <c r="S347" i="1" s="1"/>
  <c r="T347" i="1" s="1"/>
  <c r="R346" i="1"/>
  <c r="Q346" i="1"/>
  <c r="R345" i="1"/>
  <c r="Q345" i="1"/>
  <c r="R344" i="1"/>
  <c r="Q344" i="1"/>
  <c r="R343" i="1"/>
  <c r="Q343" i="1"/>
  <c r="S343" i="1" s="1"/>
  <c r="T343" i="1" s="1"/>
  <c r="R342" i="1"/>
  <c r="Q342" i="1"/>
  <c r="R341" i="1"/>
  <c r="Q341" i="1"/>
  <c r="S341" i="1" s="1"/>
  <c r="T341" i="1" s="1"/>
  <c r="R340" i="1"/>
  <c r="Q340" i="1"/>
  <c r="R339" i="1"/>
  <c r="Q339" i="1"/>
  <c r="S339" i="1" s="1"/>
  <c r="T339" i="1" s="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S327" i="1" s="1"/>
  <c r="T327" i="1" s="1"/>
  <c r="R326" i="1"/>
  <c r="Q326" i="1"/>
  <c r="R325" i="1"/>
  <c r="Q325" i="1"/>
  <c r="S325" i="1" s="1"/>
  <c r="T325" i="1" s="1"/>
  <c r="R324" i="1"/>
  <c r="Q324" i="1"/>
  <c r="R323" i="1"/>
  <c r="Q323" i="1"/>
  <c r="S323" i="1" s="1"/>
  <c r="T323" i="1" s="1"/>
  <c r="R322" i="1"/>
  <c r="Q322" i="1"/>
  <c r="R321" i="1"/>
  <c r="Q321" i="1"/>
  <c r="S321" i="1" s="1"/>
  <c r="T321" i="1" s="1"/>
  <c r="R320" i="1"/>
  <c r="Q320" i="1"/>
  <c r="R319" i="1"/>
  <c r="Q319" i="1"/>
  <c r="S319" i="1" s="1"/>
  <c r="T319" i="1" s="1"/>
  <c r="R318" i="1"/>
  <c r="Q318" i="1"/>
  <c r="R317" i="1"/>
  <c r="Q317" i="1"/>
  <c r="S317" i="1" s="1"/>
  <c r="T317" i="1" s="1"/>
  <c r="R316" i="1"/>
  <c r="Q316" i="1"/>
  <c r="R315" i="1"/>
  <c r="Q315" i="1"/>
  <c r="S315" i="1" s="1"/>
  <c r="T315" i="1" s="1"/>
  <c r="R314" i="1"/>
  <c r="Q314" i="1"/>
  <c r="R313" i="1"/>
  <c r="Q313" i="1"/>
  <c r="S313" i="1" s="1"/>
  <c r="T313" i="1" s="1"/>
  <c r="R312" i="1"/>
  <c r="Q312" i="1"/>
  <c r="R311" i="1"/>
  <c r="Q311" i="1"/>
  <c r="S311" i="1" s="1"/>
  <c r="T311" i="1" s="1"/>
  <c r="R310" i="1"/>
  <c r="Q310" i="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R301" i="1"/>
  <c r="Q301" i="1"/>
  <c r="S301" i="1" s="1"/>
  <c r="T301" i="1" s="1"/>
  <c r="R300" i="1"/>
  <c r="Q300" i="1"/>
  <c r="R299" i="1"/>
  <c r="Q299" i="1"/>
  <c r="R298" i="1"/>
  <c r="Q298" i="1"/>
  <c r="R297" i="1"/>
  <c r="Q297" i="1"/>
  <c r="R296" i="1"/>
  <c r="Q296" i="1"/>
  <c r="R295" i="1"/>
  <c r="Q295" i="1"/>
  <c r="R294" i="1"/>
  <c r="Q294" i="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R283" i="1"/>
  <c r="Q283" i="1"/>
  <c r="S283" i="1" s="1"/>
  <c r="T283" i="1" s="1"/>
  <c r="R282" i="1"/>
  <c r="Q282" i="1"/>
  <c r="R281" i="1"/>
  <c r="Q281" i="1"/>
  <c r="S281" i="1" s="1"/>
  <c r="T281" i="1" s="1"/>
  <c r="R280" i="1"/>
  <c r="Q280" i="1"/>
  <c r="R279" i="1"/>
  <c r="Q279" i="1"/>
  <c r="S279" i="1" s="1"/>
  <c r="T279" i="1" s="1"/>
  <c r="R278" i="1"/>
  <c r="Q278" i="1"/>
  <c r="R277" i="1"/>
  <c r="Q277" i="1"/>
  <c r="S277" i="1" s="1"/>
  <c r="T277" i="1" s="1"/>
  <c r="R276" i="1"/>
  <c r="Q276" i="1"/>
  <c r="R275" i="1"/>
  <c r="Q275" i="1"/>
  <c r="S275" i="1" s="1"/>
  <c r="T275" i="1" s="1"/>
  <c r="R274" i="1"/>
  <c r="Q274" i="1"/>
  <c r="R273" i="1"/>
  <c r="Q273" i="1"/>
  <c r="S273" i="1" s="1"/>
  <c r="T273" i="1" s="1"/>
  <c r="R272" i="1"/>
  <c r="Q272" i="1"/>
  <c r="R271" i="1"/>
  <c r="Q271" i="1"/>
  <c r="R270" i="1"/>
  <c r="Q270" i="1"/>
  <c r="R269" i="1"/>
  <c r="Q269" i="1"/>
  <c r="S269" i="1" s="1"/>
  <c r="T269" i="1" s="1"/>
  <c r="R268" i="1"/>
  <c r="Q268" i="1"/>
  <c r="R267" i="1"/>
  <c r="Q267" i="1"/>
  <c r="S267" i="1" s="1"/>
  <c r="T267" i="1" s="1"/>
  <c r="R266" i="1"/>
  <c r="Q266" i="1"/>
  <c r="R265" i="1"/>
  <c r="Q265" i="1"/>
  <c r="S265" i="1" s="1"/>
  <c r="T265" i="1" s="1"/>
  <c r="R264" i="1"/>
  <c r="Q264" i="1"/>
  <c r="R263" i="1"/>
  <c r="Q263" i="1"/>
  <c r="R262" i="1"/>
  <c r="Q262" i="1"/>
  <c r="R261" i="1"/>
  <c r="Q261" i="1"/>
  <c r="R260" i="1"/>
  <c r="Q260" i="1"/>
  <c r="R259" i="1"/>
  <c r="Q259" i="1"/>
  <c r="S259" i="1" s="1"/>
  <c r="T259" i="1" s="1"/>
  <c r="R258" i="1"/>
  <c r="Q258" i="1"/>
  <c r="R257" i="1"/>
  <c r="Q257" i="1"/>
  <c r="S257" i="1" s="1"/>
  <c r="T257" i="1" s="1"/>
  <c r="R256" i="1"/>
  <c r="Q256" i="1"/>
  <c r="R255" i="1"/>
  <c r="Q255" i="1"/>
  <c r="S255" i="1" s="1"/>
  <c r="T255" i="1" s="1"/>
  <c r="R254" i="1"/>
  <c r="Q254" i="1"/>
  <c r="R253" i="1"/>
  <c r="Q253" i="1"/>
  <c r="S253" i="1" s="1"/>
  <c r="T253" i="1" s="1"/>
  <c r="R252" i="1"/>
  <c r="Q252" i="1"/>
  <c r="R251" i="1"/>
  <c r="Q251" i="1"/>
  <c r="R250" i="1"/>
  <c r="Q250" i="1"/>
  <c r="R249" i="1"/>
  <c r="Q249" i="1"/>
  <c r="S249" i="1" s="1"/>
  <c r="T249" i="1" s="1"/>
  <c r="R248" i="1"/>
  <c r="Q248" i="1"/>
  <c r="R247" i="1"/>
  <c r="Q247" i="1"/>
  <c r="S247" i="1" s="1"/>
  <c r="T247" i="1" s="1"/>
  <c r="R246" i="1"/>
  <c r="Q246" i="1"/>
  <c r="R245" i="1"/>
  <c r="Q245" i="1"/>
  <c r="S245" i="1" s="1"/>
  <c r="T245" i="1" s="1"/>
  <c r="R244" i="1"/>
  <c r="Q244" i="1"/>
  <c r="R243" i="1"/>
  <c r="Q243" i="1"/>
  <c r="S243" i="1" s="1"/>
  <c r="T243" i="1" s="1"/>
  <c r="R242" i="1"/>
  <c r="Q242" i="1"/>
  <c r="R241" i="1"/>
  <c r="Q241" i="1"/>
  <c r="S241" i="1" s="1"/>
  <c r="T241" i="1" s="1"/>
  <c r="R240" i="1"/>
  <c r="Q240" i="1"/>
  <c r="R239" i="1"/>
  <c r="Q239" i="1"/>
  <c r="S239" i="1" s="1"/>
  <c r="T239" i="1" s="1"/>
  <c r="R238" i="1"/>
  <c r="Q238" i="1"/>
  <c r="R237" i="1"/>
  <c r="Q237" i="1"/>
  <c r="S237" i="1" s="1"/>
  <c r="T237" i="1" s="1"/>
  <c r="R236" i="1"/>
  <c r="Q236" i="1"/>
  <c r="R235" i="1"/>
  <c r="Q235" i="1"/>
  <c r="S235" i="1" s="1"/>
  <c r="T235" i="1" s="1"/>
  <c r="R234" i="1"/>
  <c r="Q234" i="1"/>
  <c r="R233" i="1"/>
  <c r="Q233" i="1"/>
  <c r="S233" i="1" s="1"/>
  <c r="T233" i="1" s="1"/>
  <c r="R232" i="1"/>
  <c r="Q232" i="1"/>
  <c r="R231" i="1"/>
  <c r="Q231" i="1"/>
  <c r="S231" i="1" s="1"/>
  <c r="T231" i="1" s="1"/>
  <c r="R230" i="1"/>
  <c r="Q230" i="1"/>
  <c r="R229" i="1"/>
  <c r="Q229" i="1"/>
  <c r="S229" i="1" s="1"/>
  <c r="T229" i="1" s="1"/>
  <c r="R228" i="1"/>
  <c r="Q228" i="1"/>
  <c r="R227" i="1"/>
  <c r="Q227" i="1"/>
  <c r="S227" i="1" s="1"/>
  <c r="T227" i="1" s="1"/>
  <c r="R226" i="1"/>
  <c r="Q226" i="1"/>
  <c r="R225" i="1"/>
  <c r="Q225" i="1"/>
  <c r="R224" i="1"/>
  <c r="Q224" i="1"/>
  <c r="R223" i="1"/>
  <c r="Q223" i="1"/>
  <c r="S223" i="1" s="1"/>
  <c r="T223" i="1" s="1"/>
  <c r="R222" i="1"/>
  <c r="Q222" i="1"/>
  <c r="R221" i="1"/>
  <c r="Q221" i="1"/>
  <c r="S221" i="1" s="1"/>
  <c r="T221" i="1" s="1"/>
  <c r="R220" i="1"/>
  <c r="Q220" i="1"/>
  <c r="R219" i="1"/>
  <c r="Q219" i="1"/>
  <c r="S219" i="1" s="1"/>
  <c r="T219" i="1" s="1"/>
  <c r="R218" i="1"/>
  <c r="Q218" i="1"/>
  <c r="R217" i="1"/>
  <c r="Q217" i="1"/>
  <c r="S217" i="1" s="1"/>
  <c r="T217" i="1" s="1"/>
  <c r="R216" i="1"/>
  <c r="Q216" i="1"/>
  <c r="R215" i="1"/>
  <c r="Q215" i="1"/>
  <c r="S215" i="1" s="1"/>
  <c r="T215" i="1" s="1"/>
  <c r="R214" i="1"/>
  <c r="Q214" i="1"/>
  <c r="R213" i="1"/>
  <c r="Q213" i="1"/>
  <c r="S213" i="1" s="1"/>
  <c r="T213" i="1" s="1"/>
  <c r="R212" i="1"/>
  <c r="Q212" i="1"/>
  <c r="R211" i="1"/>
  <c r="Q211" i="1"/>
  <c r="S211" i="1" s="1"/>
  <c r="T211" i="1" s="1"/>
  <c r="R210" i="1"/>
  <c r="Q210" i="1"/>
  <c r="R209" i="1"/>
  <c r="Q209" i="1"/>
  <c r="S209" i="1" s="1"/>
  <c r="T209" i="1" s="1"/>
  <c r="R208" i="1"/>
  <c r="Q208" i="1"/>
  <c r="R207" i="1"/>
  <c r="Q207" i="1"/>
  <c r="S207" i="1" s="1"/>
  <c r="T207" i="1" s="1"/>
  <c r="R206" i="1"/>
  <c r="Q206" i="1"/>
  <c r="R205" i="1"/>
  <c r="Q205" i="1"/>
  <c r="S205" i="1" s="1"/>
  <c r="T205" i="1" s="1"/>
  <c r="R204" i="1"/>
  <c r="Q204" i="1"/>
  <c r="R203" i="1"/>
  <c r="Q203" i="1"/>
  <c r="S203" i="1" s="1"/>
  <c r="T203" i="1" s="1"/>
  <c r="R202" i="1"/>
  <c r="Q202" i="1"/>
  <c r="R201" i="1"/>
  <c r="Q201" i="1"/>
  <c r="S201" i="1" s="1"/>
  <c r="T201" i="1" s="1"/>
  <c r="R200" i="1"/>
  <c r="Q200" i="1"/>
  <c r="R199" i="1"/>
  <c r="Q199" i="1"/>
  <c r="S199" i="1" s="1"/>
  <c r="T199" i="1" s="1"/>
  <c r="R198" i="1"/>
  <c r="Q198" i="1"/>
  <c r="R197" i="1"/>
  <c r="Q197" i="1"/>
  <c r="S197" i="1" s="1"/>
  <c r="T197" i="1" s="1"/>
  <c r="R196" i="1"/>
  <c r="Q196" i="1"/>
  <c r="R195" i="1"/>
  <c r="Q195" i="1"/>
  <c r="S195" i="1" s="1"/>
  <c r="T195" i="1" s="1"/>
  <c r="R194" i="1"/>
  <c r="Q194" i="1"/>
  <c r="R193" i="1"/>
  <c r="Q193" i="1"/>
  <c r="S193" i="1" s="1"/>
  <c r="T193" i="1" s="1"/>
  <c r="R192" i="1"/>
  <c r="Q192" i="1"/>
  <c r="R191" i="1"/>
  <c r="Q191" i="1"/>
  <c r="S191" i="1" s="1"/>
  <c r="T191" i="1" s="1"/>
  <c r="R190" i="1"/>
  <c r="Q190" i="1"/>
  <c r="R189" i="1"/>
  <c r="Q189" i="1"/>
  <c r="S189" i="1" s="1"/>
  <c r="T189" i="1" s="1"/>
  <c r="R188" i="1"/>
  <c r="Q188" i="1"/>
  <c r="R187" i="1"/>
  <c r="Q187" i="1"/>
  <c r="S187" i="1" s="1"/>
  <c r="T187" i="1" s="1"/>
  <c r="R186" i="1"/>
  <c r="Q186" i="1"/>
  <c r="R185" i="1"/>
  <c r="Q185" i="1"/>
  <c r="S185" i="1" s="1"/>
  <c r="T185" i="1" s="1"/>
  <c r="R184" i="1"/>
  <c r="Q184" i="1"/>
  <c r="R183" i="1"/>
  <c r="Q183" i="1"/>
  <c r="S183" i="1" s="1"/>
  <c r="T183" i="1" s="1"/>
  <c r="R182" i="1"/>
  <c r="Q182" i="1"/>
  <c r="R181" i="1"/>
  <c r="Q181" i="1"/>
  <c r="S181" i="1" s="1"/>
  <c r="T181" i="1" s="1"/>
  <c r="R180" i="1"/>
  <c r="Q180" i="1"/>
  <c r="R179" i="1"/>
  <c r="Q179" i="1"/>
  <c r="S179" i="1" s="1"/>
  <c r="T179" i="1" s="1"/>
  <c r="R178" i="1"/>
  <c r="Q178" i="1"/>
  <c r="R177" i="1"/>
  <c r="Q177" i="1"/>
  <c r="S177" i="1" s="1"/>
  <c r="T177" i="1" s="1"/>
  <c r="R176" i="1"/>
  <c r="Q176" i="1"/>
  <c r="R175" i="1"/>
  <c r="Q175" i="1"/>
  <c r="S175" i="1" s="1"/>
  <c r="T175" i="1" s="1"/>
  <c r="R174" i="1"/>
  <c r="Q174" i="1"/>
  <c r="R173" i="1"/>
  <c r="Q173" i="1"/>
  <c r="S173" i="1" s="1"/>
  <c r="T173" i="1" s="1"/>
  <c r="R172" i="1"/>
  <c r="Q172" i="1"/>
  <c r="R171" i="1"/>
  <c r="Q171" i="1"/>
  <c r="S171" i="1" s="1"/>
  <c r="T171" i="1" s="1"/>
  <c r="R170" i="1"/>
  <c r="Q170" i="1"/>
  <c r="R169" i="1"/>
  <c r="Q169" i="1"/>
  <c r="S169" i="1" s="1"/>
  <c r="T169" i="1" s="1"/>
  <c r="R168" i="1"/>
  <c r="Q168" i="1"/>
  <c r="R167" i="1"/>
  <c r="Q167" i="1"/>
  <c r="S167" i="1" s="1"/>
  <c r="T167" i="1" s="1"/>
  <c r="R166" i="1"/>
  <c r="Q166" i="1"/>
  <c r="R165" i="1"/>
  <c r="Q165" i="1"/>
  <c r="R164" i="1"/>
  <c r="Q164" i="1"/>
  <c r="R163" i="1"/>
  <c r="Q163" i="1"/>
  <c r="S163" i="1" s="1"/>
  <c r="T163" i="1" s="1"/>
  <c r="R162" i="1"/>
  <c r="Q162" i="1"/>
  <c r="R161" i="1"/>
  <c r="Q161" i="1"/>
  <c r="R160" i="1"/>
  <c r="Q160" i="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R151" i="1"/>
  <c r="Q151" i="1"/>
  <c r="S151" i="1" s="1"/>
  <c r="T151" i="1" s="1"/>
  <c r="R150" i="1"/>
  <c r="Q150" i="1"/>
  <c r="R149" i="1"/>
  <c r="Q149" i="1"/>
  <c r="S149" i="1" s="1"/>
  <c r="T149" i="1" s="1"/>
  <c r="R148" i="1"/>
  <c r="Q148" i="1"/>
  <c r="R147" i="1"/>
  <c r="Q147" i="1"/>
  <c r="S147" i="1" s="1"/>
  <c r="T147" i="1" s="1"/>
  <c r="R146" i="1"/>
  <c r="Q146" i="1"/>
  <c r="R145" i="1"/>
  <c r="Q145" i="1"/>
  <c r="S145" i="1" s="1"/>
  <c r="T145" i="1" s="1"/>
  <c r="R144" i="1"/>
  <c r="Q144" i="1"/>
  <c r="R143" i="1"/>
  <c r="Q143" i="1"/>
  <c r="S143" i="1" s="1"/>
  <c r="T143" i="1" s="1"/>
  <c r="R142" i="1"/>
  <c r="Q142" i="1"/>
  <c r="R141" i="1"/>
  <c r="Q141" i="1"/>
  <c r="S141" i="1" s="1"/>
  <c r="T141" i="1" s="1"/>
  <c r="R140" i="1"/>
  <c r="Q140" i="1"/>
  <c r="R139" i="1"/>
  <c r="Q139" i="1"/>
  <c r="S139" i="1" s="1"/>
  <c r="T139" i="1" s="1"/>
  <c r="R138" i="1"/>
  <c r="Q138" i="1"/>
  <c r="R137" i="1"/>
  <c r="Q137" i="1"/>
  <c r="S137" i="1" s="1"/>
  <c r="T137" i="1" s="1"/>
  <c r="R136" i="1"/>
  <c r="Q136" i="1"/>
  <c r="R135" i="1"/>
  <c r="Q135" i="1"/>
  <c r="S135" i="1" s="1"/>
  <c r="T135" i="1" s="1"/>
  <c r="R134" i="1"/>
  <c r="Q134" i="1"/>
  <c r="R133" i="1"/>
  <c r="Q133" i="1"/>
  <c r="S133" i="1" s="1"/>
  <c r="T133" i="1" s="1"/>
  <c r="R132" i="1"/>
  <c r="Q132" i="1"/>
  <c r="R131" i="1"/>
  <c r="Q131" i="1"/>
  <c r="S131" i="1" s="1"/>
  <c r="T131" i="1" s="1"/>
  <c r="R130" i="1"/>
  <c r="Q130" i="1"/>
  <c r="R129" i="1"/>
  <c r="Q129" i="1"/>
  <c r="S129" i="1" s="1"/>
  <c r="T129" i="1" s="1"/>
  <c r="R128" i="1"/>
  <c r="Q128" i="1"/>
  <c r="R127" i="1"/>
  <c r="Q127" i="1"/>
  <c r="S127" i="1" s="1"/>
  <c r="T127" i="1" s="1"/>
  <c r="R126" i="1"/>
  <c r="Q126" i="1"/>
  <c r="R125" i="1"/>
  <c r="Q125" i="1"/>
  <c r="S125" i="1" s="1"/>
  <c r="T125" i="1" s="1"/>
  <c r="R124" i="1"/>
  <c r="Q124" i="1"/>
  <c r="R123" i="1"/>
  <c r="Q123" i="1"/>
  <c r="S123" i="1" s="1"/>
  <c r="T123" i="1" s="1"/>
  <c r="R122" i="1"/>
  <c r="Q122" i="1"/>
  <c r="R121" i="1"/>
  <c r="Q121" i="1"/>
  <c r="S121" i="1" s="1"/>
  <c r="T121" i="1" s="1"/>
  <c r="R120" i="1"/>
  <c r="Q120" i="1"/>
  <c r="R119" i="1"/>
  <c r="Q119" i="1"/>
  <c r="S119" i="1" s="1"/>
  <c r="T119" i="1" s="1"/>
  <c r="R118" i="1"/>
  <c r="Q118" i="1"/>
  <c r="R117" i="1"/>
  <c r="Q117" i="1"/>
  <c r="S117" i="1" s="1"/>
  <c r="T117" i="1" s="1"/>
  <c r="R116" i="1"/>
  <c r="Q116" i="1"/>
  <c r="R115" i="1"/>
  <c r="Q115" i="1"/>
  <c r="S115" i="1" s="1"/>
  <c r="T115" i="1" s="1"/>
  <c r="R114" i="1"/>
  <c r="Q114" i="1"/>
  <c r="R113" i="1"/>
  <c r="Q113" i="1"/>
  <c r="S113" i="1" s="1"/>
  <c r="T113" i="1" s="1"/>
  <c r="R112" i="1"/>
  <c r="Q112" i="1"/>
  <c r="R111" i="1"/>
  <c r="Q111" i="1"/>
  <c r="S111" i="1" s="1"/>
  <c r="T111" i="1" s="1"/>
  <c r="R110" i="1"/>
  <c r="Q110" i="1"/>
  <c r="R109" i="1"/>
  <c r="Q109" i="1"/>
  <c r="S109" i="1" s="1"/>
  <c r="T109" i="1" s="1"/>
  <c r="R108" i="1"/>
  <c r="Q108" i="1"/>
  <c r="R107" i="1"/>
  <c r="Q107" i="1"/>
  <c r="S107" i="1" s="1"/>
  <c r="T107" i="1" s="1"/>
  <c r="R106" i="1"/>
  <c r="Q106" i="1"/>
  <c r="R105" i="1"/>
  <c r="Q105" i="1"/>
  <c r="S105" i="1" s="1"/>
  <c r="T105" i="1" s="1"/>
  <c r="R104" i="1"/>
  <c r="Q104" i="1"/>
  <c r="R103" i="1"/>
  <c r="Q103" i="1"/>
  <c r="S103" i="1" s="1"/>
  <c r="T103" i="1" s="1"/>
  <c r="R102" i="1"/>
  <c r="Q102" i="1"/>
  <c r="R101" i="1"/>
  <c r="Q101" i="1"/>
  <c r="R100" i="1"/>
  <c r="Q100" i="1"/>
  <c r="R99" i="1"/>
  <c r="Q99" i="1"/>
  <c r="S99" i="1" s="1"/>
  <c r="T99" i="1" s="1"/>
  <c r="R98" i="1"/>
  <c r="Q98" i="1"/>
  <c r="R97" i="1"/>
  <c r="Q97" i="1"/>
  <c r="S97" i="1" s="1"/>
  <c r="T97" i="1" s="1"/>
  <c r="R96" i="1"/>
  <c r="Q96" i="1"/>
  <c r="R95" i="1"/>
  <c r="Q95" i="1"/>
  <c r="S95" i="1" s="1"/>
  <c r="T95" i="1" s="1"/>
  <c r="R94" i="1"/>
  <c r="Q94" i="1"/>
  <c r="R93" i="1"/>
  <c r="Q93" i="1"/>
  <c r="S93" i="1" s="1"/>
  <c r="T93" i="1" s="1"/>
  <c r="R92" i="1"/>
  <c r="Q92" i="1"/>
  <c r="R91" i="1"/>
  <c r="Q91" i="1"/>
  <c r="S91" i="1" s="1"/>
  <c r="T91" i="1" s="1"/>
  <c r="R90" i="1"/>
  <c r="Q90" i="1"/>
  <c r="R89" i="1"/>
  <c r="Q89" i="1"/>
  <c r="S89" i="1" s="1"/>
  <c r="T89" i="1" s="1"/>
  <c r="R88" i="1"/>
  <c r="Q88" i="1"/>
  <c r="R87" i="1"/>
  <c r="Q87" i="1"/>
  <c r="S87" i="1" s="1"/>
  <c r="T87" i="1" s="1"/>
  <c r="R86" i="1"/>
  <c r="Q86" i="1"/>
  <c r="R85" i="1"/>
  <c r="Q85" i="1"/>
  <c r="S85" i="1" s="1"/>
  <c r="T85" i="1" s="1"/>
  <c r="R84" i="1"/>
  <c r="Q84" i="1"/>
  <c r="R83" i="1"/>
  <c r="Q83" i="1"/>
  <c r="S83" i="1" s="1"/>
  <c r="T83" i="1" s="1"/>
  <c r="R82" i="1"/>
  <c r="Q82" i="1"/>
  <c r="R81" i="1"/>
  <c r="Q81" i="1"/>
  <c r="R80" i="1"/>
  <c r="Q80" i="1"/>
  <c r="R79" i="1"/>
  <c r="Q79" i="1"/>
  <c r="S79" i="1" s="1"/>
  <c r="T79" i="1" s="1"/>
  <c r="R78" i="1"/>
  <c r="Q78" i="1"/>
  <c r="R77" i="1"/>
  <c r="Q77" i="1"/>
  <c r="S77" i="1" s="1"/>
  <c r="T77" i="1" s="1"/>
  <c r="R76" i="1"/>
  <c r="Q76" i="1"/>
  <c r="R75" i="1"/>
  <c r="Q75" i="1"/>
  <c r="S75" i="1" s="1"/>
  <c r="T75" i="1" s="1"/>
  <c r="R74" i="1"/>
  <c r="Q74" i="1"/>
  <c r="R73" i="1"/>
  <c r="Q73" i="1"/>
  <c r="S73" i="1" s="1"/>
  <c r="T73" i="1" s="1"/>
  <c r="R72" i="1"/>
  <c r="Q72" i="1"/>
  <c r="R71" i="1"/>
  <c r="Q71" i="1"/>
  <c r="S71" i="1" s="1"/>
  <c r="T71" i="1" s="1"/>
  <c r="R70" i="1"/>
  <c r="Q70" i="1"/>
  <c r="R69" i="1"/>
  <c r="Q69" i="1"/>
  <c r="S69" i="1" s="1"/>
  <c r="T69" i="1" s="1"/>
  <c r="R68" i="1"/>
  <c r="Q68" i="1"/>
  <c r="R67" i="1"/>
  <c r="Q67" i="1"/>
  <c r="S67" i="1" s="1"/>
  <c r="T67" i="1" s="1"/>
  <c r="R66" i="1"/>
  <c r="Q66" i="1"/>
  <c r="R65" i="1"/>
  <c r="Q65" i="1"/>
  <c r="S65" i="1" s="1"/>
  <c r="T65" i="1" s="1"/>
  <c r="R64" i="1"/>
  <c r="Q64" i="1"/>
  <c r="R63" i="1"/>
  <c r="Q63" i="1"/>
  <c r="S63" i="1" s="1"/>
  <c r="T63" i="1" s="1"/>
  <c r="R62" i="1"/>
  <c r="Q62" i="1"/>
  <c r="R61" i="1"/>
  <c r="Q61" i="1"/>
  <c r="S61" i="1" s="1"/>
  <c r="T61" i="1" s="1"/>
  <c r="R60" i="1"/>
  <c r="Q60" i="1"/>
  <c r="R59" i="1"/>
  <c r="Q59" i="1"/>
  <c r="S59" i="1" s="1"/>
  <c r="T59" i="1" s="1"/>
  <c r="R58" i="1"/>
  <c r="Q58" i="1"/>
  <c r="R57" i="1"/>
  <c r="Q57" i="1"/>
  <c r="S57" i="1" s="1"/>
  <c r="T57" i="1" s="1"/>
  <c r="R56" i="1"/>
  <c r="Q56" i="1"/>
  <c r="R55" i="1"/>
  <c r="Q55" i="1"/>
  <c r="S55" i="1" s="1"/>
  <c r="T55" i="1" s="1"/>
  <c r="R54" i="1"/>
  <c r="Q54" i="1"/>
  <c r="R53" i="1"/>
  <c r="Q53" i="1"/>
  <c r="S53" i="1" s="1"/>
  <c r="T53" i="1" s="1"/>
  <c r="R52" i="1"/>
  <c r="Q52" i="1"/>
  <c r="R51" i="1"/>
  <c r="Q51" i="1"/>
  <c r="S51" i="1" s="1"/>
  <c r="T51" i="1" s="1"/>
  <c r="R50" i="1"/>
  <c r="Q50" i="1"/>
  <c r="R49" i="1"/>
  <c r="Q49" i="1"/>
  <c r="S49" i="1" s="1"/>
  <c r="T49" i="1" s="1"/>
  <c r="R48" i="1"/>
  <c r="Q48" i="1"/>
  <c r="R47" i="1"/>
  <c r="Q47" i="1"/>
  <c r="S47" i="1" s="1"/>
  <c r="T47" i="1" s="1"/>
  <c r="R46" i="1"/>
  <c r="Q46" i="1"/>
  <c r="R45" i="1"/>
  <c r="Q45" i="1"/>
  <c r="S45" i="1" s="1"/>
  <c r="T45" i="1" s="1"/>
  <c r="R44" i="1"/>
  <c r="Q44" i="1"/>
  <c r="R43" i="1"/>
  <c r="Q43" i="1"/>
  <c r="S43" i="1" s="1"/>
  <c r="T43" i="1" s="1"/>
  <c r="R42" i="1"/>
  <c r="Q42" i="1"/>
  <c r="R41" i="1"/>
  <c r="Q41" i="1"/>
  <c r="S41" i="1" s="1"/>
  <c r="T41" i="1" s="1"/>
  <c r="R40" i="1"/>
  <c r="Q40" i="1"/>
  <c r="R39" i="1"/>
  <c r="Q39" i="1"/>
  <c r="S39" i="1" s="1"/>
  <c r="T39" i="1" s="1"/>
  <c r="R38" i="1"/>
  <c r="Q38" i="1"/>
  <c r="R37" i="1"/>
  <c r="Q37" i="1"/>
  <c r="R36" i="1"/>
  <c r="Q36" i="1"/>
  <c r="R35" i="1"/>
  <c r="Q35" i="1"/>
  <c r="R34" i="1"/>
  <c r="Q34" i="1"/>
  <c r="R33" i="1"/>
  <c r="Q33" i="1"/>
  <c r="S33" i="1" s="1"/>
  <c r="T33" i="1" s="1"/>
  <c r="R32" i="1"/>
  <c r="Q32" i="1"/>
  <c r="R31" i="1"/>
  <c r="Q31" i="1"/>
  <c r="S31" i="1" s="1"/>
  <c r="T31" i="1" s="1"/>
  <c r="R30" i="1"/>
  <c r="Q30" i="1"/>
  <c r="R29" i="1"/>
  <c r="Q29" i="1"/>
  <c r="S29" i="1" s="1"/>
  <c r="T29" i="1" s="1"/>
  <c r="R28" i="1"/>
  <c r="Q28" i="1"/>
  <c r="R27" i="1"/>
  <c r="Q27" i="1"/>
  <c r="S27" i="1" s="1"/>
  <c r="T27" i="1" s="1"/>
  <c r="R26" i="1"/>
  <c r="Q26" i="1"/>
  <c r="R25" i="1"/>
  <c r="Q25" i="1"/>
  <c r="S25" i="1" s="1"/>
  <c r="T25" i="1" s="1"/>
  <c r="R24" i="1"/>
  <c r="Q24" i="1"/>
  <c r="R23" i="1"/>
  <c r="Q23" i="1"/>
  <c r="S23" i="1" s="1"/>
  <c r="T23" i="1" s="1"/>
  <c r="R22" i="1"/>
  <c r="Q22" i="1"/>
  <c r="R21" i="1"/>
  <c r="Q21" i="1"/>
  <c r="S21" i="1" s="1"/>
  <c r="T21" i="1" s="1"/>
  <c r="R20" i="1"/>
  <c r="Q20" i="1"/>
  <c r="R19" i="1"/>
  <c r="Q19" i="1"/>
  <c r="S19" i="1" s="1"/>
  <c r="T19" i="1" s="1"/>
  <c r="R18" i="1"/>
  <c r="Q18" i="1"/>
  <c r="R17" i="1"/>
  <c r="Q17" i="1"/>
  <c r="S17" i="1" s="1"/>
  <c r="T17" i="1" s="1"/>
  <c r="R16" i="1"/>
  <c r="Q16" i="1"/>
  <c r="R15" i="1"/>
  <c r="Q15" i="1"/>
  <c r="S15" i="1" s="1"/>
  <c r="T15" i="1" s="1"/>
  <c r="R14" i="1"/>
  <c r="Q14" i="1"/>
  <c r="R13" i="1"/>
  <c r="Q13" i="1"/>
  <c r="S13" i="1" s="1"/>
  <c r="T13" i="1" s="1"/>
  <c r="R12" i="1"/>
  <c r="Q12" i="1"/>
  <c r="R11" i="1"/>
  <c r="Q11" i="1"/>
  <c r="S11" i="1" s="1"/>
  <c r="T11" i="1" s="1"/>
  <c r="R10" i="1"/>
  <c r="Q10" i="1"/>
  <c r="R9" i="1"/>
  <c r="Q9" i="1"/>
  <c r="S9" i="1" s="1"/>
  <c r="T9" i="1" s="1"/>
  <c r="R8" i="1"/>
  <c r="Q8" i="1"/>
  <c r="R7" i="1"/>
  <c r="Q7" i="1"/>
  <c r="S7" i="1" s="1"/>
  <c r="T7" i="1" s="1"/>
  <c r="R6" i="1"/>
  <c r="Q6" i="1"/>
  <c r="R5" i="1"/>
  <c r="Q5" i="1"/>
  <c r="S5" i="1" s="1"/>
  <c r="T5" i="1" s="1"/>
  <c r="R4" i="1"/>
  <c r="Q4" i="1"/>
  <c r="R3" i="1"/>
  <c r="Q3" i="1"/>
  <c r="S3" i="1" s="1"/>
  <c r="T3" i="1" s="1"/>
  <c r="R2" i="1"/>
  <c r="Q2" i="1"/>
  <c r="S2" i="1" l="1"/>
  <c r="T2" i="1" s="1"/>
  <c r="S4" i="1"/>
  <c r="T4" i="1" s="1"/>
  <c r="S6" i="1"/>
  <c r="T6" i="1" s="1"/>
  <c r="S8" i="1"/>
  <c r="T8" i="1" s="1"/>
  <c r="S10" i="1"/>
  <c r="T10" i="1" s="1"/>
  <c r="S12" i="1"/>
  <c r="T12" i="1" s="1"/>
  <c r="S14" i="1"/>
  <c r="T14" i="1" s="1"/>
  <c r="S16" i="1"/>
  <c r="T16" i="1" s="1"/>
  <c r="S18" i="1"/>
  <c r="T18" i="1" s="1"/>
  <c r="S20" i="1"/>
  <c r="T20" i="1" s="1"/>
  <c r="S22" i="1"/>
  <c r="T22" i="1" s="1"/>
  <c r="S24" i="1"/>
  <c r="T24" i="1" s="1"/>
  <c r="S26" i="1"/>
  <c r="T26" i="1" s="1"/>
  <c r="S28" i="1"/>
  <c r="T28" i="1" s="1"/>
  <c r="S30" i="1"/>
  <c r="T30" i="1" s="1"/>
  <c r="S32" i="1"/>
  <c r="T32" i="1" s="1"/>
  <c r="S34" i="1"/>
  <c r="T34" i="1" s="1"/>
  <c r="S36" i="1"/>
  <c r="T36" i="1" s="1"/>
  <c r="S38" i="1"/>
  <c r="T38" i="1" s="1"/>
  <c r="S40" i="1"/>
  <c r="T40" i="1" s="1"/>
  <c r="S44" i="1"/>
  <c r="T44" i="1" s="1"/>
  <c r="S46" i="1"/>
  <c r="T46" i="1" s="1"/>
  <c r="S48" i="1"/>
  <c r="T48" i="1" s="1"/>
  <c r="S50" i="1"/>
  <c r="T50" i="1" s="1"/>
  <c r="S54" i="1"/>
  <c r="T54" i="1" s="1"/>
  <c r="S56" i="1"/>
  <c r="T56" i="1" s="1"/>
  <c r="S58" i="1"/>
  <c r="T58" i="1" s="1"/>
  <c r="S60" i="1"/>
  <c r="T60" i="1" s="1"/>
  <c r="S64" i="1"/>
  <c r="T64" i="1" s="1"/>
  <c r="S66" i="1"/>
  <c r="T66" i="1" s="1"/>
  <c r="S68" i="1"/>
  <c r="T68" i="1" s="1"/>
  <c r="S70" i="1"/>
  <c r="T70" i="1" s="1"/>
  <c r="S72" i="1"/>
  <c r="T72" i="1" s="1"/>
  <c r="S74" i="1"/>
  <c r="T74" i="1" s="1"/>
  <c r="S76" i="1"/>
  <c r="T76" i="1" s="1"/>
  <c r="S78" i="1"/>
  <c r="T78" i="1" s="1"/>
  <c r="S80" i="1"/>
  <c r="T80" i="1" s="1"/>
  <c r="S82" i="1"/>
  <c r="T82" i="1" s="1"/>
  <c r="S84" i="1"/>
  <c r="T84" i="1" s="1"/>
  <c r="S86" i="1"/>
  <c r="T86" i="1" s="1"/>
  <c r="S88" i="1"/>
  <c r="T88" i="1" s="1"/>
  <c r="S90" i="1"/>
  <c r="T90" i="1" s="1"/>
  <c r="S92" i="1"/>
  <c r="T92" i="1" s="1"/>
  <c r="S94" i="1"/>
  <c r="T94" i="1" s="1"/>
  <c r="S96" i="1"/>
  <c r="T96" i="1" s="1"/>
  <c r="S98" i="1"/>
  <c r="T98" i="1" s="1"/>
  <c r="S100" i="1"/>
  <c r="T100" i="1" s="1"/>
  <c r="S102" i="1"/>
  <c r="T102" i="1" s="1"/>
  <c r="S104" i="1"/>
  <c r="T104" i="1" s="1"/>
  <c r="S106" i="1"/>
  <c r="T106" i="1" s="1"/>
  <c r="S108" i="1"/>
  <c r="T108" i="1" s="1"/>
  <c r="S110" i="1"/>
  <c r="T110" i="1" s="1"/>
  <c r="S112" i="1"/>
  <c r="T112" i="1" s="1"/>
  <c r="S114" i="1"/>
  <c r="T114" i="1" s="1"/>
  <c r="S116" i="1"/>
  <c r="T116" i="1" s="1"/>
  <c r="S118" i="1"/>
  <c r="T118" i="1" s="1"/>
  <c r="S120" i="1"/>
  <c r="T120" i="1" s="1"/>
  <c r="S122" i="1"/>
  <c r="T122" i="1" s="1"/>
  <c r="S124" i="1"/>
  <c r="T124" i="1" s="1"/>
  <c r="S126" i="1"/>
  <c r="T126" i="1" s="1"/>
  <c r="S128" i="1"/>
  <c r="T128" i="1" s="1"/>
  <c r="S130" i="1"/>
  <c r="T130" i="1" s="1"/>
  <c r="S132" i="1"/>
  <c r="T132" i="1" s="1"/>
  <c r="S134" i="1"/>
  <c r="T134" i="1" s="1"/>
  <c r="S136" i="1"/>
  <c r="T136" i="1" s="1"/>
  <c r="S138" i="1"/>
  <c r="T138" i="1" s="1"/>
  <c r="S140" i="1"/>
  <c r="T140" i="1" s="1"/>
  <c r="S142" i="1"/>
  <c r="T142" i="1" s="1"/>
  <c r="S144" i="1"/>
  <c r="T144" i="1" s="1"/>
  <c r="S146" i="1"/>
  <c r="T146" i="1" s="1"/>
  <c r="S148" i="1"/>
  <c r="T148" i="1" s="1"/>
  <c r="S150" i="1"/>
  <c r="T150" i="1" s="1"/>
  <c r="S152" i="1"/>
  <c r="T152" i="1" s="1"/>
  <c r="S154" i="1"/>
  <c r="T154" i="1" s="1"/>
  <c r="S160" i="1"/>
  <c r="T160" i="1" s="1"/>
  <c r="S162" i="1"/>
  <c r="T162" i="1" s="1"/>
  <c r="S164" i="1"/>
  <c r="T164" i="1" s="1"/>
  <c r="S168" i="1"/>
  <c r="T168" i="1" s="1"/>
  <c r="S170" i="1"/>
  <c r="T170" i="1" s="1"/>
  <c r="S172" i="1"/>
  <c r="T172" i="1" s="1"/>
  <c r="S174" i="1"/>
  <c r="T174" i="1" s="1"/>
  <c r="S176" i="1"/>
  <c r="T176" i="1" s="1"/>
  <c r="S180" i="1"/>
  <c r="T180" i="1" s="1"/>
  <c r="S182" i="1"/>
  <c r="T182" i="1" s="1"/>
  <c r="S184" i="1"/>
  <c r="T184" i="1" s="1"/>
  <c r="S186" i="1"/>
  <c r="T186" i="1" s="1"/>
  <c r="S188" i="1"/>
  <c r="T188" i="1" s="1"/>
  <c r="S190" i="1"/>
  <c r="T190" i="1" s="1"/>
  <c r="S192" i="1"/>
  <c r="T192" i="1" s="1"/>
  <c r="S194" i="1"/>
  <c r="T194" i="1" s="1"/>
  <c r="S196" i="1"/>
  <c r="T196" i="1" s="1"/>
  <c r="S198" i="1"/>
  <c r="T198" i="1" s="1"/>
  <c r="S200" i="1"/>
  <c r="T200" i="1" s="1"/>
  <c r="S202" i="1"/>
  <c r="T202" i="1" s="1"/>
  <c r="S204" i="1"/>
  <c r="T204" i="1" s="1"/>
  <c r="S206" i="1"/>
  <c r="T206" i="1" s="1"/>
  <c r="S208" i="1"/>
  <c r="T208" i="1" s="1"/>
  <c r="S210" i="1"/>
  <c r="T210" i="1" s="1"/>
  <c r="S212" i="1"/>
  <c r="T212" i="1" s="1"/>
  <c r="S214" i="1"/>
  <c r="T214" i="1" s="1"/>
  <c r="S216" i="1"/>
  <c r="T216" i="1" s="1"/>
  <c r="S220" i="1"/>
  <c r="T220" i="1" s="1"/>
  <c r="S222" i="1"/>
  <c r="T222" i="1" s="1"/>
  <c r="S224" i="1"/>
  <c r="T224" i="1" s="1"/>
  <c r="S226" i="1"/>
  <c r="T226" i="1" s="1"/>
  <c r="S228" i="1"/>
  <c r="T228" i="1" s="1"/>
  <c r="S230" i="1"/>
  <c r="T230" i="1" s="1"/>
  <c r="S232" i="1"/>
  <c r="T232" i="1" s="1"/>
  <c r="S234" i="1"/>
  <c r="T234" i="1" s="1"/>
  <c r="S236" i="1"/>
  <c r="T236" i="1" s="1"/>
  <c r="S238" i="1"/>
  <c r="T238" i="1" s="1"/>
  <c r="S240" i="1"/>
  <c r="T240" i="1" s="1"/>
  <c r="S242" i="1"/>
  <c r="T242" i="1" s="1"/>
  <c r="S244" i="1"/>
  <c r="T244" i="1" s="1"/>
  <c r="S246" i="1"/>
  <c r="T246" i="1" s="1"/>
  <c r="S248" i="1"/>
  <c r="T248" i="1" s="1"/>
  <c r="S250" i="1"/>
  <c r="T250" i="1" s="1"/>
  <c r="S252" i="1"/>
  <c r="T252" i="1" s="1"/>
  <c r="S254" i="1"/>
  <c r="T254" i="1" s="1"/>
  <c r="S256" i="1"/>
  <c r="T256" i="1" s="1"/>
  <c r="S258" i="1"/>
  <c r="T258" i="1" s="1"/>
  <c r="S260" i="1"/>
  <c r="T260" i="1" s="1"/>
  <c r="S262" i="1"/>
  <c r="T262" i="1" s="1"/>
  <c r="S264" i="1"/>
  <c r="T264" i="1" s="1"/>
  <c r="S266" i="1"/>
  <c r="T266" i="1" s="1"/>
  <c r="S270" i="1"/>
  <c r="T270" i="1" s="1"/>
  <c r="S272" i="1"/>
  <c r="T272" i="1" s="1"/>
  <c r="S274" i="1"/>
  <c r="T274" i="1" s="1"/>
  <c r="S276" i="1"/>
  <c r="T276" i="1" s="1"/>
  <c r="S278" i="1"/>
  <c r="T278" i="1" s="1"/>
  <c r="S280" i="1"/>
  <c r="T280" i="1" s="1"/>
  <c r="S282" i="1"/>
  <c r="T282" i="1" s="1"/>
  <c r="S284" i="1"/>
  <c r="T284" i="1" s="1"/>
  <c r="S286" i="1"/>
  <c r="T286" i="1" s="1"/>
  <c r="S290" i="1"/>
  <c r="T290" i="1" s="1"/>
  <c r="S292" i="1"/>
  <c r="T292" i="1" s="1"/>
  <c r="S294" i="1"/>
  <c r="T294" i="1" s="1"/>
  <c r="S296" i="1"/>
  <c r="T296" i="1" s="1"/>
  <c r="S300" i="1"/>
  <c r="T300" i="1" s="1"/>
  <c r="S302" i="1"/>
  <c r="T302" i="1" s="1"/>
  <c r="S304" i="1"/>
  <c r="T304" i="1" s="1"/>
  <c r="S306" i="1"/>
  <c r="T306" i="1" s="1"/>
  <c r="S310" i="1"/>
  <c r="T310" i="1" s="1"/>
  <c r="S312" i="1"/>
  <c r="T312" i="1" s="1"/>
  <c r="S314" i="1"/>
  <c r="T314" i="1" s="1"/>
  <c r="S316" i="1"/>
  <c r="T316" i="1" s="1"/>
  <c r="S318" i="1"/>
  <c r="T318" i="1" s="1"/>
  <c r="S320" i="1"/>
  <c r="T320" i="1" s="1"/>
  <c r="S322" i="1"/>
  <c r="T322" i="1" s="1"/>
  <c r="S324" i="1"/>
  <c r="T324" i="1" s="1"/>
  <c r="S326" i="1"/>
  <c r="T326" i="1" s="1"/>
  <c r="S328" i="1"/>
  <c r="T328" i="1" s="1"/>
  <c r="S330" i="1"/>
  <c r="T330" i="1" s="1"/>
  <c r="S332" i="1"/>
  <c r="T332" i="1" s="1"/>
  <c r="S334" i="1"/>
  <c r="T334" i="1" s="1"/>
  <c r="S336" i="1"/>
  <c r="T336" i="1" s="1"/>
  <c r="S338" i="1"/>
  <c r="T338" i="1" s="1"/>
  <c r="S340" i="1"/>
  <c r="T340" i="1" s="1"/>
  <c r="S342" i="1"/>
  <c r="T342" i="1" s="1"/>
  <c r="S344" i="1"/>
  <c r="T344" i="1" s="1"/>
  <c r="S346" i="1"/>
  <c r="T346" i="1" s="1"/>
  <c r="S348" i="1"/>
  <c r="T348" i="1" s="1"/>
  <c r="S350" i="1"/>
  <c r="T350" i="1" s="1"/>
  <c r="S352" i="1"/>
  <c r="T352" i="1" s="1"/>
  <c r="S354" i="1"/>
  <c r="T354" i="1" s="1"/>
  <c r="S356" i="1"/>
  <c r="T356" i="1" s="1"/>
  <c r="S358" i="1"/>
  <c r="T358" i="1" s="1"/>
  <c r="S360" i="1"/>
  <c r="T360" i="1" s="1"/>
  <c r="S362" i="1"/>
  <c r="T362" i="1" s="1"/>
  <c r="S366" i="1"/>
  <c r="T366" i="1" s="1"/>
  <c r="S368" i="1"/>
  <c r="T368" i="1" s="1"/>
  <c r="S370" i="1"/>
  <c r="T370" i="1" s="1"/>
  <c r="S372" i="1"/>
  <c r="T372" i="1" s="1"/>
  <c r="S374" i="1"/>
  <c r="T374" i="1" s="1"/>
  <c r="S376" i="1"/>
  <c r="T376" i="1" s="1"/>
  <c r="S378" i="1"/>
  <c r="T378" i="1" s="1"/>
  <c r="S380" i="1"/>
  <c r="T380" i="1" s="1"/>
  <c r="S382" i="1"/>
  <c r="T382" i="1" s="1"/>
  <c r="S384" i="1"/>
  <c r="T384" i="1" s="1"/>
  <c r="S386" i="1"/>
  <c r="T386" i="1" s="1"/>
  <c r="S388" i="1"/>
  <c r="T388" i="1" s="1"/>
  <c r="S390" i="1"/>
  <c r="T390" i="1" s="1"/>
  <c r="S392" i="1"/>
  <c r="T392" i="1" s="1"/>
  <c r="S396" i="1"/>
  <c r="T396" i="1" s="1"/>
  <c r="S398" i="1"/>
  <c r="T398" i="1" s="1"/>
  <c r="S400" i="1"/>
  <c r="T400" i="1" s="1"/>
  <c r="S402" i="1"/>
  <c r="T402" i="1" s="1"/>
  <c r="S404" i="1"/>
  <c r="T404" i="1" s="1"/>
  <c r="S408" i="1"/>
  <c r="T408" i="1" s="1"/>
  <c r="S410" i="1"/>
  <c r="T410" i="1" s="1"/>
  <c r="S412" i="1"/>
  <c r="T412" i="1" s="1"/>
  <c r="S414" i="1"/>
  <c r="T414" i="1" s="1"/>
  <c r="S416" i="1"/>
  <c r="T416" i="1" s="1"/>
  <c r="S418" i="1"/>
  <c r="T418" i="1" s="1"/>
  <c r="S420" i="1"/>
  <c r="T420" i="1" s="1"/>
  <c r="S422" i="1"/>
  <c r="T422" i="1" s="1"/>
  <c r="S424" i="1"/>
  <c r="T424" i="1" s="1"/>
  <c r="S426" i="1"/>
  <c r="T426" i="1" s="1"/>
  <c r="S428" i="1"/>
  <c r="T428" i="1" s="1"/>
  <c r="S430" i="1"/>
  <c r="T430" i="1" s="1"/>
  <c r="S432" i="1"/>
  <c r="T432" i="1" s="1"/>
  <c r="S434" i="1"/>
  <c r="T434" i="1" s="1"/>
  <c r="S436" i="1"/>
  <c r="T436" i="1" s="1"/>
  <c r="S438" i="1"/>
  <c r="T438" i="1" s="1"/>
  <c r="S440" i="1"/>
  <c r="T440" i="1" s="1"/>
  <c r="S442" i="1"/>
  <c r="T442" i="1" s="1"/>
  <c r="S444" i="1"/>
  <c r="T444" i="1" s="1"/>
  <c r="S446" i="1"/>
  <c r="T446" i="1" s="1"/>
  <c r="S448" i="1"/>
  <c r="T448" i="1" s="1"/>
  <c r="S450" i="1"/>
  <c r="T450" i="1" s="1"/>
  <c r="S452" i="1"/>
  <c r="T452" i="1" s="1"/>
  <c r="S454" i="1"/>
  <c r="T454" i="1" s="1"/>
  <c r="S456" i="1"/>
  <c r="T456" i="1" s="1"/>
  <c r="S458" i="1"/>
  <c r="T458" i="1" s="1"/>
  <c r="S460" i="1"/>
  <c r="T460" i="1" s="1"/>
  <c r="S462" i="1"/>
  <c r="T462" i="1" s="1"/>
  <c r="S464" i="1"/>
  <c r="T464" i="1" s="1"/>
  <c r="S466" i="1"/>
  <c r="T466" i="1" s="1"/>
  <c r="S468" i="1"/>
  <c r="T468" i="1" s="1"/>
  <c r="S470" i="1"/>
  <c r="T470" i="1" s="1"/>
  <c r="S472" i="1"/>
  <c r="T472" i="1" s="1"/>
  <c r="S474" i="1"/>
  <c r="T474" i="1" s="1"/>
  <c r="S476" i="1"/>
  <c r="T476" i="1" s="1"/>
  <c r="S478" i="1"/>
  <c r="T478" i="1" s="1"/>
  <c r="S480" i="1"/>
  <c r="T480" i="1" s="1"/>
  <c r="S482" i="1"/>
  <c r="T482" i="1" s="1"/>
  <c r="S484" i="1"/>
  <c r="T484" i="1" s="1"/>
  <c r="S486" i="1"/>
  <c r="T486" i="1" s="1"/>
  <c r="S488" i="1"/>
  <c r="T488" i="1" s="1"/>
  <c r="S490" i="1"/>
  <c r="T490" i="1" s="1"/>
  <c r="S492" i="1"/>
  <c r="T492" i="1" s="1"/>
  <c r="S494" i="1"/>
  <c r="T494" i="1" s="1"/>
  <c r="S496" i="1"/>
  <c r="T496" i="1" s="1"/>
  <c r="S498" i="1"/>
  <c r="T498" i="1" s="1"/>
  <c r="S500" i="1"/>
  <c r="T500" i="1" s="1"/>
  <c r="S502" i="1"/>
  <c r="T502" i="1" s="1"/>
  <c r="S504" i="1"/>
  <c r="T504" i="1" s="1"/>
  <c r="S506" i="1"/>
  <c r="T506" i="1" s="1"/>
  <c r="S508" i="1"/>
  <c r="T508" i="1" s="1"/>
  <c r="S510" i="1"/>
  <c r="T510" i="1" s="1"/>
  <c r="S512" i="1"/>
  <c r="T512" i="1" s="1"/>
  <c r="S514" i="1"/>
  <c r="T514" i="1" s="1"/>
  <c r="S516" i="1"/>
  <c r="T516" i="1" s="1"/>
  <c r="S518" i="1"/>
  <c r="T518" i="1" s="1"/>
  <c r="S520" i="1"/>
  <c r="T520" i="1" s="1"/>
  <c r="S522" i="1"/>
  <c r="T522" i="1" s="1"/>
  <c r="S524" i="1"/>
  <c r="T524" i="1" s="1"/>
  <c r="S526" i="1"/>
  <c r="T526" i="1" s="1"/>
  <c r="S528" i="1"/>
  <c r="T528" i="1" s="1"/>
  <c r="S530" i="1"/>
  <c r="T530" i="1" s="1"/>
  <c r="S532" i="1"/>
  <c r="T532" i="1" s="1"/>
  <c r="S534" i="1"/>
  <c r="T534" i="1" s="1"/>
  <c r="S536" i="1"/>
  <c r="T536" i="1" s="1"/>
  <c r="S540" i="1"/>
  <c r="T540" i="1" s="1"/>
  <c r="S542" i="1"/>
  <c r="T542" i="1" s="1"/>
  <c r="S544" i="1"/>
  <c r="T544" i="1" s="1"/>
  <c r="S546" i="1"/>
  <c r="T546" i="1" s="1"/>
  <c r="S550" i="1"/>
  <c r="T550" i="1" s="1"/>
  <c r="S552" i="1"/>
  <c r="T552" i="1" s="1"/>
  <c r="S554" i="1"/>
  <c r="T554" i="1" s="1"/>
  <c r="S556" i="1"/>
  <c r="T556" i="1" s="1"/>
  <c r="S558" i="1"/>
  <c r="T558" i="1" s="1"/>
  <c r="S560" i="1"/>
  <c r="T560" i="1" s="1"/>
  <c r="S562" i="1"/>
  <c r="T562" i="1" s="1"/>
  <c r="S564" i="1"/>
  <c r="T564" i="1" s="1"/>
  <c r="S566" i="1"/>
  <c r="T566" i="1" s="1"/>
  <c r="S568" i="1"/>
  <c r="T568" i="1" s="1"/>
  <c r="S570" i="1"/>
  <c r="T570" i="1" s="1"/>
  <c r="S572" i="1"/>
  <c r="T572" i="1" s="1"/>
  <c r="S576" i="1"/>
  <c r="T576" i="1" s="1"/>
  <c r="S578" i="1"/>
  <c r="T578" i="1" s="1"/>
  <c r="S580" i="1"/>
  <c r="T580" i="1" s="1"/>
  <c r="S582" i="1"/>
  <c r="T582" i="1" s="1"/>
  <c r="S584" i="1"/>
  <c r="T584" i="1" s="1"/>
  <c r="S586" i="1"/>
  <c r="T586" i="1" s="1"/>
  <c r="S588" i="1"/>
  <c r="T588" i="1" s="1"/>
  <c r="S590" i="1"/>
  <c r="T590" i="1" s="1"/>
  <c r="S592" i="1"/>
  <c r="T592" i="1" s="1"/>
  <c r="S594" i="1"/>
  <c r="T594" i="1" s="1"/>
  <c r="S596" i="1"/>
  <c r="T596" i="1" s="1"/>
  <c r="S598" i="1"/>
  <c r="T598" i="1" s="1"/>
  <c r="S600" i="1"/>
  <c r="T600" i="1" s="1"/>
  <c r="S602" i="1"/>
  <c r="T602" i="1" s="1"/>
  <c r="S604" i="1"/>
  <c r="T604" i="1" s="1"/>
  <c r="S606" i="1"/>
  <c r="T606" i="1" s="1"/>
  <c r="S608" i="1"/>
  <c r="T608" i="1" s="1"/>
  <c r="S610" i="1"/>
  <c r="T610" i="1" s="1"/>
  <c r="S614" i="1"/>
  <c r="T614" i="1" s="1"/>
  <c r="S616" i="1"/>
  <c r="T616" i="1" s="1"/>
  <c r="S618" i="1"/>
  <c r="T618" i="1" s="1"/>
  <c r="S620" i="1"/>
  <c r="T620" i="1" s="1"/>
  <c r="S622" i="1"/>
  <c r="T622" i="1" s="1"/>
  <c r="S624" i="1"/>
  <c r="T624" i="1" s="1"/>
  <c r="S626" i="1"/>
  <c r="T626" i="1" s="1"/>
  <c r="S628" i="1"/>
  <c r="T628" i="1" s="1"/>
  <c r="S630" i="1"/>
  <c r="T630" i="1" s="1"/>
  <c r="S632" i="1"/>
  <c r="T632" i="1" s="1"/>
  <c r="S634" i="1"/>
  <c r="T634" i="1" s="1"/>
  <c r="S636" i="1"/>
  <c r="T636" i="1" s="1"/>
  <c r="S638" i="1"/>
  <c r="T638" i="1" s="1"/>
  <c r="S644" i="1"/>
  <c r="T644" i="1" s="1"/>
  <c r="S648" i="1"/>
  <c r="T648" i="1" s="1"/>
  <c r="S652" i="1"/>
  <c r="T652" i="1" s="1"/>
  <c r="S654" i="1"/>
  <c r="T654" i="1" s="1"/>
  <c r="S656" i="1"/>
  <c r="T656" i="1" s="1"/>
  <c r="S658" i="1"/>
  <c r="T658" i="1" s="1"/>
  <c r="S660" i="1"/>
  <c r="T660" i="1" s="1"/>
  <c r="S662" i="1"/>
  <c r="T662" i="1" s="1"/>
  <c r="S664" i="1"/>
  <c r="T664" i="1" s="1"/>
  <c r="S666" i="1"/>
  <c r="T666" i="1" s="1"/>
  <c r="S670" i="1"/>
  <c r="T670" i="1" s="1"/>
  <c r="S674" i="1"/>
  <c r="T674" i="1" s="1"/>
  <c r="S676" i="1"/>
  <c r="T676" i="1" s="1"/>
  <c r="S678" i="1"/>
  <c r="T678" i="1" s="1"/>
  <c r="S680" i="1"/>
  <c r="T680" i="1" s="1"/>
  <c r="S682" i="1"/>
  <c r="T682" i="1" s="1"/>
  <c r="S684" i="1"/>
  <c r="T684" i="1" s="1"/>
  <c r="S686" i="1"/>
  <c r="T686" i="1" s="1"/>
  <c r="S688" i="1"/>
  <c r="T688" i="1" s="1"/>
  <c r="S692" i="1"/>
  <c r="T692" i="1" s="1"/>
  <c r="S694" i="1"/>
  <c r="T694" i="1" s="1"/>
  <c r="S696" i="1"/>
  <c r="T696" i="1" s="1"/>
  <c r="S698" i="1"/>
  <c r="T698" i="1" s="1"/>
  <c r="S700" i="1"/>
  <c r="T700" i="1" s="1"/>
  <c r="S702" i="1"/>
  <c r="T702" i="1" s="1"/>
  <c r="S704" i="1"/>
  <c r="T704" i="1" s="1"/>
  <c r="S706" i="1"/>
  <c r="T706" i="1" s="1"/>
  <c r="S710" i="1"/>
  <c r="T710" i="1" s="1"/>
  <c r="S712" i="1"/>
  <c r="T712" i="1" s="1"/>
  <c r="S716" i="1"/>
  <c r="T716" i="1" s="1"/>
  <c r="S722" i="1"/>
  <c r="T722" i="1" s="1"/>
  <c r="S724" i="1"/>
  <c r="T724" i="1" s="1"/>
  <c r="S728" i="1"/>
  <c r="T728" i="1" s="1"/>
  <c r="S730" i="1"/>
  <c r="T730" i="1" s="1"/>
  <c r="S732" i="1"/>
  <c r="T732" i="1" s="1"/>
  <c r="S734" i="1"/>
  <c r="T734" i="1" s="1"/>
  <c r="S736" i="1"/>
  <c r="T736" i="1" s="1"/>
  <c r="S740" i="1"/>
  <c r="T740" i="1" s="1"/>
  <c r="S742" i="1"/>
  <c r="T742" i="1" s="1"/>
  <c r="S744" i="1"/>
  <c r="T744" i="1" s="1"/>
  <c r="S746" i="1"/>
  <c r="T746" i="1" s="1"/>
  <c r="S748" i="1"/>
  <c r="T748" i="1" s="1"/>
  <c r="S750" i="1"/>
  <c r="T750" i="1" s="1"/>
  <c r="S754" i="1"/>
  <c r="T754" i="1" s="1"/>
  <c r="S756" i="1"/>
  <c r="T756" i="1" s="1"/>
  <c r="S758" i="1"/>
  <c r="T758" i="1" s="1"/>
  <c r="S764" i="1"/>
  <c r="T764" i="1" s="1"/>
  <c r="S766" i="1"/>
  <c r="T766" i="1" s="1"/>
  <c r="S768" i="1"/>
  <c r="T768" i="1" s="1"/>
  <c r="S770" i="1"/>
  <c r="T770" i="1" s="1"/>
  <c r="S772" i="1"/>
  <c r="T772" i="1" s="1"/>
  <c r="S774" i="1"/>
  <c r="T774" i="1" s="1"/>
  <c r="S776" i="1"/>
  <c r="T776" i="1" s="1"/>
  <c r="S780" i="1"/>
  <c r="T780" i="1" s="1"/>
  <c r="S782" i="1"/>
  <c r="T782" i="1" s="1"/>
  <c r="S784" i="1"/>
  <c r="T784" i="1" s="1"/>
  <c r="S786" i="1"/>
  <c r="T786" i="1" s="1"/>
  <c r="S788" i="1"/>
  <c r="T788" i="1" s="1"/>
  <c r="S792" i="1"/>
  <c r="T792" i="1" s="1"/>
  <c r="S794" i="1"/>
  <c r="T794" i="1" s="1"/>
  <c r="S796" i="1"/>
  <c r="T796" i="1" s="1"/>
  <c r="S798" i="1"/>
  <c r="T798" i="1" s="1"/>
  <c r="S800" i="1"/>
  <c r="T800" i="1" s="1"/>
  <c r="S802" i="1"/>
  <c r="T802" i="1" s="1"/>
  <c r="S804" i="1"/>
  <c r="T804" i="1" s="1"/>
  <c r="S806" i="1"/>
  <c r="T806" i="1" s="1"/>
  <c r="S808" i="1"/>
  <c r="T808" i="1" s="1"/>
  <c r="S812" i="1"/>
  <c r="T812" i="1" s="1"/>
  <c r="S814" i="1"/>
  <c r="T814" i="1" s="1"/>
  <c r="S816" i="1"/>
  <c r="T816" i="1" s="1"/>
  <c r="S822" i="1"/>
  <c r="T822" i="1" s="1"/>
  <c r="S824" i="1"/>
  <c r="T824" i="1" s="1"/>
  <c r="S826" i="1"/>
  <c r="T826" i="1" s="1"/>
  <c r="S828" i="1"/>
  <c r="T828" i="1" s="1"/>
  <c r="S830" i="1"/>
  <c r="T830" i="1" s="1"/>
  <c r="S834" i="1"/>
  <c r="T834" i="1" s="1"/>
  <c r="S836" i="1"/>
  <c r="T836" i="1" s="1"/>
  <c r="S838" i="1"/>
  <c r="T838" i="1" s="1"/>
  <c r="S840" i="1"/>
  <c r="T840" i="1" s="1"/>
  <c r="S842" i="1"/>
  <c r="T842" i="1" s="1"/>
  <c r="S846" i="1"/>
  <c r="T846" i="1" s="1"/>
  <c r="S850" i="1"/>
  <c r="T850" i="1" s="1"/>
  <c r="S852" i="1"/>
  <c r="T852" i="1" s="1"/>
  <c r="S854" i="1"/>
  <c r="T854" i="1" s="1"/>
  <c r="S858" i="1"/>
  <c r="T858" i="1" s="1"/>
  <c r="S862" i="1"/>
  <c r="T862" i="1" s="1"/>
  <c r="S864" i="1"/>
  <c r="T864" i="1" s="1"/>
  <c r="S866" i="1"/>
  <c r="T866" i="1" s="1"/>
  <c r="S868" i="1"/>
  <c r="T868" i="1" s="1"/>
  <c r="S870" i="1"/>
  <c r="T870" i="1" s="1"/>
  <c r="S874" i="1"/>
  <c r="T874" i="1" s="1"/>
  <c r="S876" i="1"/>
  <c r="T876" i="1" s="1"/>
  <c r="S878" i="1"/>
  <c r="T878" i="1" s="1"/>
  <c r="S880" i="1"/>
  <c r="T880" i="1" s="1"/>
  <c r="S882" i="1"/>
  <c r="T882" i="1" s="1"/>
  <c r="S884" i="1"/>
  <c r="T884" i="1" s="1"/>
  <c r="S886" i="1"/>
  <c r="T886" i="1" s="1"/>
  <c r="S888" i="1"/>
  <c r="T888" i="1" s="1"/>
  <c r="S890" i="1"/>
  <c r="T890" i="1" s="1"/>
  <c r="S892" i="1"/>
  <c r="T892" i="1" s="1"/>
  <c r="S894" i="1"/>
  <c r="T894" i="1" s="1"/>
  <c r="S896" i="1"/>
  <c r="T896" i="1" s="1"/>
  <c r="S900" i="1"/>
  <c r="T900" i="1" s="1"/>
  <c r="S902" i="1"/>
  <c r="T902" i="1" s="1"/>
  <c r="S904" i="1"/>
  <c r="T904" i="1" s="1"/>
  <c r="S906" i="1"/>
  <c r="T906" i="1" s="1"/>
  <c r="S908" i="1"/>
  <c r="T908" i="1" s="1"/>
  <c r="S910" i="1"/>
  <c r="T910" i="1" s="1"/>
  <c r="S912" i="1"/>
  <c r="T912" i="1" s="1"/>
  <c r="S916" i="1"/>
  <c r="T916" i="1" s="1"/>
  <c r="S918" i="1"/>
  <c r="T918" i="1" s="1"/>
  <c r="S920" i="1"/>
  <c r="T920" i="1" s="1"/>
  <c r="S922" i="1"/>
  <c r="T922" i="1" s="1"/>
  <c r="S924" i="1"/>
  <c r="T924" i="1" s="1"/>
  <c r="S926" i="1"/>
  <c r="T926" i="1" s="1"/>
  <c r="S928" i="1"/>
  <c r="T928" i="1" s="1"/>
  <c r="S930" i="1"/>
  <c r="T930" i="1" s="1"/>
  <c r="S932" i="1"/>
  <c r="T932" i="1" s="1"/>
  <c r="S934" i="1"/>
  <c r="T934" i="1" s="1"/>
  <c r="S936" i="1"/>
  <c r="T936" i="1" s="1"/>
  <c r="S938" i="1"/>
  <c r="T938" i="1" s="1"/>
  <c r="S940" i="1"/>
  <c r="T940" i="1" s="1"/>
  <c r="S942" i="1"/>
  <c r="T942" i="1" s="1"/>
  <c r="S948" i="1"/>
  <c r="T948" i="1" s="1"/>
  <c r="S950" i="1"/>
  <c r="T950" i="1" s="1"/>
  <c r="S952" i="1"/>
  <c r="T952" i="1" s="1"/>
  <c r="S954" i="1"/>
  <c r="T954" i="1" s="1"/>
  <c r="S956" i="1"/>
  <c r="T956" i="1" s="1"/>
  <c r="S958" i="1"/>
  <c r="T958" i="1" s="1"/>
  <c r="S960" i="1"/>
  <c r="T960" i="1" s="1"/>
  <c r="S962" i="1"/>
  <c r="T962" i="1" s="1"/>
  <c r="S964" i="1"/>
  <c r="T964" i="1" s="1"/>
  <c r="S968" i="1"/>
  <c r="T968" i="1" s="1"/>
  <c r="S970" i="1"/>
  <c r="T970" i="1" s="1"/>
  <c r="S972" i="1"/>
  <c r="T972" i="1" s="1"/>
  <c r="S976" i="1"/>
  <c r="T976" i="1" s="1"/>
  <c r="S978" i="1"/>
  <c r="T978" i="1" s="1"/>
  <c r="S980" i="1"/>
  <c r="T980" i="1" s="1"/>
  <c r="S984" i="1"/>
  <c r="T984" i="1" s="1"/>
  <c r="S986" i="1"/>
  <c r="T986" i="1" s="1"/>
  <c r="S988" i="1"/>
  <c r="T988" i="1" s="1"/>
  <c r="S994" i="1"/>
  <c r="T994" i="1" s="1"/>
  <c r="S996" i="1"/>
  <c r="T996" i="1" s="1"/>
  <c r="S998" i="1"/>
  <c r="T998" i="1" s="1"/>
  <c r="S1000" i="1"/>
  <c r="T1000" i="1" s="1"/>
  <c r="S1006" i="1"/>
  <c r="T1006" i="1" s="1"/>
  <c r="S1008" i="1"/>
  <c r="T1008" i="1" s="1"/>
  <c r="S1010" i="1"/>
  <c r="T1010" i="1" s="1"/>
  <c r="S1014" i="1"/>
  <c r="T1014" i="1" s="1"/>
  <c r="S1018" i="1"/>
  <c r="T1018" i="1" s="1"/>
  <c r="S1020" i="1"/>
  <c r="T1020" i="1" s="1"/>
  <c r="S1022" i="1"/>
  <c r="T1022" i="1" s="1"/>
  <c r="S1024" i="1"/>
  <c r="T1024" i="1" s="1"/>
  <c r="S1026" i="1"/>
  <c r="T1026" i="1" s="1"/>
  <c r="S1028" i="1"/>
  <c r="T1028" i="1" s="1"/>
  <c r="S1032" i="1"/>
  <c r="T1032" i="1" s="1"/>
  <c r="S1036" i="1"/>
  <c r="T1036" i="1" s="1"/>
  <c r="S1038" i="1"/>
  <c r="T1038" i="1" s="1"/>
  <c r="S1040" i="1"/>
  <c r="T1040" i="1" s="1"/>
  <c r="S1044" i="1"/>
  <c r="T1044" i="1" s="1"/>
  <c r="S1046" i="1"/>
  <c r="T1046" i="1" s="1"/>
  <c r="S1048" i="1"/>
  <c r="T1048" i="1" s="1"/>
  <c r="S1050" i="1"/>
  <c r="T1050" i="1" s="1"/>
  <c r="S1052" i="1"/>
  <c r="T1052" i="1" s="1"/>
  <c r="S1054" i="1"/>
  <c r="T1054" i="1" s="1"/>
  <c r="S1058" i="1"/>
  <c r="T1058" i="1" s="1"/>
  <c r="S1060" i="1"/>
  <c r="T1060" i="1" s="1"/>
  <c r="S1062" i="1"/>
  <c r="T1062" i="1" s="1"/>
  <c r="S1064" i="1"/>
  <c r="T1064" i="1" s="1"/>
  <c r="S1066" i="1"/>
  <c r="T1066" i="1" s="1"/>
  <c r="S1068" i="1"/>
  <c r="T1068" i="1" s="1"/>
  <c r="S1070" i="1"/>
  <c r="T1070" i="1" s="1"/>
  <c r="S1072" i="1"/>
  <c r="T1072" i="1" s="1"/>
  <c r="S1074" i="1"/>
  <c r="T1074" i="1" s="1"/>
  <c r="S1078" i="1"/>
  <c r="T1078" i="1" s="1"/>
  <c r="S1080" i="1"/>
  <c r="T1080" i="1" s="1"/>
  <c r="S1082" i="1"/>
  <c r="T1082" i="1" s="1"/>
  <c r="S1084" i="1"/>
  <c r="T1084" i="1" s="1"/>
  <c r="S1086" i="1"/>
  <c r="T1086" i="1" s="1"/>
  <c r="S1090" i="1"/>
  <c r="T1090" i="1" s="1"/>
  <c r="S1092" i="1"/>
  <c r="T1092" i="1" s="1"/>
  <c r="S1094" i="1"/>
  <c r="T1094" i="1" s="1"/>
  <c r="S1096" i="1"/>
  <c r="T1096" i="1" s="1"/>
  <c r="S1098" i="1"/>
  <c r="T1098" i="1" s="1"/>
  <c r="S1100" i="1"/>
  <c r="T1100" i="1" s="1"/>
  <c r="S1102" i="1"/>
  <c r="T1102" i="1" s="1"/>
  <c r="S1108" i="1"/>
  <c r="T1108" i="1" s="1"/>
  <c r="S1110" i="1"/>
  <c r="T1110" i="1" s="1"/>
  <c r="S1112" i="1"/>
  <c r="T1112" i="1" s="1"/>
  <c r="S1114" i="1"/>
  <c r="T1114" i="1" s="1"/>
  <c r="S1116" i="1"/>
  <c r="T1116" i="1" s="1"/>
  <c r="S1118" i="1"/>
  <c r="T1118" i="1" s="1"/>
  <c r="S1120" i="1"/>
  <c r="T1120" i="1" s="1"/>
  <c r="S1122" i="1"/>
  <c r="T1122" i="1" s="1"/>
  <c r="S1124" i="1"/>
  <c r="T1124" i="1" s="1"/>
  <c r="S1126" i="1"/>
  <c r="T1126" i="1" s="1"/>
  <c r="S1128" i="1"/>
  <c r="T1128" i="1" s="1"/>
  <c r="S1130" i="1"/>
  <c r="T1130" i="1" s="1"/>
  <c r="S1132" i="1"/>
  <c r="T1132" i="1" s="1"/>
  <c r="S1134" i="1"/>
  <c r="T1134" i="1" s="1"/>
  <c r="S1136" i="1"/>
  <c r="T1136" i="1" s="1"/>
  <c r="S1138" i="1"/>
  <c r="T1138" i="1" s="1"/>
  <c r="S1142" i="1"/>
  <c r="T1142" i="1" s="1"/>
  <c r="S1144" i="1"/>
  <c r="T1144" i="1" s="1"/>
  <c r="S1146" i="1"/>
  <c r="T1146" i="1" s="1"/>
  <c r="S1148" i="1"/>
  <c r="T1148" i="1" s="1"/>
  <c r="S1150" i="1"/>
  <c r="T1150" i="1" s="1"/>
  <c r="S1152" i="1"/>
  <c r="T1152" i="1" s="1"/>
  <c r="S1154" i="1"/>
  <c r="T1154" i="1" s="1"/>
  <c r="S1156" i="1"/>
  <c r="T1156" i="1" s="1"/>
  <c r="S1158" i="1"/>
  <c r="T1158" i="1" s="1"/>
  <c r="S1162" i="1"/>
  <c r="T1162" i="1" s="1"/>
  <c r="S1164" i="1"/>
  <c r="T1164" i="1" s="1"/>
  <c r="S1166" i="1"/>
  <c r="T1166" i="1" s="1"/>
  <c r="S1168" i="1"/>
  <c r="T1168" i="1" s="1"/>
  <c r="S1170" i="1"/>
  <c r="T1170" i="1" s="1"/>
  <c r="S1176" i="1"/>
  <c r="T1176" i="1" s="1"/>
  <c r="S1178" i="1"/>
  <c r="T1178" i="1" s="1"/>
  <c r="S1180" i="1"/>
  <c r="T1180" i="1" s="1"/>
  <c r="S1182" i="1"/>
  <c r="T1182" i="1" s="1"/>
  <c r="S1184" i="1"/>
  <c r="T1184" i="1" s="1"/>
  <c r="S1186" i="1"/>
  <c r="T1186" i="1" s="1"/>
  <c r="S1188" i="1"/>
  <c r="T1188" i="1" s="1"/>
  <c r="S1190" i="1"/>
  <c r="T1190" i="1" s="1"/>
  <c r="S1196" i="1"/>
  <c r="T1196" i="1" s="1"/>
  <c r="S1200" i="1"/>
  <c r="T1200" i="1" s="1"/>
  <c r="S1204" i="1"/>
  <c r="T1204" i="1" s="1"/>
  <c r="S1206" i="1"/>
  <c r="T1206" i="1" s="1"/>
  <c r="S1208" i="1"/>
  <c r="T1208" i="1" s="1"/>
  <c r="S1210" i="1"/>
  <c r="T1210" i="1" s="1"/>
  <c r="S1212" i="1"/>
  <c r="T1212" i="1" s="1"/>
  <c r="S1214" i="1"/>
  <c r="T1214" i="1" s="1"/>
  <c r="S1216" i="1"/>
  <c r="T1216" i="1" s="1"/>
  <c r="S1218" i="1"/>
  <c r="T1218" i="1" s="1"/>
  <c r="S1220" i="1"/>
  <c r="T1220" i="1" s="1"/>
  <c r="S1222" i="1"/>
  <c r="T1222" i="1" s="1"/>
  <c r="S1224" i="1"/>
  <c r="T1224" i="1" s="1"/>
  <c r="S1226" i="1"/>
  <c r="T1226" i="1" s="1"/>
  <c r="S1228" i="1"/>
  <c r="T1228" i="1" s="1"/>
  <c r="S1230" i="1"/>
  <c r="T1230" i="1" s="1"/>
  <c r="S1232" i="1"/>
  <c r="T1232" i="1" s="1"/>
  <c r="S1234" i="1"/>
  <c r="T1234" i="1" s="1"/>
  <c r="S1236" i="1"/>
  <c r="T1236" i="1" s="1"/>
  <c r="S1238" i="1"/>
  <c r="T1238" i="1" s="1"/>
  <c r="S1240" i="1"/>
  <c r="T1240" i="1" s="1"/>
  <c r="S1242" i="1"/>
  <c r="T1242" i="1" s="1"/>
  <c r="S1244" i="1"/>
  <c r="T1244" i="1" s="1"/>
  <c r="S1246" i="1"/>
  <c r="T1246" i="1" s="1"/>
  <c r="S1248" i="1"/>
  <c r="T1248" i="1" s="1"/>
  <c r="S1250" i="1"/>
  <c r="T1250" i="1" s="1"/>
  <c r="S1252" i="1"/>
  <c r="T1252" i="1" s="1"/>
  <c r="S1256" i="1"/>
  <c r="T1256" i="1" s="1"/>
  <c r="S1258" i="1"/>
  <c r="T1258" i="1" s="1"/>
  <c r="S1260" i="1"/>
  <c r="T1260" i="1" s="1"/>
  <c r="S1262" i="1"/>
  <c r="T1262" i="1" s="1"/>
  <c r="S1264" i="1"/>
  <c r="T1264" i="1" s="1"/>
  <c r="S1266" i="1"/>
  <c r="T1266" i="1" s="1"/>
  <c r="S1268" i="1"/>
  <c r="T1268" i="1" s="1"/>
  <c r="S1270" i="1"/>
  <c r="T1270" i="1" s="1"/>
  <c r="S1272" i="1"/>
  <c r="T1272" i="1" s="1"/>
  <c r="S1274" i="1"/>
  <c r="T1274" i="1" s="1"/>
  <c r="S1278" i="1"/>
  <c r="T1278" i="1" s="1"/>
  <c r="S1282" i="1"/>
  <c r="T1282" i="1" s="1"/>
  <c r="S1284" i="1"/>
  <c r="T1284" i="1" s="1"/>
  <c r="S1286" i="1"/>
  <c r="T1286" i="1" s="1"/>
  <c r="S1290" i="1"/>
  <c r="T1290" i="1" s="1"/>
  <c r="S1292" i="1"/>
  <c r="T1292" i="1" s="1"/>
  <c r="S1294" i="1"/>
  <c r="T1294" i="1" s="1"/>
  <c r="S1296" i="1"/>
  <c r="T1296" i="1" s="1"/>
  <c r="S1300" i="1"/>
  <c r="T1300" i="1" s="1"/>
  <c r="S1304" i="1"/>
  <c r="T1304" i="1" s="1"/>
  <c r="S1306" i="1"/>
  <c r="T1306" i="1" s="1"/>
  <c r="S1308" i="1"/>
  <c r="T1308" i="1" s="1"/>
  <c r="S1310" i="1"/>
  <c r="T1310" i="1" s="1"/>
  <c r="S1312" i="1"/>
  <c r="T1312" i="1" s="1"/>
  <c r="S1314" i="1"/>
  <c r="T1314" i="1" s="1"/>
  <c r="S1316" i="1"/>
  <c r="T1316" i="1" s="1"/>
  <c r="S1318" i="1"/>
  <c r="T1318" i="1" s="1"/>
  <c r="S1320" i="1"/>
  <c r="T1320" i="1" s="1"/>
  <c r="S1322" i="1"/>
  <c r="T1322" i="1" s="1"/>
  <c r="S1324" i="1"/>
  <c r="T1324" i="1" s="1"/>
  <c r="S1326" i="1"/>
  <c r="T1326" i="1" s="1"/>
  <c r="S1328" i="1"/>
  <c r="T1328" i="1" s="1"/>
  <c r="S1330" i="1"/>
  <c r="T1330" i="1" s="1"/>
  <c r="S1332" i="1"/>
  <c r="T1332" i="1" s="1"/>
  <c r="S1336" i="1"/>
  <c r="T1336" i="1" s="1"/>
  <c r="S1338" i="1"/>
  <c r="T1338" i="1" s="1"/>
  <c r="S1340" i="1"/>
  <c r="T1340" i="1" s="1"/>
  <c r="S1344" i="1"/>
  <c r="T1344" i="1" s="1"/>
  <c r="S1346" i="1"/>
  <c r="T1346" i="1" s="1"/>
  <c r="S1348" i="1"/>
  <c r="T1348" i="1" s="1"/>
  <c r="S1350" i="1"/>
  <c r="T1350" i="1" s="1"/>
  <c r="S1352" i="1"/>
  <c r="T1352" i="1" s="1"/>
  <c r="S1354" i="1"/>
  <c r="T1354" i="1" s="1"/>
  <c r="S1356" i="1"/>
  <c r="T1356" i="1" s="1"/>
  <c r="S1358" i="1"/>
  <c r="T1358" i="1" s="1"/>
  <c r="S1360" i="1"/>
  <c r="T1360" i="1" s="1"/>
  <c r="S1362" i="1"/>
  <c r="T1362" i="1" s="1"/>
  <c r="S1364" i="1"/>
  <c r="T1364" i="1" s="1"/>
  <c r="S1366" i="1"/>
  <c r="T1366" i="1" s="1"/>
  <c r="S1368" i="1"/>
  <c r="T1368" i="1" s="1"/>
  <c r="S1370" i="1"/>
  <c r="T1370" i="1" s="1"/>
  <c r="S1372" i="1"/>
  <c r="T1372" i="1" s="1"/>
  <c r="S1374" i="1"/>
  <c r="T1374" i="1" s="1"/>
  <c r="S1376" i="1"/>
  <c r="T1376" i="1" s="1"/>
  <c r="S1378" i="1"/>
  <c r="T1378" i="1" s="1"/>
  <c r="S1380" i="1"/>
  <c r="T1380" i="1" s="1"/>
  <c r="S1382" i="1"/>
  <c r="T1382" i="1" s="1"/>
  <c r="S1384" i="1"/>
  <c r="T1384" i="1" s="1"/>
  <c r="S1386" i="1"/>
  <c r="T1386" i="1" s="1"/>
  <c r="S1388" i="1"/>
  <c r="T1388" i="1" s="1"/>
  <c r="S1390" i="1"/>
  <c r="T1390" i="1" s="1"/>
  <c r="S1392" i="1"/>
  <c r="T1392" i="1" s="1"/>
  <c r="S1394" i="1"/>
  <c r="T1394" i="1" s="1"/>
  <c r="S1396" i="1"/>
  <c r="T1396" i="1" s="1"/>
  <c r="S1398" i="1"/>
  <c r="T1398" i="1" s="1"/>
  <c r="S1400" i="1"/>
  <c r="T1400" i="1" s="1"/>
  <c r="S1402" i="1"/>
  <c r="T1402" i="1" s="1"/>
  <c r="S1404" i="1"/>
  <c r="T1404" i="1" s="1"/>
  <c r="S1406" i="1"/>
  <c r="T1406" i="1" s="1"/>
  <c r="S1408" i="1"/>
  <c r="T1408" i="1" s="1"/>
  <c r="S1412" i="1"/>
  <c r="T1412" i="1" s="1"/>
  <c r="S1414" i="1"/>
  <c r="T1414" i="1" s="1"/>
  <c r="S1416" i="1"/>
  <c r="T1416" i="1" s="1"/>
  <c r="S1418" i="1"/>
  <c r="T1418" i="1" s="1"/>
  <c r="S1420" i="1"/>
  <c r="T1420" i="1" s="1"/>
  <c r="S1424" i="1"/>
  <c r="T1424" i="1" s="1"/>
  <c r="S1426" i="1"/>
  <c r="T1426" i="1" s="1"/>
  <c r="S1428" i="1"/>
  <c r="T1428" i="1" s="1"/>
  <c r="S1430" i="1"/>
  <c r="T1430" i="1" s="1"/>
  <c r="S1432" i="1"/>
  <c r="T1432" i="1" s="1"/>
  <c r="S1434" i="1"/>
  <c r="T1434" i="1" s="1"/>
  <c r="S1436" i="1"/>
  <c r="T1436" i="1" s="1"/>
  <c r="S1438" i="1"/>
  <c r="T1438" i="1" s="1"/>
  <c r="S1440" i="1"/>
  <c r="T1440" i="1" s="1"/>
  <c r="S1442" i="1"/>
  <c r="T1442" i="1" s="1"/>
  <c r="S1444" i="1"/>
  <c r="T1444" i="1" s="1"/>
  <c r="S1446" i="1"/>
  <c r="T1446" i="1" s="1"/>
  <c r="S1448" i="1"/>
  <c r="T1448" i="1" s="1"/>
  <c r="S1450" i="1"/>
  <c r="T1450" i="1" s="1"/>
  <c r="S1452" i="1"/>
  <c r="T1452" i="1" s="1"/>
  <c r="S1454" i="1"/>
  <c r="T1454" i="1" s="1"/>
  <c r="S1458" i="1"/>
  <c r="T1458" i="1" s="1"/>
  <c r="S1460" i="1"/>
  <c r="T1460" i="1" s="1"/>
  <c r="S1462" i="1"/>
  <c r="T1462" i="1" s="1"/>
  <c r="S1464" i="1"/>
  <c r="T1464" i="1" s="1"/>
  <c r="S1466" i="1"/>
  <c r="T1466" i="1" s="1"/>
  <c r="S1468" i="1"/>
  <c r="T1468" i="1" s="1"/>
  <c r="S1470" i="1"/>
  <c r="T1470" i="1" s="1"/>
  <c r="S1472" i="1"/>
  <c r="T1472" i="1" s="1"/>
  <c r="S1474" i="1"/>
  <c r="T1474" i="1" s="1"/>
  <c r="S1478" i="1"/>
  <c r="T1478" i="1" s="1"/>
  <c r="S1480" i="1"/>
  <c r="T1480" i="1" s="1"/>
  <c r="S1482" i="1"/>
  <c r="T1482" i="1" s="1"/>
  <c r="S1484" i="1"/>
  <c r="T1484" i="1" s="1"/>
  <c r="S1486" i="1"/>
  <c r="T1486" i="1" s="1"/>
  <c r="S1488" i="1"/>
  <c r="T1488" i="1" s="1"/>
  <c r="S1490" i="1"/>
  <c r="T1490" i="1" s="1"/>
  <c r="S1492" i="1"/>
  <c r="T1492" i="1" s="1"/>
  <c r="S1494" i="1"/>
  <c r="T1494" i="1" s="1"/>
  <c r="S1496" i="1"/>
  <c r="T1496" i="1" s="1"/>
  <c r="S1498" i="1"/>
  <c r="T1498" i="1" s="1"/>
  <c r="S1500" i="1"/>
  <c r="T1500" i="1" s="1"/>
  <c r="S1504" i="1"/>
  <c r="T1504" i="1" s="1"/>
  <c r="S1506" i="1"/>
  <c r="T1506" i="1" s="1"/>
  <c r="S1508" i="1"/>
  <c r="T1508" i="1" s="1"/>
  <c r="S1510" i="1"/>
  <c r="T1510" i="1" s="1"/>
  <c r="S1512" i="1"/>
  <c r="T1512" i="1" s="1"/>
  <c r="S1514" i="1"/>
  <c r="T1514" i="1" s="1"/>
  <c r="S1516" i="1"/>
  <c r="T1516" i="1" s="1"/>
  <c r="S1518" i="1"/>
  <c r="T1518" i="1" s="1"/>
  <c r="S1520" i="1"/>
  <c r="T1520" i="1" s="1"/>
  <c r="S1522" i="1"/>
  <c r="T1522" i="1" s="1"/>
  <c r="S1524" i="1"/>
  <c r="T1524" i="1" s="1"/>
  <c r="S1526" i="1"/>
  <c r="T1526" i="1" s="1"/>
  <c r="S1530" i="1"/>
  <c r="T1530" i="1" s="1"/>
  <c r="S1532" i="1"/>
  <c r="T1532" i="1" s="1"/>
  <c r="S1534" i="1"/>
  <c r="T1534" i="1" s="1"/>
  <c r="S1538" i="1"/>
  <c r="T1538" i="1" s="1"/>
  <c r="S1540" i="1"/>
  <c r="T1540" i="1" s="1"/>
  <c r="S1542" i="1"/>
  <c r="T1542" i="1" s="1"/>
  <c r="S1546" i="1"/>
  <c r="T1546" i="1" s="1"/>
  <c r="S1548" i="1"/>
  <c r="T1548" i="1" s="1"/>
  <c r="S1550" i="1"/>
  <c r="T1550" i="1" s="1"/>
  <c r="S1552" i="1"/>
  <c r="T1552" i="1" s="1"/>
  <c r="S1556" i="1"/>
  <c r="T1556" i="1" s="1"/>
  <c r="S1558" i="1"/>
  <c r="T1558" i="1" s="1"/>
  <c r="S1560" i="1"/>
  <c r="T1560" i="1" s="1"/>
  <c r="S1564" i="1"/>
  <c r="T1564" i="1" s="1"/>
  <c r="S1566" i="1"/>
  <c r="T1566" i="1" s="1"/>
  <c r="S1568" i="1"/>
  <c r="T1568" i="1" s="1"/>
  <c r="S1570" i="1"/>
  <c r="T1570" i="1" s="1"/>
  <c r="S1574" i="1"/>
  <c r="T1574" i="1" s="1"/>
  <c r="S1576" i="1"/>
  <c r="T1576" i="1" s="1"/>
  <c r="S1578" i="1"/>
  <c r="T1578" i="1" s="1"/>
  <c r="S1580" i="1"/>
  <c r="T1580" i="1" s="1"/>
  <c r="S1582" i="1"/>
  <c r="T1582" i="1" s="1"/>
  <c r="S1584" i="1"/>
  <c r="T1584" i="1" s="1"/>
  <c r="S1586" i="1"/>
  <c r="T1586" i="1" s="1"/>
  <c r="S1588" i="1"/>
  <c r="T1588" i="1" s="1"/>
  <c r="S1590" i="1"/>
  <c r="T1590" i="1" s="1"/>
  <c r="S1592" i="1"/>
  <c r="T1592" i="1" s="1"/>
  <c r="S1594" i="1"/>
  <c r="T1594" i="1" s="1"/>
  <c r="S1596" i="1"/>
  <c r="T1596" i="1" s="1"/>
  <c r="S1600" i="1"/>
  <c r="T1600" i="1" s="1"/>
  <c r="S1602" i="1"/>
  <c r="T1602" i="1" s="1"/>
  <c r="S1606" i="1"/>
  <c r="T1606" i="1" s="1"/>
  <c r="S1608" i="1"/>
  <c r="T1608" i="1" s="1"/>
  <c r="S1610" i="1"/>
  <c r="T1610" i="1" s="1"/>
  <c r="S1612" i="1"/>
  <c r="T1612" i="1" s="1"/>
  <c r="S1614" i="1"/>
  <c r="T1614" i="1" s="1"/>
  <c r="S1616" i="1"/>
  <c r="T1616" i="1" s="1"/>
  <c r="S1618" i="1"/>
  <c r="T1618" i="1" s="1"/>
  <c r="S1620" i="1"/>
  <c r="T1620" i="1" s="1"/>
  <c r="S1622" i="1"/>
  <c r="T1622" i="1" s="1"/>
  <c r="S1624" i="1"/>
  <c r="T1624" i="1" s="1"/>
  <c r="S1626" i="1"/>
  <c r="T1626" i="1" s="1"/>
  <c r="S1630" i="1"/>
  <c r="T1630" i="1" s="1"/>
  <c r="S1632" i="1"/>
  <c r="T1632" i="1" s="1"/>
  <c r="S1634" i="1"/>
  <c r="T1634" i="1" s="1"/>
  <c r="S1636" i="1"/>
  <c r="T1636" i="1" s="1"/>
  <c r="S1638" i="1"/>
  <c r="T1638" i="1" s="1"/>
  <c r="S1640" i="1"/>
  <c r="T1640" i="1" s="1"/>
  <c r="S1642" i="1"/>
  <c r="T1642" i="1" s="1"/>
  <c r="S1644" i="1"/>
  <c r="T1644" i="1" s="1"/>
  <c r="S1646" i="1"/>
  <c r="T1646" i="1" s="1"/>
  <c r="S1648" i="1"/>
  <c r="T1648" i="1" s="1"/>
  <c r="S1650" i="1"/>
  <c r="T1650" i="1" s="1"/>
  <c r="S1652" i="1"/>
  <c r="T1652" i="1" s="1"/>
  <c r="S1654" i="1"/>
  <c r="T1654" i="1" s="1"/>
  <c r="S1656" i="1"/>
  <c r="T1656" i="1" s="1"/>
  <c r="S1658" i="1"/>
  <c r="T1658" i="1" s="1"/>
  <c r="S1660" i="1"/>
  <c r="T1660" i="1" s="1"/>
  <c r="S1662" i="1"/>
  <c r="T1662" i="1" s="1"/>
  <c r="S1664" i="1"/>
  <c r="T1664" i="1" s="1"/>
  <c r="S1666" i="1"/>
  <c r="T1666" i="1" s="1"/>
  <c r="S1668" i="1"/>
  <c r="T1668" i="1" s="1"/>
  <c r="S1670" i="1"/>
  <c r="T1670" i="1" s="1"/>
  <c r="S1674" i="1"/>
  <c r="T1674" i="1" s="1"/>
  <c r="S1676" i="1"/>
  <c r="T1676" i="1" s="1"/>
  <c r="S1678" i="1"/>
  <c r="T1678" i="1" s="1"/>
  <c r="S1684" i="1"/>
  <c r="T1684" i="1" s="1"/>
  <c r="S1686" i="1"/>
  <c r="T1686" i="1" s="1"/>
  <c r="S1688" i="1"/>
  <c r="T1688" i="1" s="1"/>
  <c r="S1690" i="1"/>
  <c r="T1690" i="1" s="1"/>
  <c r="S1692" i="1"/>
  <c r="T1692" i="1" s="1"/>
  <c r="S1694" i="1"/>
  <c r="T1694" i="1" s="1"/>
  <c r="S1696" i="1"/>
  <c r="T1696" i="1" s="1"/>
  <c r="S1700" i="1"/>
  <c r="T1700" i="1" s="1"/>
  <c r="S1702" i="1"/>
  <c r="T1702" i="1" s="1"/>
  <c r="S1704" i="1"/>
  <c r="T1704" i="1" s="1"/>
  <c r="S1706" i="1"/>
  <c r="T1706" i="1" s="1"/>
  <c r="S1710" i="1"/>
  <c r="T1710" i="1" s="1"/>
  <c r="S1712" i="1"/>
  <c r="T1712" i="1" s="1"/>
  <c r="S1714" i="1"/>
  <c r="T1714" i="1" s="1"/>
  <c r="S1716" i="1"/>
  <c r="T1716" i="1" s="1"/>
  <c r="S1718" i="1"/>
  <c r="T1718" i="1" s="1"/>
  <c r="S1720" i="1"/>
  <c r="T1720" i="1" s="1"/>
  <c r="S1726" i="1"/>
  <c r="T1726" i="1" s="1"/>
  <c r="S1728" i="1"/>
  <c r="T1728" i="1" s="1"/>
  <c r="S1730" i="1"/>
  <c r="T1730" i="1" s="1"/>
  <c r="S1732" i="1"/>
  <c r="T1732" i="1" s="1"/>
  <c r="S1734" i="1"/>
  <c r="T1734" i="1" s="1"/>
  <c r="S1738" i="1"/>
  <c r="T1738" i="1" s="1"/>
  <c r="S1740" i="1"/>
  <c r="T1740" i="1" s="1"/>
  <c r="S1744" i="1"/>
  <c r="T1744" i="1" s="1"/>
  <c r="S1746" i="1"/>
  <c r="T1746" i="1" s="1"/>
  <c r="S1748" i="1"/>
  <c r="T1748" i="1" s="1"/>
  <c r="S1750" i="1"/>
  <c r="T1750" i="1" s="1"/>
  <c r="S1752" i="1"/>
  <c r="T1752" i="1" s="1"/>
  <c r="S1754" i="1"/>
  <c r="T1754" i="1" s="1"/>
  <c r="S1758" i="1"/>
  <c r="T1758" i="1" s="1"/>
  <c r="S1760" i="1"/>
  <c r="T1760" i="1" s="1"/>
  <c r="S1762" i="1"/>
  <c r="T1762" i="1" s="1"/>
  <c r="S1764" i="1"/>
  <c r="T1764" i="1" s="1"/>
  <c r="S1766" i="1"/>
  <c r="T1766" i="1" s="1"/>
  <c r="S1768" i="1"/>
  <c r="T1768" i="1" s="1"/>
  <c r="S1770" i="1"/>
  <c r="T1770" i="1" s="1"/>
  <c r="S1772" i="1"/>
  <c r="T1772" i="1" s="1"/>
  <c r="S1774" i="1"/>
  <c r="T1774" i="1" s="1"/>
  <c r="S1776" i="1"/>
  <c r="T1776" i="1" s="1"/>
  <c r="S1778" i="1"/>
  <c r="T1778" i="1" s="1"/>
  <c r="S1784" i="1"/>
  <c r="T1784" i="1" s="1"/>
  <c r="S1786" i="1"/>
  <c r="T1786" i="1" s="1"/>
  <c r="S1788" i="1"/>
  <c r="T1788" i="1" s="1"/>
  <c r="S1790" i="1"/>
  <c r="T1790" i="1" s="1"/>
  <c r="S1792" i="1"/>
  <c r="T1792" i="1" s="1"/>
  <c r="S1794" i="1"/>
  <c r="T1794" i="1" s="1"/>
  <c r="S1796" i="1"/>
  <c r="T1796" i="1" s="1"/>
  <c r="S1798" i="1"/>
  <c r="T1798" i="1" s="1"/>
  <c r="S1802" i="1"/>
  <c r="T1802" i="1" s="1"/>
  <c r="S1806" i="1"/>
  <c r="T1806" i="1" s="1"/>
  <c r="S1808" i="1"/>
  <c r="T1808" i="1" s="1"/>
  <c r="S1812" i="1"/>
  <c r="T1812" i="1" s="1"/>
  <c r="S1814" i="1"/>
  <c r="T1814" i="1" s="1"/>
  <c r="S1816" i="1"/>
  <c r="T1816" i="1" s="1"/>
  <c r="S1822" i="1"/>
  <c r="T1822" i="1" s="1"/>
  <c r="S1824" i="1"/>
  <c r="T1824" i="1" s="1"/>
  <c r="S1826" i="1"/>
  <c r="T1826" i="1" s="1"/>
  <c r="S1828" i="1"/>
  <c r="T1828" i="1" s="1"/>
  <c r="S1830" i="1"/>
  <c r="T1830" i="1" s="1"/>
  <c r="S1832" i="1"/>
  <c r="T1832" i="1" s="1"/>
  <c r="S1834" i="1"/>
  <c r="T1834" i="1" s="1"/>
  <c r="S1838" i="1"/>
  <c r="T1838" i="1" s="1"/>
  <c r="S1840" i="1"/>
  <c r="T1840" i="1" s="1"/>
  <c r="S1842" i="1"/>
  <c r="T1842" i="1" s="1"/>
  <c r="S1844" i="1"/>
  <c r="T1844" i="1" s="1"/>
  <c r="S1846" i="1"/>
  <c r="T1846" i="1" s="1"/>
  <c r="S1848" i="1"/>
  <c r="T1848" i="1" s="1"/>
  <c r="S1852" i="1"/>
  <c r="T1852" i="1" s="1"/>
  <c r="S1854" i="1"/>
  <c r="T1854" i="1" s="1"/>
  <c r="S1856" i="1"/>
  <c r="T1856" i="1" s="1"/>
  <c r="S1858" i="1"/>
  <c r="T1858" i="1" s="1"/>
  <c r="S1862" i="1"/>
  <c r="T1862" i="1" s="1"/>
  <c r="S1864" i="1"/>
  <c r="T1864" i="1" s="1"/>
  <c r="S1866" i="1"/>
  <c r="T1866" i="1" s="1"/>
  <c r="S1868" i="1"/>
  <c r="T1868" i="1" s="1"/>
  <c r="S1870" i="1"/>
  <c r="T1870" i="1" s="1"/>
  <c r="S1872" i="1"/>
  <c r="T1872" i="1" s="1"/>
  <c r="S1874" i="1"/>
  <c r="T1874" i="1" s="1"/>
  <c r="S1876" i="1"/>
  <c r="T1876" i="1" s="1"/>
  <c r="S1878" i="1"/>
  <c r="T1878" i="1" s="1"/>
  <c r="S1882" i="1"/>
  <c r="T1882" i="1" s="1"/>
  <c r="S1884" i="1"/>
  <c r="T1884" i="1" s="1"/>
  <c r="S1886" i="1"/>
  <c r="T1886" i="1" s="1"/>
  <c r="S1890" i="1"/>
  <c r="T1890" i="1" s="1"/>
  <c r="S1892" i="1"/>
  <c r="T1892" i="1" s="1"/>
  <c r="S1894" i="1"/>
  <c r="T1894" i="1" s="1"/>
  <c r="S1896" i="1"/>
  <c r="T1896" i="1" s="1"/>
  <c r="S1898" i="1"/>
  <c r="T1898" i="1" s="1"/>
  <c r="S1900" i="1"/>
  <c r="T1900" i="1" s="1"/>
  <c r="S1902" i="1"/>
  <c r="T1902" i="1" s="1"/>
  <c r="S1904" i="1"/>
  <c r="T1904" i="1" s="1"/>
  <c r="S1906" i="1"/>
  <c r="T1906" i="1" s="1"/>
  <c r="S1908" i="1"/>
  <c r="T1908" i="1" s="1"/>
  <c r="S1910" i="1"/>
  <c r="T1910" i="1" s="1"/>
  <c r="S1912" i="1"/>
  <c r="T1912" i="1" s="1"/>
  <c r="S1916" i="1"/>
  <c r="T1916" i="1" s="1"/>
  <c r="S1918" i="1"/>
  <c r="T1918" i="1" s="1"/>
  <c r="S1920" i="1"/>
  <c r="T1920" i="1" s="1"/>
  <c r="S1922" i="1"/>
  <c r="T1922" i="1" s="1"/>
  <c r="S1924" i="1"/>
  <c r="T1924" i="1" s="1"/>
  <c r="S1928" i="1"/>
  <c r="T1928" i="1" s="1"/>
  <c r="S1930" i="1"/>
  <c r="T1930" i="1" s="1"/>
  <c r="S1932" i="1"/>
  <c r="T1932" i="1" s="1"/>
  <c r="S1936" i="1"/>
  <c r="T1936" i="1" s="1"/>
  <c r="S1938" i="1"/>
  <c r="T1938" i="1" s="1"/>
  <c r="S1940" i="1"/>
  <c r="T1940" i="1" s="1"/>
  <c r="S1942" i="1"/>
  <c r="T1942" i="1" s="1"/>
  <c r="S1944" i="1"/>
  <c r="T1944" i="1" s="1"/>
  <c r="S1946" i="1"/>
  <c r="T1946" i="1" s="1"/>
  <c r="S1948" i="1"/>
  <c r="T1948" i="1" s="1"/>
  <c r="S1954" i="1"/>
  <c r="T1954" i="1" s="1"/>
  <c r="S1956" i="1"/>
  <c r="T1956" i="1" s="1"/>
  <c r="S1958" i="1"/>
  <c r="T1958" i="1" s="1"/>
  <c r="S1960" i="1"/>
  <c r="T1960" i="1" s="1"/>
  <c r="S1962" i="1"/>
  <c r="T1962" i="1" s="1"/>
  <c r="S1966" i="1"/>
  <c r="T1966" i="1" s="1"/>
  <c r="S1968" i="1"/>
  <c r="T1968" i="1" s="1"/>
  <c r="S1970" i="1"/>
  <c r="T1970" i="1" s="1"/>
  <c r="S1972" i="1"/>
  <c r="T1972" i="1" s="1"/>
  <c r="S1974" i="1"/>
  <c r="T1974" i="1" s="1"/>
  <c r="S1976" i="1"/>
  <c r="T1976" i="1" s="1"/>
  <c r="S1978" i="1"/>
  <c r="T1978" i="1" s="1"/>
  <c r="S1980" i="1"/>
  <c r="T1980" i="1" s="1"/>
  <c r="S1982" i="1"/>
  <c r="T1982" i="1" s="1"/>
  <c r="S1984" i="1"/>
  <c r="T1984" i="1" s="1"/>
  <c r="S1986" i="1"/>
  <c r="T1986" i="1" s="1"/>
  <c r="S1988" i="1"/>
  <c r="T1988" i="1" s="1"/>
  <c r="S1990" i="1"/>
  <c r="T1990" i="1" s="1"/>
  <c r="S1992" i="1"/>
  <c r="T1992" i="1" s="1"/>
  <c r="S1994" i="1"/>
  <c r="T1994" i="1" s="1"/>
  <c r="S1996" i="1"/>
  <c r="T1996" i="1" s="1"/>
  <c r="S1998" i="1"/>
  <c r="T1998" i="1" s="1"/>
  <c r="S2000" i="1"/>
  <c r="T2000" i="1" s="1"/>
  <c r="S2002" i="1"/>
  <c r="T2002" i="1" s="1"/>
  <c r="S2004" i="1"/>
  <c r="T2004" i="1" s="1"/>
  <c r="S2006" i="1"/>
  <c r="T2006" i="1" s="1"/>
  <c r="S2010" i="1"/>
  <c r="T2010" i="1" s="1"/>
  <c r="S2012" i="1"/>
  <c r="T2012" i="1" s="1"/>
  <c r="S2014" i="1"/>
  <c r="T2014" i="1" s="1"/>
  <c r="S2016" i="1"/>
  <c r="T2016" i="1" s="1"/>
  <c r="S2018" i="1"/>
  <c r="T2018" i="1" s="1"/>
  <c r="S2020" i="1"/>
  <c r="T2020" i="1" s="1"/>
  <c r="S2022" i="1"/>
  <c r="T2022" i="1" s="1"/>
  <c r="S2024" i="1"/>
  <c r="T2024" i="1" s="1"/>
  <c r="S2026" i="1"/>
  <c r="T2026" i="1" s="1"/>
  <c r="S2028" i="1"/>
  <c r="T2028" i="1" s="1"/>
  <c r="S2030" i="1"/>
  <c r="T2030" i="1" s="1"/>
  <c r="S2032" i="1"/>
  <c r="T2032" i="1" s="1"/>
  <c r="S2034" i="1"/>
  <c r="T2034" i="1" s="1"/>
  <c r="S2036" i="1"/>
  <c r="T2036" i="1" s="1"/>
  <c r="S2038" i="1"/>
  <c r="T2038" i="1" s="1"/>
  <c r="S2040" i="1"/>
  <c r="T2040" i="1" s="1"/>
  <c r="S2042" i="1"/>
  <c r="T2042" i="1" s="1"/>
  <c r="S2044" i="1"/>
  <c r="T2044" i="1" s="1"/>
  <c r="S2048" i="1"/>
  <c r="T2048" i="1" s="1"/>
  <c r="S2050" i="1"/>
  <c r="T2050" i="1" s="1"/>
  <c r="S2052" i="1"/>
  <c r="T2052" i="1" s="1"/>
  <c r="S2058" i="1"/>
  <c r="T2058" i="1" s="1"/>
  <c r="S2060" i="1"/>
  <c r="T2060" i="1" s="1"/>
  <c r="S2062" i="1"/>
  <c r="T2062" i="1" s="1"/>
  <c r="S2064" i="1"/>
  <c r="T2064" i="1" s="1"/>
  <c r="S2066" i="1"/>
  <c r="T2066" i="1" s="1"/>
  <c r="S2068" i="1"/>
  <c r="T2068" i="1" s="1"/>
  <c r="S2070" i="1"/>
  <c r="T2070" i="1" s="1"/>
  <c r="S2074" i="1"/>
  <c r="T2074" i="1" s="1"/>
  <c r="S2076" i="1"/>
  <c r="T2076" i="1" s="1"/>
  <c r="S2078" i="1"/>
  <c r="T2078" i="1" s="1"/>
  <c r="S2080" i="1"/>
  <c r="T2080" i="1" s="1"/>
  <c r="S2082" i="1"/>
  <c r="T2082" i="1" s="1"/>
  <c r="S2084" i="1"/>
  <c r="T2084" i="1" s="1"/>
  <c r="S2088" i="1"/>
  <c r="T2088" i="1" s="1"/>
  <c r="S2090" i="1"/>
  <c r="T2090" i="1" s="1"/>
  <c r="S2092" i="1"/>
  <c r="T2092" i="1" s="1"/>
  <c r="S2094" i="1"/>
  <c r="T2094" i="1" s="1"/>
  <c r="S2096" i="1"/>
  <c r="T2096" i="1" s="1"/>
  <c r="S2098" i="1"/>
  <c r="T2098" i="1" s="1"/>
  <c r="S2100" i="1"/>
  <c r="T2100" i="1" s="1"/>
  <c r="S2102" i="1"/>
  <c r="T2102" i="1" s="1"/>
  <c r="S2104" i="1"/>
  <c r="T2104" i="1" s="1"/>
  <c r="S2106" i="1"/>
  <c r="T2106" i="1" s="1"/>
  <c r="S2108" i="1"/>
  <c r="T2108" i="1" s="1"/>
  <c r="S2110" i="1"/>
  <c r="T2110" i="1" s="1"/>
  <c r="S2114" i="1"/>
  <c r="T2114" i="1" s="1"/>
  <c r="S2118" i="1"/>
  <c r="T2118" i="1" s="1"/>
  <c r="S2120" i="1"/>
  <c r="T2120" i="1" s="1"/>
  <c r="S2122" i="1"/>
  <c r="T2122" i="1" s="1"/>
  <c r="S2124" i="1"/>
  <c r="T2124" i="1" s="1"/>
  <c r="S2126" i="1"/>
  <c r="T2126" i="1" s="1"/>
  <c r="S2128" i="1"/>
  <c r="T2128" i="1" s="1"/>
  <c r="S2130" i="1"/>
  <c r="T2130" i="1" s="1"/>
  <c r="S2132" i="1"/>
  <c r="T2132" i="1" s="1"/>
  <c r="S2138" i="1"/>
  <c r="T2138" i="1" s="1"/>
  <c r="S2142" i="1"/>
  <c r="T2142" i="1" s="1"/>
  <c r="S2144" i="1"/>
  <c r="T2144" i="1" s="1"/>
  <c r="S2148" i="1"/>
  <c r="T2148" i="1" s="1"/>
  <c r="S2152" i="1"/>
  <c r="T2152" i="1" s="1"/>
  <c r="S2154" i="1"/>
  <c r="T2154" i="1" s="1"/>
  <c r="S2156" i="1"/>
  <c r="T2156" i="1" s="1"/>
  <c r="S2162" i="1"/>
  <c r="T2162" i="1" s="1"/>
  <c r="S2166" i="1"/>
  <c r="T2166" i="1" s="1"/>
  <c r="S2170" i="1"/>
  <c r="T2170" i="1" s="1"/>
  <c r="S2174" i="1"/>
  <c r="T2174" i="1" s="1"/>
  <c r="S2176" i="1"/>
  <c r="T2176" i="1" s="1"/>
  <c r="S2178" i="1"/>
  <c r="T2178" i="1" s="1"/>
  <c r="S2180" i="1"/>
  <c r="T2180" i="1" s="1"/>
  <c r="S2182" i="1"/>
  <c r="T2182" i="1" s="1"/>
  <c r="S2184" i="1"/>
  <c r="T2184" i="1" s="1"/>
  <c r="S2186" i="1"/>
  <c r="T2186" i="1" s="1"/>
  <c r="S2188" i="1"/>
  <c r="T2188" i="1" s="1"/>
  <c r="S2190" i="1"/>
  <c r="T2190" i="1" s="1"/>
  <c r="S2192" i="1"/>
  <c r="T2192" i="1" s="1"/>
  <c r="S2194" i="1"/>
  <c r="T2194" i="1" s="1"/>
  <c r="S2196" i="1"/>
  <c r="T2196" i="1" s="1"/>
  <c r="S2198" i="1"/>
  <c r="T2198" i="1" s="1"/>
  <c r="S2202" i="1"/>
  <c r="T2202" i="1" s="1"/>
  <c r="S2204" i="1"/>
  <c r="T2204" i="1" s="1"/>
  <c r="S2206" i="1"/>
  <c r="T2206" i="1" s="1"/>
  <c r="S2208" i="1"/>
  <c r="T2208" i="1" s="1"/>
  <c r="S2210" i="1"/>
  <c r="T2210" i="1" s="1"/>
  <c r="S2212" i="1"/>
  <c r="T2212" i="1" s="1"/>
  <c r="S2214" i="1"/>
  <c r="T2214" i="1" s="1"/>
  <c r="S2218" i="1"/>
  <c r="T2218" i="1" s="1"/>
  <c r="S2220" i="1"/>
  <c r="T2220" i="1" s="1"/>
  <c r="S2222" i="1"/>
  <c r="T2222" i="1" s="1"/>
  <c r="S2224" i="1"/>
  <c r="T2224" i="1" s="1"/>
  <c r="S2226" i="1"/>
  <c r="T2226" i="1" s="1"/>
  <c r="S2230" i="1"/>
  <c r="T2230" i="1" s="1"/>
  <c r="S2232" i="1"/>
  <c r="T2232" i="1" s="1"/>
  <c r="S2234" i="1"/>
  <c r="T2234" i="1" s="1"/>
  <c r="S2238" i="1"/>
  <c r="T2238" i="1" s="1"/>
  <c r="S2240" i="1"/>
  <c r="T2240" i="1" s="1"/>
  <c r="S2242" i="1"/>
  <c r="T2242" i="1" s="1"/>
  <c r="S2246" i="1"/>
  <c r="T2246" i="1" s="1"/>
  <c r="S2248" i="1"/>
  <c r="T2248" i="1" s="1"/>
  <c r="S2250" i="1"/>
  <c r="T2250" i="1" s="1"/>
  <c r="S2252" i="1"/>
  <c r="T2252" i="1" s="1"/>
  <c r="S2254" i="1"/>
  <c r="T2254" i="1" s="1"/>
  <c r="S2256" i="1"/>
  <c r="T2256" i="1" s="1"/>
  <c r="S2260" i="1"/>
  <c r="T2260" i="1" s="1"/>
  <c r="S2262" i="1"/>
  <c r="T2262" i="1" s="1"/>
  <c r="S2264" i="1"/>
  <c r="T2264" i="1" s="1"/>
  <c r="S2266" i="1"/>
  <c r="T2266" i="1" s="1"/>
  <c r="S2268" i="1"/>
  <c r="T2268" i="1" s="1"/>
  <c r="S2270" i="1"/>
  <c r="T2270" i="1" s="1"/>
  <c r="S2272" i="1"/>
  <c r="T2272" i="1" s="1"/>
  <c r="S2274" i="1"/>
  <c r="T2274" i="1" s="1"/>
  <c r="S2276" i="1"/>
  <c r="T2276" i="1" s="1"/>
  <c r="S2280" i="1"/>
  <c r="T2280" i="1" s="1"/>
  <c r="S2282" i="1"/>
  <c r="T2282" i="1" s="1"/>
  <c r="S2284" i="1"/>
  <c r="T2284" i="1" s="1"/>
  <c r="S2286" i="1"/>
  <c r="T2286" i="1" s="1"/>
  <c r="S2288" i="1"/>
  <c r="T2288" i="1" s="1"/>
  <c r="S2290" i="1"/>
  <c r="T2290" i="1" s="1"/>
  <c r="S2294" i="1"/>
  <c r="T2294" i="1" s="1"/>
  <c r="S2296" i="1"/>
  <c r="T2296" i="1" s="1"/>
  <c r="S2298" i="1"/>
  <c r="T2298" i="1" s="1"/>
  <c r="S2300" i="1"/>
  <c r="T2300" i="1" s="1"/>
  <c r="S2302" i="1"/>
  <c r="T2302" i="1" s="1"/>
  <c r="S2304" i="1"/>
  <c r="T2304" i="1" s="1"/>
  <c r="S2306" i="1"/>
  <c r="T2306" i="1" s="1"/>
  <c r="S2308" i="1"/>
  <c r="T2308" i="1" s="1"/>
  <c r="S2312" i="1"/>
  <c r="T2312" i="1" s="1"/>
  <c r="S2314" i="1"/>
  <c r="T2314" i="1" s="1"/>
  <c r="S2316" i="1"/>
  <c r="T2316" i="1" s="1"/>
  <c r="S2320" i="1"/>
  <c r="T2320" i="1" s="1"/>
  <c r="S2322" i="1"/>
  <c r="T2322" i="1" s="1"/>
  <c r="S2324" i="1"/>
  <c r="T2324" i="1" s="1"/>
  <c r="S2326" i="1"/>
  <c r="T2326" i="1" s="1"/>
  <c r="S2330" i="1"/>
  <c r="T2330" i="1" s="1"/>
  <c r="S2332" i="1"/>
  <c r="T2332" i="1" s="1"/>
  <c r="S2334" i="1"/>
  <c r="T2334" i="1" s="1"/>
  <c r="S2336" i="1"/>
  <c r="T2336" i="1" s="1"/>
  <c r="S2338" i="1"/>
  <c r="T2338" i="1" s="1"/>
  <c r="S2340" i="1"/>
  <c r="T2340" i="1" s="1"/>
  <c r="S2342" i="1"/>
  <c r="T2342" i="1" s="1"/>
  <c r="S2344" i="1"/>
  <c r="T2344" i="1" s="1"/>
  <c r="S2346" i="1"/>
  <c r="T2346" i="1" s="1"/>
  <c r="S2348" i="1"/>
  <c r="T2348" i="1" s="1"/>
  <c r="S2350" i="1"/>
  <c r="T2350" i="1" s="1"/>
  <c r="S2352" i="1"/>
  <c r="T2352" i="1" s="1"/>
  <c r="S2354" i="1"/>
  <c r="T2354" i="1" s="1"/>
  <c r="S2356" i="1"/>
  <c r="T2356" i="1" s="1"/>
  <c r="S2358" i="1"/>
  <c r="T2358" i="1" s="1"/>
  <c r="S2360" i="1"/>
  <c r="T2360" i="1" s="1"/>
  <c r="S2362" i="1"/>
  <c r="T2362" i="1" s="1"/>
  <c r="S2364" i="1"/>
  <c r="T2364" i="1" s="1"/>
  <c r="S2366" i="1"/>
  <c r="T2366" i="1" s="1"/>
  <c r="S2368" i="1"/>
  <c r="T2368" i="1" s="1"/>
  <c r="S2370" i="1"/>
  <c r="T2370" i="1" s="1"/>
  <c r="S2372" i="1"/>
  <c r="T2372" i="1" s="1"/>
  <c r="S2374" i="1"/>
  <c r="T2374" i="1" s="1"/>
  <c r="S2376" i="1"/>
  <c r="T2376" i="1" s="1"/>
  <c r="S2378" i="1"/>
  <c r="T2378" i="1" s="1"/>
  <c r="S2380" i="1"/>
  <c r="T2380" i="1" s="1"/>
  <c r="S2382" i="1"/>
  <c r="T2382" i="1" s="1"/>
  <c r="S2384" i="1"/>
  <c r="T2384" i="1" s="1"/>
  <c r="S2386" i="1"/>
  <c r="T2386" i="1" s="1"/>
  <c r="S2388" i="1"/>
  <c r="T2388" i="1" s="1"/>
  <c r="S2390" i="1"/>
  <c r="T2390" i="1" s="1"/>
  <c r="S2394" i="1"/>
  <c r="T2394" i="1" s="1"/>
  <c r="S2396" i="1"/>
  <c r="T2396" i="1" s="1"/>
  <c r="S2398" i="1"/>
  <c r="T2398" i="1" s="1"/>
  <c r="S2400" i="1"/>
  <c r="T2400" i="1" s="1"/>
  <c r="S2402" i="1"/>
  <c r="T2402" i="1" s="1"/>
  <c r="S2404" i="1"/>
  <c r="T2404" i="1" s="1"/>
  <c r="S2406" i="1"/>
  <c r="T2406" i="1" s="1"/>
  <c r="S2408" i="1"/>
  <c r="T2408" i="1" s="1"/>
  <c r="S2410" i="1"/>
  <c r="T2410" i="1" s="1"/>
  <c r="S2414" i="1"/>
  <c r="T2414" i="1" s="1"/>
  <c r="S2416" i="1"/>
  <c r="T2416" i="1" s="1"/>
  <c r="S2418" i="1"/>
  <c r="T2418" i="1" s="1"/>
  <c r="S2420" i="1"/>
  <c r="T2420" i="1" s="1"/>
  <c r="S2422" i="1"/>
  <c r="T2422" i="1" s="1"/>
  <c r="S2428" i="1"/>
  <c r="T2428" i="1" s="1"/>
  <c r="S2430" i="1"/>
  <c r="T2430" i="1" s="1"/>
  <c r="S2432" i="1"/>
  <c r="T2432" i="1" s="1"/>
  <c r="S2434" i="1"/>
  <c r="T2434" i="1" s="1"/>
  <c r="S2436" i="1"/>
  <c r="T2436" i="1" s="1"/>
  <c r="S2438" i="1"/>
  <c r="T2438" i="1" s="1"/>
  <c r="S2440" i="1"/>
  <c r="T2440" i="1" s="1"/>
  <c r="S2442" i="1"/>
  <c r="T2442" i="1" s="1"/>
  <c r="S2444" i="1"/>
  <c r="T2444" i="1" s="1"/>
  <c r="S2446" i="1"/>
  <c r="T2446" i="1" s="1"/>
  <c r="S2448" i="1"/>
  <c r="T2448" i="1" s="1"/>
  <c r="S2452" i="1"/>
  <c r="T2452" i="1" s="1"/>
  <c r="S2454" i="1"/>
  <c r="T2454" i="1" s="1"/>
  <c r="S2456" i="1"/>
  <c r="T2456" i="1" s="1"/>
  <c r="S2458" i="1"/>
  <c r="T2458" i="1" s="1"/>
  <c r="S2462" i="1"/>
  <c r="T2462" i="1" s="1"/>
  <c r="S2464" i="1"/>
  <c r="T2464" i="1" s="1"/>
  <c r="S2466" i="1"/>
  <c r="T2466" i="1" s="1"/>
  <c r="S2470" i="1"/>
  <c r="T2470" i="1" s="1"/>
  <c r="S2474" i="1"/>
  <c r="T2474" i="1" s="1"/>
  <c r="S2478" i="1"/>
  <c r="T2478" i="1" s="1"/>
  <c r="S2480" i="1"/>
  <c r="T2480" i="1" s="1"/>
  <c r="S2482" i="1"/>
  <c r="T2482" i="1" s="1"/>
  <c r="S2484" i="1"/>
  <c r="T2484" i="1" s="1"/>
  <c r="S2486" i="1"/>
  <c r="T2486" i="1" s="1"/>
  <c r="S2488" i="1"/>
  <c r="T2488" i="1" s="1"/>
  <c r="S2490" i="1"/>
  <c r="T2490" i="1" s="1"/>
  <c r="S2492" i="1"/>
  <c r="T2492" i="1" s="1"/>
  <c r="S2494" i="1"/>
  <c r="T2494" i="1" s="1"/>
  <c r="S2496" i="1"/>
  <c r="T2496" i="1" s="1"/>
  <c r="S2498" i="1"/>
  <c r="T2498" i="1" s="1"/>
  <c r="S2500" i="1"/>
  <c r="T2500" i="1" s="1"/>
  <c r="S2502" i="1"/>
  <c r="T2502" i="1" s="1"/>
  <c r="S2504" i="1"/>
  <c r="T2504" i="1" s="1"/>
  <c r="S2506" i="1"/>
  <c r="T2506" i="1" s="1"/>
  <c r="S2508" i="1"/>
  <c r="T2508" i="1" s="1"/>
  <c r="S2510" i="1"/>
  <c r="T2510" i="1" s="1"/>
  <c r="S2512" i="1"/>
  <c r="T2512" i="1" s="1"/>
  <c r="S2516" i="1"/>
  <c r="T2516" i="1" s="1"/>
  <c r="S2518" i="1"/>
  <c r="T2518" i="1" s="1"/>
  <c r="S2522" i="1"/>
  <c r="T2522" i="1" s="1"/>
  <c r="S2524" i="1"/>
  <c r="T2524" i="1" s="1"/>
  <c r="S2526" i="1"/>
  <c r="T2526" i="1" s="1"/>
  <c r="S2528" i="1"/>
  <c r="T2528" i="1" s="1"/>
  <c r="S2530" i="1"/>
  <c r="T2530" i="1" s="1"/>
  <c r="S2532" i="1"/>
  <c r="T2532" i="1" s="1"/>
  <c r="S2534" i="1"/>
  <c r="T2534" i="1" s="1"/>
  <c r="S2536" i="1"/>
  <c r="T2536" i="1" s="1"/>
  <c r="S2538" i="1"/>
  <c r="T2538" i="1" s="1"/>
  <c r="S2540" i="1"/>
  <c r="T2540" i="1" s="1"/>
  <c r="S2542" i="1"/>
  <c r="T2542" i="1" s="1"/>
  <c r="S2544" i="1"/>
  <c r="T2544" i="1" s="1"/>
  <c r="S2546" i="1"/>
  <c r="T2546" i="1" s="1"/>
  <c r="S2550" i="1"/>
  <c r="T2550" i="1" s="1"/>
  <c r="S2552" i="1"/>
  <c r="T2552" i="1" s="1"/>
  <c r="S2554" i="1"/>
  <c r="T2554" i="1" s="1"/>
  <c r="S2556" i="1"/>
  <c r="T2556" i="1" s="1"/>
  <c r="S2558" i="1"/>
  <c r="T2558" i="1" s="1"/>
  <c r="S2560" i="1"/>
  <c r="T2560" i="1" s="1"/>
  <c r="S2564" i="1"/>
  <c r="T2564" i="1" s="1"/>
  <c r="S2566" i="1"/>
  <c r="T2566" i="1" s="1"/>
  <c r="S2568" i="1"/>
  <c r="T2568" i="1" s="1"/>
  <c r="S2570" i="1"/>
  <c r="T2570" i="1" s="1"/>
  <c r="S2574" i="1"/>
  <c r="T2574" i="1" s="1"/>
  <c r="S2576" i="1"/>
  <c r="T2576" i="1" s="1"/>
  <c r="S2578" i="1"/>
  <c r="T2578" i="1" s="1"/>
  <c r="S2580" i="1"/>
  <c r="T2580" i="1" s="1"/>
  <c r="S2582" i="1"/>
  <c r="T2582" i="1" s="1"/>
  <c r="S2584" i="1"/>
  <c r="T2584" i="1" s="1"/>
  <c r="S2588" i="1"/>
  <c r="T2588" i="1" s="1"/>
  <c r="S2590" i="1"/>
  <c r="T2590" i="1" s="1"/>
  <c r="S2592" i="1"/>
  <c r="T2592" i="1" s="1"/>
  <c r="S2594" i="1"/>
  <c r="T2594" i="1" s="1"/>
  <c r="S2596" i="1"/>
  <c r="T2596" i="1" s="1"/>
  <c r="S2598" i="1"/>
  <c r="T2598" i="1" s="1"/>
  <c r="S2600" i="1"/>
  <c r="T2600" i="1" s="1"/>
  <c r="S2602" i="1"/>
  <c r="T2602" i="1" s="1"/>
  <c r="S2604" i="1"/>
  <c r="T2604" i="1" s="1"/>
  <c r="S2606" i="1"/>
  <c r="T2606" i="1" s="1"/>
  <c r="S2608" i="1"/>
  <c r="T2608" i="1" s="1"/>
  <c r="S2612" i="1"/>
  <c r="T2612" i="1" s="1"/>
  <c r="S2616" i="1"/>
  <c r="T2616" i="1" s="1"/>
  <c r="S2618" i="1"/>
  <c r="T2618" i="1" s="1"/>
  <c r="S2620" i="1"/>
  <c r="T2620" i="1" s="1"/>
  <c r="S2622" i="1"/>
  <c r="T2622" i="1" s="1"/>
  <c r="S2626" i="1"/>
  <c r="T2626" i="1" s="1"/>
  <c r="S2628" i="1"/>
  <c r="T2628" i="1" s="1"/>
  <c r="S2630" i="1"/>
  <c r="T2630" i="1" s="1"/>
  <c r="S2632" i="1"/>
  <c r="T2632" i="1" s="1"/>
  <c r="S2634" i="1"/>
  <c r="T2634" i="1" s="1"/>
  <c r="S2636" i="1"/>
  <c r="T2636" i="1" s="1"/>
  <c r="S2638" i="1"/>
  <c r="T2638" i="1" s="1"/>
  <c r="S2640" i="1"/>
  <c r="T2640" i="1" s="1"/>
  <c r="S2644" i="1"/>
  <c r="T2644" i="1" s="1"/>
  <c r="S2648" i="1"/>
  <c r="T2648" i="1" s="1"/>
  <c r="S2650" i="1"/>
  <c r="T2650" i="1" s="1"/>
  <c r="S2652" i="1"/>
  <c r="T2652" i="1" s="1"/>
  <c r="S2656" i="1"/>
  <c r="T2656" i="1" s="1"/>
  <c r="S2658" i="1"/>
  <c r="T2658" i="1" s="1"/>
  <c r="S2660" i="1"/>
  <c r="T2660" i="1" s="1"/>
  <c r="S2662" i="1"/>
  <c r="T2662" i="1" s="1"/>
  <c r="S2664" i="1"/>
  <c r="T2664" i="1" s="1"/>
  <c r="S2668" i="1"/>
  <c r="T2668" i="1" s="1"/>
  <c r="S2670" i="1"/>
  <c r="T2670" i="1" s="1"/>
  <c r="S2672" i="1"/>
  <c r="T2672" i="1" s="1"/>
  <c r="S2676" i="1"/>
  <c r="T2676" i="1" s="1"/>
  <c r="S2678" i="1"/>
  <c r="T2678" i="1" s="1"/>
  <c r="S2682" i="1"/>
  <c r="T2682" i="1" s="1"/>
  <c r="S2684" i="1"/>
  <c r="T2684" i="1" s="1"/>
  <c r="S2686" i="1"/>
  <c r="T2686" i="1" s="1"/>
  <c r="S2688" i="1"/>
  <c r="T2688" i="1" s="1"/>
  <c r="S2690" i="1"/>
  <c r="T2690" i="1" s="1"/>
  <c r="S2692" i="1"/>
  <c r="T2692" i="1" s="1"/>
  <c r="S2694" i="1"/>
  <c r="T2694" i="1" s="1"/>
  <c r="S2696" i="1"/>
  <c r="T2696" i="1" s="1"/>
  <c r="S2698" i="1"/>
  <c r="T2698" i="1" s="1"/>
  <c r="S2700" i="1"/>
  <c r="T2700" i="1" s="1"/>
  <c r="S2702" i="1"/>
  <c r="T2702" i="1" s="1"/>
  <c r="S2704" i="1"/>
  <c r="T2704" i="1" s="1"/>
  <c r="S2706" i="1"/>
  <c r="T2706"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<sst xmlns="http://schemas.openxmlformats.org/spreadsheetml/2006/main" count="16330" uniqueCount="100">
  <si>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</si>
  <si>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</si>
  <si>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</si>
  <si>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</si>
  <si>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</si>
  <si>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</si>
  <si>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</si>
  <si>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</si>
  <si>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</si>
  <si>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</si>
  <si>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</si>
  <si>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</si>
  <si>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</si>
  <si>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</si>
  <si>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</si>
  <si>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</si>
  <si>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</si>
  <si>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</si>
  <si>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</si>
  <si>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</si>
  <si>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</si>
  <si>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</si>
  <si>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</si>
  <si>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</si>
  <si>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</si>
  <si>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</si>
  <si>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</si>
  <si>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</si>
  <si>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</si>
  <si>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</si>
  <si>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</si>
  <si>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</si>
  <si>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</si>
  <si>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</si>
  <si>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</si>
  <si>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</si>
  <si>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</si>
  <si>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</si>
  <si>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</si>
  <si>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</si>
  <si>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</si>
  <si>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</si>
  <si>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</si>
  <si>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</si>
  <si>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</si>
  <si>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</si>
  <si>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</si>
  <si>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</si>
  <si>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</si>
  <si>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</si>
  <si>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</si>
  <si>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</si>
  <si>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</si>
  <si>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</si>
  <si>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</si>
  <si>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</si>
  <si>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</si>
  <si>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</si>
  <si>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</si>
  <si>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</si>
  <si>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</si>
  <si>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</si>
  <si>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</si>
  <si>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</si>
  <si>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</si>
  <si>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</si>
  <si>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</si>
  <si>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</si>
  <si>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</si>
  <si>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</si>
  <si>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</si>
  <si>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</si>
  <si>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Year2</t>
  </si>
  <si>
    <t>Month2</t>
  </si>
  <si>
    <t>Month no.</t>
  </si>
  <si>
    <t>Month name</t>
  </si>
  <si>
    <t>Qauter</t>
  </si>
  <si>
    <t>Row Labels</t>
  </si>
  <si>
    <t>Grand Total</t>
  </si>
  <si>
    <t>Sum of Revenue</t>
  </si>
  <si>
    <t>Jan</t>
  </si>
  <si>
    <t>Feb</t>
  </si>
  <si>
    <t>Mar</t>
  </si>
  <si>
    <t>Apr</t>
  </si>
  <si>
    <t>May</t>
  </si>
  <si>
    <t>Jun</t>
  </si>
  <si>
    <t>Jul</t>
  </si>
  <si>
    <t>Aug</t>
  </si>
  <si>
    <t>Sep</t>
  </si>
  <si>
    <t>Oct</t>
  </si>
  <si>
    <t>Nov</t>
  </si>
  <si>
    <t>Dec</t>
  </si>
  <si>
    <t>Total_revenue</t>
  </si>
  <si>
    <t>Gross Profit Margin</t>
  </si>
  <si>
    <t>Total_Unit_sold</t>
  </si>
  <si>
    <t>Total_Gross_Profit</t>
  </si>
  <si>
    <t>Total_Orders</t>
  </si>
  <si>
    <t xml:space="preserve">COGS </t>
  </si>
  <si>
    <t>Total Gross Profit</t>
  </si>
  <si>
    <t>TotalRevenue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</si>
</sst>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9" formatCode="\$#,##0"/>
    <numFmt numFmtId="170"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0" fillId="0" borderId="0" xfId="0" applyNumberFormat="1"/>
    <xf numFmtId="2" fontId="0" fillId="0" borderId="0" xfId="0" applyNumberFormat="1"/>
    <xf numFmtId="0" fontId="0" fillId="0" borderId="0" xfId="0" applyNumberFormat="1" applyAlignment="1">
      <alignment vertical="center"/>
    </xf>
    <xf numFmtId="0" fontId="3" fillId="0" borderId="0" xfId="0" applyNumberFormat="1" applyFont="1" applyAlignment="1">
      <alignment horizontal="right" vertical="center"/>
    </xf>
    <xf numFmtId="0" fontId="3" fillId="0" borderId="0" xfId="0" applyFont="1" applyAlignment="1">
      <alignment horizontal="right"/>
    </xf>
    <xf numFmtId="0" fontId="3" fillId="0" borderId="0" xfId="0" applyFont="1" applyAlignment="1">
      <alignment horizontal="center" vertical="center"/>
    </xf>
    <xf numFmtId="1" fontId="0" fillId="0" borderId="0" xfId="0" applyNumberFormat="1"/>
    <xf numFmtId="0" fontId="6" fillId="3" borderId="1" xfId="0" applyFont="1" applyFill="1" applyBorder="1"/>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169" fontId="0" fillId="0" borderId="0" xfId="0" applyNumberFormat="1"/>
    <xf numFmtId="17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476">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69" formatCode="\$#,##0"/>
    </dxf>
    <dxf>
      <numFmt numFmtId="169" formatCode="\$#,##0"/>
    </dxf>
    <dxf>
      <numFmt numFmtId="169" formatCode="\$#,##0"/>
    </dxf>
    <dxf>
      <numFmt numFmtId="169" formatCode="\$#,##0"/>
    </dxf>
    <dxf>
      <numFmt numFmtId="170" formatCode="\$#,##0,&quot;k&quot;"/>
    </dxf>
    <dxf>
      <numFmt numFmtId="169" formatCode="\$#,##0"/>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70" formatCode="\$#,##0,&quot;k&quot;"/>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70" formatCode="\$#,##0,&quot;k&quot;"/>
    </dxf>
    <dxf>
      <numFmt numFmtId="169" formatCode="\$#,##0"/>
    </dxf>
    <dxf>
      <numFmt numFmtId="169" formatCode="\$#,##0"/>
    </dxf>
    <dxf>
      <numFmt numFmtId="170" formatCode="\$#,##0,&quot;k&quot;"/>
    </dxf>
    <dxf>
      <numFmt numFmtId="169" formatCode="\$#,##0"/>
    </dxf>
    <dxf>
      <numFmt numFmtId="170" formatCode="\$#,##0,&quot;k&quot;"/>
    </dxf>
    <dxf>
      <numFmt numFmtId="170" formatCode="\$#,##0,&quot;k&quot;"/>
    </dxf>
    <dxf>
      <numFmt numFmtId="169" formatCode="\$#,##0"/>
    </dxf>
    <dxf>
      <numFmt numFmtId="169" formatCode="\$#,##0"/>
    </dxf>
    <dxf>
      <numFmt numFmtId="169" formatCode="\$#,##0"/>
    </dxf>
    <dxf>
      <numFmt numFmtId="169" formatCode="\$#,##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right" vertic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75"/>
      <tableStyleElement type="headerRow" dxfId="474"/>
    </tableStyle>
    <tableStyle name="TimeSlicerStyleDark1 2" pivot="0" table="0" count="9" xr9:uid="{C96DA1F2-88E9-40CC-8E55-CFEE23594AD8}">
      <tableStyleElement type="wholeTable" dxfId="473"/>
      <tableStyleElement type="headerRow" dxfId="47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50000"/>
                <a:alpha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50000"/>
                <a:alpha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c:f>
              <c:strCache>
                <c:ptCount val="1"/>
                <c:pt idx="0">
                  <c:v>Total_revenue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50000"/>
                  <a:alpha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B17D-4E87-95C0-4527BB6A23F6}"/>
            </c:ext>
          </c:extLst>
        </c:ser>
        <c:ser>
          <c:idx val="1"/>
          <c:order val="1"/>
          <c:tx>
            <c:strRef>
              <c:f>'PIVOT TABLE'!$C$10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50000"/>
                  <a:alpha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B17D-4E87-95C0-4527BB6A23F6}"/>
            </c:ext>
          </c:extLst>
        </c:ser>
        <c:dLbls>
          <c:showLegendKey val="0"/>
          <c:showVal val="0"/>
          <c:showCatName val="0"/>
          <c:showSerName val="0"/>
          <c:showPercent val="0"/>
          <c:showBubbleSize val="0"/>
        </c:dLbls>
        <c:marker val="1"/>
        <c:smooth val="0"/>
        <c:axId val="1246198272"/>
        <c:axId val="1645693344"/>
      </c:lineChart>
      <c:catAx>
        <c:axId val="124619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693344"/>
        <c:crosses val="autoZero"/>
        <c:auto val="1"/>
        <c:lblAlgn val="ctr"/>
        <c:lblOffset val="100"/>
        <c:noMultiLvlLbl val="0"/>
      </c:catAx>
      <c:valAx>
        <c:axId val="1645693344"/>
        <c:scaling>
          <c:orientation val="minMax"/>
        </c:scaling>
        <c:delete val="1"/>
        <c:axPos val="l"/>
        <c:numFmt formatCode="\$#,##0,&quot;k&quot;" sourceLinked="1"/>
        <c:majorTickMark val="none"/>
        <c:minorTickMark val="none"/>
        <c:tickLblPos val="nextTo"/>
        <c:crossAx val="1246198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TABLE!Top_5_country</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62357830271218"/>
          <c:y val="0.19499466648057504"/>
          <c:w val="0.76982086614173229"/>
          <c:h val="0.75436182197011237"/>
        </c:manualLayout>
      </c:layout>
      <c:barChart>
        <c:barDir val="bar"/>
        <c:grouping val="clustered"/>
        <c:varyColors val="0"/>
        <c:ser>
          <c:idx val="0"/>
          <c:order val="0"/>
          <c:tx>
            <c:strRef>
              <c:f>'PIVOT TABLE'!$F$10</c:f>
              <c:strCache>
                <c:ptCount val="1"/>
                <c:pt idx="0">
                  <c:v>Total</c:v>
                </c:pt>
              </c:strCache>
            </c:strRef>
          </c:tx>
          <c:spPr>
            <a:solidFill>
              <a:schemeClr val="accent1">
                <a:lumMod val="60000"/>
                <a:lumOff val="40000"/>
              </a:schemeClr>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TABLE'!$E$11:$E$16</c:f>
              <c:strCache>
                <c:ptCount val="5"/>
                <c:pt idx="0">
                  <c:v>France</c:v>
                </c:pt>
                <c:pt idx="1">
                  <c:v>Germany</c:v>
                </c:pt>
                <c:pt idx="2">
                  <c:v>Italy</c:v>
                </c:pt>
                <c:pt idx="3">
                  <c:v>Spain</c:v>
                </c:pt>
                <c:pt idx="4">
                  <c:v>United Kingdom</c:v>
                </c:pt>
              </c:strCache>
            </c:strRef>
          </c:cat>
          <c:val>
            <c:numRef>
              <c:f>'PIVOT TABLE'!$F$11:$F$16</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F6DB-420D-BE24-836965D5AA49}"/>
            </c:ext>
          </c:extLst>
        </c:ser>
        <c:dLbls>
          <c:showLegendKey val="0"/>
          <c:showVal val="0"/>
          <c:showCatName val="0"/>
          <c:showSerName val="0"/>
          <c:showPercent val="0"/>
          <c:showBubbleSize val="0"/>
        </c:dLbls>
        <c:gapWidth val="95"/>
        <c:axId val="1750622512"/>
        <c:axId val="1750621072"/>
      </c:barChart>
      <c:catAx>
        <c:axId val="175062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21072"/>
        <c:crosses val="autoZero"/>
        <c:auto val="1"/>
        <c:lblAlgn val="ctr"/>
        <c:lblOffset val="100"/>
        <c:noMultiLvlLbl val="0"/>
      </c:catAx>
      <c:valAx>
        <c:axId val="1750621072"/>
        <c:scaling>
          <c:orientation val="minMax"/>
        </c:scaling>
        <c:delete val="1"/>
        <c:axPos val="b"/>
        <c:numFmt formatCode="\$#,##0,&quot;k&quot;" sourceLinked="1"/>
        <c:majorTickMark val="none"/>
        <c:minorTickMark val="none"/>
        <c:tickLblPos val="nextTo"/>
        <c:crossAx val="175062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TABLE!Sales_channel</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6.3388234093447626E-2"/>
              <c:y val="-0.138206351697050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2.690649630295543E-3"/>
              <c:y val="0.116920106891862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13-484E-8CAD-577980E94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13-484E-8CAD-577980E94D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13-484E-8CAD-577980E94D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13-484E-8CAD-577980E94D88}"/>
              </c:ext>
            </c:extLst>
          </c:dPt>
          <c:dLbls>
            <c:dLbl>
              <c:idx val="1"/>
              <c:layout>
                <c:manualLayout>
                  <c:x val="-6.3388234093447626E-2"/>
                  <c:y val="-0.1382063516970509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13-484E-8CAD-577980E94D88}"/>
                </c:ext>
              </c:extLst>
            </c:dLbl>
            <c:dLbl>
              <c:idx val="3"/>
              <c:layout>
                <c:manualLayout>
                  <c:x val="2.690649630295543E-3"/>
                  <c:y val="0.1169201068918623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B13-484E-8CAD-577980E94D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TABLE'!$H$11:$H$15</c:f>
              <c:strCache>
                <c:ptCount val="4"/>
                <c:pt idx="0">
                  <c:v>Corporate</c:v>
                </c:pt>
                <c:pt idx="1">
                  <c:v>Marketplace</c:v>
                </c:pt>
                <c:pt idx="2">
                  <c:v>Online Store</c:v>
                </c:pt>
                <c:pt idx="3">
                  <c:v>Retail Partners</c:v>
                </c:pt>
              </c:strCache>
            </c:strRef>
          </c:cat>
          <c:val>
            <c:numRef>
              <c:f>'PIVOT TABLE'!$I$11:$I$15</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9B13-484E-8CAD-577980E94D88}"/>
            </c:ext>
          </c:extLst>
        </c:ser>
        <c:dLbls>
          <c:showLegendKey val="0"/>
          <c:showVal val="0"/>
          <c:showCatName val="0"/>
          <c:showSerName val="0"/>
          <c:showPercent val="0"/>
          <c:showBubbleSize val="0"/>
          <c:showLeaderLines val="1"/>
        </c:dLbls>
        <c:firstSliceAng val="3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TABLE!Region_wise</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4943820224719105E-3"/>
              <c:y val="-3.63636363636363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1F-4003-91DC-7AA3FBC48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1F-4003-91DC-7AA3FBC48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1F-4003-91DC-7AA3FBC48C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1F-4003-91DC-7AA3FBC48CB7}"/>
              </c:ext>
            </c:extLst>
          </c:dPt>
          <c:dLbls>
            <c:dLbl>
              <c:idx val="0"/>
              <c:layout>
                <c:manualLayout>
                  <c:x val="-4.4943820224719105E-3"/>
                  <c:y val="-3.636363636363636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1F-4003-91DC-7AA3FBC48C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TABLE'!$K$11:$K$15</c:f>
              <c:strCache>
                <c:ptCount val="4"/>
                <c:pt idx="0">
                  <c:v>Central Europe</c:v>
                </c:pt>
                <c:pt idx="1">
                  <c:v>Northern Europe</c:v>
                </c:pt>
                <c:pt idx="2">
                  <c:v>Southern Europe</c:v>
                </c:pt>
                <c:pt idx="3">
                  <c:v>Western Europe</c:v>
                </c:pt>
              </c:strCache>
            </c:strRef>
          </c:cat>
          <c:val>
            <c:numRef>
              <c:f>'PIVOT TABLE'!$L$11:$L$15</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571F-4003-91DC-7AA3FBC48CB7}"/>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1B3684D-206D-494B-B91D-948E8CB8B69E}">
          <cx:tx>
            <cx:txData>
              <cx:f>_xlchart.v5.2</cx:f>
              <cx:v>Sum of Revenue</cx:v>
            </cx:txData>
          </cx:tx>
          <cx:dataId val="0"/>
          <cx:layoutPr>
            <cx:geography cultureLanguage="en-US" cultureRegion="IN" attribution="Powered by Bing">
              <cx:geoCache provider="{E9337A44-BEBE-4D9F-B70C-5C5E7DAFC167}">
                <cx:binary>zHxZc9xG0u1fcfj5gkah9onxRHxYutmkdsuW5RcELVPY9x2//h6QlMwG4W5pRhE2x+GxugVmVVau
J0/h3x/Gf31Ib2/q78YszZt/fRh//D5s2/JfP/zQfAhvs5vmIos+1EVTfGwvPhTZD8XHj9GH2x/+
qG+GKA9+sEzCfvgQ3tTt7fj9f/6N3xbcFs+KDzdtVOSvu9t6enPbdGnbnPhu86vvPhRd3i6PB/hN
P37/f13T1tHN99/d5m3UTm+n8vbH74/+zvff/bD+TU+kfpdiYW33B55l8oIraUqTye+/S4s8ePic
sAvCTK0U5ebdD/kk88VNhue+YCF3y7j544/6tmm+e/j/Rw8erfrR51FTOPebdoplhf/39m5LPxwr
9T//Xn2ATa4+eaT3tUbOfbVWu32bBlGXfVLB/652bl4IRpii1NR3P+pI++xCcC0tZrF75Zsr7X/B
era1//nBlfY/f77Wvu39/dp35tsP4Tc1en0hGdUmI+Rev/RI+4RfUKqIKYjYtP0vWM+29j8/uNL+
58/X2nd++/u1v4vy9Cb/49vZvqAXFhNSCq7u1Wsdad/iF9oyNeEPyl/b/hesZ1v7nx9caf/z52vt
7w5/v/YP9e231T63LpTgRAuLbmnfkBdaaobo8xfq/4IFbav/84Mr9X/+fK3+wz8g9Li3eXZTJ9/O
+Pli3UIowq0t9asLrYkSWiMi3af4+3T7BevY1vrnB1da//z5Wuvu9d9v9Lv6Jv9w+0kD/3u2ZeJC
WEyZ2joucqwLxhWVQsn7JKz1J5n3Wj+/jm2lf3pupfNPH69Vvnvz96t8f1tnN/n0af//u845uUAQ
1wpx5F65x6on5gVVJv6nrAfdfxJ9r/ovWM+27j8/uFL+58/X2nf/AWHm0N6k31D3jF5wi3Nuqof6
EeXj49reuiB80brix0o/u4xtlT88tlL4w6drdR/+AeX8i9s2vK2XvNp8UsA3MHgLZQ0XTLIHiz4u
6TlCkNDsT3tfxZovXNP2CRw9vDqHo+/Wp/Hi2d8fel4U9XDzDa2f6wtNKDorhJe7n5X1mxeSKi00
zudxij2/jL/Q/cPy12p/+PiJxl/+/Rp/VXzzmtJCRKFMPoAFxxU90ReEMmZ9qjjXFf355Wxr/tNz
K81/+nit+Vf/AFt/VdRtF9ykn0zvfw87VF8IZREt+XGCXQp5fIHShj4kWHz/2N6/ZCl/pfdPm3ii
+U9fPNH9PyDq/1TeRPknHfzvimeoYLS5oAQP+j2O9wZyMGdUMBRB9z+reHN2OdvKf3hspfmHT9dq
9376+4PNT8PtH7ffUO8I70IyoGN8M88CuERrpQBq3pU4UP2nI78vLM8v5y/0/rCNteIfPl5r/qd/
QFX50xC1832d80kH38DsxYUyiXVn+nfZ9Rg7UxeI8low4Jf3P6uo84Vr+qszeLShJwfx6Lv1aTiX
f78f/JxH7e0f311jXvBH8S2hZHqhGVUUR3L/s4pDFuKQibrUfMjNJpLz4zzw5evaPpT186tzWX+9
Ppq9/S2O5q+h/8/DD/emvfHupiaP0P/T395tGJOc1aMP6tv0pXvNHv748XvC0F19nsUsv+JI7c8i
gNrtbd60t39mpc/P3d407Y/fI9JRiyjkdlNIQpWAMw23998wKRXRqKoQC02Lsu+/y1FbhHcTHUtS
zky25H9BJM67KbqHr0zOERsFsUxhcsx8Pm0RRdMUFPlnfTz8+bu8y14VUd42P37PsZ/y/q8t65Qm
uQPIFcOUyBKMcUSC8sPNGxg4/jb5f505aGHWlbBLK6vdTkzN9dyyl0USJ+7gt90u4Cl9EfK6s1tW
jR4dZ+nSfEpc0+zEW5nQ1q1y1j2fi4btk7l3rDb43WDRryoLasfiGXMywV9qkQxu4pd23CbP+jm0
jSip3yVi0HadKuuQlLK0VVxOrZ3W8eCVlGvLriK/auwgKz6GPC1dVvSNi+mf70RGN/9sZEUe2Ykl
D2WcZraQXNh5oPKdUil7OVVNbKs+a9zYDF8ZRtHbyhxiOyFDb1MaR/s2z8OdJnm496tYvmFVx9zH
hn6k7w9FOdVRED7MBz//8T9viwz/3A22/vxwGS/++afnn+aSJ//W/rZY0l+z/kuL33z+XX+O0BZr
/TxPW1n//STzk918zZdf5jcSRv7XbvMZrP/T0ZYH7v2FEgwzhQTgJFGVCUsh99/7i2UiClpLT0ik
qbRif/qLNAFUYeAAV7pzMYKHHvwFpQamFMBJgKNQapmUfJW/rNzFtIQE2Ah3wbSVaiaO3WUxm1Dn
PPTEGHW1zVM1XLUiCH/WBW0Pj5Sy4ZuI+UeuaVpANVEgIQgx6IGsXDPmQZq0bRR5plTs967LGmGn
mWDukBHZOtzIC2ee5RzZPE+T5/+FcCEw32GMCLrEpsdxwWRBG+cBCb2KGdF1biTlvtYVdVnvF26d
QXSr/OxKDPF4nxzuR78b2yaIbU/3rSSCoqUYVgDTeCyaNr1RGQUNEQOiyYkNEnlTPRn7uCiHF+NQ
yt4WI8uvm6AK91PWhXaQSOtgFYlwumyYqnMLAtbwdEHalMS0oA6s7HhBBqnNhAQq9OLc75+lrAiv
5pi3lzDJeefPVfEx01atEF66xi2iJNlZPNGvFdqO+3b2r3WzqP1xuIZNSAIvUKYF87PIyv5mn9TZ
XBSR105G/DzOc6GdKKz0QZhhl9qdEWavjKFR4c5gVfFep938saVRIOyuDnRoS3Oqn4mQmNqNdaLy
c6oyN9anNAOVQpDF45bvH6WTUVPSTGKKvUoN0Rtm9qM3Z/PkiFpxr87DZp82U31N0zrfNZURuVVQ
NC9Omy7ZOC+pCVkyq0KdK1eLUEbIQ99XsReyenxZRSVz6VynL6KuMQ4yraQ78UALewrq5FkSJl1k
jyLvb6RI1X0C+MsDW6fX5bw05ZiVUhOWwxCXHutDa7PTeRMkXt7E1h91ypLdGMt23wa1vz+97eXo
16bxSBRf7br0Qz+oeJR4llk1vT1Jo7uqDN//jWfT9KpLidydFrhhi4t2EaqFFFqSJX49OuuI6NhI
yyb2aKhNp6FVfs1YTs9EwcXbV9uCozBTSkoFEsNKSs4zyzBbExY1lL7bJrRE0OOTzVLJbKDjNzJh
8sypkY1jg1BtMb2EIEJXuoyNyYjGYIw9kaXZrsuS6VXcIBhmqdH+hjoh3PFyRJ0B9o3TqbmMnAF1
hz0kpnyVZIW1J20sAtvqNP957semOONnT9eHACCXNMgJujixUgriVFpFXZF6TdFa+7wqlTum0bCn
FfPPiHpqVgocCwQ+oH9LxbmKOAUC3VAXbDll3jtGGUW2j4W9Daq0d2cpg3us9Cs8BvIkY+hAJfZ4
V7A+sqpsLOaGCx17CWvDXV4Jvvc7czyI0tTeaQPe0iLndJkfItGicDg24C6pEUWLIPVUr6XH6jJ1
aRymu3EYpXNaFHlqxspE8qCA+SglmFYey0pYIyMzrOCdiR65kzFjuir6YeS2Tn3lxEM5dbbqAvqC
FPX0rEtY+Tww2tD1G19/rDLSvYs6pl9V0TT8mjZW6RVGOwqPZR29Or3WraUKE9wNTLeB9/JVupMD
kErT9xPPL0mxG1ohbdIF6Q7hjbqmaM1dm1vDGQVtC4WCqEaPC/rCsX7mJPNJgbbCQ+/ZBDbNEvWa
w6kua2POP5aTDF8klBq/n97qlgUITNgepKqVn1fKmsEu6hIv1C27jlT/Og1TcWnMozrjRk+DJQKK
xRFL0PFB3MrWlJgS4uNfHi1ihiSo2fOYzep+kP+XzrMRuI7FrNQ48DKqiaoTL/Gr9CqsjMoOaBBd
ksAknqJx1zqVLDpnUp3xruQ+n+1oHLPOliwJr8wwqV4bY+67xdCVz/gwyVenFb4VTQT6XQ2PU5wu
U4THOaOXkZr6sEi8HsXtJe3GwCtbJX7qQl28GwbLvzwtj2zqnQtOJbwcTMiVMRdm2Yo5J4k380r+
3pravJ16WVpOP7ZcOEOjh1/bPsxf5QNXr1XLuvEQkohNdqqTubRDyzdvhn4Wpi0ixpszmWZLHxpB
YfEdZaFeOdbHEGiYWthnHu/a4adpHgzD5kVl/IJgm1znYiq+Op2CFIfGwkJoxWhtXdd3Q0vlIMfM
iwMSZ05GkD8iSybvWon/amM91k7c5/r16XNY7O44iyvw9ACEMIJtAg453mcSEjJMWZt5CYzOVsbk
e9VoFTuzVsVLTiJlzxZJHUKD0S4CSc6YwYafQzx6ibuwxtZFhFVNVdZkReZZKg9doc3azcoycVI6
jWcC2ZYoUD5hcYRyGNwqX/ICdXHaDkjNsjDcBojFddw20s7KoQ3OBJWNoImhnEQ6oaDGcL0Y/6Nc
KTtfFJ1IUk/79WirnKhdkjLuzugcXBL5477rBv71G+TofCUDJIlZ+VpoT5vZ78so8MK6C980vvTd
aJin6y4x691pq1msf2U1ggA3A5ONKQGy7fH+EsUDMlhB4PldTA8jYYPtp1bn8jAETIQux43GNjvM
YfLx6wXzRSDqHktb/Km5Dj5CueFaIhh/TUnY/JqHVrinKILspussL1Yq+Xmpfs+1UBsRAZWCKTlF
k8eAAB7vOWWsZkVUBp7BdPgyrYKPcxOJXTcFuR0XdPBO73RLHKQB1EA0QCm/UjHabPQoPjHcINXh
84BM8l0yz+UvVZinb4jvW2c0uykPYKdJAGpK5Prj7VXCqKhlDIZbjm3zLEeyshuG6jIAJuiZWXum
F3xqQRrnqKgJYct5Lst55CGx5EEfdn3ozX6RLt1ve9UmTerNqdntjbB+lYTmT3nIqzNqtTYFS06k
tkAB1yY9FhxlST522gy9hsRW74o0614mYynGvYxH/bqgY557YwCvtpUyosJJGmNKrkspxoOMUQI6
DTfDa8scg86uQ7P+Iy38unAHGutfZEz1yy6Yy8mWnA0ROtl2muywyk1ujwk3X02DbkaHkTQ33Cig
5m+k9GPlVOGkPFLqgJ2JRBuFh+ZAiilCLAd0rVeKrlnHrXweIq9qzdRJy7H0iGSlm45j7CaK+E4/
t72Xm2bq9lNM8ZmR2UbB0p2VVsQxkmy6Dg0iPMMy6jMhawMRwNpg43xB4hExV6uzoiGOBh1GXjmH
ltPy2XpTkM50ElAiLk0SCptYIrbbVDPHGoZuP3Wj4eSJ0GdgtafZQQvgeQCTBEY9GLMdm0VGycTC
iAeeIIN0gjHLnbaYg0PWl+xMzts6EhCEl5YZBSdmCSvXbnSbtqQngddMvdHYZKL1VU9L6UZJxImt
rTb+mTejqe2qCvoPhhHS1h7GQblCzOpKVG3lpHNm7nrwFnYxUPjojNU8zV8AeIGmSiYYRzu7cpJ+
LtOwbIPQS2McS1FZiduHUf2s5KXyLCMI7SSrz9UCm0IXraAax/UMuhIaNKo32eAHXjfCNwGZleFl
Yuooses5T34dFJxxzuS5k39aiC5g9p9iV3FdGOYwGmGCIBcP8SFVtAYkl0+70+F8a3OUEdR2uJgi
0Kgd21fArCIsG4SdqKDiwOekdrpk6D3lh9yp45x742iWZ46RLFZ7nKc1zJlaWmLEAg9bu9cczikp
WOiRPC2cNA8ShwZd6gpuzG90H6F3XEr7JGeIBcVY2EA05DlzX87t6SIAz1OJEQE1V4vQpY/GZVlE
EWX0JWNjcCmDtH4h0rZ9jaPt38l6CK84Is2hjYLsUKS8eDYkuXGFCZ71nPMpb85o5mnZizE6AZ6B
gptjYrVyQSLQYdYSwBEK8dJrxjq/NrQcdtGopF3GZfusjbNs30aD8jrAsu5pa9iA0iGfAs2lDEkQ
2PWxOXRkDHrDh/xGVM2uR4O9y7Tmz3QdDs5sWON1MQ2j6QQkjX9vlKDP87mRtTv7IQPAUNIz6Xgr
/DEkRSyI4GqaXOtDt1Vf1XXotUE0XZK+G3ZjoH5RAT8XWjY1D6u8QyYp8tLxztHhZXQyRzhCkvDL
qWbsfQ8kbV/qqRnt1kh8x+wGeklyEr7w+9F6f1r1G/kfUyKtiIWLGMSy1julUSnCFIVHyoD+TZV/
S/O8ezvWQ3cpyzA+WCKKnaGug5vTgrfiDMgzmJ1IpQhanuONZ3M4ymGGilOzHPZ5rtNr6QMBPy1l
Ud/a2TCLU4jdmNIpyzqWIgqMqxRpQq8rc9OLzHxwwobXri5k8JbWeXYG2NiKa3zxJADpBFe6lu8f
1XHG3JAIo1zUcZE1XfG5Nqmd+5UZ22WljZ9R26Q7M4vT+owDb8nFhFxQTNo54OeVNsckns04NCKP
FFO07y35e2hM5ksxRB+pEZHLStCPpzW7ZTjIErhWCLgQclcRPDSkrwKU/F7NzMjVc9WiRp1k5/aY
Br0jIuox5Er1qyarzzrNlnuKpWAGJkoVX+fjSKo8kTqJPBXnmdtlBXWLog4vKW4bnYkEWwb0WNQq
HeZ5OmZ9l0WeoTIM5kXNnZ4S7bRZ3u4aIsUZg908SLQyWgN9wnh5fZAKh6hJFXl+ijq4npV6XvoW
dbqxap0oMX07m9Jhf/ost/QJUZiNoPSECa3CL2uaZvAtbHJmASaZtRE5AVhAO/TowxlD3XJ7hFXE
VAq2ouIrfSZdnGiUTRgMAmLbWQEmk1MZxN7pDd3NdNZ+D84KsGFctwGAt7LOpE2qlkGFnsyi+mqy
an+HyTUGaEZUlZepCp71Zly/J1KVbyQryE5XZfuxreZubzVVdYkicHBpX1IvMQjmU5YfuYxmgweq
YHkmBG8dOeaAy81oC2S3NbVFzlmStGkVe7MyI8eocu6WNadebUbK6cti3rNM0J/OaGijFgI1ANcE
cD8M4My6wZ1GWeRJXUdeZun8mWV172gbzb9MvjE7xgQLJ12VXtYkTBw1t4deWMOZIfHGvjGqBmmA
UVAeMAhdxcqmTYM2x/zcivLOY+Y4u2yso0tNDeYSJqO9ORfjGWVvtVgAaSwgbCArgJu0rOpRhG5o
wYOwRrdR9qrehyXGYG4vQ+kAfm0xneqT3UxY9py0bf/CIPkw2XMVxbsIo1p6xhk2/A5rAZkdqCpi
2brz6ZiVjVnAAi8XgbljiN0vZR9Ql9KpPzOuWgx+5RCYUYEqKXBfwbTWuH4QpJZOpyTwSJsQdpX5
bfieZiIjXoUZyz4PwuQ2prLZh4HWmTPkdX04bXFbxw0IEAeHEo+BwnWs+JGVQTt2Rehh9MSu866g
h0F00SENyMfK4NTuw77bnZa5Eb2BimHbaPQt6wlFg4xoj+MwwbSGRMmexkF/MKJOHaQp0suuTMJf
TsvbSIoa2d9U1pIZ1RpNkSPzy5znkAf+gheA7LYTLTGc0G0+dCUbnyWzmZ/JGBtGhFwBBwIshiJa
rwxac2OMxxyjFCTjyanYwPcpNaMdHXny+vT2nqgTDYuJhI8JN5cW2qjjI6wwZ5vRxSdebLBu6dCa
vVkgWubMMFzDN6szW3vqrDBVJCaCAhG8U4g8FkjM1MqqNDHckHXNAVgE93xDp7ldmkn1U5SQ6dCa
UnuB6Mku6fLibRjrzKuyLD3jPxtbxyDbMpEecbkE1K7jlTQDr3qzBUpVmHPpMLPJvSrdDRhWFXW2
O63mJzly2bXFJbiYCxS03Jx7HKLiClErMCErM/3etInIJuFMZUnDM/Fnc1MLqXMRRHF98lhQ0CYA
eszWcOPEUADn/Moxct5jcN5rO5xE4pze2NO0jA4HpgojxW0GCbjxWGBhkrabMLN1WVeXe16r0q2H
OnoOZlx4WzWY4MZWzK5HcxzfgzfWvmThyN5nZsl3QdNbO5nr0S6DKLisKpW/r3JZP0sKo7jt+7o7
Y+xPfHlZKwoijMMxCcJ1u+O16mBMtV9GhutHY35lGTT8fe7N7j1JgmB2Sl7X74spLz1VZ8YZPT1x
6UU0xX3VJVqjSVqZPc+qfsgVBhZm206HPq6st42h+a7W8bl8uGFrYBuiIrM0pkAAfo53Oc4a3FZm
LJPUKbjq0nh0gLJHv5w++C0pmGbdzfLk0jEcS5n9oQDjJjZc5VvFAc1Cd92V5bnZ/IYUDJkwgLEo
6j7c2DiWEhOfFgCYfVBvGb2uqlzbVs/PAThbUu5QK3TtJjL3ai+RBoNGycF3ddCqy7wy4p3q8/pM
37FhAmit0B9rdOfYzkqK0RkdMKx2mVlF2QF0XrrruUrduuzImSjwRBTgcPAXlykHB6NBrUSJUqoM
mBB3g2msvZHR6F0SzjlguCz4cNoOll91VIUIYEzwJxMoKsXIbCVqYKXZpMEAUXVMrmrCfK9OeIiC
nAinCZvw5eTzt9nQWu5pwRt7BBkdDQ7afTj18gKixyEVV8mSNgYt0h0SFb1Mcz9wWdkpL54tdabO
2RAlUGBxdP/wLNT1x6LKwAxU0BDtcnMEYabtixKDwEledzpOJu/0vjYUivkeBn+g7imOqHEsrBei
Cng4aFeNeLWTU8VqvK59cHhso2nkTZc35TseJLHTsTRIvzZMCVBF0MopVIiYHK1rysSneZmRxHfr
Vv0W+QAtsyCb4OPgp3z9NgUHUoxQRRb6//E2ZxqzAQEKZNDREp3dtOPkEt2Gb1g3B8rJxpBdsUzn
7wK/jN+flr11nnhJBkggAAPRrKxkR7w3Yt0L7aYZGoCsltKjfctdSsJzfL4noQUKBZlMC0z2MZdf
Xszx2Ep9EE9pnvrabQZNDqM591edIZozG3qS9ZcRE2indLnPQblYSVEjCYYMZA8XhX5+JXBXwxkn
mr8AW8u6DMZGfL2ZSBT9YBGbaPjxQpLjXXEwCuqitpSbRSWYvSGYmJiWG5e6KPmZPLO1NTDuwZLD
lPgpUy4ZIis0jU65BrDmq7aIs8sYw9rULnCNz3LZ0PbR5WnzuKO3r2IauvdleAqcSKHaPN5elwMc
W0iCrmwBB9n9VGSznU4p8Yop6N9kRAzcjtNpdqeKqtr2M0NdGXomTkIT5mlRUE80ZvTz6XVtmC2W
pUFdQlOAYecqDPVGTRvsXyGxh/lvJlJ87wZBP+0nNc6vvloWOACL3oElW5B5rAJeMH8a80BjYleA
d1BQ6WZ55tshzazdaVEbAQ/MMRSP6EBwZLglceQidSj9IGt95dZNn+3CmHQ2YjgpHGXmiRPSuv9F
dfPrRmfF7WnJGwqFZGQtC0FgibXHkrvCiks1YZNz3BK76v3qsgTp1+ZJX52zqSfgDDA4E/U4jg4N
s1rvMokV41Yg4KIZSJYVa8ihZtmwTwZGDkJV2W6ivb+vGMiYloynXaBZ/vV5TKFtXjgQiEpqTXCN
ZxJi6EmUO02gPfXzwK7SnBCX5z379bRqtw4V9BngdOjzBMjax6oNBj20U1Qp12LSeNlHk3I6TJ93
PosD14xjjt7Wym0WJ8lXM5ShaQ6mmcL1FbjJ+qJMbbUgmulauX5W3mazHPYBhWQMWuYzcNeW/aCW
B8oKohCoo0vwfwQ8VUxXU9C1CoWHTu1ZYNDYJ8XvYhj0mZN7GgXBAsAtfdQ6mH3gYt6xpAHEvBGD
MuXGGQiERSRzlw81s1VaiGft1Kdn5D3dGeQxCa4MemMNzPRYXieKZCprQ7rt0NzWvkov+y56OVZs
3J+2ky1BAFaW+6XLINdahdoC/R5vSy5cAibMpRkgpuZgariVPJdINiWh97pzdtxoXVT86LDySdNx
SIkAIYZYNmyRXwZVNi64mPFfbAo5Cy2/RLmIV3Idi4pJGU8krYUb9imaPZD4QW/sMydqdffVmRhj
PjRIsHTkY4A4x6JwKWvBRUvhUj8O3aRhoTMaRgMygyW8rz4qXCpAN2ahGMY4bGUTpVEBdp5T4fIK
8wS763xyWVp58bKb+PD7aVkb9r6AbpjoL9sCJe14W53p8wZ3hIRb9vJXUGfHl31AOnc2+hwDbcov
T4t7WqWBHQquH/a1jC75yjZSmQdVTgbhatn4Xmz22otlGn0t4ITAj6O6Z2bBs1ab0mhhJ0DQAvAD
hpZZ4y+ck7o5+HFbXIIOiFnG6W0tLdBxHXMscLUtXIlpcI6wQ5JMoU2YoTyAHJVttDN7EQ008hqd
l2d0uXjsWigoEBK3c5BbcTXy+Ojm0ffHWkOXXZ6J51qPhteyKb1UYxjtUoCpTjWP8oBbSOyQ5dPw
y+k9b1kOLmoC90ApcX+z+cjN/aCr4ogJ1xhn3xlIkjoFa7NdhlO9BOeXfC2tCoeK9wGBdwseIy6p
rCNz0cPz6AQHNGv+PvZbQ9hGNfArlaniHLq3WMgT3eIFgKBwLYP2NYxYoUFNaIPNjXmKmc4QjIdU
FtMlaJTx1469sS/4hMQMTWB75iow57IbsnCuhDuYUYvbR9RaCobGNVNVv0ECj1+lVfFfpLnl+s2S
eJB3AJce204bGH2jYnhINTXJJWZFravHoMG/auL0bWx+ffRE9weUBANFwDLrKpcpxGYrwibLNit3
vZAVuI/MOGizCM/0u0+B70Why8UpAMBAZ9YxJqdVClwUhiKYoUenJ13KnLqf/SsGSvMLKSvj57FG
YWSCtnE5krr16kiw/YQO48y2t8IdjAfLAflNoag4VjP61cTve4ptl1OMiS0f3EKG9Ex1tBV9OHxi
4T0ub7FZeYZRNSHYEj13UxkoFx1VYich7W2WT/1O+Lx3myiXZ1LvkoTWHgLoBMgFqm0g+ysLYpWq
QfMX6OXLMduz2AJDfRjFbo4xs2mncnCDpO8POkzOBdutwLN0EhJMO7AS1zPfKUNurCvKXa7C7GUS
5xVD5xgBt8GUuW9tAZQxORPgtw4SLSqGvujVBAzs+CALNhlZQyfugnEU7CarMByZtuaZW1lbUeex
lFXe8sHMjupoBsSXm503GU1vt72enSjoz5F7tkQBngeRAIWGhfne8YYGWplqjggHTE7BBTP92Qkx
G/Dykkfe6UTxlDoIfeFGM7pOxDdcTVns91FBOI9pGqjW5G4tws50xzGxlB1wX/2a0CiPD3ESWvus
Izp1fAY02BcDmBuDCkb39Eq2ThGDMNy3X14UgBLheCFRTruCEEConOLKRN+28nmYqfndaSlbeXkp
EZc3OwJKX1578Hi7deb7gTYD4RZtaTE77YV/jWt2Q2gP7WCEDqvC7vcxr9LciWe/uRp1idru9BoW
GWvvRF2wXOpf3nO4vqONvJiWyZwIN9VG7ubtOO+E7IfaBfGq3DcWiT5ykdPsjJtsuSZ4QvevNAAf
eaVgGvOiDRTg8HGcTcTcunNIqCsgVz0dd6XlG+feJLAlEdQ08IpN5E9QQI6VnRfWGImoE25emOJV
YxqmPRSI4wHrfK+NcPXzzBa3bGihFeMWGUfwuTP2R8ZsGL3f1VErXLS5sTOxoHgx6NG/f0H4X17y
23JPvLBFoMMGfxlneLytKg2YnCjyJUiN1ElZoLw+zTJHFYl+e9pUtjQIxFKDtI4rQ6hjj0VRq8ho
PyCQi9DHjVxuWLiHa+C1KiUY/PWYTWdy4lPCKsLBY4GrdFVYIZlw+4y7bZX010RV2qUdyxzRqdSp
qko7TA/JziSNel6VyW9qqIUntB84ou2i/endb60G+RlAPJg0AHeXV/c89lZRG3WuBZqtucqr3yKw
ZGvHqEtjwPtneHZbDHROvVAECa5cJSQzYMVR9gyvrTAARORGOV5Oc9t8NbsFAx6we1DVLzUoYWsd
NbQjakRtP+Fqoze2wELbWjybxkKeic4b9nwkaeVAVcwsX9SQRAzyrqyTfD/OhjjTqmyYM4SgRFnG
wdjQKtuQyZ9Nmo5oyGqeXrJ6QrmZ+oPbBNG5kmtTFPiNeM0W7kOgXTg+z5nnRd91Js4zj1s7wZTl
qkyqtzMdyzNl14bjIMBjtILXdSAirPuvIdYFbs4DEZA1a3fpYMmdCdrbpVI58yiP4zPyNmI66DgY
cSDOYbTO/j9nZ7ZjNdJ07StKyfNwansPVRQFNNDdcGJBw+t5nn3135P80q/aLmtbgFp9gkTsTGdG
xrDWis2XGlLh1HqB55lsSDdJZ+v+opbKNU6dJvbzKss+20oM8v7+DdldJswxhxILlINt7Vad3N6e
S8Jps1qdJ+Aty3vKEySX2Ro+G625HtzIneeTdiOte1nRgZm3+YBps7SlEa2kXmo6UWOp1pPZDgjx
cCNK30EI69JGi/N2SozOj1E/ObC/u80v7MsD9sLBp+PQ1ysOMZgMY71qmchOXa45j30LqF8HS+6b
S3pEItiJpmnrwqogOqHtsI0ZHCWaS2PO7SCtuvoa27bmZ5UCnqBx42sXdvmDrma1zzwW7eD+7y2X
mIg4HlfDAyD//sVyl7Rucxu3EkAOjy+8RKGnD4nuJ0vVPq/Z0FyHovlt3BXujfCEghn9Tz72xr0B
4Mh4pLmkqUNhkGShCPq8TJ9wpEcKJnv+gBKJxOhQqyCdv11fsbS5Pi7UPVcrgoE8mr2/oN9zHuki
HGzl3k15aWrj5ZbRUkcztwn8VrbSaVL1mquh6i21oXsmgdD5/s18zf6SMAA269dzShV0UwGyo1h0
1O5IL8NQ/Gwmy3h0s9Y92U1INSZc46L2lbazBz9dxvFNpQt4X9mSRMGYTu1JJAbybJFp+vqQrh/1
Sdj/3v+FO48Lx0rRqQVTsIGneLv5jr40OfILdhAV4fBEZPzfFDXNw30jO1+YZ4Un/FcVipr9rRFD
aYbangY7CCf4faEp0suc1aNXJ/YRWfm11ACF0pe2NllvsvSzO4SoC1lLa1e+2662GgirXP7TYrf7
mTRzr76DNGAXJzD22Rdr6ozIr6MmE34WWyDFbNoL9qmYB8fra2G1v/3SSh0imkHUqXkAt47EdoUy
hKBiAisV/eMk2tnP20Q9xVPjHGSrrz8u2QUvEpQnqjrE/Lf7jjpfpjhpbgajMLXnKbXWh9pd+4Pn
57VnpMpM1CCzfRmobMJTYfV6vIqURJUg7ezMdfVANEZdJ8vnBdpjXX7qpkkPNDoOv4sjIn0igyP8
ojVLK3FzvdoengqdPDMIe16CTtVqtIma+bz0eRb87hnGFM0y3D9ZG8nF7V6GTZjrad6Yge2W+dss
TpXrGg6FTwbz9x9YIqOQlCXGWm2rJxKPPaO/wldzRQ94epCCSx1h7azqB5H+66eFf5/4iJiBiOUV
kUCpKmDkeWgEdlim16hLvuDP+rM9pykRfzZ5eZMdsRde++Abm8bmmzWLQNOjw+ZkijFQnCjxgd83
fjLX8TnJpuJgjXuX4MUat8dznd1+opeDPfTsTqutNeco1t2DW727Kl5pWWkn79yq062tveplaALt
H6fMn9zGgX49Wl6VrfNVWE50uX9Idu1Rq4HbRlwLw+72OE5Tbo3IMhlBrKRIBCydc3Y0dIyaggpm
ZHZHdYPdS05bkpoMMSZo7Ft7Q1/kCXVSTkrmFGfF7BCgipf5HRzz2Ne0wfGFsPKL1urpweOxt1JJ
3yTmogP2KjOx2i6dutQ1AjPro2ubzuShoi+v7ay0D+oivtzf2J1aGNxVWuY82XgUkqHblTbtqDVA
zM1Ai0X4ANymegzNfvXSdEKZysyHU4jmocfbLb47evmvmilHpb+9JQNalYQZS6qfbfw2L+nSqvZM
/l3b2akxUzvyEkeYDx0CFA+LyI5gPq8faNasAgCz6aiTIGzWPNTuFNPRNoOh4+avDpzv3qqXUxtW
3+5v7+7SMEY1SMoPbVOkJk+soampZSAsVp+UMSm90Uboa7Dm/E2latHB6dnpNWCNPN2hsqmZ6F3c
fk5da+epQkYFvy2hWdGonIvCSqmlDpqnuUn9kIvI8tVlMt4heNZdCjdWfN3K3IMHRBq6LfjxQ6h/
yYIRYvfbrEkDHNrTbTSJqO2QFDTif72iBmMjAT4NrO4r7B3RH5jdP8+yuMsAAxmMbg5Tng15FmkD
37btXQrJbaf9NZl6/tBTJvlPH4T4YS7oLOR2YrzX7HC4zJMYj4pyuycMdIOkxqG4sGXiWkmHZnFU
U3d0s+FaVFn8JcyHj1G+quf7J2zXkiwvAKRyYDNsPjgMVaoBIeFI0Tv6X+EyuE+DIbqHlQLHwd7u
mSKolzeUciPd8tuz1ShWtAgFU9piLNcEOQHfHtL2vCT50Uu9a0p6X0CiBOpbXn1UC6ObErxSShbm
xzCr/12zLA1Ca0z+u7+Bew+mBKAQewB8Qer3dlV53jvtaqpGAFeq/aYNCe+LER9RQXccAbI6oF2B
g0qM0mbv2lXt1YGefJBOcXuyhtb+4szt+CQs7S8GfywHi9rZP+SgJJIXQhoV2405LZ/mURWGEeRL
DSEss+yAa+h8E9WAcsv9Ddy1BQkEQC8mXwlCQTidjKJMOBbwQOAsa/ZjbxrfdXfNPt+3tPMq8x6T
vpGgS2Ti5lMhnY2Mmk0slQ+1bpwHU48+WGqUAdEc1lZHo9hJgC264hFu73Rw+vc8iwE8W1Zl+Yw0
c28PSmdmWt0txASTYqfnKTXat13SG4FwRP8pz3IkFewU+e8Iv/RYpmN9gpie/XN/C/Y2W14KThG6
SfRXb3/EXIWL085Ey70wesVvtKR+TB1IJqAQ6u7At+wdWqm1+v+qe9RJb43RmNYmJSxIdTKXMCul
t+BN5tSf22Ecs8BcG7H8wWF6aVIegRfVnzleRqdfOjNwjbF/6NRiPvVq7LwL1eRIHnP3NMHwQ78W
2XvCn1tT+lwpcd6QLs5ViZgq6VZzmeEpnczMsYVHoTv7HM52+7ewJvUg7NqzjZKB1NNn4BQsilvb
dDimqsFhBFWRqE+ui1pKpKmF71qtfqK2OZ2GqPiWRHV+8En3zg+Hh6eJPivVNffW8Lz260h91gjK
1lYudhLn3pjrxqWal/X0+0cVYjnUsF+UZGuzv6WB6slqUY62qv5HaWfm+8LKuwvEF/NgUXvnlKHI
CpBt2PYEz7eLEtS2UcCrrKDAuQZjNxrvx7mFxbgoUnHH/n5/YXtBFggZGv3wvGndbgs8M9DhNJcI
GacJ4285bu8hblLzzRxq5XeXYu2nBZZeICoIZ4mYzA/FQus4q5LuoKu6U/6BfYs7lCV/ufiNO0jc
URuslvjSIVvwRCuWp7oCvr626pe6XmtK81bypjHa6KEMAXW6SqFwyKyaGmeGQliU0xA19SNsonQM
m+APFwkbARIS4LotES2sTHMIJ57vTKC2AkjEZnJDpHtdRMwwzpDTkKA8kuDeechvjG68VZ0jexhS
45VcndGvbK27hCDPD56BvbMmUTy6CrwF/JD8FS8cVBG6YTJNiRUktfb3YCfmZe3BCZhK+qSGSvnh
/lGT13G7kdQrZCUcg5R3bq0tQpugyKlWoISV6ilJpHltYU3PiToW10ip51OUToqnx9T+prBI3t83
v+ctTJMDAGYIrscWDGy66WiDnwGVlSBhGXZJ5w2tFvlmEpeXPzEFDALIOHHLNl9YUfrqDAnSrat4
viKmXp7I+Jt3qWocBee7nxBWCRUn9xcv83ZTzTCrCzRH6WVPCQ2dMtLeNcOkBgj1IR9VV0dYnd1d
fGFvczCRb6y7CYX6wK1Ffl5hn/ikcOvJFc5R22Z3aXTOpewSHcdt9uM4SzJ3FPSCCBGQN9Qp8tlL
mzqPvLxsxremkfy29ChaBxTTYOLhhqDMyMW/uA9WQcEu7in5w+22/WJIGKASWqvnpuFvU6k3puTi
X5hqOjcZWBJIh3WyvEQdhqBryvGgirx35Sgw0X2nikxVZHPBu25U25QLFejC7aTMvDN4Wai6j7kW
KRczJgDMazd8UyVr/U1z5249CIF2f4AEQ8o6L0qkm9esC8OlQ9zeChAScSYvzQBc6OPo/iwqQzAO
gvtu6aM4CxHlgeokR8IAe8eVERw0w3hK0eTZvCmVgS4yAZ70cEO5eG5dF5PnxI7+cV6TNPTv3/vd
1UqmEbuNmsUWHAl1NC/NEGtap86eHU7DuxVpzSDuEa2ykqRAqlFET3atWm9Xcz7q1ewFYnQKKHXT
t6IgtDlTtAPVcjBx56obF6mnTOWXQUnFR9UM+7M28XGzse79tui6A4e3m09IuX8qXyRP4M9vj/Ns
d4PSziCFXHVY/xuNuT9TiK+uTjW61wYVtSdbVK0nSx1gU6F8UE2pj7oZe4+mHHLAl+abW1tikC46
iPELzWVqWO+aPEQfMwqPx5ns+SVanmi+SlEL6KW3a81TtEJSBTy6qXT/M/JOPcd1nXpzbvQnKhVH
nPvdVf16SIBH0qvZHuEyd5KwBx3ZGW3qrzOdJ2tdjkove0dXRgDU2iB2EwzeLkpEnZvNA4lvo0Wz
7ou+Xd62OTqX5wUxtMTrOi2qT1x09FZJkdUoGOx8/gM0I88zeHeaNEgAIelx+zMQBWbsiUqlLVTX
6F+Fl8Ybp6l8FJWdB1U02wwaGeqz4lS6ZxR5ddXrITzAwu9935e/Yes0lbRJsg70ZrLQaRZr3D6p
XaFds0HNPAVA/PW+19j7wHgoG0obPKVXbGVrmA3LjigZG1U1XSuz164uQwo+3rey5wkpNaDlC80G
O5sbOsVULWk4msHEtI3/wr4xCs8p8jHx3DEcj3Ate67IMWQtHpYNqkabPVQHu1/KlfhV6GkLy5RZ
ZI91MuWx78Q6Y5h6NYFWUFp9Gnk9AtJHFdvd1RI3IE+KM0DD8PYcGe005qJrKS2Yk3Oui265rmCW
oDPM00HeIjduG9ZyLCWdCF0MEGW3prJpscqV3k2wmkoReWrWu74tljLowXKeEpRZg2wpjjgUu1Z/
dYY1+iuvDk1TIlpUyM5tZuXVQ2VlnypYZxcFUYY3YkI+kDlu5sFjvrepFOEoBP8CmGzb35VBMvqr
OBZX8/C2jZT1szom/RXG6eHMqL1LIQNayu46U5W3c3+obc5TZKM4xjC76lwhq/N2Uqvo4OrtHVOZ
sYGFkuKy2xWNeWsMCAqbQVxp+v/MsiunoEV8/rIkpRHAK0wee7TXgAvl0wEzZXczUYEnOuYhoQh9
e2yMIdIYyVeAxBri8aGLc80L2Y3HqI2O5Ef2TUFhIAJCY2s7D8xVG3B7EWVgtOSK02L337o5HE8I
I/QHAdCOJfJJxkah3c9LvHUy7TQzUyoD72kPieGjFRM+jpNj5p5hDfrltx0auut0v2ECUzzcupgu
UseZWSBW0C9REvSGKhBpdZa3cUZ2ed/UzouAKTBOHBH6bFsurmVAiNJTaiRRNYifKdMePF3T4q9D
29iAaosjgOrOY0y7S/pPNG8Jq+SxfZEc2OqUJYqFS1ErpxTvpkIon+oQmTQvn7p6ekyTOnfOs9Ma
sBZXO/fEPC3/3l/zzgX8NRqJSjjoEDKw29/g5JFOsEzlZzCs9PPoDuupg6b5876VvQNDYR96J4UV
Wgqb975dyV7RQCS4UUOm5PVT8l8ziMoLCUMOcqE9U/CEqDuQK+PDNpuaV27H8MHZCBw3bq+601jv
y4jIxlIO1d12TfEiOHQN6WJtK1mLQnV5hiAW2GO9niI3jB+yASr3YEfJQbCy85lkn8JFMp6LAHrq
9jNZVjtAJ2Wu0Kgn8zlOcvuS2FQ17n+mnQtAMIbrp4MlVX82aZwxOEBK5GtDityfVG2o/3HGqfjP
Fd13R0v6g6Lkzv5JTQ78Plr4LGrzqVrHzsOK0irKJl39jllJ6PC6w3TS1OkoUNnbPyRHZCuLmVnq
FobE49Ob6kpzKWk19eo043Bqosw42L99K3JGrUtMQj56+5XCJutrWrgGkUBVXglJtCcH5tz1/lfa
3TZeRiAeUA5IA2+tZG7PtLWGfkrElLWzSMaV7H5U3o52+u33LUF8wcnzPCOOv1lPqbRVj+oMlffO
MJ6VctGu8xInfmbR4bxvascXouUDC5e+MLTD7SzCoizp5XREkqWaq54e1bqnhiK+itj+Vxd5bHjM
U1Gu7TAjL2x2xLP37e9tKuqCECzxxbI1fbupxFgQr0qic3jAygUK5+fKqChdxvq6/H3f1N4pwQYj
WCEKUT3cFEiVsMyKAsmAwGjaTorNL0hLNK6WHyxpb0tf2tFul5TV2tRAhOM2L93wxWa85cO6OA0M
xzQ/N/baX8aiNk+xqEJvnrqj0R67OypzHRDK1J23zqRPa2vqO3z+OpX5k8Yci4+2si6eGaqf7m/o
niVGaMowEu7JK7m6eV3pmiQaDbghy66Mjnb/ijuydERzrYM93YnHWQ8yIcSSEvonv+2LJ3t2Z6fK
O3p9KE7kP9zBUB7NXsm+RQAaHlE3K57NWR//4MLTlKB/69KgMLcNsA6YRJ4ipxksaaZ7cU9TZCzD
/uqCNAjub6V0uZssR74vsrKC8CNHdLM+Xa3bVYcp2fQzyUwWDv0lqar8Tazb4bntzfo9ivHif66S
HZV19h4fXjcaQ4CqoB5vTLeaVo8ijultZhpUxoqGT2mvmccboZ86pWwPAsu9pRLmUcuQJDTYxbdL
FYnVLxbBOaB9zXwYUfbxtDlsg1KPOtlb1LyqL9tTEvfD6f4m7zkAyI10QaROG/q7t5ZH+AjNytUL
sNf47jzHhae4ZXPgvffMEMvKWh0Ft1dqXk1hpElRy757VhjfKuYrXOpcXQ4ik70bQcggNVnpTrCi
28W0MUSSKESPbDWa91WRmZe6K8TFrkUJWtus/TQU1cGF2F0ZzxHnFLGeV6O1+lrvNCNhZXQF82DS
YJ+Pq/vj/lfaWxiPEXpvaLxTj9t+pUrELp0kVGU0hZZLNfUeIp2dT3zeeUle1N5QJcOBf9lZmXz8
JNoX4v0rAV+Er5VKWQT0B3MYRs9OlfpNOyfzASp734yEExPygyjcrC2JI0ZH59TrmU0gftaLmX9W
a/uom75rha4xuG/cCZiF26MRFzpNiQzmvl1b4mpFYkm9ZhiMgxO4886h4y2n9VFVA062WYxRjJWS
DrThTDs1nktVfA/R8kW2Xn/MQWS969vxqzIz30EbnaP6zM7Tg6YjvSQpW48U4WaJag0ooggjKb4W
uW/KrkFR1sis2WvV2bAPDseuMeR4Ja+LN2jbWW1Qq26NRLZ5isV9r4S9fdLMgnaxMtTVfLp//HeN
sZt8PZi6RIC3H2/somgBY2kHVVP/xDk2H5k9yrCDNTliF+0dE9isrIeAFqDQxpLRiRJphJB+RtG0
ZzRJptVbmNl11NPcUcoDQkuRSRJ1cRxbskU+KdTuGj6W0qJYWS9a/DTWZXdKFnu85hX8vSCfVj1o
rIQZi/MYae9HBPrPCbX5yG+nvIEMaaHiHdzf6t0DDJaYQgqjXigp3G61iuK/WAcYPhpP69esjYdH
UuR68Jp5CM/sh+MiTYMWndfoSpb4VlbUzUH8vfe5KTGCspGVXOjut7+hShvo7lkL3IJE4C3U/uEp
ba353E7aYay941nB4aObAi6Tutg21lYTMxx0ChpUbWPnoeorcVnMofUtjtw/qAXOvhYl3R+cZ3J0
CUIjkn+ltaGkVmeLAlBh1lnL39rE5FpXzYevBQnNH9xT6tFU4BxmtwGVut3LFpBzjno0TkFDndsL
tdD+X6blRXkZmlYxzvdPz971QaAXQqscoAMY4dbayMiMNIo4PTHg7Ox97tSoVRuNvfwBTYOEEy0G
AEQckK1HGJB/EWRQcMTW+p3dqs5/DfI+/7u/GvlrNwEoU87gKaE9KOvPm9VEveW2YYiPU6gFv0HK
Xn0fQgf040QbGBw+J0dZ0t7BN6gryvoDtZqtzhXzmyMX0CDiB25rnfUCGF2a9cN5KMMj+fFdU5Rw
CKxpgFIfuP1StKZHlUkaMLgFQ8e6Xs+u7diMp8qJj9BMey6FBvX/N7W5znpr2FXbuIi66fATeos+
hTX3X3qmaaLoPLvetKrrKTba3itSuz7olewdScB6aKGBB8ThbpLpqk9NzaTdFRidYX7IYJyci6no
D6LAve0kFyNUonTJJ5Ru5mUulpNDTynYimyJ2usSLoxdB6L4hJz4dL5/KnefDkjFkkT3K6XdfLo0
qsDMNxGookYNzYc2J4v1NWVsXU8gyonsahPhn+eI8vGztUZMTmG0RtV41mKpX0D0zxetbKYfU2+I
6uDH7e02nHbAAPCayKA237qDxJSruqz7G0X9eanAeADy/QPQDAM8KKEBdZL5oX6721Fch06mwpwf
WjU82Ub3rVIacY3U9U/cp6REEjiCQKI8fmuJiHw2Jw1oJPrDjLKwihaBg1xRGUyaUUM6UATYPUWU
6lQVYS2yMvn3L06RNpZzrWZSds5s4q8uZcJrmivapyzMrYPS9N67J+VOqBwgQIC06q0pBV5F3BcS
JQOT9KSR8QalM1Gf1pbIm+xpfhRWLD7fP7ryH906VCnzxEQQOexvW5NUlzI2INJwF9s+fprN2vZw
rXXpNW6nBHU3HqHidg0SjZA4/YKIbDY0ZMCCU1QzmnYMU0cARHW/NzbEnrHT43/iSj9qEO3u6i/l
Y06GtHu7qwjkCHdR6LBFDDB8zvXe/KyKYjiPq56jedIkit8jencUTe7euhdmNx7BhNnaM7MJDzsp
mt8meU0jrD4i9e1vJm8TcBeaGtu6f6FbQoulkENJokHGaarMrzXRmPahtjDijNwQ/fP7J2bvRki1
bPVXzoZHud3QrM26EZQPLcvYsJ67pdBP0WTYbzPHSQ6izr1NBAsKLYBAid7sxlSkMGBkpv0UmEOS
xV6hgOPy0Eo4zNP2Dgl1LYYuEb9CBtoYWug2lWoBv70bK6Z8VFa/nkN1aurTrJUMWs9d5+QOTf/v
/a3ce4ZtMLCENACmyFBvt3IA0xNl5FZBDJXlkjp9/21tU7AYcaK/MXVhnS1wEz6a8i28V8M9cDh7
qG+6zvg2eJnUS15l4FWuTisIHDqMDbJ2EGyq92bMqD6PKetqG7TrOD31Rs1UdGOYAF5OQOMnrx4c
A5kQp6mOetR73wEQOu5IBnmMmbvdEJSy+bi5jLaqXH8Czx2dSZmzwO2VMvVWu1EDVIGqg33YtQp2
gz94QECmt1Zh2Y/T0BNUproiK4qV/jPN5vQNAo7rc5VQfoNeeSQturv5vCtS6k6RxMbNx6cTxVQp
NPWCGMTXGZW2zu/KNn6P+ovtx2CHv7hg9J5KHjvmQCgWsUKY/ON0yG/dP4V7t0zSjzgJQK6MbYCg
2bE1MmWHTR/j8EKugESdoh9lkPtWoN6jIUw5dct0EnMOdHcgjbemNX3QtSl/slJTHDgn6Va3z5kU
tOEM0TAH03H7KedU6Hor8wN3yjuqLpZ1Sedsvkyptj70g115VYj0vZXWyuX+Lu6oXMkWOSQqchMg
etu01R5UlGjrzMFqNrzXHKH4YV4sf6MHPw0nAdt7uGSZrtXeaDrTE5NNMzTc5AcvZvO90ajpEex2
dzPoeCBypiCNuRUgrMIGWYfOtoldwuW7PitaAtjLYUKLViNt+2ioERo4rW48IUl6pDG09zSRB1Ia
pYpNb39zlZkUrOrRKmcdhMWQPou6y4O41MS7yMia8YsSR8bRevfuscwqNIUKjhwXefvxia0Ss5tY
7xSGrvlW6237g8a8QuWDNjfa+2zp21NnNvpBOrOzUgD+OCxAt5KgK0/+ixAR97ikcMpQTrfV9F2u
cX3VtSh+dK34ZzXH8sDczqPBNAPSUeZjqFIZ+NbcklVZQwGKczbo1vt8aRkoBLH0qxWW+uIvo2u8
QbFG/eSWckb8Ko70pfeWS2nmF9GAY77V6VzyNhJabjiyFRvWnhiRLfAyCqhf13ZwZUjlrD8O7pbM
CDfXmuwbiQspb2a+ulttsSC40vZ2MHd1/HfXjNrFnrLoPewb60eSDYW3WH1deYkpvuuL3gdI82sH
bnLnNvEbAOMg5gu6e9vt7qyU6QrzQsXTLtdLa9VoC8BHu4arXXiWBfUONrpdnLO2SA+82k7IRfpG
Tx/eDEnWVgFjKEwLoDSmlyJZ/mr62vkb5qrzoK6u87+DrZan9dVWg52moyH7NVuATKFT8ogRNwlG
t06fCQPcnzazV2ffjTVGzIapqlVEA1n7bE+RqL1FKRXtnET8Pq9U0q46JTSVEFTsihhX12r10YfY
/4WcBEoHPJzbzrElhrgYsgQZ3tBeckbe9MUT1WP9en8n9sxQLpOIEP5jVsHtPWvMqlCqhDOnhnFc
BUtSgZZr8jX/eN/O3n1it0F4gS4gzdxEH+ZQpb2ro0sG3CuLfHVIm09Kp4VeT7KCrkv01317u+uC
2oKCA2Ot8Ze361L1rFwch6A6cZbyX9AGyg/bGo6wLrurksAnwMasaat+3dWloSw2Kk7Fuk7PRpXS
80CCO2iE3X9AruLoiuz4frQJDO4lZQ5gExvfXzn0/NJ0toN6GkTuK2hulGfdjPvIj9ehiC6VCnj9
xDDo+J/7+7lrmTo1+awt/7d56KzaMRe3I3dwRJZ+Woww+sRbwcHUaot3v1CpGFZiCe5b3XsF6PNI
6Rj6gK+KhWNDEC5SgvZ6dPUBYNTava0zLXoHgQ/WrZrqojkniR7/jNvEjX1ar8sfVGKQpQZ2IGV4
wbdt9txa1RKhb2rmRqc2NJuUMvrilpm7eMbcHLFq9g4UZSwgQCBlGaKwuSadaw4EcYRXfR5nZ+Zt
Zl5oLc1TGYXfVxL6g/3d+6qoe1FoJnSi+7R5ZR19mjSaug4cV/1pDfX2Wg7KO3Mpm4u7AFpvh+YI
77lvklwXOQDygS1xJcyFVVAgZHYQ8mLgm6YGNnzvLKg0ru7XykqLN0xIMg8QyHtWpSoQkAq2lbt6
6w603GHsW6zQXdIpTxQiFidhRv1DtKbud4tpJj5zoQ5FXfa+5gur22DZQlIYMTO6EmLplPcuCmDn
uVCWr0tp1IpP6DNp3jBo1DGsxHoW2mCcG3QbA7WfVgthJlCOVqzon9nG7mOUVsszQwT69/fv2J6n
RFtLTjpiHCBv/u3W6GKJuoomRBDP0Xqp3DJ87oa5vty3sve4o9stL7PDU7NNjNolVDKTHlDABAQQ
zEVp+EpmKQExXH/+fVOwMagw0l6jLi6/yotIVVWY0uT2RKqqOzJMWqSGl1IBuyA+lRzcn729A6Ig
kY4Imr6anFFYBGll5gDpTfPszDgqcc41ezw4vHt7JwlYv4CbIAjkr3ixoDnNGIityypbsfwEkBdd
tXb9Si34CFKyZ4h0kqhKkyOGt1P2akUd6rwBrSZaGmdhpk++UaLnlEVE+7/9kRhSBBuBlh1p07bF
Va5Zmo8S6lhBCn2DIn520sCd+1AV24OQdmdVxHiEN2whmctWz8DQMgMOO+D5NUlCdOmH7FxRWv++
oh//B6bIyMHE0YSgTbD5UtGIasAEkZcox64vFPbjk52gatCl6lHFd68bQ/4neTgSu4IQzu2pIA+K
1Syt7SBPleqiao3wE8ZLnpYxGrySGrM/Z3Zz6pxx8cIlgk5XqM0lXufSi5VheehKMz9A1Oz4Oxpe
TDGVEuA0fzfPyeKUeauVLF8ZkiborREGVqUSH2tW4pvTcCQ5u2sPDRB6pBbk6G3wypPNgLQGeEY8
CQF+VDXX09LO+t+LHurXMG61gyh27yi51BgMppnD0t4OyBg6HdnDkShITPX0M02r6GEiEjhNhdsc
AHp+dXg2KQpFJEMWhVWZCW82M5vyENAeT5ZQq9Hyq56tfRZq26HCRW/9A+Oirf8lWtcOgcCdht5K
ZI3aC5pVDXzBdB69xSRhDJiXAvV46uz6L2Jh1T7Fa1soXme66/t6AuPo16s2fk5hQZTeGuUw3OHr
xK2XE8vHfmGI8jnNpeKIogy95kURY0J+VOqsmB4T7QfrHBPURxBum5GaXtO0H/K1Hn5qc5sLr68t
ZMyWpVQaX2n7avH1uMk+TGs11Bek9HTllNadJgKrLdqPaaqZ/61NZf0VF5H7VxuH7Rp0yI0d9RRe
R5ayh8ckLuYq0PfesqGMAfERUx2BJzha/W/XLEzMScz+0phmeXFtdDlrl+i2T0OV51D5dN/7vT64
0jqvEyGQFFrZPFEDI4/COpN3twujt8xt6DuPdNR8a5ljZ/hTrDk//sAiyCKGgKFezAt86y2yhXOj
2pCWHRzyswUKxF8svXqv2nF96ureOfCErwMu6qwkKqjHslKKGrf2KteMtWWkzdcz3w0Nk7g/65rT
+xWzAcig1eWcwps62NbX1xOjdIhQGIfeC0zj1qibpVGh4/UCq7Pyv/s10ahFjuZzCHL44E2Wnvz2
dmIK/R8KjxSTQX7emorSQUxLSH4Zcxn9IhHhuyhVzIOa/d45eWlF/ooXL3+y6HNSWlTP61XYj3lT
Dk92pud+PCpm6unoH/3JZ6MHBZwPog3P5q3B0FFzMeHhyWD7/lRpa+4DLJ8vedqC94Tl+pAyifK3
YwH2UoIwJfhN9ohujcLe1E0oPfSl+rj7yzKS0BvCsXg/NYfklL0TghQYHAskSalGbJK5qhn6Tphc
+8EoUSsxxsZHS9LyUIc5UjXeuwFMSpbCKCgp8VTfrorMQgpfAPCKemYml6Pp+jTlws9ItNdvrXUy
PcspjqjtewfmF6ucqindgW1YlayN3q4aW5kAHpwus5q0H8bc0U5oBTS93+glegT3PcvuOqWKCK8i
ilyO/PsXZ1RBz6PvHACFTZNoD0yAHQO4is1TsUD60RnAcUGXoLr8iVFScknQpVa6uX5G7yRoIAF7
6XKlgrzffx1c4u5YiN4XSzb5WakeLXS7t7CeJTGG0A6mN257c3YQmYGhmGXriUpsGXRZxPjysIz9
uqjnQCvc9aA0t32iftkjaIUKgP8kdr3d2DDrXGUZk/U0ZX37QfacLmk2DV+zcGkewQ46lzqNlA9u
U4W+pjZo/Nzf4731smReR6m488qb2vVAJ8OaWa8df7XTdv6QQCv3LGN6KPR4+nnf2t5qKfIwDxP/
DZh4s7s1qeka01w6RaHGrKOliR/TulTKc90tzUdF1HDx1KX9Eg5z/tTPjvb1vv3d1dIjhl8LNY4I
/na3Gf0nxrYb1xMFCgfpCTMLjLjP31qDqnpiGY4omq9kROTnRRAQPTIKebTl5Q96cW8mxiyOoQFn
MutL9bpOq/1DJmWXbujVk7EUUyBqoZ2GpVHeGGoWf4zBrB1EBVt3yG/g7tgAApC5BYa6eTBnuhod
H3k9Gbm7BBMwCj8109xP4Sid7u/vrilOEvkBCC3q9rfLXaeo0CqaJie0UYZnI86Vc18q9edxLo94
jjumuC5cUvJLOs5bNOPaJ6bTdYz7ANZo/WXpBanBlKVvikwc7N/W97F/VExQpOItAVe0HRs7RqkA
vhEpJy234kAoK/p/8yK+R4T1zylSk7pXGkV3EBXsrc8iSSc05Q/P5u1W6lRAtZJxYye7U2w/RIXG
C+mCPjTp4dzBvVMKooh7AXoCTuJ2hWHPEk1VrKfRlWyP2Z4XCgOpdS1ofHxZ9Cz/b3UWGzFeUzur
a+0oiOGgyHjgi3Y2WuqhSlouGJlXXA0mfwxO2wvl1GfT3yIyxKNJDQ1R1nI5x+v/cfZdO3LjXLdP
JEA53CpUdXVwu53nuxHssU1REiVSJJWe/iz6xwFcaqGEHgzguZiBWWLY3Nx7hRENGgXO1sGgO/OM
/NUUkSCECD6K+e9/ndCVBa1rt8Qp8Dxxzg4h1qkKZvphxsv34D7biX54TKGPAMgAar9bSh3rUHl3
wsYpSkfERYw/zrED0WnK3KUQHtePSQyJRBhxdHmv5+bg4f76S42wBliDcDQ3cWBzOD2rn20r6Jxi
gLdJPjNSfSNJO+QLWdfL7TjwOs4atjMeXcZVAnWLTdijbKgHeIg4BQMcKYtYq++17a73nCc89Qap
Pt8e7/XMOjYMCoAJRzwwHJXrRYzjAWxCCKUXM3hg6WBP452M1L+e5s37wOn5gyUT597GSqcr79r8
9ug7E2vkLZFtgouPcvfmVnPLtiS9P04FlOG7B4tWv1kgyPtINvbp9kg734nsBGpUqHLA8murSrWE
eomXGKFoHty56BO3+QDx/eVCgg4F70XJh57A2dJy6z736yk5KFf84Wf8/SBCAwyxFuIs2KnArG4x
KVqgMy+7cSnCxq28sxeWjZ3ixedCtDwk1ZNEMSLJYNPl/htzR04n0xKsM2qr+qXF04k9D3DjrNPK
JQnPVEDh52PYJsuDQq7OH3TIFGpYEKuil1bW5ZAKEaPS1US6PLds6vjB0r0OOWhOoEOMNha+Dd2K
642D7rhwiOpx+su4P/tDPBcOt83koW7SEk4RDcs+/HV7GfdHxQl0jZziK0MjNrTQtLYxKmXaPYNl
N53Voud3ydKp38OMZzsbu+r77UF3dimwxrHR/ISSNgoT158aTlaXLHBTKIK2VCkMNbxLFHRzMcs4
PNimu0NFaKXFkB20Ubm8Hgr4Pm8IVWQXVHL/zIGAzhCDrQw6kuxgAU3Q2u5IZM94k2AcYHM2Q0Fo
mXV91dgFC+Mm82i9nMMypqltxeFzUiZWEdLhAfX7oXj7dCKfQ3YHnB3QBZusaoKL2sKB+yvsGXTC
0MVqOlUEUzcnIAfHbud+xmnDBW2uKPRvth4MHBEd4JkaGQhINRfA6/5Z1mQ4sQ69jsaexZ0a1HA/
e0DFp91Qiwx4S3XwvTshHScer3dg4vEu2oZYGpEQNMoB28eGx3Wtmb6nY139OwAS9tgLiLscXMw7
AxoVFSPkC4AQQPLXm8iLCXE9IZZC+3P/ifQ1KtyEdBcKJ7jCwhP0YLzXh9IwG9FQQuaCXunWa6MJ
UY9D590u4pCSB6uLNeBsXgk5hiqUp76dx0+LjNxPt7fR6/2LZMeY5UXIe9C5NBH/r/TD18qLqx7T
qgE4ykxhCw70Vvel6obuAaSSH11vgGeBddAQfH1EEQvQZcLkYjnx/Lwe12uQ1C0Dbkw3kMlLoxo0
aBva3tOmrQ6O6M7EXg21OaJk1n7d9IgGSVwzANqgUtmSIH62B286rSXnmeOt6iAD2f0+wIxssLWN
oNgGGmL38EOtOFbT6f36G5DX7GcU4D6ZKpYcnIzXQ+E9iSBndOHAZd5mzxMPSaDkMhQaeV+2oFD0
tLrVB59H1pvjKvAR2C5AduMYQtnwetEgoEFDOayA/pVDmzEoc556GftpRC3rw+19+TrTMFAMxBqc
eSNrsbktOIUkInhrGCpy9YVPo0qtaGAnZ65RDMF+TJcO5njQzAH5fXm70Sq0hmwfmrWo/AAGAzbe
9adOmq09LK1lYa9UXFQ3h1+qMfJSFIucd72rugxJkrzrWq5fcImuJwUiZT4CbtBmZEbH4yA67C0y
sO2OyWsNrHsTjWIIOw8lFNILxtcJgi3M/ozmCLpeTnxkyvb6vMQO7k08aREUUDLdbN0QDtDMW8uu
IIHXZRCy/DmFPLmvRyWLfvTWD9WijtDqr8OQGROZpclfTX55Pd12G5WiRXJXNFZJjA20m4bWuDwt
TatzapwAxbK4p0RWR46yr8M8dDAgs4/VBrUNDdzrkVdgHAnr3L7o2ypA5uo4F17H89nS8EJckSi9
3N7Ye7OL5yViPVIGg3O9Hq+tu7JXjt8XAZvigtpRk0EKjBbxKv27emi+opp51HLf+0YUFUEuN5KY
CLzXYzZI2pHy2X1R9rOb1ZGogDOqcJjsuc5IH4dvDn44OX+Nt4kTUxDJpKdOX8w+p6krePTUL6o7
2zEPD3KT3U9DkQseDbg48Ta4/rTeaiQv5dQXvvDHFKKfKCJ03HpuIJYBdeLk7RU8fBqePxDlRSIC
utD1eEsv2wpvFEzl3JC7uOl/jU0PF+IB0pSDDpKDmdw7F39QBbCCQN68jbjSDQeviXVXQOgs+ELQ
8c+SiNK8h/dXLoUTPQVyaLKm9tjBrWI+5DqxRZMOGv34GAi8obVw/aE+eM5tC8pOUZWVfAY3fXkM
2dgcVJleAQwQZ/8aBoiQ62EI597iLEFXoK1PoeasSO75g3yMS/JSwpr4vopYVVQASWcDAS+rqjHb
/qSnR/jIKaT1s39AU9zbUegPIfVD7w3S+psVHmKOt7aKoDC/LlMhaiWKVcLM3BbrdIordVSz3B0v
QYoAYrQplW52sNQhrExByikGN25+MnuMvnHXnexsXCRr0or247+3Q9D+iHi04AY3hcVNCAprqfBM
x9LOQvrpgNpeoWkpTo6/EEDR4yM6+87dBZGhwJTVIBuCZ+71GqvFB/439LvCYbGbwwQ5zuI16S6c
C3Wwn/aiqymT4jJBswh8q+uhYt3PECKJsXhxlTz50zLlouujj6Vk0yPkvxDzFg3w2+0J3RkVulto
S0FZ1Yg5bSZ0RDEymkevL6CSKy/9PFp3bARctkfCn+k+dLIa3aqDQc0B3BxQo2MBncI/Haqt0mMN
dG69Jq0olBONqGj45VPT+T+D0dM5bFSm+ypwyR+jmgc5Oe3BKdn5ZAg5oeCE2wQv+q2apYQa0Tp5
kDJzplJnnQBvYEoIBNHdsfkUhYOTUd89Mnp8RfTCLQ0VIhSBPKNh+2qiuw6VtdDjcQ6gMA8LdFJW
yAKLMfiB3Ni/EOWVS8FgHffMZuCGH5Zald+SnlCez6FlHdw92zkwv8ZER8hLAQIII7frzbb4aHey
xo2Nx+RyqaXWxTqIugjUINFPg4pp2bMjWtY2LmNQ5N5wREXlBpCArXwI1GCtoGraMo+qqvuC2e6+
LsMhM3y7uf6MAgASELsoob4C6TllghrYyEoI4DDv0bUs/x+WJDIvPaIv8zC2J+nxIFWU9g/dGB8E
qG3AMKOjomlqxL7RHTAT/9ej1NM6gDW8n+RE8/Wx6rx7j9jjPZ9QrL59cvdGQkaEug2ACIYQcz3S
PPTeBFEKYL/x6pnSoENJKgUdU/xjd2t3AOfYHQxYHEOe/kNy2gwmkmBaVxfw9mBtZOaX4ZBN6IzW
meeuy6fbX7a3Twz99v8Ptrm/ZbLqxdJAlA+Kc0Ce4+EcASZz/g+jmNcgmiNIi7YthS5cPKccDeIW
zJqTS2VwV8Uq+nB7lN2JAyAEHWrcE9j/1xMXTRz+qsDN55A5ZC/lRD4DD6dPCxx5D77nVanLbD0j
jglsDx6gr1pRULqI3Jp7ILACpYqCqNf+T/hdkuES0Q98qJxMlFDNhgytPHvDGL9HovRW9Pqf3/AH
zwFsE2qmm4xg4oLRWAKfD71Iej+7jZPajggvELZecodY672l/Ong5twmBRgU2RcIHwCwI6RvCdQq
rP3KpjWCWch1zuxBTlndIZKWpTucLTxpDxZ1b0Ck0Ka5iMIpVBquFxW0lpI2UH1CB7oE30mAWorp
dvN4Da17pz70HN3ZRBgNMCoIgSLV2sozjKTltfYTiAYrp7+LOBvvK38JTxGy9oO53B0KNxSqPwgt
cN68/rSuHNukm+I4L92pyx2P26lAOfokfLD83nw0UA81gt2GZwao5vVQcg7xCmhHfFUtpkvFyQ8O
MsCLI/EQuj3SzpUAYjOUbqAmBbWgbZKjamt04P0CBYGhDV+W0R2+oh9MQWYLuk94xoYPXbmSzCZT
iZr3RA6G35tTWDzjPgKkEWjuTQwoh0UAtg2kKkNl7eTIQZynuJH5sMw/bn/oTuREMQ0lWNSdoGG/
BYlU8CaK5hkxLWHgNwvfSv5xm4QfXAZ72x9QNJw5UHoNuuh64XjYhcEASZZcDRP7qAZWXSipx8yX
Or5z0LrLbn/V3vIBBWq6FOBVQ73jejwNg9FoDdB4beWozwsn1k+2hO2L7XR+DQefSp7DMe6eylCL
r10kyZHtyqunnokwRh/T8F1xAF+VmumUhCj0Jjko+DY5TcFQZqXQ7Q9Ay+3PQ8W7U+2QSeaKh/4M
QxupCpgdJh/RzmVw/0lo9IUmZPwPGyvC0xrGAeY99EoooUSDT3VrAs3X1TuBP7OksQflIYGO4MFh
3UkYjagXmHVG9/sV2MkndlxDlSLJVwHtAUQ6nrwslY6dNCCBfsdr6RVaBEcbenfmAXcCztm0/oHo
uF57xFkvliBd521f0c+1cKs7iFbxZ1GR8IyXUT+l3uwar3Ruk5TYQfeZKri1A/U/rijv2rr/YQes
PMLQ7MwHDhqKmsAH4fbZVjda4rdalyLJ48HpU4V5u1slBqwWFDq5o3qaDnB1Pd0+CTuRBLEZDiOm
wGmqONezEXDRkAbd/BysyhWvBU8VUxCMMBKe1/z2UDuHDsUToDtC+MRg/5uf8lciOwVAqzsMd9xE
raGAzTZwD6HkIFc3KlN4JlzCtvvsC9YWbIWW5e3RdwIZthlolIhjeJhuO1g9kaoOkyrJAVj07gZ4
uOOtOFUHgWVvOmHiCbEPoy6Dd8H1N/pjuHplg3sV1PnvXdCRzwR78AE2qUdEqJ2QCcCVgQkaDVwk
atcjCSrI3DHM4QjkWtYLKNj0UFfNolUaL29R392ev73xQJTHBY6nJuiom7vVpoINticTYFUUA1e9
+SThdn+2RN9lvG2PWsl/Onx/v+ixQWD3ajqAkOlH4WnzfXIkDRZpSHLdVd2JVnSEJHMkM+G6/H6R
1npXiXhMB9hJpsbmN6UQzX1qPWzbZJLhnQ7CnxDYc7M5RBEd3nvTwYTsLTXCR4SzgxVAX+Z6AVwN
bGqStAloldTDdibhy8D8NgVwsSxuz/3RUJu5aHFrStZhqKm12aV2IoamnUffB5CiODikO8cEuT5S
XtAG0e/dRqGKVLqeoPyRC78hZ3/t0PJdrf7gmOxsJryRoBwJ+QGodW0VNQggv4rDIBQqrxbWtVtj
kkZEOgX3J/CWVBz+vj2D29KxCTfAP/wpuNmAQmwegOi8rmUYQrOqhNPuZydGPSoq2yeL0+XbgvLf
O4gtqLRbaXvwpTtLhywNZb4/CB3Qija7pA+Zm0wBvtQ4GMTQOkgTNNPf+USwgyrU7jcavSUMaAwC
zaT/FV+rZUHp1CVlPkJ05xcIGFBbqyy7E1CRFvW3JSDuu2iwyssg1HC6Pb+7nwlDYUONA8pkS3Yx
5jZeBI0QJPm1+0UswBktcVC2adKPR0SivbEQ9wz4AtrHwPJef2dfR94SziEiQ8zcFE6o8X3dNPfx
CnrT278KhRfzEkRPGana9UgwZpjx1uQlZNCosAqUewBN1CPrdVY1I10Orqi99zZAD8YnBIo/RsHp
ejw7oDAijqsyn8Ye5cqEBeqf0K01HL9iO7XWBpSeMvyyKtHCjIX5WddJfrBhdwIAfoOBXICibgrx
17+hKokPIliHb4ZnzlcoP4vPAu+Lg0/dSXZQ3Ud7GMW7P9y+61FwcVp92Eco3I3MrouYVT2YdWDY
CO3kPsSFgpPlSOetvqgIAyiaYI+ipIGMc6u6aLt901DfLvPVGYJ/AnsKP9UT+fTmXXM1yGYVk7rq
Vu5gkNmTJSgnOGxuX5ETE9P0+/ZQe8ksxjIcWyi3Q/hwE14aycom8nQJEfKF3TdkToZUR6r97LrN
+t2xQnq/WHNzFpNXfyFuPWeA2PHqXsZDz1JlAww/jkt/tInMJ24ubyQKqJ6gEAxM+LbJYU2Vp/3V
KXNdOfUZJdz5BJM8Y7xUirQVR5Iqe7vJKIzhjWo69dtXS7w4YwCLAQznkqps0gGUI52iTLaOF3TM
4vfziGrVO0Ao5FGeshOMAOBD4o7zgsrNq25y588JmBpWHpc+gEmQvv9IRStgmtUs/tszjj99ckiI
G9zJtvJnWVE7TZ6CW3vr9JlshI1yMBXF5DB6ub2x9hbQtOT//1CbKOCAXB/3crIgrcW8vJ0TfYI8
6XhKLK2yDo+0g/H2pjGAwhlwJhDHAP7wOh44iSgnESwW5HAEOuWl4/906fyVOTr8cvvLdo+MKaVD
VBfX/iuM+RhVRDkuVmxJ+uX76kEfNPXs4bsWkCae3dD9aJ7t0PRtqxTCGdEFmid+KmygYyUqSahD
+iK//Zv2ZtsAXlGL80BT3ZqHe6Wy2siyrVxGCShcYB6OzwLubGkHfYcLaLv6rd7sJhBGBtOD1ybe
+1ugx9JyYdlLb6Eg3ihk0pH84euRF3DDercmAfsPIRHVDqgQoYiLatJmeaku0VBwasx53LG7mmn4
ycTgv1Djf317Lvd2UgSWD84kUMSvmp5IyZtmqhERQRovP7d1/w0AluTkROS/7FlgMEGOQBcO+dYm
9jpJvTIazla+zm70bRmrl8EfppxS94i8bP6mbTgFugJgeqCCgD013/xXZrdEVcOXBPujmV2Z88aX
aWnNRzO3twtRCgY1CRMXv9KPxxNzRZUHZ9APl+Ecy2n6CnhgmVqtak6kAWH69krtfhVqwqBgADQc
bV/klh3pZTJSjbrp7XyOavGilxqA9NvDvN4QeMgATQBIE8hcr+oq9gq1wg6SRkVQhf3XdgCAOOPd
0r801crlQfa0MxiyJhChcBnhX9s9MSt3hu1mT4rVYWvmqSQ520EZZWPkTgfpvkk+rzcFJMrgvgBw
htFb34JFOOQGwMDwcaYmL/oB9ho5d3yyZQrfSH2pgOO9c0Sgg3QN/GROS2+ZDk716wXELzDkGXBY
/rDarrclLE/cahKJlTvz1D7Mijn3dQfR/Nvr93pbmlEMxdZw21/x2r1RLbIeWgLsDYEAlUXZP5AV
beuiEtz6ZDkddfPbI+4uIvJSyB8bTMi2UFUuHLZMjSIoQw3JpV5pCS0I4RcVehxvvtLxcX8NZT7+
r5OtFzL1iT+QYuibNldBpx55iWeTS8Lyw+2v2l2tEJL12DQu8ohNEQEWA25cV5oUco5hPO1I+dEm
CfsPH4TOkon1piiy5TVp4SddWEHqtadDcq4C/i9hZDzRCIbQt79nb5VQQEab1eS+r0AXQ+mtnjeX
BHxNSi6hU9ofOk5Zn9oUJdy3jwWkv6Hk4tbEHXa9TE5Ma3tWlpWL0NZ5BVDdnVzkXIRA9r25XQZl
FfPoxBpBDmArB+kzj1eLpSpTCmF3K/HI3eAI2E0F8xFoZm9H4EIGqPdPgWJrAGOHE3F67VYFKKmq
UHJ2jJqdOL197oy8ganzAzC9paH6pIv8koqqmIYmAu0/VGkIT4OLJ8hR9N0JFQZGihIzasyGKXq9
TOOcVBM6/LRAu588KrjqnDxrigrBWHsGKil8f/vTdiYQRBBUstAEBBdjC9QFAL1xQhFUALn40zNs
dMg7eDl7BwHw9evGcJNgaQEqnQFybQqNvmUR4Q0JLXqn9DI9eGMWAjQMwn1tvXdrQguK9PngdtmZ
yqtBN9GCNEyQsYpoEQ59D3BBN75v5mZ4iNg6/Yj5rA74kDtTCX1l8C5wnaEdvfXu0JMrXZcgqjMp
vQwrmVwg7nhkebRTYTGqe8a6A6p02PabHVL3RnYCGtzFaq9WUSaxzOZoKIse0SQLa8u9jF1Hzgrs
0HssOFyz3WYqbu+ancAF8jfeHhF0V42/6fUuTf7PHo80xRLwKm/XfjzHyirRceySb28fCq9rxGLc
z4AzbFaxlWi/gR9QF6XNhgufLZquDl8zOcTxwS6N8as36Yix7EKtEyxTdA7Nf//rJgOpz2V91cI4
Y4yXe2yT4QVGJM1Z4TZ9FrYpPYx9S5HnMagn3P7Mnc2KsQEOwj8wPtquKsRzI4cErCksYoWFt859
Cll5J/MELnGXT0eioHsr+Pd45sT+9a2ClGwJfIwHwrDM4nrqs5j4w4OrvfbgYbxz+FHdMTAUQBuR
zrnXQ8UTU3brJXXhrpX9fWZo8s9+W78I6kdd2qIS+D+87tj59oTufiAeiGgLIui8ItFqnPmghvRG
IQJgJ/H/tXcAjDj3idDVwQfuDYXwaTSL0HHGM+r6A21pHiMiwdpNdMpLUtMvrgU8wwD55YOh9uYS
uQ9Y1yiOA6dlYtBfy9YPrB0kuo0FjB46MGVFfyI2LFGqZfSf16npzyHICgdp197e/HtQ8/1/DRqp
wLPgCIJzEdn8PlTEyTht+/tea3ofj+qtIjg46QbPY95TINCDun89nl9B0qcpq7YAUe+JsQl3uq7O
SL/CcwmOctYn8VEesTevuJ7QTjdXBl5z10OO7mKHIplosQBtDDsNvMZg5BqUOXjYQZX2CEFnOsRv
77VCqBkcIAApjGfP9tSHjU2sxF1ooTqpi3GAqYOVROpR6eDn248DQJiGG2g0m7cu0VbdA5dY2rQA
bT64qyFkndHZ0xnvLfkfTh7U7QEEAzTkNQbT1eUwRkLSoh0oeQ5I116AJV/ultE7av2/vnLxfgSs
FDmZwTCFm2XTdYye+BrVBQBp3XtAX/tHX4kja9/X+x+z5qGqBzCdb/AW15sD+hJjqQ2ByoPnLcQA
9CmMNWjpvf1DLNTLb6+UScSvbyE0jKGkjicISs/Q8b4eTTprl1AOJHbUVews1jY+AdzzHOhGpFE1
TncyUS009FR59vz5qIHz+iAAEYYiPFQCDclyW42v9MS0M4MZ1pRlADG/cbmHF0X/0U+0gqqwkEBO
JsPL7U9+HUChSemi5AV8MpSvto3yuKkjv4sTWeAJNGZNI+UZNslWBje5t1rAo98GMggeQRgP+P6t
wNZcJtVoJSMrQIqETWytCeTEieySPnXDqD5AlL/OKDDaHy6IUQRAvN6sZYJAFg4N9DVLT9xPgJ3l
K7QdMjcCaIjF3QdWet4FQJW72xO6Ny7Az8YVACQ4+HNdj9sN4HIqFygUr2bR02i39fMUwguJTNbH
irnq3NWQqncXbOXbA++sJJBXhvsCkS00czYDUxu+OJjYtiDDMF2csVkvbqQ1AGlxax+5s+x+ZYzC
CoiU0GvfSsApbxahlnNbSPAm0K3QjkwjyexTo5fnRkziU5ewJWvG8Aj7tveZ6JT8n5MKLqrNuvrz
6KL8bjUFD2zkg2z0zqJc50s32OxgC+0OBWIGiCGIXzgi10sJQ0BEUSrNjMYeOmHgjgXWQJ59wbuD
Y7g3nwAXgQgMmCRwBtvII+qkra2+LZoYXEnQCOWZW2MPdrDrfBk97p4XN9A5KCFHPu3mtYnvuA57
uPQNIRaVMuRSW71iOU6SNOUM6wJ4C41eireHA283Dje5VFYOg1hbaZdVVnrzgiCE3SByTUTv59Zc
uzmBF9acemqdw1TUlvjooB9RQsPZE306TZN/YUDPi6wDL5WnEZg8vwcL92/RLT75sUTgGGVRMics
lX0iBCir8ChJuR8p2JDC0XLKFrrgZnFZRTEOrebpDmSGjiO/VN7/xrYR7DKPZTzlrtKeyjTH/4mB
GmjMVgxI5XQaeHNnBw2TGePE/UYh2z3kSlXLO2hKkPqsibb+FyxBcteFpJGpM1Manwm+unA1BWNO
9bN2M1SjKln4JrbkCRw3c27VEuRIOTiADGEKL7bsCUuhdAJRxCmBZkoqoRr2JGnl/66hujpkqoZ1
A8h3IxfYtK5TpbGwrDptqb0+jLSyPKjs1LV9sYClAd5jxIsvXXqULs/lErcfR+JABZESEp0bX8Hv
U8Y8+em7lvwXIKvGFANVe69rFfkPXMS0Sic3HKes9K3x0nBPOO/iJbQfm9CevIdqXskXvAbcl3Gl
0/eO0fYfSFYP3wGl4WNqydhO0G3xmsekR0+rKGUAyFYZWOF3J8KjIhuieCIne8D7Qjr28oxrZuBn
XM70xZZgIGdNOYo7HzpUEKdWNGyz0R2ZyEcBperUhiRCla5ssP4VVlfrtFK8dIHxm9aL4F47pAmk
DXhmadt9rzxgi+7WtWynTLXai4rZizp0AGCoCTsDfwbsT0I7KE6hpKO+OJUs3zlLo2g+cF99qytr
NtjXJiJZPI/tk8A75ZdbIwtMKQdL4G4EvPOHraeqyUQ/e96Tq0kN6y3SQrgziJtO5w7t2Vc4aJZ9
tiTreD9IongOTYL+Mnpd6KeWXYKoy1fdfW5HAmEtKcpZZaUSWAnSCjiVATjh/0JlqwVmCFziIQ01
mb+GpWjKe4bB/gWPxmMZ/CEANMJbGdkAkDfLjwnyTg9NJ8KfkNfCLdYk5coLxqAyWDRQTWoKL9L9
e5l4VpRKOxnslISqOkmUuaO0LgP920XV82dlJ9P9FJRNe7at1f2kIgbLJavvQok5KW1kprBSO2ET
Q12m9gldsoi3CYH2vUXliVTjPOQTYw49LfbY9ZAcdhuWQeKsX15WWq9h0U4kZJD76sPHoZ10nKIO
ZX8nk92hvw547WXy3AbXIG+af0cBj850Ycx6qLyR/IDSy/IxUC5qKn49L07WorT/KCUgABkYvNT/
145oEr1fGqj/cdTgx9yPhAKV3+ezyNZy9eoun5ueV6elhjIyVgNP7qwjIyAwWofwigZQJvnH55bj
v5Tu7MEGRCqgBFMVTVN7GV2HQ7/PkqJSKdgqwXemYdt04lHY9r8BGQK0d4DQhV1w5PbP2qm13WV+
W5V+hh9R9vcEws9NSiNVTe9I46xjClTM9BgNjeVDYrkHxHCyhqH+Flg+ABaz03UTjpIVXaCrM4yp
dmwps6gtS/lpnH1vOfcD0U06WWvwC36f5AmKfGHlQdzZWd6TBilQJiZpkTTm00yQrras+Z6AVDak
0JPW9bOCEUY8pL2IKudDE6MUkK1hTT9z7VhJGvl0bODw54xAPkBZCHpG3JoAkJSz6vOKtJ6Xxku1
0HPijfprEJAyTKOGxO7dvFrI4HDnR9WJLXR2TusKdY3TAr1793GBjg/7Na4OKT96Q9XJD33Z+x9X
wNNh7JD4qn8X1K5Ln1QMrcyfrVU63QMEDpLqXWTPrfsNgnZu/BSPvHFyVNisD5xXvEVAIH4IYKeE
uq4Xzq6X+UtT07O0w+ZX0kb6MZiaSd0JB+HmFHFoyN4lUS+Q1lNdCUhViX7NurAOsYjUknC2CCd1
9qpyqk9Bw6FAwcpI/6ocantPU8jY75n2wQqKTagEglqn3aeare1nbs2qvA8JuM45D2n8IdK2wwr0
0thwWnzd/w511IUAYFXLZ0vpsc00kkH6WCk6h6cEv8fLV53Af85fHE7u7bAc43RuhUXvWsuH3L6O
odgDySUpHzyfBuT7osa+zocuWNfcb1vOU1vJxv0gBe2q99iAoslC5bWWyJiN7fYuQiYG0XkagWrS
Lq2bnEPehCKtB99T4C2TKPoAXINliyyUmpWnXlFrzkcowUKETDbDIk8tPkY8cUmAiLWpbhTLoGMx
eSkddPiAcunI7pJxjZITtdmCsGnNGlW0Eg57fhETQdVP6q3kH+UFtcxIJ+Ko6HXgfW4jexoea+LG
FJA/GDh9BMQ7rPPOD2EVAxlj7YG/ELuVXmfIFSVyRXYSV7hNn8aIMwtUA3huJwRifNWc/Ha8trKf
29axx69OaZGqqNsVnOwZ7cbAO4UdW+PTIMOpNeDUcCggzQqRDKkIwBWniTmL+GYTCHxaaQUoUnOy
pDVC0qvzYTd/VnXd8NQH3r7+haQR2qe4n1HVFjDUE2c0oyf1KbTsYckkFxWiIiRDnXyKuh4o+Wpt
cOd5i05w5J3eO9WxjgSgesPA0x54rCmN1ojb/0toXPep0avyoC4+8wR1QtDMM0SvbkpJ7M08m+GH
gAI0/KaizHYbRABlw5PLlFDU8ggaDCR6lrGsnvUYsqWodLlUT+7M+4fBats6p4NoH52ksdgdg7a3
nTlTS36MNdYQMm9x0wJbD0BUVlPhokzSKp2kAIAGS15plsz3ykeQS1eXTGs2t7P8tkDS5HnslgSI
6SGay0x3VNtpCR7TZSZk8iHCSxWC2+iqr3qsEg07kZB4aT2r5bkbVWDh8Wm7JFsQUr8k0wB/Jvjq
tM9QPUfIZcBHVbmDUNCkgfZd+p7aCk8bx28YSxuiaJKDIqEDgRimXD8bfHdlJyXtvsmVNXXuaSlb
PKYbaIi1uecty7Ocu8HLHJTTaNpX4exD7Fy1Y4aac+hiM64jeUdAlal+Slaruc36sWyAWUdVrsuC
NkZC7NTQ1kxxIOL61PZzsDzyOJD+RfqV59613Uznu0A6ip+JVSr8dkBL2ALrjIEl4SfBl1A0SIG0
LBOA1EVEUr8OuuRJ+H2rnnhd+Rq/jYPemrrRuvhxuviRJb4hXRX8ayR4Xz6XLCGIgTby+ImkVtBo
/jBO7opStjsrdeeUIXtHAN0geSSaSl38MpZkyPGHRX8NFWEBKt+dHPMRkpJdEVpwYEzrOkZ2huDA
/JQMDhroEAWRNF0SBiW/edRxf4fCDLdyaO970wdYKPufHfxt6/9j7sx2I0eyNP0qjbxnNvdl0FXA
kE5fJbl2KXRDSBEK7jSSxv3p5/Psyu7UMqHJvhqggEKk5KKTPGZ2ln/ZLGAzYn9S9LYNS9ZBvdbV
2X0W9lJHPo7cwtk2MsajgFIylaHhRdFwGE1P3joLbc7QdEYHFk0V43yQWbJrj3VXKKo/2c4faP0O
LxqHDSLxs8KS7EQKqt3nE+kzkoQcLcNKa6P0uzU57sx6yawnfYysJhgdL76S5CT6ChSGuVVsFTWy
ufAYvFHeJB2uI1qkY3NmyjPiL1I2RgaL1fcYUByl4YlpU0l+VrmJma9yMNM/8UbBw7JmVnqdmuP0
rRvL7KIpDNrEaQ53/iyvC5P8o4lii37m2DfbRJUxZBIBM1WPkmhY2VpuJCGqZGYRevWg3Vl54rR+
Z84g2iCJV0esOuCRKoXZegEEBv2ymWA4+DCtvG5DCdb8WJauPHi969bbqSzGR1QCvfNs9jDU6Qcw
7GQPGp+wB2+W2zR31jI3lGNlVj1bcGK4ux4/0h85jq7VlTv2+pHANFoKh1i5Ae/gJKR4Rb4H8hDd
maVSSj+nmriO8ihWV2bailtuy0wOTlLFXCZ11eOkzJ4WVIrWnXv2pOokvHKJDraYzAepksVyK9Hc
bbPZFsZKGhZiHVRvywOOGax4w+tncyNb7CR3jdsUjj+VvJ+VK6L2mM1N6/h5n8WoJoiBp61y1h3U
UVe/V2acc86ix/iCJ5f+QxExopBz52XnU9dwsrn9oKZ+MbD9hCwF8zErmq4KG8jxblB2llUEKRWP
5c9pBsfPdLvF1+JU27mtfuoijW6M4JlRyMCb1EEPDLPrnTA3Bu1MpMQosttWVPqZLJYyoCkbVVtv
NM0KrQGUs0NLz5Q99YQSr23R2t+TXgHnswxtmVJPL0XOCVNzhixG5ckLMrG+8uNKWtpacgLAsWcI
8drNYsJpcEAIaZNbefTSLX1GrdBnhhWC17dtX+hAlQzq3BimT6KfyinFnm8M6Wrkm4htHGpd8rdB
vakF2sdVZQf5MhebpY/Gya/S0siu+0FTv2PKaPdB3Dh5tS6tifXfUkpnrF+EzDgXbO177nhFvBKW
RpKfR3alUdBboCkEfcsp6OxCL1YZjtq5r0GeG/1kqgYzKAQ4Y5pHA01WexwBqCuVCQ2nkfbzkPTt
FHJsx5KDuWg0X/PUxtyIzNLzsJqabAh7y0H/JBWdFyjVEM28YNos2ySzReZrbdu7gW3GSXsxRUV9
UaKP1flo5XjueUSxux2K0ngAlBX1vhilkDiqeMZNloBuptuTLqukOJ0NRq/jY6qqLWm9ntEXC6be
6a9tU+qJ39uJme2rhgGjD/nbvMWVUc5bWWfeA0Rb4yxrY+1JlUVVnC0p6mOcqUtTB2NVGFd6hV/6
ZVbZ9XNmKkW1XshqX6eFwzgo+Io/BYQadpJ5cc7HkomTT5bYpdtZFz3P01BS4QNq1jvUO0Tq+dI9
SRXoqUnGUi32U11NQ7wvZIWNoz265hDAs7MYlplW6aDrNEnCFNNvjjBbFt5FX42zQzuHdssR+da8
96EayCs9LqNlPaqTeC3zaR4C15o8sqkpsugJaWbycqpIONzYscc15e7wg4NASxE8rFIk5oqeB2K7
U7q2mglHcfoBy6qMheIdzC7Rj4CftZuq9tQkUIe53zHRTKiaHCe7qkxrHvxaR8bMt9GNNn3XKuSd
Fpnpi2605ms3dR6z6agWm6lDgyygZKMUN6l+LZag1+xzdxmk31UuipqpqIuI/VybX9n7XYHZcD8+
GUJVCp59HzP07XL3WJ60JYFSJeV3YY7duDFLTzYrnimOKHZs69fRInTNn6bFKH1FoPu+MQpyAZ9n
3D7Xalb1fjbY/eQDyxC3jiu6MwvCgPArIuHYiqx4SJFie00TK9qSySojCrVlRu4h7V0+Ls3jOEAU
8evGo0lQGU1JvxwnVCa3TqeUJIy5tu/SIk03RqnH9NZaWtw+5o4TMlpezDaXje2Y7mzcy+uAuRA4
GtGpVAJqKfSLrnRmDH+Sfmi5cVPb8jCqGPsew6xD/sZwg5sdI7isNJp8Fc+jIOq9pJ1IA7r6hYaL
o5KLxNN1RvJeYSuEOpGfjbb6w2K0HftJnRUujKVCvpQwwmy/bltq1qmd3Iu2bQVasmWm3RiKqj15
RTJqwdS1+veu8MRVRsAvgdXow96d49oJlI4MZGf3KBLTm7TEHo86zw2UrDPXyUxdi+mr6ox+rrmT
HTp1NCokaGM5sznV6SMKPsVD42n5o8xUWg9SnWNr3UX1+CKHRFx7maB/KT1b6iurtuxvUTIVPDSa
TQuDZUN9Sc3cOBuBwY2BmijYZC3OEP9wR0E+2FM7sQ/olvrNNpKallY8xKROYyPPbOTbFAr1fDnD
hXlJgsFbwGXpnrBvNZmZOz0f8sfKQpQrTKRlv5JuzaxGpbFvpIMy4SpR5/yBFm72ohXW3MMGE8Oz
BstVp62wkAPZ+NEnEDJ6UF44mYuXWQOh7XedN90D4Cy7AG0WmyjFR0gP41poZE9RSe1Wy2nYlBFe
uqj2Wea2cdJY9YtczPRE3F5JVnnUnnZsvHSPTaFNMb0yy/0+JY18HWCGSb9yXXxfjI5meeCgVHQN
idUpglk2zXdVsuuGhJX1OrMt3wMTF/epJXW6D6lFBhEpgg20KJq6DZw0V8ZwMTTco4ST8a3zVqou
TQimdegJeoOymjy7OR2Fbr2rh5GtYOyN9OgpMVqWttONq3xAOTIYzJRDaKQgetU6kihYnZW1K/sS
31/KHPO+ywDuXFg5hWHAgd05LI+uREG9S4oJ8VYUKndqmk76ZWU6xNAyYDgZJONoHRl7okVl9Enq
blu6vVR3wjaTvUGTsQi7JCv2tTENw7pUlc7ztVK1pqC3h1oLXHwxmFxMpj34urSdZ8AXLa9ljnqd
lk2FDJ5Gi3njZdpoBDFzDYR08iQ/FBikKedGRpW/GgxPqX23M+jbeLFlgnbIDY2sfHAFPXGZNTfj
oObpqhfm1Pld6fXJkd59/NTpqHXDoMm7y660NKB0S2Ufy6ou4l3BKX8tRDLAVkhI/kOo7aL3JSw2
CZt9Il2tNGG2AfYB2qaTfVaEzTyUN23nUKr2k0MyH5F1tCB1bO9coICNnmjXjRcQ+ugTefCNF1/v
bc41q7CchuTZWHK/lGNT+xrdxhu9GpVk68ks+0Y+RB2oRLWDoLhHUwaGZynZkJhJX8WVIb6lrhnd
9fM02qcuMsLwHXMJNxgzKppgkdLaO1VeD0EZNwzFPBSzhT+RoJWbqbTcaSfo1H3DJ8m8ihUnT4OG
097zY9Z+sVJHTevxk47689iYHNSvaL5oPpojdNgq11K+TZQXx2SxuttmmPNLkdckV5Ur3FuWFS+p
dqP8IMaI6h6GlKtfq56ipDu8cA3wuV1dneoKe+B3lOEgY+Yts1Yg1SA7k5rQpIjIBrK42aKqXEXu
AGIPl+A6C5gTWRszHnRMnqrcFByRtrhi96guRVVMGacCBKpVG1laaFhNZdDHGrRz0reBpQShynLP
2poe6VlLzYYmIJJeW2uchitr1Oanvuq7dO91km0w7qW+laWdOMF4sj4JRGS5r0pjaceYrYYlXMdd
HhbO5N0htKPRh00r59scNYAMR69zCbCod25y2VYZLhQ2DL2qbGvHTz30anw3r51kk456r61Vl34A
p1sTA7isijKin2fFuW+0Ti9Paay7KQTtu9WUNdptb5rFnRX35gV2tDPOWq1K51fE07wBl2AyhzKq
rEYNVPFQ1vKS5LHt+khuwcPGuOJ4xfc5hRThN4tDQQSXQC3XbhsVamhXnnWsup7FkUwZQxw7Nica
m+Sa6mqwk/rKYSz209SbIUOBmESInZ0+q+/GJcCEYomtl8LssheM7JoYi4Ks38Z4OOZnouqpNHWO
AEoX25n2tN5Q2m5jR6ZXlXEiuFlVK74AmX4EUHhAFU+0KJJexuDvAFKR2rQNkt6Mo3uT1MtL1HWt
Sg1zycS6zWI53f16Cv0JRpILmhg4uCeZTbTH3g5NZdEhOoANB0aa1XxhRHIKcsnWGUtctSItp51G
UbErCzmuEmXw1n2ZfSWu/Im4HV8CbOQJsH4SXnsHTiHYO/j9SQm6O2oPCzFy03td/iNdaqcL0VUn
k0xiVLL9YUk4f+B7NfHKQoBvj6IKHdpfP5SPWBkGrACq8DGjIwg/9+0z6XRNlEmD1yf86uqMEl7c
NkaZfgG6/TjGZSwEbN49cUjQlX7/5GdTMhdZylCNkZJjajmyAdjWIa6WZPN3bwjkDyx/E3AOWfD7
qEoYjjZF7FWhVwye3yf1eGDKoX4xf/8EEHNipaJPABgH68VTbP8F/CbKbjHcqeSGZMseUDrFq1ia
9taKbJioC752rdJMN7++tc+eIgMOSwPke/IiOP38LxelHz2Cm3LLcEmaMRDuZGxNT0RrmYjqC0Th
p2sFuN2JiA5y4wMJQcEQbQFBX4VmEt/XPVBeYxhkwCSvOsOII9rqCCauEb2U98JY2qAodPGVoujH
2CQo//Id3sVmrCuxMXYe9zshHkQ6VVRniVLofx/gcPJiR60ZoAEiKu/2IdXBEnmmFxJyLdoSUs1e
6BNjOrsM5gvDGNKBLB+Sb2BqvpJQ/mwL5AGfFPwwfkaI9u0bhRS5sB9lVVgVZn+WOg0YyjlpQRWg
5tcpDJB/HUGfXg8ZHhvcNPIq+gnr8ZcISmu4+UrRokKrFnNIp34MLCW314PFMK4/yfL++nqfcFJ5
hWjSnLxRHbbe0yv+ywVhaMbqbBVVGJVFnezymSsFQreis3m0s4t2MrprKRnPVXjb4Ns8MjU2cmWx
fd0c3DAWpbUv+1x/+PX3+jSyUDdD1hMxcvu9DF5fWUYaoTMZYrCcPyk9lHIFqWf/11f59Gljsg16
G+AMNfnbm0/6qaMC1EGVLfQAUk8Rx1wbmUxT5Z23ZBVf7OWfbEo4vbDRIvJEg/g9KD6xm8YaKAlC
TFG9nd733ZqxpkXXDMyXGnXW1eK0Yvi7d3nyPUDdD70edJT191KlS5NrJllrFcqqjl4dK8vvIUXN
F7U2LbvZhJD7xW1+3Jv+uCKcatyQAAa+Z40mJWIA6ZyI0LG6DCFey7w1C4/Wmbs4QQrGO6gKwnue
O9p2mgOEogQP8+t3+wEVdfoOKKbaoGfBRb6HXHftYGbZrBDYqmMjZbW4+9w8Md0G+u1VEetrV63d
IGuK/u9KynFlGBo8cnQe+ALvoooxmtFFmUSbHNftbd81cQgQRfr1POINNZhfSYR/iOLT9SBsYUvP
PvUha+IEneN5KQXeN3r27CZ2XawcyqiXBb3VJtCX9itXjQ9xzBVP1OOTRQp4rvciC1PpMQQE5Q2N
ZcCPzrHlcUgAp6TY8ByANjgX4CecL7aED4fr6aLA4B10mcDZvvfjTvuhchGDE2Ffu5XveQvcSCaX
4ASLr1KUz+7vdHxzlRNe4aPouqKbTEmqMHXUovEtpWzKLbJhmusbi9ptKBzyp4qHu/l1zP6xMN6g
6bhHJIWB0LNQkQ16FzpiAEgCHKgOFShj1x1lLD0xD0fwIhsNRNLQq72n15eFTR27D+CRK6ZNQxSf
JWCxGEkA7AoT8Bw3SaJFrl/oDDz/B7sJVKlTjsgY4gP5l9zTGBI7EqFbi2qr0EwLwR3XG9ej95Ms
83D89TP5LLrpp4K1J507HcNv9+jYa7rSpMoP67GZA2sukvWkJOYBzboc7avsK17sH8H7/h1wGp4I
bxAa+L+3F6ztkklo2dVhNJq0ndVouSS5iKdDhIHV0ZntpQvbOTG+dYruXGRqVV7a+tBGftku5lUt
Ab3//UeO0ibbNyeVh3DNKVz/ckYPXd0MsorqEBfcMvSkqLf0XZIQYS5t7YB2+GL//mSlachvYFKB
IRCspnf5Ft0Ko4rVkUeeGem2b7sXa7bj0EUxZ/3rl/vhmCedgxdPmYWwG1SAd1dazCgxY51pSUay
LH1bTY1XlPK+Ejj8eBac4gcVLl7pCd78rrqJR3xb8P5qwryq1TUIH8SlDUPZu0uB5KIFPqOJHGNH
xfCVOtXHavJEEwGcy04CPQzZz7fvDgd0Tzij0YQGk0jK5xxMhuMkqw49qyGse9PedWLsQz0hzzE7
rz4mTS8fqZC+Mt39+FYxRzQAtGuWxkp6r7Gdj5SRKngMBALcaKtM4/TTg7FzOXZW038RsZ9ei7yS
Ip6GPwqPb++amaML/plruY3a+cVkILqrZYs/zXMe/jqEPrsUpEoPM3ENCPJ7fbWqt2qxuFYTqrM0
V4RYsdOj8i7XmuyL3fljsJ5WIdRLtIQRrHy/EzEqMcC5erzKKV+kT1cYSGgi4zr+4ul9oJIQM2jK
azw+3MA4D94+PdhizWj2GU5S7XwvO/tWgf2wWoZMhpaN//Ri0H5yTtiDRmnyL5bkZ8+TW6T1cdLg
4cB9e3EpVGNOFu5yVApv3TKh2QFGSrd5u9RfXOrjMfuHKyDO5ax/col39wnrQKtBx7Shk1nduqhV
+3ImcwpVJ6rB1VAjWYzavPaLXsena9Jhbvbndd/RAHS7SdQci1UQZOwJYzPEu7J0tbVe1XJd4Ua5
Quiw3ZWZ53HCdO3NYrbuc4Vn9Vc7+ycPm0KPDhE5Ic2Q9wyaxYwRHM6rFguQ3g5ApKt7p4Sa27Te
V1S5T6KXkCV80W22ebXvHnaJOUJCfd6GM0PVFd2m7iBobz/97dV4Ul84EUe5EH2Xt9GDBqnG+di0
IZ5d1aYe5iTEuU73p0qbvjilPiYGkIupaKjeYJCxxb69lEA5L3YbnVXSFG3oFnh0xtKoXicWle9O
KOR8sSw/vSAW0Cr3oEM4fncMJ+6kgQdxWqZMyDmOsKlXRW79AE0A+8DKiy9Wx2exweaJqhjyMcCa
352NuDEneMAIiUZCbARpZak+soZqMPNQv1gRn8WGhY0rTENOBzSA3z5K4NLOVHi4ZbQ87SttxAFs
5dkZpK5fR8dn1yGrpm5AtcVGS+ztdfCHq5M8j5Hg7Vw39KLuAiLIV75pnz23P1wyWVYOBMN3F+kp
aJU4GttwTDzkYhkWrGOnX1ZWxTr/9f18soFh5XXyrCC14MbebSRSs7qhnWrc4EzjZPuL1F6USjAu
Qzqdoz1vB306/G1pSMIeXhH9xVMH1nnvXIbVVlIP2ShDraRy99qx3UJTuaxnqX1x4H3yJNkHVPdk
pUz+9F4uQINVWI1eJUM3w/ZjzLG4y6ANB6PL0O3XT/KTyOAxogzknLQJIBS+jQx5onyTP8mwwMzl
kimU45udNXwR55+sYI41jcSErqlnvff2tCtEv6bFJM6LfA6zRCTbitkbXguM/Wgl/w/SIAihtINR
lWUzfM9A1SNpaMXcd6FIYHz3WMT6TUUamJXJ9J9Nh3//Pv2v+FVc/meBIv/5H/z7u6hn5uFJ9+6f
/zxPv7dCip/df5w+9l+/9vZD/zzWr9VN176+dufP9fvffPNB/v6/rr967p7f/COsurSbr/rXdr5+
lTQe/7gI3/T0m/+vP/y31z/+yu1cv/7jt++ir7rTX2PAUP32rx/tfvzjN2q+v8TS6e//64cXzyWf
u3/u0u/P1b8FfJ8PH3t9lt0/ftP039HgNVmmyBhARzp1ZMbXP39iImJFsW2hYnmqrCrRdsk/fjO1
309SGWyK8JNZcadOrBT9f/0Iuh2/f3K6Y1r12593/+Y9/fd7+7eqLy9FWnWSP3wK7b/UmyfbCBrL
FPs0tk8Vwilo/1LddbUCCnoyNB/4kt/2Vym0ku45Qq7S6Vay2s7qxpluVJtGwPa4LutrLz3qBoD1
BLCJkQPZqddGDEfAa3y3va2ae6O+t+a7ZLxTl4ukuaQDtco2HtCHbNrYEfK4V7b47joX8XTmRNeW
dvPH8/9boXgrSv73PrreROX/NVr/P4zBU/fw3/98yR9C8H/3EoDK81+j7/SBfwWf8zvcSEcjJ2Kg
yNH3Z+x5v5/qeXjN6CCyt/zhePBn8Hm/0/TG+xv5X85/KuP/Dj77d/YRVGrwViNNZy74d4IPLvT7
nZeSGOL6H8L0VB24Ur4NP0R8usRlfsP+N0R7+BugBOZwGp3HKE6cteE0ezKDjWpsjFrdppPZoe/w
5IBsDQa9oDOlVcmtB7JohqeV5HdjJkKlaYI5nphx3856gnleYm0iQ4DYMuJASy078GDJ0J6a1ml6
K2fDXGlmtxu0IWSw7dto1oLzPs3Fh13vub6eP3ZwB88M7wVM5n7W0ac8qa2aU5uvTIkPY5yvUmef
J0e993aTPYCT0PXzqtKDLp+upT7BpXhAeYyB/hwUUKWacsmCQl2Opg3Y18jSBz3SgXiD0p8dJVTa
8xGITLsoqzLP9gxjQG2MMNpaFG21et0oWdBWpW/K6HGYla2ed4k/ZX2YIj7Rxk+ikhBA9hpDImA8
deo+osNh1kAcjW999aOuNb+aHgal11dzrhtbh1RlkHruS1vu2169a4oSrPh41+fm9wW5QD/38jux
7AEzrFIv99Zu3p0VUvXhq4lAMaYDZIytM0Al05iLI6EOb71dAjSBt+Z4jVzZfkyq6d5hnC7dW8c7
Ok3LfVouXEGwc2I6tlligMYs+01eAULLnOSqyWwmFOpWMZxNo5dn6vSUQPK4KoDS3ovabW6hlvbn
aiTuu073lbZ7irlRqaqPcBb8Qm2+6Wa978DMiRZgLBRamYJsiEewxwnTLBASIH9asS2EHjq0rF3l
PJfLocNne1VPNRzxcY+OhLvKZ2MHIcUf3Ca9b3vk+GERLn6GN7HqiksAffejmTUvS9OPr279EGGF
Z03zc5tnqzhyL8EcXbb6GBTNFbm9r0RgN7Bv88A2rcqyhohYOyhAIh90pi9wl1vzFkkOeT9BxpwL
aL1TiYBoKuZs3WTAKDsV0HMvtA1bd8AEGkbBEFjVHdVHOGrn6VJc6XZ9sCMFGNEigs41gyTzLiIN
VksJUrJPt2VmXdVedC8Ej3RuQFLvzQI2UV6oAGc3oyh3YDqBkZzX9i6iz2fAaFATczspYhUjNNzq
5Z1LcFvOjwzoqhCH3CmPEk1r36jxNztYOv5cw3DQbUHLXN7qCSrBxfclPsRzdqfXB3713AaoG+qD
ubKHp6V88eSVDSTZSPrVJDa9B4ZQm/w4P9Cm9ade8P21+YDi+4sWOT7gmSkwE6iQ/HfArFkDRLmV
kHviyse6GepCetfM6mW7ZA9z7F6oi7le9ALOXGAA8Acq0wSusy9wHj3z0sVvvPq2seOr2tkZU7Fz
okFfATjbllLYeDq7DRhq8k99AEYOVm4Lwwp6nZMeLDe71PL23Gj6n2OaPpVtn4TLnD2KeHE2SaKG
zWBceHrW+XBRQeNm1vxdW5r4calr92ossDQtoqpbqewbYWVot4k5DPtlcuWxXNAhbpsKYLChsbTa
KQkyBReIymsvdWndtIaAGTme5167yRgY/wQJb90XzjhqwJrBxenR7em0rjzF54XBEbzOY0A1MtnH
qtwOiXLe5+qqdRe/deTTgnFm0JU21GEd4Ga7LaLu0M7KTdS5WeBk38wSX7C46sLJRX0GZkQfKIDr
wriHym4qZhIwdoqb52jq/VhUDtwj/VgZP0dgUGNmT4+9eRCAZDHOHh5cA9YMdIbkxxiB3Dcs9DX9
pZ29eTuRKKuQHALDaSEyl4v6NPa5cwZTJwoSQGthKrsudHLV2zBftKFaOL2fS8RVZXPMYbivstiE
jkE9CxK+eSx19zbRWnWTeYrkpFjUE4nXCDxRmIFcmjmk6Amb5kF3msfMKSw/ih7bcq+0nnvdpD9q
WbCeCyfImwxk+JWebQcWRw3hwF4pzjFV92YH3djbdMZ3AWU+ZmlAAjeaw1yIHZKQTzb5N7i4aIuV
xT6XCE8QhrUgZI1n8POge9CMgbhMNunnY7GKZjWAdHJejCkgawiEjpZs1PlRsp/pjvJNXTKYUWXs
y9LMN9YiHHBtAkyxO14zhgkzGIq6u5zVZXadWPYN2tAx9UYhikNduhdOnT7JCbQm8+gzl9sb2sIf
2ptUP0P0ubcjhBT2urqsFvfKNeNvJcbD8QiRPsVuTJ6Z5k3D/troagDR7cnM5ApQsK90+SYWE1g6
70gt77tiJ9szGT8Cr39SJIu62Q+G41sMuPqy9QfNCXHaWiVOC7gyvmiGbuMI5dyaim+pM+3s5g4R
q0e3nhnXihmeLeIdY2zMDLMhG7kRjInaxh3A65wLu46TwGyRUBgQ8F+wu/HlOJwpY36F1kC9M5e6
A1wZL9t6WoLSuajiceMkHtIEyQUmw74YeMsz0gRzu44b3Ojc1oXLBac9KYpNP6QHsHw78C/QMUg0
GOYFlhiGHdUqIOMim1e1mX8TiriNxuqFlsBhah1AvVhplpkelEQwGAaYqmK46SttneTuD33K7ZUe
mz8623voNK/m9rq9ycqnsaQvJ6UBmMm6phwixYxQyCZUvMoNVGfhKPmGsykbHoB+hAQz3xyLRy2e
p93USNai7k6+qyyZX3Iz6nDbTMzFPQ/3ISVdU7CGQIofLaNEVTa60ppFWzddvU4aaH1DytwLWk+6
Mdmqkm5Zo3i5zoUXAHE61Pa0jqZNb2QBat1BZvf3nX3Snsc1K6lp7C/pMvmqTmayCBRCtIMQ1bGH
L6zpmX/iO20ah6fTzL5d5fvKGbbFSSzTHA9ptSE7EL2R7jjEdKB4EVLszmYpoUpO6VEApu9V5XUw
Wr/28Gmb0yutbG5qo7xC8OSo29O1AggAlmn5zTAh9fb2Td5031T1J3amG9jN2mzsR3nQ4meMt4LE
qHaj2geTMm6dptjkXcuOcFZDYIir86Q+H9ynSN+rwz0E8CCqzCAFE1TvrfmhAk8GUm+bZ1sPXHCl
VcFMz1zx7o05D9zxWZZuaLXTWs8vUj44THHA6+TdmatJBc1YWPDApu2oJRwX5VN2SvBwg9Yf2sKC
ZmdhIkxXcXR94L/z9kThOgkPHbSlCBxoFqrS32Sja4dpi+xYlP1EuA6qa36IzfEsFa6AXzFcZMmO
7uxhKuZVxZjxYpqaVdqb39ueRs6kwnTOxFbrlLVKfYcWxBblhCrQ63TVWDCiXHFl5zrp2/RS1c12
RCfCbwclAFC511N7h/yDL9RlWlu2uHOZFnRuc63Jc70lDBL9qk9/Omq+WjS87oW6l4m+h7d5icBh
ulpKSDxIsrPP9/dNTDVqd2GUIihjIFJZWeO6Tr17c2h3KanThUK7tQxkpGEGwMZpWjAG5inKw3go
oULYcxPA9vEn3kUGsHkNvQCw9t6wzvtyopFZGD/taLlj8lX56JsHmP840CiMaGuDO2LcrV+KZnL9
obyy6vaF4UG38ibeiT2JQ5op10XlPU1zxzBLOeqtduzmfDeKH5ZoVpFF6VAmptgX6kgdgHq+ld30
yx3EPt9reaBC7gw0nZIFaoAj3HO1kHvYXveduWxTb36wkvE+d/TzItUOnBPBiHdOJtRDY6irVIcI
LcRWV/TJR7f8MMlGD2pzGNmzJ1+xnXJd6dBKEuRt9Fw/TVGTQ3OSCjhxcRebqU2rBTi53GZy2XpK
vqLUuZ155MpYriS8BuTdq7OhwtFYdkUB57K7c0tE11GKQMs2WzaZyQBIja1VnXXPMqUKGHv1+0n5
8ptdsf/nk6ZexCU0piEdqk0qDRkMvQaDUIHZt4IvqrWB4qBdoijNgWlLuo31edPUmrFFuMnaFeif
pl10U9hLfFlMShUMsq3v2qVlx01EOTpHZZ7y47TAsrY1hqrmUJUrz4LYsqgmufQm0iBcaba7AhWN
uSdkR7a+Okwq5WGCgnmp6BR7g6H7xdJNcKsZvyLWsoV9dTspygXmvx4B7xKRtZjg3CswfFAhg/tQ
LVvhUviJoWcmnSgPiUs5gP539KTY3mWmKq2vWychHj0/zpmzrPUxl7si71y/zgXbgekgviH2aKBc
O62h+kLUFxi817jaVJctJO1gqH6kmYUUXnfi+tYwGuCXBFlZPWt2ll2moJ9/aPCZt27hFgEQtgAB
QnJXA+GR0cmUjYtA3xkyOhWaCAWZQQpJIO29M7vjIGvj/8PcmS1XqmTZ9otIo29eYffajaRQ/4Ip
FCF6cHqHr69BZNW1COnckOVLWb2kpVmePAg2uPtaa84xFSYUqnJADXanK3m8QjFWBaAHdlaJzVPq
r4PeGhtk3/UuMXVlNdaj588tNhxnaIw955+t0GhxC1T9k0rcEkHDLj/SRpSNhjXj0tXZPnGam1b1
MGk4QYwcXcuGH85c+6M5977dYOee9Z8G8nKsfhenR+iyfCx67wQ6DF5C6hSqPwwuwTyW8YVzvLJK
KHa3XcfPFmL/CAQ2nA2QHT3QrGlJdWlfRKM/jY12C3dqhyX5WNVEoxvlBatge5Ul77XpPjdqv4NT
814m6Qo//c9mIEStDV9dx9vpxZvrPUSj9mBo7bcmN+8sWcQH+ANvimO/Wk37UhXts6P0t4nB3Sum
finiJl83s/0q0KCM0BInnGa7XHb7Vhcro6r9JPmBe3O6AsSfEJiCZWIYDNu3WssmNi3D+JDyeDlI
pP382KhWtKmUhFP7hEvSFWdFUWa/nW90IeMdWcRC65eAxqECc9BdKqfGlZvn+Qqu2UmxFOust3kR
wLTZeBQKc6XetmwfJgZoGAqHIum/41+F10BcD4uMLVd1jv4/pWshu0MVRY95GX/DknHGIHkWeray
0ISCovkxJL1vsPEGcaOFPm58cJds19Lm0DaN68lVV8hVt1Tlt7kYNh2SN/oZ0+uoDLt+bpWj40bv
CcccLUqv8nq4LtXhh9fZNcTMlKIfgEA+l0/o9DYqhoUA1TiHduSvjfvUpMR/EnMAeUh4KTwBLFsY
PVLtJUm76yQOdxayUGPZSBixrnMXl49jLsVqtMr1+QCKZ9u0Fm++dig1A7N176t5f2/pBbSMwtmG
0tkMrrZCg0mWReY7iREw8GbRZqXK7GnXdDCYIjpEvaE/zmmE4sykvaG1lNnCb8ZuH/c2Rynn1Uyq
XeG2hz5hJ+zEvjdoaWDIhxGyABknLz9GHFGnIdSu8RWerQQslKE80JsegkoRNTtu6iJo4ti6i1rR
H51qijmKyv2AMZyqNe26R05E/dGr9Te0cH6nzCtt5Ojnxi3dtCGyzsM04nkzhNT2sTElZwACbIiK
EdujD0VI3sArwfU8WvZ4k+IkXLoZ34xapPwXY3rqhH6ApEZTinkrOq8Yr2Dafq9ta+3JH6k0V+iU
7uJEngd0M1VpdqyYY32ODKGIwDKb6R7UzpjRkCpoNNXsvCauBnXq2YCbaEPuRbVLlVa9rUPAOfBb
g1Rtv5UTv+DMR7LuRkX60pCXoerWA8DhqnNzn3/4kvPLK14RjFV9Iq96kxWLMbRzyxV5bPbK7JZn
Pucrd6wDMHjrOI8fQqRirklbph8t6wicMz4PfBqBRolspNOTyN19IyZzU5p4ZS0xmge7rW6bPkuO
eLWmxRWyGUGib4tOHmaDTTmTjsT5kmZ3dSMaMokHiB4guCDtZC5fVc8bUsi3ZYpqYXy+Tvtp4yxd
CsjwVCK7kRTDELcdPjs4ZGGEHCCRvPbdENlnFvns0dVp7KXUAqzXz/2EuxAQlW91drFtLKhcjEam
c2/hhZmKZHpVIA+8ZyXtzv5cF8qOrMw3Q++SbSSM0O8zC14zrqGBxfSQi8bPFPsw5A+WRh0NnDoS
kJTc3vrWA0xQO7nLmE5sB2PfSvPdwDjhZ5OyLqzkRlblxkjnDeI/CjKvnk9xLx4VQwWY19yOfMT+
UMe3rTrg+w2t9y5utssZxbBHFLHHOL1S8HHiPQxMq91qTX7nGm9GNwR5gg8xN269cphWRW2cnH78
oY81u2gNp6zJrhKnyHf6HN6mZn2qdW2rSlpT2PkwxHe8+vnyXOI8uW0K9VRA59uoEc5ApTaSxzx8
blN51Ltbr7it7XIXjRYzjVm70JiyLXzIgMUIGIFEgNb+ZSbrIGghmqwHNQVckJ/NVp6S8LswviWz
A0RipifXGE+TWDfWk77Ym0k/A5vgDuk5kUowsy2RaUByVRmuzbqF59TPTzQ9DnhudppGC8QxtINT
sf3lGsWAVn8bQkAgsJKeFbXo/TLDmU4aM9YKG9uZe4uH1U87+2XCyczG7a3tRk8CjKcOnZX6KrXu
2oh4bhazjj22p5lQRslVXmkH16bbg8wcA3G6i9QpWDgYOp6/ALvMPqLsmeAk6+Mw+d3kPsowbZj5
g6RDV0spXflwHWu/7J5b5dLSlZ4WZJe+ttl5JktuOYD7dptCNFs45HMIS0eN5PgURzeF8lJ1+nos
W3ok0fvygdmDCIho3CqN+kRgAXbNMaNdP51hKEE+OZCEt8fDDRAmCdJhO3iPGe+PDNWbvqheMjR9
wTCEa13ke69jSR67bxXLRTjdpTYA5tkKRp49eJ7TMJjbWl0WaG9byjep5S8tMJ45fLJpTPTDZpzc
nylVjkIDNOuLVYHR2WbuZTv9IZPdBjNW2a8z/Vssf+rFa+4+TflAytqPzgVa0gxrDb6inT23yT1d
DbVItoIutAoJgr7Cuc2tTdtSNmja2fSUDYJh2mple1VE76JiZ9GKUxNKv4rULYBg7mBq/Lg2V6qZ
B3HtBUgY/VCk7kaJHx0721Do8uTM6KDHL7Fu7LEc7pXhOtfoImd2vyOMdZcomV9b9rVVfnONV4CD
vo4WhnDF2yKnqG9MZdvrQ+ebTXZpk+wqpG7z09JYa3ZOfF+zKme61LXS39gAogoz+lFp7ISyFde5
q9O8Ma+tQj3OrHp1mexzd2Y4UcTloVH1RwEY0q4f6+FcMgkJxwfNSDYiepfME6B7NfpjOV7Q/QGP
esCszcNtA9Oei+sZVuJhNMu9Im+zgXGEbO2tLbs1oWwHMG9HtaloCgMEMZ6SudsnYrzL9Zd8nKAV
OLdDa27TqfRtCWopvIqsZxOfc4lcgbmLc98vQI9pzI9lm27Jqruqukvo9dWdlmAVV5RdnTrgPSSV
oofF/FuShldYZYJSYnjVGZtbpBtlY5DpOhs/yKryusZfOishG+HtaN6VmIRRPhYnO1lHkEf1w0TD
t4OGGVN/Ywkf02BQD8x5tOZILWVqV4U4oej2UxqUMaSHfZvMeyU6lJyQ43SNEdpN1mX5kM+X3C42
lvqisI2nR1EdZOTsUs4Qsbwzh/QEhDxXJzaRkHfn4AnQZlm0chcmKa/MUhqaSrVL5h+4qeF/ypsc
3kEtH13oPpHe+kPenugxV+PSep7PmkUZORobtYyuGV+vc83YpsYuNpNzU5+sjClWlUE0Mzkq0V1L
XAy0lr53apz2HJjCR7YAlPnlWq2vrPLKynHxPrTKrupoF22MRIMK9VOWD0bL4GudwLnThHNbF/yj
WnUKE1oiOuj9wd4Q/gkWTHlotHTdJQw7BpRVtaljmiG/3thVowjcHAJKc27QUpBhAZH92Uhv5nY1
lYpPiwUolTiW5dZNIJcjeDVYWBKWKX1jekDopPZdm9GsOyVoxOIa/S70LI8RiGvBbHGuIPfVqwiJ
Hp6j4gSyBqqo5zySOmusq7nfZZRgHKHWWQW2WLNhfWmrVoPlxI+oxmcBRoBvQ0UaryfZ3RC7QCDU
3qFe5yAU70k90kjZcwsYehAXuvwoNJq2eX9s567alYq4dHH4OtrVi4F5fu5gGJpu/ZhCVjqgT+RY
qGXiNHnNcyafiPdofQCMb0ROHJsliqvP6Pb0+F7E2kX4q7qbQrlk4DGXJrk3TVvYjazCEC6mS6hy
y9OLUtZUwmbQQ2W5R6pJi2Nnmr2yk+1WAp6HLMSxhJbvXUZ9Uc+ttS7SZF30jNXEcao58JfrwnuY
tIc6PRuwsjmi+7NSEzcS+pORb0L9iJD/WmvfRkPZJ1Wz192F+Xib0oXVk+tQ7ZjKIM2cJ84y9aah
k5xV+zjfTz15WE/6eFVa3+hyn5vC4PzdzYEOJgOaDE2otu6+zTlUBQLPnxdeTO49Q2E8CttYeYIp
Wx1C7anJKmfCBWDvpE7GjzKCAuN1q54+pafL2o9DJ9nUTnmmXwBoKRG4gc3hCHvpNm3VJChHa1dY
bXYpwyZ7tolZ3mSTfs231a1T5iS4MLcuHQlPeabO5nNymAK1/XM2l4ToEtADQCcqYviHdvIzbKGt
5vrJG6L5kMhy3WXRrm5BWHmSU4qriFWa8ibXaJgAT9BanJzd4Cgeg+WMCW+jfAdHcy5n5riKap5z
otivXIh1d8NsvoLDh3XhyVsCtDeYo97RZOynNIRtA3qOsRcdf4/2ZEB+6BrS7I3npeprByl31869
e7ApUZy5gzPwOjFqh32pSVpFtFgi+Hx7x5tObY/InKxBe1WGkaQnGNc3ihXezj3VR2/F9x74ADyp
dDniUKh8T21EHqJm3BTaJvQAiDnJZYxr3i1lHP0iMV69eE5oo0YTJac0LzXrEeiIadwtVCFWLTUJ
HykMPV4hb76Cytlt3dFTDkXda9banqJsA5JMrMyi2QlHPkaSXwNps1ybzeM4ujsltl6x520yRJc+
ssSHSJ0pwfRNiy4/0+eLPdR7JsQbhJ5QF+O90NVj56lngPo+zOuFUSXlYrv2Re/FR2KCVGJtFHWL
iaC7duzpSqsigJjQMaJ9mVn5RgUKIfwhzfNHvRcm6SZ0SbZta+rxiqgYp6dMMnToL3Z0Rw4IyA+n
jWlewr3z1FU6pdsRQ3wrjO6gGJa9ZopjXIEUkOuWqQM92g4CfxC6ibUJF6ZQq5a3mFrK2wqjIwSt
0LkAka63MAa6dWYn+r3TihPifGNNqVkFszM2viaobQahylVR0apAd9x9q+m6rOnoa9dEscdRICe7
2xlzzqy6B2yGakJPppt6qJmRm9guNkKnNl5g6H4BHSkLxVvv9lp2LkMc06S4V8bzWDj1+7A0eSMd
ppcY6TRBxG7eAU9BdI3m/iff4GLxMvrLXDUO1s+G7grU4CuiNeoT7F8NJcM0UFbNCv8KpjHm4DOg
kGtGmT8GVIlQGHP9urGdh8GjRQbidpci3tjEfWk8M3JnMF2J/tLrs7LGx8fqUY7aShVqvrGQ2z9F
GQQy8mbGF9fVf8ZlbXaAtkfrWLej8Qr4proC5pD9FOWCvJ5qTvaqhuZkVHYoTAusYnNNp82O+6PJ
p78bVbM82gpNpyrc8Vt0rI3SgsDV/OwGTVzgHFA5Mo5kv5VOINia6PUog8m5blT3scK5TG3H/oy0
z3oaSq+uAq1tvXeVZI7KN1Vl2Op5g0uJ2madpBXMSyqarYgV+r4h7BsHI6QLugXEXP6zMZ3sWw9L
6HYoZcsAZa5WEKxfurAsNiqQ2J/QhZJm1dIsYhQ7CKimRVKmN20fOYBhObphRvT4kT2qu8HNOBgU
euDVo/6sAZolASnUnzvqmr3IrOKEg7fe6o2lgzObIk44ghNVNQHfWRmppqGXqU12xTFk/glR0ua7
1qpjmqIus8bY3YpaJmvThTZBL52BSpgJe1uqJ2CFCpNEabo/hEVQAxNttVnZqFsualV63/NG0bbp
rDhrEpGtUwgjYKNyPjjQoeYQtVAK20GRj84gp0BvdPu61QDH2vkACssGqnTVNIZ3djPDWQ2iQwlj
UFKAs6GnI+uxppywh++wo61mm4BLCdJFLN0YTakC2nbN46RH2q3W4ajjcOYs3kXGuRRgExphpXJR
XXQM+oyuPSEJMaEdV1N03dMAXvemRgaZLbm/zgWeiTtg3BCsEZ8sjWlwZMCC4FOmlMv0bpsZkQV9
RqiPbhjOzaYuYHiaRe6+gJCOhkDNihmEuZoot3qG7MdxlB9qWEjaDFP4o4A76mPsstD2aZCUkVOV
tChC7wyuxwKIDfgU/pDLz5JYe621rmVYF+yapZasQ5GBmHFsjUqxcrRHMw+Naxo8XoOuSOTa2c6y
XoHmHRbUBzCFMkQka0VxU+B4ml4d6W3Q/06tYYUZf+XqxPQaAHhuHBFNWwlJ50ptwOZVgG6DCEfO
zkVNeRvmMrkR1Be17hTnlIMkoo8xfE9EM40kb0fuSVTJtfTEtMXtEGjkLWx6nDrbPpzpEgtdD9BJ
R09j5piHdLQex6qsL2ZXymtdB544pLqx5rZ0nnUY7mgidVcAz7WnZSkETEINpROsej+qAz8C78Rt
lOnWdmoE/18QoRvbbNS9aVbTnd3bdF1koa1dguBXCf2JG7XRe6CVNSzSoZmS0XfVwbNX8ZjCiEwV
0xKrvCvuYyYJBAWYfpEX41WYTd3BHduaLyKCLeVq7k8TfjlTarfbVIKpL98QQxXgZYmP8X76kY7x
dKIh973qmZiD3t9688Akuctox+RyLs/OQj6COsfxvssKcx83mboD1cUrPBrbyUM503ru3nEqOv6u
A7ZGrQ81dfaNKM3+xNDS3Gi1nE7G1E5rpcv5xtIGMT+k81sZlvZJB855weQvd0tG2oNbpXScBHyw
HpmC7M8GUxIQuAkh8in/07XsoO7B7Mj8To9vp6IxLhO/be9zODFIPdOdXR7LhyR18xtMrf0Rf3v4
WCmTSscte9LoLgSF0mpEFcsK5FWx8QZz3GhDI1Yhp8Z7cg6ePF1110BqaY5WwP4e3NGIHXDjkS39
2sYTS2O6E7umllZgyUw/panJ5J8knw3HH+ZIOVMJ12RQOTMgvTiWhiyroAvEJPlKZqNxbmu7CZps
fqHRQ3+mGuX3MDRUuOsS7cVoQ6TF87GWopkHv2OSTsUwhTq4rYKGJ1x+psVFhSyjJJjQGfNyxYGh
Y9PgIFJmrdhM/bAv6OYBpdUoX+bwRYdqYrJg24iGICWGq6jyslet5KfD19sdjAKZup8li/6ilqNA
5oXmpAPU97OMNPdI7tK+RluD3UtByZNClsJKGKjqqB54QbOdp4/O9yLzEGcylLwg4oA0Kxpnm8+Q
BvwRrNxZBfMaNFW2C7seTHQTSXuvjgNDIGlElM74rS68bdTlSVvnaJ3C5LZD2MgR0yVCJBV6susW
3xOXdR9zUsx2Ncq6yXcT4ibYxzRnWMF7im2A9YW86Fnf0TJCxQaCPae3jklun+phiuSz74HyO236
KKgR0HzVxOcKLZLvY1EnFzOf7aCyYcgDLcMLGo5gotG/MtGJ+fclnI9nAKmuK/AHmFP4vYWtVfuV
3auXCVj5j6mr5vcsJ+DMm2HerZ1IYVJgDMsEFn4ZCgzrorCSb3QaUAfCUJIKcYwV3yjAxtZzpHVX
Y0+bfIw7bTfLoX3uojlaRR4ENrDg6K77OjnRw8JoP4JExHL9nFM/8CVWSwZHh8jjrg/l/J5naXFa
oMSbKp+9wtd10g9by1GDXkX5N1cSF9ZEywJZOurYHDjBqplBLK4KnKoXcGk7mRKKINiS4C+W2gF2
h4cUSZanuhXlKkmhT8sKOU+TOLfQtYyNdIz0OXazGhsZZetVr/QVESv2ulHi+YUYCXHXQk/ZE17C
yNWR3QMUYRRUEhceDbrOucK0g0BxvDHs6IkOPGIEdWrOeZ0ahFLq/UWqIfNp0L/efWP3YlfZ+bgd
Cq1eK1Xf3hjKsjEQjcEu5BSspN08o2VzS+RL8+Se5xLRFd+McowNDWwLTPdTbOgR+2dUM2YvaeO5
jIZARs/jzZwCBzQGW50R+NhpGUh8KgRVpNoji8n3nqkiXAnX801aC+txVKZNmcj0FE4p3whZfnwL
ozWPr7Y3eTdudMpDRh/xlWddh0VcHOwoan4UpcHuFB7rbN7Sz/Ydu+MI0IAqdbRlN5+VqzqiT2kS
3uPJK2tAddh0RHCYSGqLK7NM4KY28OOpqEhiZ2ZiRGCXofHuOKBYb8wkzGd2jnCLVjFPGJY41ptX
K+FDX5TxDo466dg2I3rp542qcLBP7ZUjAFqs8rwkTtism0AnMrnQml2UJQ8q7b8+cGctuiZUyME6
1YS010VDDGReNfM+d2jeExSzEqp5hUk1CXpI2gr0yNDtHwAZNysj5mo6nXxr+vm/q/v/wx2w/Vkt
/o72o4Xg/6A5wEPS//83B2xx2rzxJP/tdVkMLcs//29vgO79C4YCbmyakgA14JT8jzlA85D5Y4Qi
H09X2a+WKLD/MQdo/3JgfZBYyQnXY9XAHvPfzhTD/BdWQZx8mAqw2MHO+U/MAR8xLgsgyiVHG9oD
kkuK2cWn/JszZcyHpFRsS/FDoKGHUCIr8NQ6xjvudaSCNv3ZdMbhRkQGmgAo+LtkqKzdbw/rv+0y
v9tjuM8/3TH8DZzsADFgwiExkJv9/W+QdjIaRVMvWH8gs9Ws1meHQ8UVc0J39fdLfXBC/Lpdnit3
q0Ftwfnz4VIcU6wB1KIf9VWxsrOSSrysW5QBX1znk+MHHxKYOxvi0GJiNngffr+nrOMU6arcUwUA
mRwJdGegq+pkm3eDzZC4ALpuhSy8uMUStwvUqbCVfe3005tlTemJU7V1FxKCMTF+agRb6Wx7d9mk
SW03DqWloY3vDFbOihgjvwuHFkWWM2SMRJQaghZ9U6jUdWaLZ5no1roSTpmsJS3mloNGN/4gcsRZ
cyxCwT2kWVsFseskKhMMaU3r2e1DSvwIcXtTophCmlOk5DWMsROvG3UW5sEhFOUrdtKnXwerDCQW
C9zMEnbmfHwRDD0PHUVFABrJN7uWWC0HJfsiAv0jgEXnO+RrdLHs4Ulf3GJ//jQ1E2Od0Q3KBigY
OyVCBjmF0gyQfbr3HkrHtaZYE3N2pUJpGGnaZXSLKEiaQmeO1PUrei3U0C7+jnHgZfri1flgYOTP
0wAqGXz/eIYowT58kQ02ExJb+PPmFnWYaElCYyaoDpu6blSG7Kly9/d3Vf/4rnJFPMELiMv+5VP/
YMyUhbQSI5wQrVdDcq8VIEWRGTN1jaq8fosyEkpAvw/Fo6PHAteBO/TfYeowgNHSxBoCZ7QQL0Nh
LTYDIgEryBl9pUGai+nVpfqLt8hbpmzpmMPwVIWo3f/8mZm2pZIeSQcR5uCHz7qf6bTR9+HFUYv7
ucm7bUIs1arvzJPQvR9/f14flysel2c6Ll4+DH0WX/mf74+SNKRyGY7iw3sOT6E5m1uK+elSKqHx
hZn1l7v4d+Pgci0bKh1MGIOi1tP/vFZchtQbsG79ckhUDqW58JLNwAe+tjJNmXa1C0GV2Hs40f5k
mdHP2Wq8axlNrhPAj0FSouaEjG0QLqfuXosxb7WedK5tnD/UWVmNykvthsxaBqEG7VGCOlAVqm4f
dFbiDRzmaW0gfBuG6wqVJmpDQxL/O1CzK8EUtgy4x2KoFSarpX7dmXboXfgf7ZsRb8R3abk57bJO
EYeqBMYIjrploSLeA2dWlMQqg1tYe1gj6nj8wtmsL87sj8+OIHbdtA14bJ9+p8xFtTPbRAWacQXF
WdMFEnicNDGJenKw7ssKrXtUWJ6GLKyzt5QeAHfob3iXxpvSHzJvLbj6vdF8byovfGqL0r62sUvR
dB6QXsNqz/RNQ9P4AQVd1vk1QWU4CP/fOeIftkZteXM/3gRvgLMcBhbO2PIy/rY/d3nDKNsCiUxI
QspwciqHK0MJsQZ5nPzUMnZyH3Ohu4XwgpWUmYGfE0K5buw6JC+iRG9WMz844HXt7w1bGKtRYdtZ
FV3GAPnvf+zy4n/6Wx0OJuzm7OPqh781dBvWmWVhTTNjXGk056hTSAD++1WWnfPPqyC1xB6Pixy/
tfsRsCcSaUdhXWEyFCFNKNWRR61OYoOpWMUsiza7L4yIAIbStZvrv1/703Fp2Tw0i/Ma6wyf5Ec+
BHyfYYhzEeHbiSdUWkaysmCznU0rju4rKgDkW2wPbL85lifFUGSygpPQf/F3fN4j+AtgK7BiO/YC
7/3zrXBqAhZ7dA4+hV+/QYtWH1FFEzs1lRkxJyW+q7/f+D9dEJihBaoCUgWn0j8vSN8KLSXVZIDC
oVuVU2XvEBTSQJXo5GTnFF/sSZ9fJR1UigdQCdsq89UP617HaxOjxIqCEQEjHQQ8j4RDfLXV/uNV
FkiFhTOX+dyHbSOXntfkhJuitPTMXTvSzAYV53xxvP3Hq0AusqE5aLy5HwgSo1uSMeRxL5630M2U
rF4pKpf6+y/0T1dxsLjz3RH6Zbgf7qUIWaKh2pOnWSNSNOs5XGOlyb/4+P7xKuSUs4JjI1Z/gdV+
W46sqDBVd0kecUSPPMciQw6BXS9v/34zn79xg8/MYcvTyWa2fi3tv11G1SUGYoaXzKPHcVMZ0tgI
/tFtlmb2ns96eiC0qA+0DDHN36/86w7+XF4W17XB3s4pzMLh9OebLuRo4G5kESNS1lir3VzdEQjU
b+jglCgRmIlWGYNwFAIlFtw3ElHuOAQxDgzpNf39b1nWyw9/iuFB1qQruUAzPtK8LKkvsbB9sjxs
8RrVi93MMMXOMyf5Bc/y16v+57UoVqhEedYaByj7wxnQpqEgVZMAkQr8+QNfu8cwO+0HTIUCgW9g
l8nobJJRVQ9WkyWO7+ZpiLygCklGjPr4QXSjE14K/i23EgEofiTIJsqm6MlnW/VNP7MozgmZgJ7R
pqVvDtOAO1fLwtZvYcVjBm/UgWxes+I50jWxGas2sJXdgcCy//S5LvnpYO9oLXIs+GWX/+3tko2I
Rxq/4OQHjtVlhN5Fibp+Nxtkkv79Up/XTY4Phs27CR+AZfPDukm1kEtT68KF4KD+HKupOyodRvZO
996ruuy+OPN8fmMATZi6BlwdmvKnjG/PwnM1j1xugoXKWENITMwdkx8aaqrzxWP8yNhiL+SmqNfZ
g4GWu782y9+eY0FqlZm1aUivqZl9oTrloXNbcZjJz9ngHVA3Y244D4zF9NueAdVeNbC/ZpqV7f/+
lD8vFzajK0rHXzgq+2PdyEQ0Gcwl/cYZJvEIaqPdJrLBkFU3tdGjJA9pm+WqtdaSwvriiP75kS/r
+kJQpGj9XLNmk6kVpL8y4RGknKQzdX1LcmIQK5Bg/n6bHxdfbMeuSQo3ry54VO9TlUNXM2sVoAxF
2r9ppamsQkePvniFfm3lv68EFBpALlncKULh030E+6bol4myUwV+xAK5uuJ44RbrDi2iYVocrDjJ
LYNYrElN9gppk5x4jFKZVnKQmoVVwPWSgMQme4mezHD6iaasjzgY0FfHxEg4NywGRJXDzbVU5H1K
8jjggEMB0cxjdR0hXhTEJBawI/7+9D7+UNwXJa5DLhQtNT7Jj5+iYwut7onGxi2UnaM5HTaTjJXj
YFjVF8/w8w+FvdcmEJ6PX+X7+LDjk/AlomJGn6+0RYc3QvEwMqF6+PsNfSpwOP6aQNEQAlnmUiMs
d/zb9zchprN77EsgCYb6WeZxmhJsOSop5Z41XpjxFjhXvaH/1rUlyWXloLAUINNvn4q2QzdfEcpO
yweFiuoXQ6VgGIuTLg9qWt8WauqiHFeiD5c+u2GUHV6WqIuDfk7Dr86Xnw7W3IsFsQnsIgsJYpkP
J1rm9N1cpyle7jy907yieUV+YXOgBfnBoIKtV1r6rRRFchfGQ320dWF8QaH9/KvxgbHNLsAfx6Jw
/PNx9kXuDAzTiV0Lh3yTIO1hvWA69Pdf7R+uwjGQO+RnWy704ZwWDQTEMvruAq2mZmEsbu2HcFDX
X1zlny4DcIjWscoR2lv4Sr+/G3FXJUlPgjjGaxnirWWKjeDcyZpv5kB6jDO2w6VxZXsrHLwluCvk
vZC2MW4b4YEw4WDmwmZROAj5rP3jrh1cIbaoqtX3epibU0jKOlo84smjDXKB4iVshlHi3EahhBrP
srJAozi/p389dKtJhOLMmK/E6tzU4SmJte6xQrGV+AzQ8Q1GmONPc9ag+E1QPUUBQqn8OW0T/F2W
VGWBFbgevhfCmN/IUE0qXwOript18MhRj7JyRfooqYp/f4qfdjjTMG2QeQutmf/U9A+vRDYPFD6a
bAKOYuNj7RTee584OZaPkDlgYmC70dtKrr3Ei7+HpEKtSrYIAnv7uf8Kn/YR46+bnMpgoLK1L/Un
h7UPP6lWkAFdMqk09Nss9LGG+wMRgJxUv7rt5bD35xZAJ40GOYBHizLT+XAYFJMzFJFCyq3jVVZ/
nE1rRkwCnZDfpQFiS+TwEJVBg/VxWgu9J4vZ7gtHv1b7SL/74jdY3tQ//hjWUbQBVAM2N004xJ+3
Lds4DCeHbGMCWglBDy0mFrwvMA+WaXr/3jo4c0APWagQE6bkV4wvNDpeJl0RtiA1eWD+wZQYCFf/
xd7/+f3gbzOWFh3nIN3RvQ+rFoPRkSC1rIJZYsp+o01JuJZkNr9bmFDzfVJ7oF6qTK28zTxNpPm4
g9v1aNJD5QotBLmWf39Y/z7h/fG0wOSyy2FJoXWssz38+bT6okf+FBWkgespodh6OFs0D70c2oDM
RwthHyzfG6NcbCdk/I7PaVd2xHFmMC4wN6n3XV/pjybB59+KbAJa6pX5fY5wL195Sj8+amor7+hT
hXegsotsZTSTdtLzGFUcJ2puiDB65c4MWyW6rlAdwI8oFLtiSzFS92CN0jrpNP5fskRT3gujQSQw
6NYSwIWS6mFJLGXxEaWzb7XOe+P07AIkYcVCF+nOyHKjojKMwPVidLoMmV2mHmQEfudI4x5ChiNk
9eoVtkmgIsrPRK9HouQ7E1sQid1IwmurQlDGqvI0emM0oxeOy5faYrWhL63FI7CDnG63bjcOavl6
YsDreDkLmIuufZXSTrShx06oP4Az5Oaqg2mt4j0n3Pso/4uzM9ltXMm26BcRYLANTiVKsmzLfZPO
CWGnM9m3wf7razHfJC0bFu4bVKGAe8uUKDLixDl7r93rWbyX+WT/RFsH/Qg9YoGdHpgjogwHvKIX
orxc9caAKi3p0QPuDJTqyVlCgGOxGvuU6F7YKQWGNdI8HlVRoHmJiRe+6zCEPgYdkUSrmflcswgK
KCjKoEuv0jFun0w2kcrvpUIkaQztTxlNySUpoxF6Tb1Dk+7kc/ELF1exMfIpn/ZgaWNMBF3pKL9J
6ubCI0qW2Jyy1H7XLbk56yYu5ictIeuFKX2oGXtlG0w/0iLDb4b5VcZbYuZJQadccN9Kex5vpyHw
bm3cZMMGUI3R0yHuutcW6868KoFDh2uzbbLX3C4wtyfJPB+KNFfzru/09oqGUvEjIpHkmcjqlCzZ
qcHCXnXM7LYWpx7O+45WRgRd0la+ALcIvcGFO3EApuyN/jgaTkcDO+jJSuvy/MrLa4VAvDCpHpDw
ds1V15n5hPo1C6l0piApYEm3Iyn3WDjadRMgDkcoPntiY5Twg/3S9NhZctW5BAvZQJ6s0hhAMBEP
jgkKmZlD+DHN92vXnBBqSbPA4dqTWe5AwdaQhNl1k7briemAX6fJgibr7VisXL21wM5kpM1tjUwY
+yVMY7l5xUz+pmgRIdv6DHcJoRrws0KpC630rHqrATUZt2MetA9VrPVMbPIEmEVTkU84zHP/Mw+y
hjxbd6yjLTGvwWEITNO4DOYkeiRVPWqeul6fkD6b1ZBsvNRCWlrnKQoNM5L4rzK3SgawJ5y/0c8L
uh396HjNBb3u6jGOYd2tRW+YCyTIqG5Jheb4To02/R576V6klTKynVsM/UOaF41CIUmpz8fJixd0
txDf2tFVlyhjcbyKPtf2CBxdFDZR92OspIkriBoMyoSN9w6yQGvjhZ+99KHTJwexA3JoY1XhQL3s
h8qLdllKLbqOE9ZeckatiaGFQoXvi7EbX0o7wjXpwie+gWinYwFwm846r6oMqZ2hZ3l7oYehzcw1
6bDhj9JMVgRtFnexAehmP1Qoa3zeYM+8IBzQxdSpYzgEZMb520e0BXxIS9FN58SADlvljBl0E5Lt
Gp8xQnmYsKZr63FIPAgMIPcEip4A0boIhbuNkmqY1lJO0fsY1nO4KWSgtppTu+egFLRLA2oWzw3x
hm+crVyuiq7gJgv7yvOZ+FAmpzI3foURKMw1TmBN+kVDZQJnY4wOQ+bIzZT2owluYEq8jVmBhWPS
WSTBtgOnUO31qEUR3so+r850zHSPbYuUHH4u2tQV7lkQ9izhA/l6XlsjifNGbN+4XzPU1xGKBt9q
06LG2tMAHQOqZzJbrjr1Hnv6kn5tDCbix9xp9bOxTvV6U5t2cQeXYPqdoa7Lti5K9x9WO0X1ugtN
No9BxR5h36NB0hRmTOUvWpceatsEi4xTIwLhdo77FBpSas03hWyit87N5HBpe2x6Z63UFWy2dmDG
E3scXXEDJR0Cx04v/VRn2wW9FM9/5tIZ7kdD4yBroOH10AQyoRKos0JN7vqkq+9nPbHB8ogDnSjy
vcmddxtFLyHXr3J00Xgr37QKVZ6t7YqQiVESoOHndYcLMm4qS1vlafdQxC66yuJB9jwzzCdXc3Ed
1wRKWumeU+NmSNPfepyQem/t7V5fS8bMpe1cBeTWd62Hq1rgkeRZlnaJNnr0QCc590mdPys2d6tS
F5MIkvsywao29Re2k70lrljZTXmYxQvgkTQk8sj8RbrpKhfu3uIvqCneZm20IV9vy87qbt1YwlS0
GsFdRTs5m429Qr2FIjMsAvNnGLFzFRWd6yrQrzt8zzhUIQbfBeiPI8R63njGrOGCTir/rgnMlNg0
ZPxKz2/CwB19va53saseOkIldHRJAlfpIYC2Zbvk14JlvbWgv7WaNfMN8/u2aZ6pNx6UBu5AttHw
Uy/c5kyf3F05zT+dyN7UyjuEhn3B73+HOfzRxm9nA6xYpa1xJ6vwNnHcvZ0+ogYzbeJaO4JmCO2I
YeGZZov+9E9ah+cu1XuQez3jyPYRy+WB6PMKG+sw78w5wohtSqaTw32uxG7oNcBhlrtvdPMxUMmr
gC5Tt4btZ2Cfi8HYBgx5VhxmUJSZP0bNuBERvbeI6Yxe6vcGAjLPC4p1JW3615rv8jUhuc7Gri2j
ewh8mBCl6Ws9Yekk229qLQv5GDdOjvNADM+I0U24KKGW/Era7F2h0MOyWRwMPNZhkm68IaIeyq9R
aHdgL8U+CYX5E1tSyyZUrE1tGM9FVABUA+g3c0SDZAYS6r3kAdrU2fwemz8HZvSDPV2jrH9GfY5t
wQEX5OhnYWfXd4OQsqeh5ZQ4KI1hA4vx3RLp2TT2V7QEdnZd2yszTGgWtM0L8K8SuX16k8XNWWnz
VCShvtbn7o0X/7qUU7Yvp4KIH5clri7Hu454N9wn7a+0S5GGxlrCLFXkzUJic5e02OIwtJV+2eiB
u2Vjls84A10Ljat9QEZxJid1pgfk8MmquUwxT+euvKxtok/bEkpQZmpXTpJicHEgk5YI9QPqGFxi
6TvHXsgdefM7MfIHqANYVSJIQuq17x1cgKqqXH0/hCOnLbu1EAgXZRlcpsTbPzmFqf00UIe850YW
4mYg4gonIjVIiLU1QR2QidC79fBuJyuboyI1JAWW57dqqu9Iya69PckcRonYd5pgtyhDkOzXlCoG
SJFBxcBnMP9I5lxA842muPD7oPLUuon69MqVtSM2U03zLDOXvUUZIWgBiAfOb28IIPKYSTn0kMNL
fdcC52NgUWnCt5SIsePaMfge3gos/Oht3HUnFwmSx2rwNjLTftP1EoNIa6oZhWjeY5VGCoN9rawE
6MCpiIQGL8msFzRiXp9PugywrcxNi7JzLnDJajItsYvjJH3NseLckhU83lnO0CfbNIxo/LdF0gxr
kWGkQhYyD9KvGynfoy6JfrZWj3ESn01962LTx6iDM5ksR5kOLF+thum8Mie4UfSFzvEP1AiJYVxl
fjUllI24uHAfxu4cACQN0rJeqyyjBWI1dY1anM3lDgQXQk43gr+geQq/cTzgcEpxfvpdDYpphYAe
R7ywRsoQexTNr0rhYCWcVjp3HqG5YHAsx2lhx5YsltVUphm950pMZJxXi3vAkeLPFFgmIEZjId+E
dQYeodI8zGfmYNoJ28hAdTsQLDCx5mZJf1G7M3KwSfTmnZmh9riqWWDTtU6N5m4YS4UXXtLEwjf1
QWEd0zr7T1LU/Hxl3YXPVi9tc2W7WfQmPE1UGydtmyetFf1lOalwUSd0E+NHjJ587VnpeFMNlRxc
mbO1O0kLUSkNl/jxMglhmQ72ENbrCuYhz45XqZuZIeaCzhDzY5YgiPLRXQSwZlXxRjIydm0yJ8Sr
EUQe/7PTq2uLtvgBpKvI93k/55RlZoY4KK6XwV5UdF6ypdjsw/Oyzr3Jl12I7wVqAboEGrj6Jb2Q
Vp7R8kibdeh48V06iPxCq7Py2SW4+YrgUb78hP8095lDaks3GcchUm3AbAg9tEUkNzOasmFjUmek
gfGTxdvw1oGY2dll11O+WXbneXgEJFyJOqjCfQLZ/0c4Fib+zyR2+7XMHaR0o2F2b7oVljfYY0xe
bFyP+PGS/GlIM7iISbZMd9Ha2CgwAt5GkroK+SPxEOqsEEfnxTorqmG/4OKXCknPL+LWiZegcMRZ
vp0E8a0Wqs7z6Ygxt42dLrnGSOIBJUwmxwS8A12uMXOcakNTDG+cM8iLlObctluQIuVBuHVUw+bR
oreK/8MPBxtVzh4sDUg3jNppxeelpIZQGqg67nZ7I4KseCXumGFf32nGa0no1wEZUgfuttfop2kU
3jCZGpDluNY4Gbi5kLtcWUnGeUnSGaPsrDo/SIyIOzpwFNu2cydc6Ad6Zm61EvMQ7rxeqE0197Z9
FlbIF29Mq8Ic4g5z94vmDOA3ibft3gF5ecOf7V8yUXKUBzg63UfEx3DQ5iAJNkXV7R9RF8FdXSaI
9xtHhJtJLWtTQtOAQ1BlYVOgU+T1h2Roo7OmKSK8pdjgoIeUFhWtExD1hfc8pu0xYaGp/CG2gFok
xtwmGxDf8bMIo+w58JC/rix35J9NVdowx3Ly64ZUvIG3P6Og1KqwAtVBq8BdVYDZ8NC2OShA5Pjp
pp9IOlv3LUf2tRmOvC89ZcBehhxqOEpUaL8Z0uvvg6vHuN1svXkuK6ts6blluAgcp4vO53QBIGJw
aaVPfg4fJ8Q4DDzJyJ1d7toXicrpnzQ9NmyCNLULnVMq8w1bHjK9w4jPUbb7FY99UYBLtO0MkyyV
o9I1krYz7AMhj3zCCw7ZlsRjco/HX7KYWPtlMQRUtunYPVHRAnEVVkCVFc72yK4S2dHNNBXhQ6g7
6rFUBAEi2cwHC4zCxDNRJy0btzfS7/BbTNTQPchcIRVLjN6eZy5FEp+PIFaaIZ1I7rXtSOzsUurn
Aian5xMIis80cSKp/GH2wpvInUoAKmQ9MoVq08lbqd7mLKK8EufvbGntBbIH09oQDM7TXkW9e9Ct
RAs3QtTuS10QC7FChay/TqxnxhZ7IqQfp5l/G1NfvQVhYKn9PNbuoR2cyF2ZQxjcTlHsGbtsatp7
jUqiXmcq5hELGmx2fmK5IbawIVk6XKae/BZZJ3gYojqe/AEciQZGy+7eMhYuvPBZOQFDGGsv9lXY
qYUu1LU7M+uxTg3Yv8nfcDq8n7RRqwbvuYPDtwxwgNIOsPTzia2r4VUOZ7Wr3XT2U2WF1y09b3BL
ekBxE4U9FiLyF4DpWjX7l192YXhjNxUPg6Poia5SLzaxTE5zB9NTm+dyFTUi+5G3nf0udDYZ9qcO
ukNnVuzgGm3s0YAsurNmqAgJNkb8eWOfr3HizPUZBqH0F/1HBytl2l6VaklvT6mJHRqNzfAqh7Q+
9KFHkwk54V89gKXl/1FawxbDyMgFlc9ojznE0aDNSGYBiDOGdamK5GLMh/HA4fiENuLTKIWLmK4h
SUcRBqj+5Z//M2YTvccUueB0ytEzxofGjUrzMjoxw/4kS7Z4AyzcQAwa8ASAuPp4GQNkWEOrp1o3
sIwPk3BADQXKei5GOlFGlImLKvHMaxNmJEMdgiu1LH8wiLddT1TH5zUyMX9SiqOeRVH1fV/50+z0
72dzCPLzODBhNf742cailEVOObyelvaVUTQ4MsvgrpDJeGJwJY5n+cttIDocu4TEN4Er8OOlUEgk
RhPAfvXGoc1Wk2rcP14JQMXOywTxSF/69lLglYnTbh0Xm3vbpeELgXf6gvAFJ9K7rQ4EGWpxN6bF
uWx1+l0JTQeYesHj9zfmrxzoQ7+dj8uxFiW5iaz8U4jxyCw8ExmmfnDcYKqSmimp66nt2Chj38VR
s40yLfYTFpxzhw9PgGvcnWO9fPby0APop7V3tKhCDjamfpAqNEwgxFaEYF9KUvXEqeDeL55mVOU8
PQ4aRuYEy0/9z9NMVVhoAsbZ2iJM5LcqMu8tqkS7/v6+fHEVwzEJWFyClxEwHz3MutnkVRKrbN22
QXxJY7fF4AyY6/urfJ6AM8an3bYYV5iKOfryMP3zZTh4YJeE57eWqQE7URoeEXNT827n2I0RnnuH
YgSMOTfw2CA1OAdMmBwrcwOINwSFUds6Yx8uLNVyN+mtK9dzoM0XNP2i8yxz1U6N0r634NVuQopX
//uP//mt4tPbS7qZiXaFod7HTw8EQ8lCrwv2bmoHfi+NdiXqQGWr/yqQX94qDn/kU+qIniBCfLxU
NWRiaAdcHtVcutsyDsN1CJIBz4Pzq+ygaX7/zb4YjEGsQWOFswi1KOHjH6/X6RqHeTGWa8cOYCKz
OW9KyyKIL7ebPdIce1t3s343uJgsaZWVvun2zY4ZdX7z/Sc5FmDxxZFH4ChxJZQRvv/HD6KLKR9B
oIJKFF37W0sU/mE5FFuHHhtt98I5If34/JtaaEkZVNLsYXh6rE4GnWZHzcT5yeua4tqxVPEjd3r3
crDS5MS+9NWl2C2WpXn5aY9VJhKySocojw4CLmlrhYgD+lVAH3xVxJ534lX7/EJzoOU26o60HJcv
9/E+ckoaTXOB7MeEbZBBlFt+lLMNfP9rfbWc4mzjCWULIHXteOBeQu+SBNKinBlbgNyFZwfPEpkZ
DLq+mDFSpabo1kj+R3Uj5i4Gz2wjDFllTGFJxE5HjRqw6usrY6ZXvmqwo1wTp+I89CpRGrV/Di+K
6UP4NPe6M5xY9b74RbB9GcgF+O2RUh7dJK2KY5oXsCWFO0MUH0cNELkoLgPROU/f36nPzzV/XqJ3
o2LAG3CcgFf3QSMmif29GtL+DIYASDORV/vaZB6ZAs09sVZ9db2/1RbLOvucc7SgJ0EZVB1nwHUX
TPZu6ELc9ExDN7qXy+t4xjR0ouRYSoqPG6vNtsF0naILYZB1tIL0rRhcodinMrTZnAKM4D4xZH1w
G+HuUpXSVuvC9n4SciHuF2l2arb/WQjnINRB12cv9QgZTUfFpcUJvEUMm6+dtsjfo0R4F4A6PFrD
tWZbRBekA4jnbGxIcylS/b3xQktd5pVcwgp4DaO1HYYgTXOtks+OSArAtkEDgLXOXUYiUi9hQ1X5
JOiqJxYjgqDJol8u6eA2EsLCqjaltJRDQgqS75U91emLSTFBal6cTuMhjQPa1EzrLVqsYDjGtQsQ
i2uAlXL9Lq3go6T12B6i1q2tTZ8O7r3oZgRcqOCATJtTYegX1L7LARXFEvRZQ6dHiNghfOo6z/gz
DwEN9SSynlVcx8AYIdP+UcWs3iBqJN0ZspBx9IsUX+OCTnB+49wEyUaQIsz7JSjKe+6btkQVabSE
N3h6aRv+WHTEnoFyi19ao6hf6H60NyGHQt1nl2+fog5UxnoqE9jzHi0/Y1sqxGGXszlR9RHdgG+J
gkuQ7lHYLZCjzMp+NHGKDLVsbBcq78yR+2ygu6xh14s6bR3PPZToShI14TblXUi2lNhUophfxgS9
P+zQmXgIfRpoiBquqgN8kT35GwGnSQI+GH2vwIzUz5jCh0fDKsHxW2XCzLHuHVH7LlKGfjWglAFt
N2oE12eayvg5ihgYZVagCZmKmQgiJOMZcMIuKu5hmqLHgjYSXPLtEjAqPX3Adsp7baM6K/6jdXm9
R1jf0CsNx+ghCc1ZgAeQ4UUMRnCVVg3j1CawGLi0Xg3Lpivc7E0odyZFz+4fvl9uPi//Drwv9KCQ
fXV8x0dvYz0asZfHEYYee1QbRvsQSQe8Y99f5e/y/vGlp1akjEMkxYUcuaxC/9RzodfnqDmY6eZT
DQ5Jc9LXifvTQEPy9D3H8XjTzlm1GbWAtK8aZFKP8BeFJVRO2oTuRSJhx7aUWuuKQSpMFhXql1jg
kEY0hBy1edOec1Cv/Foraz/vaZd8/xW+WCc5xbFkUfhIMteOblQVFJXFWwYYnDTXK3MAsl8YdXMe
mjojGJNH5/vrffIrYMrBb8UVeVK57BJK9+8tGwCkRNKilBO+djef2T+ybb4LziBUnJNlBp31xPW+
WJepNQwbd45k3ZFHG0GZFH1ndEW19n/u737f7fe71WZ9Nqz822F1osD5/NDx1f651NF2yvQs15ue
S43qeSyZi3innADii5/rwyWO7h74ujjQl29zsX3Y8lV2u92f+4vbE1/ki+d6+SZoWzHzS3a1o/Nz
OeghglsuU2/U43hJct5Nf2ZfZNtxjZxkrfxxh9pkz6AfdMiNtvVevv/VPhcmXBt/OWcxPsInzxyt
mQZzd4Uwm0YkfN9e7nmXqm3TzvLEd/38o/3fJUweEE5nx8b3KuhMralboIK1ET4rxNgU/d5/NTpQ
jOr8h+O8s9gNj62GBpxzU5KgSp0YZw91WNh3k5Uwz0yjUzLrz9JkriUJxwWgBIkWJ+nHN2x2htGa
7DpecHzd+YhaZt30jDNqJCiQd00CmbJcG/wEJ8g2KQwy1WKjcg7//SfEGm/x5lF/W3/7Jv8sjYzv
mBnwQ9JwF2RxTd2wt5LiySO678QR5qtfkHEATwlNNZtz08fvi2ksKZ2YnTTR4mGPTHnek+Bknlq4
lpPX0VoveCbpQxAKjIPkaCFB6CON3lXpmr2w73buHALAnmA6ouUxQZaB2hQPJYhOwek+11/iSpf3
pPhF91FoGZfMe8jloa5QKJUAmpMEyFytXVVAhbZhCUrxxAf+4rYIJNscJG2dJvQxNkDBlZ/QIS1t
QEVfefF3umVVn7j5X90VlKmuwE7Dr31sZel0DyQeYyXG9H1+GTiFexuZvdpAmUgeG55PE6nDqE48
XF99NwfPAnsWfRTK3o8/uayBnGYmLU476uy9V7uVP7lBfuK7ffUmLc0aDycpHVVgQx8vE4uMAZ0Z
pgS5WImBaDZNxnVo1QlnstxRHu2IKjI2gRnmuMpK0gXXBEz0cCgnXZ3YyL5YEg1MxGiVSPZePHYf
P4sWp4p8O7TMHJYTMHg0kZGoTjtpNJH/n19dmoNYCakraWr+bZb88+qaiExHEYl4bSjX3RYNikOU
URdM+/67chvXCZgKmy4P7kz7737376UQQdnU+6xV5sxhfe4RZmGTrq41ej63SW+Fe2OOmtu0mZ09
OnPmjFrhXX3/ff8ePo9e7aXxxyGYtYp+yFEZR14ZihvJ+WNsU0eR4FfNB7ucLOTjAal0moz+EK5o
bsIw1XeaMcS3vFrW+yhHkqvoQvNfteerMsf6S2TgvpnxfgqkJ/Uu6E12MDQhI/F3LqNlKK/xptcX
fV9eJ0/jJIoTT8oXr6QpcVBI5mbsbcfhzYGo8QQLIsas0pyemHPIe2aW/cqk/b0R+uA9AkCITtzD
Lx5PXMlCosZmg/vkgM1KwgHAFUJAtnp0G51ILlVHzE4tI/3ESZdD9eelmCEKowcJe4Rd9ahoZfSc
RnmUaEA20desbNFrJBVGnGeA6CI3IwSHibqydMRtiL5TqLmzt9FDs74tIlKJUI75k9dpl01H3A+l
bw5asBBz8jA7iyrRbjNUnd2i6t3UyZCpHbZfYa3JlDXt8xD+96uRluK1cmbzrcSlk8M1nIyrHpU7
2MXCdrAaA1pERNWoHK6HKGFoR+OYP05xnlPWVKXprPATazdtJCDAi87LrvCzOj+0tHAvyrSyUU4H
+niV1jN6fRJmxRXy8LD1rd7QorXb1tXvzulKAs1yo0RgPbmqQd6rgQmsusR56FpbPPfhWP0wkYuD
ZazcarrTXOhnW4PlrPPdHAhtO1SMJJkYJOeeF01/M+7zOyJDHBDpnmYSnBoNTb+i/6nZ1yXhPbwH
VguHv7dDhCY4d86ZziHDrMOpJhEvJsYUJU4V+NMkFW+THMiJ0iKdT700XiRWGFNzt3mQo+3zcpRT
S/oV0j3HKxjZQOxOYPuh+gZwiPjyWgIZJa1qUhqYVDUQbQLB1dxOWo84PUsd8NBeFiZPDRG2gFMr
q3l1yhxqRsPSnWzcDJPYyskK/qpXjLPhY0tvoO1WErLw3JBwnpOwWq07rTXirZZZnGx5uiqMvlbV
j2s5tnO7m5sQYSHidli4gmnB+eDlAZGOlewf4a8gttKYk9X+MCbVPrMDN7/Mxx5EVc5cGBSrpd7p
ERDtUcMJz/y0daJD38VOuUHN3x2y2puMHbFciwRu1BFFI0mVv0ls46ic8dUu3UoHG2hlncezOqaE
FmWqB2pL84LU33HQ4Fi2VjVam0lP5TudojE9b4yJYCY7Q4Zjd9Wk+WjJR3sjtWF+gUDYjQQK9kPs
x4yFEA8UlIyrqCAHYWWM6DURGUi6GIPthdd6O5k8xFZgkuI4NKTpVQZTzE2pO9kvVhQ6bHWZAtcn
mYtbXTqCtE4tDtt8I1IiprYzdsp601Wqrs8CLGWETzH/S9ZMmUlyyZ3BqmgKlL1zNuPKol2jRGXy
5EeI13kQgV5OEWDrudes1q/1dPrZEDjVn9tG1ZI0mzqZC05vmQ0VQVYBxTe9CCMzAbk0mYDU2us6
CsHqTf3YOBhCRVldya5AM+mhq07O0jwYkLdUGjlCIKXdYj9XPfLekNd32iSNHO5DtwytM3Ypy13F
TTxclmjqn3s2rNcIW02zIaUUzAnOp1r3EYRWAhyp05nXS8JTjMnXgG9ex+F7TI7jw1CmlOGuEnZ5
aamBhZIQMh6WxKHNs5G91SHiboLgzZqm9km5KRnjvEzu75q6A7dbr9KBGEQ3uhxEXOovvWT0uhI6
oz0cBYH3gpAxQNHTJzc2AptHzRyNuygfOHHrQ2ovatKiWGty4XVndivOkw5e5ybVnfB9wkz/iC6i
fPp+r/2icqNUxx6FX5e++RI9/+/x38Zpa+czJztU+pKk3wjms6an799fxfx8Gf42jiLagZyGsJ99
vIwjSSCaWy4D7mcz+61frbODuQcF4pt+sa0P3pXYaXfp2XgWbQEDbb1duc02YlNu7Q0Gk1VxmM7k
Bg3DiX3yi7H5x0+2fPJ/Kp6mcrsmFHwyssRWmf8bJNrmN1qW1X26jX0MPSeqgS9GWx8veLRZlgwc
hni5YL56u1vtX9ab29vv7/bnvf/jFY7Kp3gK0QyOXEFz25VRX4aArepk+/1FvvpFGeWYzgL+Yz84
+hqiNVtmRezWFSPIjVv3LCgmbN/vr/LFV+GsRJ1Nh4qAdOvoqyRAubMIJtA61bJmb7cAwZ1kzG8U
2Yz+95f63JhyqV6WibZuQ0E4PramdoGuHp4LwtkSaVHY0Neueqd8G4LZOc/7ETMJcAT1UGtNOJzZ
SaidejSWM8PHuhcPIB5Njjc2rK6/b9E/zyI6Q+ZkasjWfd8k+h1uxLxaqw64OnozO8Dyo4XRzYDQ
5EWLTOdc67Hg7zwrrMmqRFuOF2KOT70gX/zQTAddl4KKu4OP8uMLUpKc2Ywg5dBTKetxQmOCzIp7
eOEA4P6bZ239GrqMMJus6ynTnFBk3sqIB4RcnW7mr3akTz8sJzan9TRFxev3P9sXYxbYl0uXD0DO
0nU4WsHwJ0+u6BHVC9CvxSUzD7SZSgncY8WEThoFbWyj3paB2xDWqNp3ewxktikqzW4Ra6v0tc5l
fNP3JIuj/TamgpKxrfCJk/y1y4zUzLHMkkW3cutaIwzLi9K9IwNJ/EhVYympu7pSJ57GT+AupqTo
V5gE2vRJHSzYH297Mc9hh1cS22qaMs5P29Q8FIHq35upGW4oq6uAlB3D6zh2TtWvQrG6QhasrHst
Gp0WhZc5bszBk9reFml3Fzl0lFeyhge4LjBIWJvvf4cvDucun5KBIlQfyUN8tCDQOas7QggZuC2q
GXB+8700825NOkt6r/oOHjRsrF9zOsc/I47KWxxGRn5iVfrqUyzgHY9TrIliwT7qRHQV+J0Qfgwt
AmJGLijekTsBs46fMpPaa5162fRzbMsUGHU1j8MmpwfzquYifTtxP5bn7uhlRoOEh5YDJxufPLof
hBXgfmfgt7abFh5n1ZYrAz7qRWhYxJGYlbsXstY3aRFPN20SjY88EDhzRKpdu0UQ+AMdkA3j2+mM
kxSBYiJwdgy1rUPLpP7E07Yso8efFR4h2iwWWhgKR++4DgyMnhnvEIqAcNvVQQ5yRzO3IADCdTA1
6sTN+WJN8UCu0CgilZJpytGv1HdD4ubBmK0dxkJXCHars7qdxrMTP8EigDn6Wp67tNygkCDOPB5y
z3WYe0kYZ+s4zhj4BKMCTSBCW0O3OmrEMli8DsXCdMZHlul9Ma1sRvAv4aw7J5bRz3dY6ku7GY0h
iAimLR9f59nNxsmT9OXazut+xKKUG0Us5JM92+Y5Is348fvv/oW0iQUbUZmg94AJzD4SB3kdiWiI
u5M16TuEsnO0ZTrZppr+J5HDHG3yxnN+OWZVGBwc2+bGxrLwx0lzQpMZXDMlds3SOgB8GBoGwyb4
jxmlKCtruZivEO7UryEBobfWPLlvzeDo46bD5Xuye768Jh9/Q74HGJQFsAa35viFroOmJJ+DNq/b
e9rvTMFRYJsWt3VCj6COMutA0UmSuGX1hF7YyT6Q7uDDYo+h200aeXVksJwBaaI1NAfuicbnF+sN
Ww8dM35WHmRoWx9/1ylpyEyKGGyScY481QwirT9MZTi27Diu+SeeNHWnuiF8amhHIoBvNAKkpoYE
u+9/8C/uk0HzdVHlESpPEfPxgyhDJzRzMmhpj559RpqlgwmrtS7ovJ9Sc36xN6HMQzULBxlx1id1
lmHGE+YT8IxqTpytPkpSDmYnu7fdNL4XQGWIBkBZv2M3IBVJCnWdmXZ4oYRTnblA3PfocYur1GsB
1sckhoLGn88E5670RM/98xpMA4yeNOMXnSLheB7cRqgTWvCX68kc9BdzVC0+Qr29KBNAWq7SIky1
fbVHsWqdogR/7vpx6UX1IakNmP4clSWdHpjNbJYIbNymn1jIIeNsU/SeeODGrGSCLOPxutWJ/QyS
uWX+7tbeW5/0w6NHRIm+6VFTS9xshbos4ojI71nlrrPK+gnxhRM2wjyxCXxelJG3ubRdGQTZrnG8
RLmqn2dSPLK1SVjeJV2M0HdEM/0/fhLpoFqkOwxU4XjyRhISXbIeX5IMy/4+zV28t2xM7yNVy02r
6pHDcKDIj6YcPwHo+UxAQXxGLcWci2eBReL4FIrgPdMG4o8CpkRnNiCgC+Uk/brFh/UHaWGyGb2S
6EPsyNN15iGGIwfHrB+xMDi7OFfBLTEAhGx//+Z+9bGYu5sWj4vHG3x88ggNr2E6V2bkSLWJ5RP+
Gd6XM/0VN/VMpNtG8mY1pAIbOSnfXF88dKmejhvwTO4+qPMKN16oTmnjv1hQ6P+Dg4TrhzD5uO7X
RrSVhM5AAiHv/D6n/7KhT2jvU8mc7fs78MWlOEQy3YCUA1z9eGjlTMIEzRKQHe0BoWhANvgGcTKH
cnBO6R3cZUH+uJ8sEjsHWNSyICAx/rhORkGngjqy2vVYZRYJGbyiG49RYrKPRFhd4QbvYGBGFcYt
rWzRfDROgIFUeeZzSkxOsS5Jnn2oERCKVax30Y0pyxB5lbtk6Fiutrj/krn+H2fn1Rw3kqbrv7LR
95iFNxvbc4FCVbHoRVGkxBuEJFLwHgn3688DzpxdFaqCODo9Ed2hkcQEEmk+8xqsg+PxeVI1BK8d
Yh0DXk4mW7d212rmrgWa8gKeVXlGZaV5TqFnPimS8lN1SvkJyp38UpvNJR2+dDd1VdJtJ6eLEC/J
J8RC/KTqXalv6mBfxFYj7/yo1T41ToPbrihksERtxau7rRZBPYJ/hMyKlILW3khlR2euk7Kwc4fS
8d+UHoLkPkmdQdmFYHQwVqGpqLlFnjmpG/RIblBXSwM6a1Zi4DLW+E+RX6sVvKZg+NGbzJ4b90M7
gBntpmdjHFBBUDIoWm6BexXhQmtWQP16bfiVqhwnex1Iywix1EwftcA017L402OXLhm6Q7OM6Xy+
LAoGsN2hZ+kUQ5lO/0DurHt67fQ7fM1wkcrGAErj0KycaWdgINyDMg2eWbVtbk0eLypcV8TU1IQh
zgibzgD+dW3Akr+fYtmkLjtYptdA5ASEJ3UXPb0tDFlTsU+1TP1Uy860AzSGuTMcLdI5uXKuc+RT
VyLQd6jyYuXPTg00hmcMAKHh4iHLXlajcMbaGXGheNT6OqzYWepvoi9LcuNKN9ptOMjawwgV5nG0
i0gFoOlISJPIg1G7qO9gQUaegA5X4WBGQ0dimqPBRu5zF+8eyLIyVL0bTeliC8R8LUmeYiBlgZ60
TUwJMz/C2bESkXMBOS14sOIkf4UDiluyHTnaazSRq7lTksR39Wj6P5s2F2IXOOZ4h4JLdclNGOrk
UZr01rbwWdZu7Xn3L+ZoLlHOSn9z2LAM5zTDzyRBq2FjIVewtWQn8SjXxtjtmtZLFFjdLWhhG0gm
jRmN0P0OFyvpOu3MYT9larhJlIL2ycen45klTXcN+PmsEQUyeBFiAmgMbN+ssF/GetmrEN17pQyk
eHUW+DiJKR1drXANr3tyJFtANwBXUPkBta0vT3+/ieCioEOyqVMpO/hW3FzC0yOaKa21yPU0nGQs
W0WzTwa1QKljsTC5YWmrGArN+hwdqa2Pid4rjQvlMfLD+EXSBfGkESAMT4+1/wxqFp8JytXGTahO
ymutKr/MWqBAOGrTo1FZ4xvike2nGHPJ54+/xDsY7mh5gKsACGVonIIKsd38qX4r0JEEtFZTVuVG
k7AR2E9BW/W4WuC1sdOVaoxulBhCiVcqZY6iQT35WNupQ0+b0xYhpVKkHKdNQYV/dEUcieIuw6tx
JSV5lzpcPiTde/r3jkkxZklqydkYfD1caYNRT74PlKt+jUYGPtfJVP/ZwiLL2liDOf4Myjh+6iYZ
wSOo3AQ7Oeh5fRMo0PY22ARVQGKVPgsOclfCgOgFwokHdCiJ5J33FLKFDbLn/dAuCfQS1DAKM0nn
oYNkl1tVT2kg2RLoxb2jFZO+Eq6eFtItXHGo1c4Sc3B8l6Qy3Wpzq0+A0TQdNnhdrNB30Sp9Z4dW
R70ltT0EAbutoFC0CQW1SwcaLfw7ms0ry+IkppifZFbTxHqE2PJdHPm3ZdFyiWopvFeGyb7ZNENd
1Wj2oSpdBlGg7NVu2IFVOVgjepjVlNFWS9dOrvfTe/HVeQYTdJGh6/x3kf/5HJ9FY83PoDb9bR+A
GEQYWTW/mYFu468VYMcIfIQgAtO1Hdyx1OtlBYcUUA/3M7zEa8J8OvQ5zlRNEMo3jk4f0hdyeF33
hthFuY9NeTEM+7TSMDvxKe3RUJOh8Sfp1iz0esfuDrZZVUOqb9pqZ+OK7RVyi1x5YatXdl23Tx9P
/OkhpQKJRLqIpBeIv7woqsQxApWNYxDYNI7/OMlDt8WXz9qhLVs9/PlQTOzMKwSUCELmeOejZJPU
bQSbTug9DefUxFKrhQcOhL1YKVu9o6WOPyUJGPBHtjBGCHzN47FaSxqDqoq5S7Fz9TAuHYnZoLCk
1CE8JQlRgy0cfMlS5JbcjjzHg8A9YM5DWadXZsEwaRhd2arkmIvbfJHLVBymIoVC3hfVs6qB9Y9s
PqcdKPo9VmfSHcVv5T5wLLxX4qi80Ksu2A3J7BUuiVw+aOZYHXLcRK6rsShXejzvPLXF+6JqT2+B
jgdktiXZTxnL0ULJP9sk1mi+yWGOdSLqS9J94oMnwZgTPMk+HRoB45giWnRBgoxsZUB/GAmpIQhe
CUwqfcOcKhdDK4LQVXIDR86h1+ULjNphGVS9FWYIkKTGk9qW2s+PV8fJFU3rCD8g7jC2HxWRxRVN
SFhP4YRtaRV30a2Cw99dKaz+4EwqJoOjQ5FkitaOnbODUjtlA8z8kqUgMT4cbaRjrASutG/vSeNy
5AQREUP7z/w6JcP0qLd2uQLPPcWL86rEuUDe4FghI7qoa0QFuofU+SAdaglmnWmvXJQ1Mb0LYsW5
9BMdf2r+RYIhoUM4zno2vRwicCGUGvJCLK2V/E/KFjwQq4OCEqB/gqTFIaBhAdv2KfqeRsRYFa3+
/QwaXdmUZ4IUFcH3+bW5aU51uo0gKnNHR4VjQNj/M5KiWezKfmybXky/63IMeyAL2dCM3S4sphAd
2i7sQe+IavhCQNHkW/RuRLiVRAlAZgrs0cc/UwFASDYKoiIMsbxcu5jmyGmxs2YmgelAhjB5/sW6
pNaQJHQuwYiPtX3dRFnwZVSrdAOZMzy0TmN4PhaytwXCavejDmgSHZnh2qy7ZofU1Pjt411y5rim
7EPZnyLlu/3R8bkmpqjvEXLLNkok4m9mjOnhGJj+ixw4hFQfj3VamKWCxW3Il6J/RhdgjvR/u5NH
pATYGxwqgeMP2zAyL+HW7ahW92hWNDm14egbyxJpJxsFiSzdr4x/bupNoPI6x9rsw7eYei1NgIci
PrOpxjj7HBtVuNVRoQH6za1YTnH/PNLcvsMBRmyVptT3U5TXiGRl6mPTG+NKUHhmk5A7gMDgX2yT
ZYVFqrtKybUwJ0EBlROYknFhoK6+tknmSV2ut7l+g/0kDS95KYFt6VOohp1Dr5iUF8Mju3lQR7X+
qjgBzUdFajNrJ7cS8i6UDizUDeUmdBstSfljOpdZkstBTEE5S6vtx9/jzARwb2O6Y9MjJoZffI5Q
2DI4Wj5HYFBcbBFfvTKTyjh8PMqZFc4YzC8CBKCDl2xh+DmjpUeY+Iw2yk9TF2GFl8aAsRFFWNnb
514I0A6ZmY5vAOjg4/VtFw4dYodjD58E54oMHFirDbnu88dvdG4YGyYGPsMs5ZNOHf4TqLa18JGK
CZys3ejOFco0a15bZ+aN4ieFchbNDJVd5FVFWKh2G1HijJUgRwFObraapGcVEN1JWdkKp4gf8IRk
+NwVDATQYxEp1waCPyH9c9BOPemBhNpqViv5XZ4hY5oWCsqAkzZ5dl5YNyrW5jdJkUv4xerOHR1F
yRNyRzhcO+2nAeDXWgXizFSAcOcB6WLTulteZ0oJZgGeFn6x2MgIl56V/KZOgfljRmjYN6NPzHiI
oS7flrGmF9s2zbsHfhL9TYsF5yPgJGeNa1sDyimayo3l1gCQ17AqZ9YFROUZkQ72YhYVP15+RRBR
MwR2uKFmUR+EChd/0tau9tPKOA0marSc3zole37U8Sh4uThAREWNTVeNtH83IIxbTsJTcQgEVRtF
noWU121cNOFtgVZu6qFxHn5DKvd5UiTNM6lhr51x88ZanHGYS2qzMIFJILE0+Mm7AofyUEc3qbD6
T6XezhJ0VfILDedpp/ejuABEtJXi7A1zhG6rY2m/7ykLrRxop1R3uAdkv/MqATt6kubLrS+BCZUp
L/YwO2km/XL6qtgjV5VuaW/F9zXV4Yc8mFpUedEmjbtxBBPfvya2+knt0eix607/VcsVGiNgY7Zm
VUyHoQ2RSikta+U+nL/U8axB+wZBRJmf/7HFj78kUreOUeZ8REkCBts2hX2DnqpzlWoDPkhwy/ZS
2tsrDZ8zgyK8z06HNoHHir5YpFOZd40hUF5q/IlDHxmsG9R42n01FOOm8qXcK+gQbj4+MU+LwZjy
skCwt2H7QnldRMhdiL+8LppqM9RZ8y1kEX0uAMl9tctev0XtEVk0FOCc76YZIjBLtUVVNrmB8BXs
ZD99MsM2/NGg8HILikCdMWfW+E2oufm88pxnZmdGp4C6Aa9DkDT//m8RUgUMooqNstroHdhnDnps
/VJFn77aah1k3Flq9qPU4/FekYLheUSIbqae65nt+WVrbCOg+upFUWRZvK2JXi9rP07eUGTM0DeK
B4SdP37eedoWK4jVDqKH0BEHseXjWsVYlX3O40apVnuxDCE6hc61k8JM+9LnjfZitRFq0iFItI9H
Pj2S0eMwFQUkD1GCbC0mKoVCNpMi556C3BNCBuFt0FLlEKBqV271c0Mh5TI3wkiEIesdfxPUvakL
alRxOmjuW4QUHbe0484d0bddeaszn59LBokVotQZKbLoWYQYHQaSTM/CKpAHBbxe2D8mzNYvJUce
UQJGCRssuFbLa64YZ96RbTEz4AhcqKEuphNJrxTBQxnhFqWutkHTOV6u54nr6F2wEo+dggMtQGCA
UYDRAewkVDqeTzuPQfgg3g0EPcntTQki+y2vMXeePU9RuE0GjQRahZ/o7AbLN/qtxdk0XZSpiaK+
JCGE6RLRYTsLo0hC3zajS2lmdhhsUMWr1UOAtSFy24Gotk6gVr4noZ/6UmJHX7sd0Hrc532i75Uz
5sy3o1U887ZnrzXWy/FrlZUDiiLzy00yGOETEam4mgmo1wZmhA+gS2Qvm+L408fb4PTKJ1wC60vS
T04DVvZ4UDugsodfCxIuVeFvS6qRrhb38p+HZwxDRwBIMSQwJIeOhxkU0UOtc2BtR6MKhWE0P5nD
BDsdsgrdSJq0B8Q1YRnqZXVZykbFgo2xEp6LwChKIlFEaOWOUePvlV6lBP3xLMzb4vgY0oFUUagC
9jLrGSx2qJ3qpC+lDLUHf4MXMw0hJCBN5I0muq5um5rh/uMBz8Sr0GjlWUGOnIgvvihwSDhwjLgc
1Bs1tOUOZWjT8fB0MBwke5TJ2cRhD8EgxF1WdvVAs3ZCEdWEll6VpiiM+lbg5k1qvYRyltxFfiMQ
rBTpSin2TKjGMpuB4Mg8zDoCi3nh2A+6VsJWNSsqbYvKnLlTZbAVMYojL0TLYQy1traxfNarSyMd
+l3dYMGIyHzwANDVvKI1vQaCOxWDo1/Gl+IrEemR/i6OmkzKFfSHVYR7MPcp4U/a1s+kDONvoVFO
b0VCQ3jnUKLxt0kJCWXbFUJ8pnCVFTvft3FQSGmloB6BbuWzVLfaK5D3RvfsZlLkzTCBJVZoQPxc
+eCnESZxJXUD1hl+bUAVjndAXwFyk2tZQjClw22ka1KaTKMxHNRqTLbAfXVojeGwU2qzv60cqzW8
Ti61VySRzd3Hz3J6Vs/nJniy9wiBBt3xo5RI8hKDI0bZBOV3SL7KlSO0n/1QtSt1xdPDhYFmyQuK
p/TW7Pn3fwtGpNCKMmxDGaju/Y2iJDFdX/oWH7/OuVFAOLFKUeaZe+DHozSqH4dVSzKUNCGLosvt
7VCg//zxKKeThssQzQJ4h6w9bvLjUdSuQBPCVJJNFBb1ZgZM7lDCDC4b1Xj9eKTT96E/YGocDrNt
OVHR8UgVefMsPY81bJLnV45uUNPHCWH78ShnTiAA1Tp1xDkKIqxdnPwtdlSaUvnwcfvEuYnKoX8L
AIp4kCkTt2dpPgdpG7twcnFNFlO3SRXReaivVpsgr+l4oq5zlQYRuvCJsFbu+NPZBtSlEMmiYYLi
y7IJRF9B8f00hXyqV69+kqoIYDbaQ2wn7cvKPJxuTDQwZvU7Gn1gl5cbU0P9hyMkkVykCVu236Qk
bqyozSXgz3jbxwPu9BJ32gY0rOr5Ztg8CmA6T4TO6h+rLNDpg3wO6ERBJw/c2PGnj3MSw55GEddd
hM+dPA0HUw2StWx3/rTH1x3RoUMaDrR/9lNerOVAEiN4I4QYc7VOvjgEAW5k059BehkQiy7HVCiQ
zE/aTrxqZJceMhjdj4/n/fQLg4yGfEMnjL42Cj/HrwqNGb4jVxZ8BzPahSPJIsUNgUZ/tTarZ64x
3pGMiJsM2gWDHo+Fgx9nboaHoR0W2AEZRTpX66O0Va66wsgR6w0N41daTFbkzkHMzThyPW98WQc8
peNMi1+X3NEOmRo7tlbCvnNPxzTMUfM7Un/50fNR83ulyTKqLoLwq0ORca/C/X1sQVs+IuteX8Zy
J0ebQIO9ZKdRsEen+8HObSgkI4nEIdAQLVh5rNNTCAwwGHsaDIRE7IzjOcN4Ig2lNsmwXxEp2DY9
O5jIcf/pVQTGGlgzSHb+PS+I41GUIW5l2lv5hr6U9KNMo+KKVvpEu9+QV4pwJy/EUDMncj7EKZkv
Xwj9K73MbQApTo8lXxdrwZ6s/Y8ruDQnwMGas4wEio9Lqafcl7Aq7BFzh6FQXoC4Qru7ti3v480z
b46jDUy8Piu7sGjYwSeF7yi1psFH+3aT2vnwpUoi7YuGJtmTpTXyARy06QamXF8MyLOjcTkVf/7V
dM0Eh8fZ8Z5tHn+1yO+cIjfJsQCrzMVWJ9+XtsAgpsDI6eM3PUmKAIOQyfLZZmtMIqfjoagYZKHU
oMOhqgXCVZmbqwoWVZchkbLWrimiAkw6nVmSL4iJ/EOItAQD2T2HvF3hCUJujm9ELxDd21BNk4Gg
5GrvbIxkwENiyLTgDl1uTOxG0N3f05oKmWsXmv4aBYAC96ER9N+nVhuv6CGLfYUcqrrJFFMFO5/l
XDFBaYyQ/+l/T0B0nAlCtZoC6pwCRTwAfTBbGCSVbHzGUkLoLuQDgFrURXHfCpWxfgx9tTU2etAj
OuG3PUp3Vt2P2aVuqeA0cw68DWxs1NjkQMKIue07BR5zqyeRF5qFettIjh+jBdI1VwK9JCTw89B+
y8KxuzDLIZUwO4onxPDBlUKW7sz6dtZ1ilE17DFcdGqhhRs6+dL32Ir6KyfEEQcifKSxHoIAy2zR
W9JLgUric2D5Kk3sevwqrEZ7DeJCeinlyMiR9DHCwhVqYjmcu0K6xSFXwl9d70sUA4lIqutuVrvx
yq5F4ZN4Bkm+RJ6Q8QHrEkuHSQ6j/aAjwLPPAjOc3Eot0YC0ixKyPx5ysic1qvOS4TfAC0IW+1pi
equ7spAxs5JGWFx3bahzKCjoJALGywZskUQ6muZWGBVeU2k8oeOMci2facApPd7RTS2/dVmRqYie
NxMyXW08PLZppeqehajAF3wYstwTTothCejb2nILsOiVB+mFloOhjIgXNdC2S7cfS/E0YW/4iBo6
3eW4rNp8l7JKAoCA5VBsHTwUi8upRLoIld48ox8g0JfFo4DiutehvN25rDLT8NBVpjuFixAuV0Ne
IixH8qgOnjnT1bzEmtLXeGoGNhG69qobDLbyTVOAnLiBY+AyBIRKPAknm2S0BTuiOkq/iY2RWV+8
Ao8Qw2dHFtVTohs6mD5gUKwQsr5rCvSysmmVBlR1RMASgojSunu5RXJxk4dWPZPlbYQ4sjEsZ8vz
BBEJ9lPoBn5vfUHhIy42WujYt+VUd9cas8mPs4LZVE7r9Gk7wXHEE7eaeqDk6WxSwEK0ZqxdgqFZ
UWCtQV2WI+/jg+f0iOViUpQ5Cp9Ld8ubSQcEMImUYFepIMRs6OOGOweY4HUVRfqnaTDGL31aIlSC
26CbUVlZiYBPYYmz7tJML6MapMzpzfHJ1yD15JQd5boMRQvobE7usW+zQ2X2NjiMyfTUJO72iP1q
G83GNQzyMsUbG2iWAkTFJY6PthxR3cPHE3PmHqUEqsF//Jde+CIwAMg00aXXkV2XS/uuyNPhc9PI
zsr0n0ZFvD45AGWjmVgCMPP49SnEqJkcxtlG6ml99NPO1x1MkeVHIzB2Vm48gSW6ju0JVUhMX0cd
WEYVyHd11q3Urk4CVbDVUMeBgoM8Vwiajx9EUUu77VVYTL42+j8cTCG8vJiaq8rE3+hPp5atQH8B
VwECdOpCx0P1etWnxJ+zc0Fp7Ust9X+VjfXH1gW09+bmEjVUCCqsruNRdGc0rIaOEs6ZbbLr9UB/
jKImWMn9z0wb0JpZw82ixEU3cTGKOZDjltRnar9L8Oqopx32ZrPqqbWSwZ0uSEBac+cOJM8ZPEyt
0SG3MObeGDabIomsceeXQHI//janGCm+CLaYNAdRF5zh9scvJIwmbOII/3YHDRLcknLqNptJTiZ7
K/zcL92iGkSFMAu+BK4Uj/1zpZl9sRmMPp6F5itxEJpIu5WNcubt2SXgAanocE4tOyhNWKV63fVI
jNS5uYWUaG8TBeWflbc/jYu4dYiKqI5SJD1ZNCrNw0gtZvOnPsLSYAiTz+jKQLVvy2pHI9e4pVjo
fFIGDRvu3IAip0ptiPdEadxbShp/YW5wT6Ne7zxqqWO6FNr7P58KhN3pCzqzHgnh/vEX8qchruOE
ZpITYHUiyy1RuANb5uOpODPh/PT30i1xKUnS8SiJWjWYc1K5tVIFSzlH9Ldymiory+3M9gFihKsS
/8zF18UmNURidn2slLPhTY06Dlg7I4uqi9TX87Vve1IBmTn688cFOAHQ8cQHwC8K7vOKbMLq5PsQ
55ineHLGLyIywgsVT/d7IZTkU+AHERYWqvmsd4nxWHVkyx9P7Xuqe5zX8CRUvcAFzO4tyy8Ylqh+
+xF4PBNtsehy9Cf5a5iI9ge5SATqC8584/ZVn9tXqIJpT0pfxeFlZ0ZjusnsVv/s06n5oiQFBoB5
ImQ3VQtxGFtrCLcpap0/EWQFU6pS5L1KnbFsdtPUy69J22OLStxKVT0us+yX7fe16hVBQUEx0ifz
y8fvefpxabQAbqTToMw07sUSamNzKBXAhhukZmOPq11HtzhWvyowRlaGOs2f4KWjhUryBHoJBZLj
1WpQQobS0jKUpkXqZS2rk+2WcaHf2hqNswuL/4AN741qzVPkzMgwTWisUuWhfrAEAJt1NSIPhLnQ
oPbtUx4jfo25RrPTrEp7UcNk2Ol+lTx9PLOnxxTlMxwd+I6cV/J76/C3ijNy2A0rCEFUe2oAjvq9
YTyj6GXcNH40EUoka2TkU5m8WWoW/U8KGHQ9+azHE5yQ88ipDpMiSZTqc2ZPmCQr8Dy1XRXYQjuM
gRbU+LRp0kOoOlAG7aRMP1tOLrAka9PwPup9sp2ilFD1UsCRfk6Q9fY0zEQbwAYoyR7o/FQ/iyav
H0JuF9qARhh9w7HJQfYTN677BvozPo85jSTssCThakKK020ZFElyPfiJKbnYQVZwt0RZQwmzpUzx
TB0wjUcapv+SrLHJL2L8oHWXaBcN2arGqDSakvFrLdVWOEMbfXExBIQJbk6yLv70tANTwbafCyez
O9Qy2KsNTEkxMMSbbGqaawr9AroCBso6TAXv4xVygjigZGHPaFU+GvoDzny8/7ZCAqhWthx1gpq2
ld4kKsSwWaOrvsCbpLog4w6gUFjqrV8kqAN+PPbJ1cHYnOZED9T76Fsv1gp8LymAUYl8CoywSxAI
cPBUR/tX5vCfP4f/Ct6K+3+dl80//5tf/ywwromCsF388p830U9cQYtf7X/Pf+1//tjxX/rnXfmW
f27rt7f25nu5/JNHf5Gf/+/xve/t96NfUDSI2vGTeKvHh7dGpO37IDzp/Cf/X3/zP97ef8rjWL79
/RfmMnk7/7QAl56//v1bh9e//5r5L//5+4//9+/dfs/4a9umLfLo+/IvvH1v2r//Uu1/cOZSWmef
gvZ4X2L92/vvKP9AOplS+CxHgerDTOrPKQiEf/9lOP8A8TqLmkMRg8g6Q1+bQrz/lvUPSlL0DGia
UwWTdeuv//tgR1/of7/Yf+Qiuy+ivG3+/muZ7AE/x7hjHp8tgK6ds2jG4EWjtnUUK14uZPXKmpqv
ZWA2e0mZjOt2Gp3LSMnoBREv7G3AvnutHunSWNC5SjecLIeati8u8zyIV+6PxYE6P5gNxooHI8IE
Gbh4MMuPJbQ5ddmrhrK6ylsBIhUuEg+a1P7GgPX2Z3uEAUHAWdDTZ30XwB2Lu1GX+zpqhhQBSVTD
N2g01pe1Jq2RjBanAIAfA0QvpUVCWZBrSxCZLuhs4wxMt0MTMmfkpLXYxaDN5Uqa+iVX1eAL6A/1
vhwxUv5tUf772x9963mX/xbkMDZobWSgKL7BBSJuPz6BfBvOQGENwVabzOQFt770sslJ8YG8dB11
GC3fZ63Z7xzA9K6EG1TrTqFQ9xkh0y3+U+Zdi8rst5WnmkddPhX1QFKJuSSP2tjxU1mlHjganoce
psnSjgvduqiUokGzQUJBpwSB+YAXNnblormC2pPA2lHCC9Ps5OckT1iAivMJfwo/9GocRuuVVbHM
vt4nDel4ImJ2yqy1c/x4tO3tKahz3xvoIO/aWUNBRrXz+1AIgpgxUZ71DDlj10Sjca8oMc7FtRHu
0WYqrkqcbley2+W24BuCWePMYK9Cc12e5OZkDmPY1OHWwPWWfmGYiS2EXXsLikT6SnF6XEE9Lush
8wQYFs1QYHKAhFgLxxOgWhUkLowkt4htICAwCOrNJKLy57oee5xzo5C2bN//qvgEWMc07e2IvO22
UJXyUkLA5ovcD9PKV1mEePMzsZRp0NLymDsSi2camsao1NSMtr5lWp/qFk4GAWbn6YE/XKAdAOO6
zpyVqV9corB1wOkSVHIqsX84MBcTIUoNddYITVTLD/a21nT7yUiLlfk+MwqdSZIimDZoaBrzAvgt
TKC7UTtR4idbRGCZUJOYfZMKLXv4eNudzCCoGk5Y2BUWiR5feDFMxDGRxDFlC3NMbwo11A+56ac0
CUTr7wGEm3vIVeb9x6O+68wdbXaG5b7j1QhCThUYWx0PrUqOdA/dC8m/wDRM+kVwHuY7AJnhLqMf
GZAxpIbs9RLadFs/LzJsxqde7Te2LdWFh7Gq07loK7afEwmu977Qemtj49FjbBpD7VEG1sfyobaw
WQZtNw0PcWwE1ywl7S4ms/1UwZ8ytmVLzoOCn99cB+ARhk0skBbAAUn2b0LbL4a94DjYN3KsFrdM
I4znroMX2eZauaskWLggFFSy48BpBBI6oYJbUDmYt7KU4ejWYaZ+yTqhdztYDhXkRA9BRyZRUvSu
SgT4ubGjVHZtpQpUL+9F2R1StTPzTyABg4vSLFJ7rynU2XEk6NKX1jAmf+toY/o0YJbhE81LUucp
MUruni/jOg2LvLd+SGpc156U0Uo3RXVo0OX43Ed+9ZTqNJCjDPEr7+Nvem4lcRwh+MbugLc433i/
Ldi0iamuofiC8HImeQXaaHtoGSYAcIRXtCntbkOahduPBz25NOZ1BAYL9XB+ln3CVvT9QGh0stAo
BGg1qZmzrZCX9lQpX6vHn3k/YoLZ/AtaKQpoiw2JvUJC6AQ+BbO26IoOGBIpYYiaJ+qIl6zzcWea
UrpyV58blJoX4rac9TOSaTGpQdD5w5SYHo2S2bZ8uPNDK/V0xUe01iI+Mdta/vM5BapKIQbVEdBG
2uJQRek8lCD586I0GnaUhsxNGdn5DglE6+Ljz3dyi1GcVakEMxIjEggdv14T61mhiMLwGrqdHrdW
fZDzKNrGqJfcKFm2qt13Zj4podt0x6lUEgItgozUMlCKSkLLy8yWACeznV/21Kc/onCK0D/K1K+6
nYt+Lxe1MnlZXU0Psm8N5V7GUhXLztIu9ibedoXH/pLvq0ApQw9/3PHQ5JLdrmypM6v7HRNKkGgy
S0ulQZ+WVo/Js+XlVe5cC0EFqip9bLjLZvj/GIp4FCNxhdIFdezjL9HRhnWqPLA8ha6d22OTcIgl
Ce1mTuWVj37uGwAcYcfCouDsX0T0YwjaKUbJxWvAoF6LCUz/xE2PqkMTmS72uvGVpmvdyqhn5hK2
GSgXCPAgcOT5vv3teCqwVh9COkeesJJ8m4R6tKlVrC5EMKj7P13VZBC07WC4oQZGP+V4qHBAl3Fs
OtPLNVvHk9tvt9UkECmKsZODSZ+uNIjmRz++TOdmGKBU5Hu4TpcVID/UkswxM9MrzMrYNRIqdA43
7MoKOd2r/GRAF4zE6U5b8PitqqiVSkeH3BuZo7ORYNvutSwUtyDJMVRNKntlPH7k6XtxMpgcf3wv
VAgWazJNHIc8LEdj3eygXcURArrA+/XO2SntQOM4L7TQ9xr6upfNQE3cFX1rIsrbKGPn2nYZP1i+
7dTbBoBf6g2mmT0WURfn3ojjQbLpqchuimYgjJCzyb9IgrjDumhGXPtjmf6M/GLch5HW/6KTWdwF
ok3VXWUJbu5UC3uxQ0mMhktj46i4tZB+vx2mrH4ZYrBEnmTpZOMl9ot0I5r0WxUP8Mx0ORCUeOVa
vIVFAQi4K4M0cjGt639QBUfrx/ELqyWljiugYZb8U6/LYdjw6bMvjRDVl4Sv/SsJG/8WDRi85Lpu
8hPXrlsZDF0FyBh7RSArbCZFp2QvD8UPo4BOdulYqTFPoj/eGxK6axvdTFN/h3v4CMoiC+tbXaqH
1KV+Zyloek6YF0ltZF1pIingUQzB8Ka2lUW+D7ziu1m2VbYdRKk+kix0z2kyAhtMYO4H1wL+VeA6
4zj88Ds0udymRD/ZrUw4/MDL8vY57Ky83LWTRh430FROd0g2NtNGCccpQUHfMgidBq3VXB6KA2mo
0+znhDnEQ5k4cewVFWr8OBYkTKFA00nf+WnA/0NIaPzMaj/8Zapdz3slQPp2aPgHD+mY0qJTq768
q7GFeCJ0g6oh+bOMMzUxjAqarFJBcGQSRcY+kbTAxQz53QtI6ZgXavaS27UDzgimlsvWdQoGip6a
abdf0iIzQ4RazBwHlmrML3GRRLOM3pzzAGikcmCHmf2VjNdQ7maKDh2udJyGaY0aBK+iOPev+IKD
siH67MFITFkCPCWQrH7+tvxBq1QoICMcKG6FXWCF4FAYfYzlWQ4lKhLbvuntDNFLIw9f1UJ1kn1c
aP5hantz3CZxlR8iLc+hAOEM9qkzJ/WRgeQUF7u6eOqHfHpgXdM688Oye6uK2hH7pBh4WjXjknMN
lD3uTPwS0pVoYz4MF4cXdR2QcXPDBXjk4rCMBkNJaRerqK7Kxr7K0W7jClZvhCn1W8KOGQfS459A
Q4TShH74+Kg+zWoJ5uh302JXZ0LfUgYLMFdVqVmhemUuhZDJM3AydapC1B3pfWWtUe6EXgYEKPD6
yqZ27hy9sO5UPrhHGbq/LhVpzS/p9KpiO0MtmKMUIjFjcVW1Umb3VMhNr7LJLmiiJ/eSDeenCp30
08r7n7k7CLvml0eOlFbJYixayZrQrVbDa8rsD0PRjd4IXucadI9+BT+s+R4aVg5asaM0X0fSlgQE
yBnux2xnH4caMXJQ2as9wdMgQadr857+IsNDV/34tolSs28wp7U8uS7aa1n0Tu9qZintCrtEBDcx
cyT3un5lMZ5WeaDjsSKIt8i9kTheXHJTPOPCwt70Mr8LbsuIA58yYHnIMd3Fp9kUOxxfOxfvAOve
ilrrAGipyVxfjpoXqZyyrx9/Hprby+1BwZjezrs2CjXgZX6u1MMgaZ0WEEF04lIP08nYJSZpoVtp
PmYM8jBG6r62hLgNgph0RC1ZPi59S+0SNRDltRupmW6cKbcOQ6LAs8rSMJn5n8gAbKua+BJpl6Qu
D6TMnHU5uhaXQWk7wquVKi03ZaAZT3Qy5QvVTHqV+7fqHPf/sHcmO3IraZZ+l143E5yMw5b02WOU
YpC0IRQhifNkNNKMfPr6PKsbyHsLXYna9yaRF6mbEXInzf7hnO+0xJSd3KrIh4RbskFDVzlco9lt
sZnqVQTv6A+7ILXX1Zl2CNVJGGoV9vLGdYspWVynz5M2qu2b5M0KPofOcMiodtQGLFAjiU0SUr9G
EZxmtDXqFrLk65xNlCq/eQhTVOoRMkqGB5T9lT9cTu3niGWq2bfk4UWXZjUN91ppRc6EZs04Te8f
vDJ0wb0N02uw6Q2t/eaNjzPnrpdm4GLzA75Ue9uVJpAvU8goYT+7pnVOOnIt4kWEfY+QL+ieFs4U
lRgTek7aF3bzNs45NDDDkvioTMfAqximqSPOFQth0pdqxNi3rq1IvXlUT6ZX4lfVQ7I6ci827e92
WW31Um6h7b1ucQFTEiASYKGccGEb19MQzhcu7ulM9vH4AG88WO7GsGJrW3vZVu9AIfb+udIKKNpa
qLo8hGKRzrNbRzNOVp/AolnC2U5MGZFOSUYQZJS+mYrHchmRQgyq0i92bkTE/IKFA99mHoy7FVq7
4tcfiBN27cx2D9Kzp88iy/QzF3X+SZ64j469LsUHRS8hgPjqcdf1xFN9Y1nJRdkV9kQ+tDUzvKqw
8qZFX47ZOSLVWCXBpBdmdW3NpCBWZZWQfkdSuh4L9TKBUOcpNWtzVGsfTXvdteFLD3Bp2E2ygZNV
ln2V9qEHxs+GXlrvlWVm+7B1PKZJOdUYdgt/CR+rtYzclBQHAp9kRlwPCl41vVE1TDYymTiPkl6W
7brbePucg2zK9lV5YLf3mWYrDV1yGX7rNe6L0+APsyauynHntARQRqDOLBt5HJtC3FWbhG5qg+F0
7+Lu9nNCKN2nzvgFoMF+dVeO8ik4DgCWYKZvesEytykz3Jkps18Lp+MBZA9ifQRw7MOki9sp3Mlt
EvWp9+viW07Ey8lqcUvsyyw29g5Zi/dt69bg+6zm1UrUnAVoC2qWCeheJGWhMmVp37pWYJvraq8j
j1RnfmiLQeLOM435tqGJwk+Du5NBke33x1GaW2WTR9+sHlku0sYa4R/aJ4CryzDZr/Ok8ikteagu
ZvOr32i5rOd8sheG9E25fDjoRexUh439vcbd+rKYEp0GVaX13CpPe6x13fYrr3qmdjpYGrgKUfBt
IXPiRThV/UcvAaA9KIIuu4cB/3rrT9srDNv8o1FhyCrZnm9JDLXyTSpk4YJnsqK5Rdil+2bfQKml
fh6gaJDUDYM+iQKDfxO2UigSHRpiRG6Lpr3r53W9c7OGCERkUc5jQ1HdpCM+1BbeQen9WNqiDtOm
HtdLtOiB1wKdqgtXfFygFquuZhMVldHnZNBa7zVhGuYaNqG/HDY6y6cMxto3g4EStGjQRa/1nIvL
NI4gtt1mMRX3+ZaDDsgqYiVrsvzSEVhBsxv05PrkjrThyF4GifKJiwXBl+61253zxtjlGQ7YaO3r
pS0f2k6Ci5SKDhAZZkOIuAzyrSXpLsieBxJt3pyisAmmiP1y27vuMv3ysCBT4eQViDZOyZyRPnrt
VPHBshqWVcUWytT2m1ZWHCUebyWwRbgwfO04w97szPUarhTZxWlvhvXYlza51dquWV/lEUv/xxB+
VrCLYmXW4xbH+R/c53Vw0v1svfNN49DuXQ9k4ViQvAmGswmWtFickrw5jEPfZnoEFLd5Ve+rCFN3
0tzy1ZDdz8HrknXcWQiSml+ls9kEqVlh/Q7yfHwebRYNO2fuOohyJeGwQ7b50IJn32Sp8v2i3Nm+
suRee13LpivqzUceuGDFXOrmb2Qqbh+ysLLlVMAqhnW8eDWEdHea77CB9eyYQsGsVoFnBSjKnkGH
0iOiS92qs7mfnW+tVIM8FYBd853ttku2I8ZQ+ymk5IwJcOvO/wdJ9f+X7f/rJjj+fy/bD/Jn9/n7
X3fttz//n7v2+B941246B2pIAh7iWzjyf+7aLfEPlKdoGqipMJ1T6zEB/L/LducfaPaQ2sLwFgwd
/mXZ7jv/8FjU0p8wqGQ9jmvjf7Bs/+skBQu6T8bBTSqKwIx/iv5WZAKIymQGu4PLdjSEk8HDfvNr
EV860B539a3Y+jdj5P/yE9FLsyMULntfZmB/18LarTUAIJiWpOmIY/Eo6Xt0ohq7cW+kHA7CLbf/
WWdxM9r7N+MM4FCwtji5/jZq7UdR4litwXTjCJA4ONYWYKi5nXabu4Hpyodwj0c4q/YEJeffZr+3
fFpe/w94iOaD8xbfQ+555j3m2ogO//KwPP1ng/mvS/C/9he3345JJ4Sr2xrPAxJ5q7v/ZRzokReQ
qdyTrDDXjYK0m4J1l6HZehROb1HUcBTvkJGu8+6//8F/6zj5ySwreIZuin6Gkezh//qTyzkIq0Ja
9PiLsPq0x5twzBtvkwn269k+sz+ep6QMXPk454N0rmM5xwTJ+JPlpDIfA6YaoK6bLwQwMZD4N7/d
X3vPf/52aM3pgnxeEt6Ov/VdvvH7VgfkjQ6svriB6VCfpD8ZaqSaa4FyuwxPlrSibicCBi9HNyz6
P8Rj8SzVTE5+zEKVz+3c1dZ9MZWArdbAiv8dLgH7wd/mBhgTPOR1CGluXRF74L9NkcnWCmIj+DAq
kYlzmWdyz9+mutZ1Y59CW/7qcc7skUHJtyLX/sfYVTnZl02oHmXUNXdrlYvvRPRQwDoAfZ5JJvDS
am1qrvlIjsEZWKn4Bux+RH1W4njaTYtwfs4SGHta6YULsF7r4jjCvC12JrLU9kSV2JhnPy6djy3r
A/80uNmc3ZJaZVeDbXe7PLHi3vOeK3wu7t7D/A/Bru0jih0o6tDP8b5Is2DBIaf2qQh0aY552HVV
kuU1wn/F4ZazgVRBqL6GUgwOX5SJPkJrZsIpGQBOuIcsdcCZ03ZHtQwVvgFlUfrQ/w86FRXPnLXh
hjrLeZjcx3XpsvW8QTkAONUra0oa1HBVGoQLFyUQTPMzD4n5SrYu5mVgv+mXdytDM/pxiOp7Dhz+
HzeysFWy2AtkjGy48eenFZKOquEykiZQ3vtb6Mv7rpx6O3EZSlJ6M9vNb4GeuU5vQsE6sSWxfBi1
tmw8jrFRedJvLqG37VJW5rhats1tLTKCYN2NP5gLYMFNM0jKa51D7chyx2emiLPgZZnUdI0m7VlM
8opqfSQzDuOO04/NG76EKdrFyDh+NevGgE1IrGStMzNnBfQVfthEUxGTMVRoi3K/MU+BrzinYaaJ
q8UAsE0Im3VFYkcTR9rQR/ZnJIu6PlRxnN1HeeQfAuizNLj54vl7SosIRNYtkJj59LI3az6foa7n
PIPuTKlMy8jQupqL5w1s2a+y19oCNYKZaptYY06t4zyzBVXyAgtJq8SpRGxeZn+hh5ZeX8SHtogc
ivhufBK5gREzutjeLE6W5ZR5RfB1EENvzsJaIoIV2lw/R7Vfrsli8tphrBOXYg/6pT+PYgCZVSvn
4jXRz7a1WsOso68xEvqW+zkEmTxMdl39WitBa2QFNUeV9Fbj7MXcjXuU0/N13YKrHtT2izACm0Rh
NR1R/i6fgmHqvU1H+xIq5u0pKWQIe5bNqJPS0ntQGErPeTBP7wJz344kSMB5yM52PS1UWiC+OwhG
PipZjbvyxdMH5bgP4Dta/XKICYuuGLX7PLv+oJyDaRW6CVZNnOPMkj5paWSZqDJz352uIHPKqTvt
pf1SyZMUYp6TjHvi4Njh70Dl1YtV+fEfkvnEmir+/Tidpob9wYA+BJNTWF6YzZApWuOt9dEC7MU2
DV8r30I8gImueq97m9ArGS05Ha1LC+TwdbvJQL1tk1Idk8xKk0v+s163S7jO4qu/VeID9273iKLA
pMEIKj2fGdywe+nv+p79cjLYAj2RoG3B7hF4S9qrulLEV3ZCHhpGlYd1dKzfPWuP+zE02352hoGx
Tp8VF+2vhZdELED/9BMw9i3z6ipdyZYiMQnc+pOReRQfTXhbyJaS1WfNhMmB3n6t81uEb0W20f2q
rBnC2kh8JmNxZ0lmZYJ0cm25x5oxxTeqHq+bvT3WsRVyqymlvw0embpJFuTevTsV4WGax/wp6pzy
WNWkzjCGV9OexDD3uc43teOT8U4hJNOUdFzxNsZDX6blWrLvKHprO8TSXQhKwZJ7mMcqOjGIAnk7
ax/J/jyuR3sk6fauz5kXM6lfjxVIiwEhGYKgounmr9z8zQeKfu++cuRyYNGcZc/K2XSxIw1SkoNN
V/ylRUIvT9Y2z8+rFxR2apdZcBVLHNXXRXXFflnN9mR1tHLC1uWWRDZMlbzAs8dTvP3w8smfWVL5
wWGLw9vtw4Aqeq7nvqUX5kkfziXG2/jEhWxlZzY5LMH1ZIrDyBPLu137D1Po4sbSgd4vrq13dEEW
HX414ysV08U04mmJ0Et70UufMXiowfEdmOkd3do9jqHz2Tbbl8GOf5Oy/AUNwR6K3Mea549yuzHH
yqfSUv5ZyGl89D3pFAC7opt8m5hnUThfmyG4V45dHqaSrHPT6ItpR/5bjcyEBEa2M5AD9g5v82um
Y3MYYWQeuiGuTss6OTtGSd6Zmy7cITuufmeDA64WPtyRZzDc14FWH4s/muvCjwi5ffpgLyM+Rx+F
4lvPvIjVn22d2Akh27dlxCZJeKorL9A25zUl7Xm4Mnhc6kTajCrhaIAW9+v5Z0XUtGM6u7wPMFHr
nUMw+QGbsGymhA80y39awtDrErdpfR3KPD9wPhf5uawCxDkEqDTihLTEvi1VahHtYwF0A+h8R7LO
4PAJ1+1eb+OcfelGoJ7wkchkuE1DU5YMWX5pu8ml1lXibhmz7QBCzkDu98ubbxm2VuqRY/pQ64qh
NpNWLe8I2zT7crG3IQXMUi27eFzGac/adzk5EeamkagOgG2eP4QpdDyWTasJVxLU1bZ9qTI+c45B
wTzSL1rxfZzDIt67OKfTbbQBOVZN7i4HlK/0z40z3jHnRLSHZIHcDbnQqldrOzxtHECHyrPWbr9M
efMrypV3+4zC/Spxd+y8YRUkwPdl9RJS28eYutsJar/XBu6RnYX/HFpIkpoqrv8MTm69jvMAiLhu
yu48FTlb0s2vScsMwwmLVO2+GrRE3wrXb+cL7fXQpRXw8f6sSi/j5lhWfSyYLJz8jkwZs+Qg3cpR
PgIH7IoTt0nzGFmxAWPYDl/8SsjLio35eeF/vmfS/r5E5IuEte/e916Tv7mrBhVTuMr5IWgDr3i4
4hNsROcPZJcQua2c9hIV8yefrPiunMy+8sXxxPDXQ27TSgxlYAKFfIdpiYEefpi3X6252a2d/EAD
ZvYbvRwz2Xk4TW4t16QeWrPj3acKgPDl6dOcN86PoWaZEMk6vjhjz9IyWvg9a2YS3aH2SXqSoGHT
DRYT37cxl6BFYTiPut7poV+YSg7le8U6MNmGILpA6B2dNBwM3ySGjPXgW2KmuHJqfbcE3rVkqX1p
MybqBA7zHzbisNWeMagMvG4zC8zMq/KjH22r2HN26Yfe8a56bfovcyP0hkXIW87aIBfGPxc9aaGc
l7oQ3bVVzviwhgOQ76H10Qg3XXyoiXzfZw77ic02Z2td6h+0pgV+c22eY26NIyInK9uHrb89Fh5j
HnuogGcLj46InnH81bl+dtc6i3OV0ppeWdY4p2oF79XGqrh3dZ8/EQt/zavpMdyy7m5g3u/uaABw
QlvnrpL1tyDr9U+Rzf0ranF9bJrg2a7LI0UcAQZFPx19i215BJblTmKrTAcbtm2BQOHgjM58v1lt
uBObW3GhNfrQN604NJB5kSVZNIxEo714mh69j7zmuHYrW+UIRgHZYs4RR/1d2JAIH+dqfohr9uw6
aIurGzagZkcCtBwCAx+9us7OqAcKzlq9XnEpqsuwaOuFkosMHtFZ10UXW5HEfN187wzlWJCiWyIp
2X0jyKFBeDpsV90R/tHNzN+HoqUOARio43bZt3W5HOvM+z36so8Pc721DI397DpaWwUVfooZza/u
o9Wu/YtTTN19C/qHZWNehnuDQvEyEPeQbHOtD1FYqOs6hEFqrHU91aEldqQIrtcW4dMLAQUgYqPp
V6uJNcoXsu4SZrJRgl2TOfyss+MAyuXYQOim3C+6eBd0/R35EL/WrM9YKRTd1Q+2noMZRoLyMGex
1VjTfBhyzp1peggNqDCWTDedUFCmhVdJYBFUHtlGp74EFV9xWR8nv96e50i5L6FfVCfDlPbQsEyg
BGEBfz9XE6CLGXDUVI08B56ECX4LOWayGf0OwQ8kMylTBzvL3DOpfNY965z6uE5+9Br7Gb2TUo2+
Ws0w74uleUMOzpkrBNu/pivTJXblu9OrnaWy6gIKPFqQdQS0Vs7C1d+MdkvjovM7uI3iVhXb+3I0
2102BM5Bq/wr3wm8fo9Ah6zIpsMc67cog9iMiqI5m9V+mnxnA2DNJe303Xpo2vAIYpMEgFKBnR4H
HhGCxVfmjg7HS0tkQKdJUq/JXUwc7hZM1qV3siilzhH1BQ1d531CpGwP7ay/eAoeCHdBXLwTsfYE
Vwu/tBv9DjAyXPi2nX3E1XKOy/IYD/O6lyMCb4B7V84CWjcW1ihZ/e1U+2COCtflLjXlnYucgQSg
1o9a4hHDmUlzsx4Xq2dTEnO957zeJ0Zf2YHi+Hsb6uKIUcZ7b6swvh/XhcqqL4JEdNt8CIkKIhA1
/pji6Ku7DA7j3UqmwwCZw2G/dwhINbZ4gcCZ+N6dqaPqV9c0+l23ER8B+hVzjrRMvHXrnhqyrlu2
FHX4Fa3PcFhUSKpo0NoUNaLI8Mtt39gEk6HmezPNmJjXhAus3Y/LQHihFwXzOTJ4zJN2nglhBlXF
Vzhu4ET8kK7JH2kRkiin+LCb7iNT/XtjTPRrhKF85V9sH8NpLgKCFmdx77Pt6JJCSv8bc23/Eiz9
8mA1Yv1ZW4580s5gJqyE63iyhfhJJlKg0iCSw/2Cne0n5pjhKajs6jL6ln8vUZ48+VPrp3ZPe6Gd
0n6moRSXLKrB5HTzcEEcObBdtArn3MlmvlhdpAmAlua5Lxr5MJYx/9giQ5lny2NVYyxGG77+If3F
+YAo1O5sSyFoE52uwfJO9XoCFUdA0cTE6wzVZuI/6AQmb9T7kbLudQg3+1dmQdOI52j9hWxrOmoR
mYMMe+0kU+E01zbrJgw9MxwuYo27fQwijFMB/YPa2RBzyIgzphxvXAnvFVmpnvcZ8I3DuKn4HZA8
e5ywtcXvxZpmlc7ZOD5PQ1O9eRs/aVcNy/ycEYJzMTJkEFrX8jMbTXyq0d9+63vdX/JO/LLg7F/8
lVWHhSTzhbL9awM/926s6GjR/WzPmljY9yKglGXJNJ9s2y4+aj+qfw/DwPkGoTJkrnPsG3u6LO0W
3ynZUSOpeniJljF6tkPZ7SsemlNc2cjbK9ZIZoBpicbAPfZofr64Gvn3elOWivl5xkHx2UwmT722
1/f1or8DDm7Ybjq2spPeWMMHcsfFPt4MKlDxIOvv6JJEwTLSZKd2ZhtrULXtdF9b1zxgc3b7wMmL
svP71mHJGDRWh3oMG8DF60hVZFHRMsihikVXFTU878qQX3mj+Z3UKtfsy8DaqD4tXqysw4ZG4Ti4
hOyEOtj2o6Ore6yfX1svM/1noYyPemoBPu88523ImhB4Rfe41I3I9ixYtYPL1HYuDlshqvN5IwmP
Ba/29zkYzOJtZPqkWdkN9gf81gC2QqPnHzGFV31YJMqqTN2CpQHMuNeAgfTzUkvGS9HaMjtbfd+K
gc0MaMhzFrJVXZ48GebFgQke1XG7NkF0FeOS6RQU3Rqd4o4Y13O3MXC5G9ycUVrPQshNnFG4FZoI
PKuViuiyHN3kR24+KMe9jucnjtOu/jkqVPbJVAess28PrfimC1qhh6JemuAPE7iaTMRwXRQw5LJS
HJ6J1eAGO3gtJXdSB3JwHlHmZR4HyzJVh4qq5dfieO0Lvn8akbiZv0DlMtk19HXzplrZvNE9jQ2l
Xev/2GQdzMeyi8T2YC+9Wx5LMeASElDCZ94y2vPKFcVuNEXJypSu9T7vVzOdW2aJK5OLbHqSbpZ1
F2BwaiSz0y13Fikad10zoHSKo+JWbvaN6Y5dVICns5b8uRBZ2LB/ZkbMo1UayMjd0PyJ0RHI3Y1z
JV5RYamGTaHkTCeKAJx8jlSF+NnIUeN+0lpnibJ8r39wbAMRrw5lwBiewWR98saADYJ0Xf58t218
r1Mbsz/ZptE8LdvC6x3kgb98KUq4dY/YgvjjBEPckkkY5b1kA4/nwVnsdUvYrmq5rzflqBTmtr+Q
Qy4Z4xWLpJjoVmtLIEkF9qEn3LtKK9cy90E1hRsJduH8zsJDn5a6aMSXoLfipMkEu3USHgNyOAte
q68C1e89VXlxn8MQstktm7bAD8HqKZ14IOy0pPoM0yqvNfnjs08aqkNgJqwAXCk2hUTbZQkQSBIJ
GqPKIVVUYLu4L3X4jJ3dD7skysrg7C2lx1Bj8PRTLnKLT6YbVdIisgRfUCl74lhhGYHZvjMvVYH8
fldugZ9DKF25QBYfnct5IyFX7TK35cww/fCL1CCnTWca7u8aGeXT5HndLxU281sAfIwZ+DA9+pPt
TInbhyhXBRrIpIILpfHJZMI/iSBzpnNBlFl07qVkTltIH8XsosV0N42NkxSUVU+u660Eyy5d84YB
0n1fXbM9kHIYEwY5DjdjuerFq7BXJIoyNiF381yEP7dRxwcy51EFCdNFQRIRqdu+l4ocOWqeKSz/
LPHCyN4pwrkGK+BT8jN/7toDY5gpvsu5b48xsgGES1G2kgvNefdzWWKhEs/KIp54vDb7maSZks23
qy/SbOU3d+vlS5R76sGRdX5kzsAjgyMljHaK+jE/KSW2+rqtta3TfsjLaNd7edsAs2x5laut9fBP
GpvCCvq3+yTQ6HrXtekamSjwQ83ZcstuTq1lDLm4s9xku5Bp/I21hoHNdBOj+mi1ONhUDTezWZW4
zCT0thc7oErc06vxcOuKen8XiNn+UYpb2Vnarf7qKxbSKG9m3gqbxp13bm6tMxJ1jnqAP5QUa8ZH
2d+I5AMtOBiXIkCWihZMtqdNtvXDFKnYfcSEY7sMJBxKq2EN2iZF5sxfQfJWLtgSLNpASF0873aU
F79NXbnBHsNT90B2suvthoUtJ8pkgM7kb/Q/JqG9KRl14CA8nRRmqGKMfpajqn+QKFWYY4XU682l
6Bx4WWvvbbOZBSRzZwjmzEOMj4Myy2PE64d8pQvNu7PWk95NMcOVs10C8L+gXuA3DEm5DvZF3yiR
VHmGsRW8uv3gy06gUWbw3OK8t0FwKL66wjF2cQy1GBqkwZTd/MQYU5PnZx2T7hXnVx3BQcir0Wrv
2GGuwy7Gzffg443M07mx7aNW0mK/mVnB3g49gArlOFgFT7yTqbPtYmE+QkH2zNEWW8ONIQu2K0u3
oGDrNfaBlBBP3e8b/jo64eAiYGlu3fGxQxT/tHAJzzvmHCY70OC03d1caX03+VtEnxiqcPsWYK35
XMNQQIuafHe9Cvoj80wcY0552mpUP+tEbtUOFcT4qlU49OQw9Ow5VquKli//3GKtLSacMylzyNgw
eDof/aTjh6WK5HqY4BR2dO8u0K8VdQ7YiMV1T7fD8xbcGISJVcwxvLY1LOlHI/UlRlrjnCOpu35f
xvnvCQNb6hH6wktXAtcqFsZF0OQi9SYEMJ2dnKW3JX3dCubcI1dd0o2+voP6Fw8HQHrxEf83Q37F
lL87LZPLzVAETd6Tad3dZY6LqrqO4jb4NYdTsT5VMUq8BxkoXl7Rmg1hqVlG3kAGJe51qsNqO/WL
YpVI/+w1Z1Rp2bYbpTWQeilb+Uf2Vq5Yn1n12+CN9nrVpnaz7+4WbChAXJM1Zw9lpPppl3CZ3tzs
Vh1Ejg6jvaiXONxHzCjGr35WrXhknXo/OGCQb7CZwt8xASp3XTAx91nIXy9o+1GKnYnLKWkv9TCT
lNGG3BQfBGKVGzhALdv5ial8NT23Y+m+bmQlh3viATxzsPsph/Uxilk8zpbVUM3l5S5a7GuNfu3L
nHf1QTIafA+bevvMSQa5F1vv0P4KcQX5sL37osdY20/TlzDf+tOwRgKlDlAATwXRqaZcehzdUu7c
AVnprsu28I5ijp/kDjaMWwIDv2JZUZ8ImXIen7gMj3ZRjE/ssZvfziCXP9OWm5K3as12+APHL2VF
+PJVzy10nWEM8C/WWpepBQAh1Xm2voe2KU9TNeyVi2BwV0Me+GH8OPs+4dx7hZGY70LFoxDWxbir
rFz8bssWpC2ZWu79slbqHC6d/YgiEnd5gXbBvehsddDx4dRARl+pE4eBONFWySFhVNJ/DMWAsLGa
tWUOK2lfNztl8dND+XayGtDMdaTja+D55iJQb6SBY8XE9rVsDk0dPhTx4O6DVakoNVhM6p1vhA+C
nUvyiBB3+1qUVmCzx+psP8lhQtxHm29ODRPCn66aCrCQcf3IGzRYu7BoKCrDYpo/tRc3zA1ZRbH0
Xqo75SMmx1rKY8hauiRIO6fTPSzxGOPAxg7yuDFvxc9AdsRxFIgAE98ZFvRrY9Z+xb1MmC81DTkI
Cx1b0dpkfDJSHrxUtoWLMqtQGhlu7e+pa7uLJuty2kF9LZKxmXu+VrDkFTFR5zXWOCWiaP4ebE6z
m8dZ3rlEip2dvmE55mTvEBE67h6RWVUaOtAT96TWyfdVO3+i0q8ehnl5hcywchX2NZq+ebxjf7o+
mqGoTWr5svzSK43LVEYkdzL1rAC8TeKCIYi1i2fNL8XqRz/XRvd32IDEE8NUHvxNj93BFmRYGDHy
bIB+hlCYoXtJ+dXinPrKzc4NHCO0wIulD+FNZL2LW3ssPlpvsi4s3tJokQNhQ1UJXxUcJPYRfiB+
BV1hXKM7viVnfLVN1N6hJOkTNtZRCMG08k8giAa21TT6T/68rjoZhO7vt2yIzzTIzRsbh3an6tll
yNYV7OmJ3vVSX8fxterm/ocpF24xvRb9qx6i8KHcqvV7PIzuHnDjnFQM6N87B8vEnCmu1LKXDCzI
4iuLw6wZZCWyba4C+OXDSohCfshtV2KtHmDvuMtJdINqdjeJUPq/C+2sfNUZDG4LCWoy+8rd87GH
JDiVkpotz3rUyAylJrfKAQDrf2fq/as2J3TZS4MZAF8M7wR+/9+9iJLz0u4GZOJTBUwgwfUrrhup
BZ9auOzb7BZRr3apLP977ctfRVL//LECPQnSL9wowX913M94UbZVsdDurBDwaLP62a5h5s2R2mKI
TMJu+bcmt3/6Dv/F/4LxAnJT5N6skCj9Qa7/VQ4kpyBWbcP2WS3+bZpZ9TZ7KJvDK0FBpEjRMnp+
MZliietQUyOGiKoTS386vqUOyOEq1sD+gASL/l4RYk7zGk5meBfgea1zYDExx4AVV734YN1MDT0I
v/rT1s2KfHrBCHESdkd9sFaO+gxj7POHmXQfh5s57toTZIPuuWKsYSFP3byHxRnm14guFyE0CX7e
M4p4BxmQPQ/qVED7nPeoyVc8RzoLIYEqwXquojEaP+LVvylIrAFrE752BsXYNZ2XuJxvYthKWWeb
TBJ0zAR6DmkYLNtZeF3wxXhVw6tFr/ChjeauK0zEDJbS6uBZFJfpmPseRsvcgh3L/A9DKSosO9jJ
wnbEOSrt5QYC7NZz0Nj0bEYIph+IfIaLUwcjexP663f4QCMWH9Fbv9suwlfWIfAnjR1g8feg6Vxx
LKslUns/c9bPJjIIq/HLzVDqFzPZ+wq7mnOT9AY7NTCJptHsgd1aTMes1K48TPhNq4aabqZmcByH
Ul5josT5RTZd4U7E5pUTo92v9W4YoBrsCus/qDuz5bqVM0u/S18XTgCJTAwXfbOxB86kKFISdYMQ
RQrzmJifvj/Irra4SZN1qm66HeGwwzoyNoBEDv+/1reS8hAVGsFchY+22KWAmAeKDXFOWcDKcBYK
ZDNqM6NCP5NWbvr7ZpqXUxDN5vQPT+vfkpneVegbimNM0wu8038N+3R4rlZikj7+v/p/kPi0JhH/
exHqafuc/yif/lShrn/hHypUtKaIUF2cVSvDyfFgG/5fGapl/uXgNoN0g9WL+c7nb/2nDFX9RRAS
bnI0c6DIPJe/pf/JfLL+ksKE1EFbdNW98Uf/Axkq5xKJ0B0/L8pWSlFHMlQrcrXWc0vrQIgHrMXI
KupK7DirGlR23eKD6fU3Q+1fM51ixw/IykFHy4yH7nGV1/4pucyEt0xlzPU0ynmEcCH5n5weBNsU
Ue7x+HYHP+QgCGOj3caxo76lqpGbtKMjzGZ/PkOLdjupOjtL8p7kJrDduzTXaOP+eIVvSEOPJZD8
TsUKQFHKRiOq1LpO/CEN9f1qWaAFkkjltt8bPrcz+mE+8pOm+SAR4OWKsz4RZKhAV0xeNE1gcXQl
q9eWiWqopeYTNwd6rMyjKcsNB6zquzshEXr/zl4urL+v5yiXgbNqoC1owi/vLBF4W1oUdShIcHLN
6SKDOKN3ZcfZfInmnnqBbXy0xL1xk3i4uRouzvWQf2TwXBstOpcJaZu2ayCEL+pNrXFesEFpTvDZ
/Hr/Hn87A18OM8YWUmc+LJZTclVe3mRHNIpNO5AAQpSAyQZ0/4C5JmPnXpml/pYKDCr4dizjs00T
3Uf02zqfm9xTT67JokTTjmL8ar2yyp1TI5XeYV+qUwS4CUfSMJXOHaon+2c8lub3Boo8ezmxeJ9T
UBbNyfs389azY4DY7rojWWFDL+8FPaeVq7gm9HEwvQuCLrNDoWkaFlFW7cqe4sr713s99HHCw0pe
BwgK9WPIlUqr2jVjn9RzM2nOjSp0T0WOBY3K/Ed0zvU1vHxNaOCJz4QabPJv++g1+VY+IZ8EzzzO
LHBw5dITz4vKD4Tv1kv/JEOeKdZizpRCUoFht/XyCSrlGSJvuQxBFtMuRZqEfDL0Hic8fLtsdeCr
LJy2ZayWHVud7tDXgPY7SDZX7z/aV98elTGGluTjQ74Eeu3lD4lcpzV6RaPWGCgIegMDtC5LdZ5P
LY62ZELwGPkfMdzXD/rFQ+aitoDgyL8Ah6sjkbQ7ktCdoDUPytxOUR1RQQlhFgWyi7KN5hxwGMzO
2+YJOr/3b/etBw+Ui0lUEUOCpuPofq25sMEMcL8cttF2WSGRcmwjNyFZ5BetQQTB6AtxlTqtOO+H
atoSbEPWdEhiwPu/5K0Hzxhjp8dDJ27zSOlv9SEpMlUKH7VI6OolaA/gmG1izemaCr1xtphe+8F3
+/q5c6TCabGuJCaL+5H3AbcXlYIGhBV+ofowDxTbls5UZ2jQ/SB0OWaR1LFwro7Kjwztrwe84rDP
aq5493A+jwY8+b1uMxKwEVT4DAK/aOvzrrfig80p+MvUtbhFs5xIQSOLd4nTrmhnSVhGK6J/7Bhf
QED/dFi8mks8foi/blfY6bD5OfohE1FZRVt4Fe+5RctYjrj10LShnUeE/P4rfjWXcCmMCNBr1sKN
ekVJGpuBw45bBdC9sxMCCsOdss2/B8dfpxJGEZ8TTCScQ6zYL79gaIOx7CdA5xSK24NIiuR2Mhrn
g+H6+rGRh2cxV/m0JGnkrkPrj91HZ42TF9EgRdfgesEQFxnCwVW3NJTig9n+9ZfBmqLo2rqr150N
5ctLhWkzxL3NpQwOSv1urKWxp/zt7DDbDfj7+pDMtUhnH+BqXn8cLGg0KiXsLubCY6wLCj5Dl6u5
R7tGtp+VYZ9POUKuwRrnC90JznBshzdO99Fs6P92Vr2YD0EcUHNZdz/Ah9Qre79y0BflHMK04eoz
qGwVvbRG9DfYZGm3Z5ZODhX+0nKj+yk6dWwMtmhq/POqiainmLKw0ys5eyh40iUtE5SqZQ3z2HCS
MwPP9LxLXIdNB0mq87NdNOpb00sDVbukHRjrIqInR4yzPtRxm9GZiFJ7185WiRtZUGGLlUfPI/aQ
qwQR1clLGKeV3rllJ85qu40+paE/uBtNbwp8C4EtiMAFelOa3VV6O/VLfV3rwfzReKg1NrWVt/gI
/DaZNsms/dtuUYwhBLQzPtCqq4g+W8OGNpPsmi8+4Nh2V9VZRLMdSg5aXlSvG/rRWN2hLzfqRPa1
8TOkSvKFHXtdbdhKNd/yetE3Wa+pjjUu3iC3MUknSc0x3Q1jZJ5o9hnqIpmK/KGqOky0HMebxzBv
vXvZ+i6QrRhd54jPy9gUZODI7dSjzd3SDzapczbiQRajkd80IrbdLb107BcIGWYjGMsJlW0RLriV
IlhlzOlOa6oAGgU7vBbd4LirmtRqdkC6UJKU9RhfQgMU90TbkN9iJMOIGMFfhSM0bbN5R11OAyrP
lXcJP2+aNwudXtJz8shLTgg0MtxtsiJndjKlgr/xtdvfj6LmcBDDlkJQgXr1QY/0vrBKm/Rw0PUN
akejrf1emMjsgiSqNMeXyU/RkNGK22OLIYmGyFVWoyVu6isiwjRPQpSpDJjJR5NexiLlXtvo6FED
6J6+nOdG+U7UpBdtabesWDB2q1+oyQwR62iaFlun9ntiYcYKozc2xPKrX9cLzR6/NR7QaSI8ZICT
42KTrIgq2c3siw4lU09ROZ2+tvUo8fZ6PqZvezbHh3Gg675p/XT64dYKzSoG3eYmVnp26o3f1R4t
MuQn8V7KZrmaY9On7dXFHCbSfsoPgHHID2pQZA7B0FWExTqkAJ048zI7e1pXGg0mLdEukIm2bgT1
2ARzc5f6mzCM52jXx8l4mYx59mtYsAUHNs6Dr7mjxhtnMTGDTwOKLNxbWXQl0PdniKOFN+6pVBLY
pbomv8aTZN+bI1v53eyJ+pR4b7qHkTZ77EWjj3/EmcZ0Sx/MeQREs9xltVQcA9pe682syuTJHXoa
gZGluwewCqHexlAXur2NA5jWZ6ISaBdGg9hEe8102kdrR8ibJ3qzSeqhpYTOYf7ikbPV6rpaLVua
b9ZadqeQ1NqD0e06cp/87eIubUW7yHbAdijLOI87QuO2owyjYoumfSFxJk5IHyNmi688Vom8cOgu
xZuhL3uNWMOZ8oCaomyo1SLU2hYz7mjC4I0x2pXIysaN7ur5MbXpvm5ao0luOth1E/oNjbsGkoY5
bhyvcr4JAy3NJs3ytiRyRow7N29IL0iARjwRB8yPDelf3JVdNn8qRo4Oh6F2IpzqdXFSm2YIfgvX
9cGZywaGoB6GB0PW/le4bxl2GODb1qbHtY9ui3kN3FFd+M++18ULh0NzPAeHpCLkArOQSFabhFE3
CooGOkJdlFALG9CXVpXBEBX4ZmntzlQFzNzZzE7rfCIojNnAmcoMcKimcC66BfIJoiv1pLql+95x
Fq4O46BVdxrySW+tyIxV0NkDp4TOnYlkSLOqv3XKpKyDqCunHtnQGsaYox2OgnGczOEUu0d4jZ1K
4iKlfWUFyo1RFztqnZ6teEwPsRva3XbKI/urGFvvrp4BdR7ULJAxLSh3Tu1ubLKdhYD+GwV+4Wxi
Wp40IQliJh0r7ptLVFfICctFZ88x0v5LvsT6ezzM1U8npZW8VRrvAzO+O+bbXBTD+YSYeEZX68bX
ptfk2c50CBZHhRGpp0UZLYFSRi2+91lL6DjS0/o67RqUjkBHYa1YhmVeWr1HWEzM8R2hlaO0Hbiz
nLxfvM6xvB3x9lnbECNpt80KicoTLoR4SsMIIW3LuKHRUrj3mtbj9yV2warEhjVlASaS3jyrqH51
Qd7FPpLfIh2/cfbLQlaQRV0vJF3RL6zdoqIbh24GFcOM35L/VeMKwEFxUdN1I/yvDtXPwfOJGgix
MUqk2Q5Jb0ktBi8YvYmTeTEgEzgFjNUqFjFjldqZs4G3E80TOR5ASzZApu0qiGtDxJjwyF1PQQ+Z
O8pjCTQIN0YwM7hk6G10UxrGQciKvicZfDON4YSAWH8Ow/uZugtpCWUDCNZTdg4MepVJOqOqd2gQ
85hotXB5dLJSxztG6Py56E3CNCdYZdFmtoY62i8OcgDcFaaMtqDm/JY/dSpclUUGoCbrihXJUrrJ
KQVuKHeoH9xHOEyZzRow1tkmlAhkGXEtrWHerbionFiQFJyvt0BNpP3SADGIt0nuYrZMYtR5QMRm
PspoIMhwTaj/ZjtLzfckc7PY0Li3f4EwoKsp4pq6fGUuTKe9kZcPEMbp32V55f20/CiOL5bRrb8P
Vt8UBAjO8lYu3AJuOzu9YG/VToEIB+un27jmMyQte+uabKAAtwzhr2jwKnfTeaLvd3lRhV9bTtLx
Rto2XNcROsxF4vX2EzLObpeXS/W96GcFB5WGH+wZu73JM0NcGhXhOyx1+YPrGNONlyA1p2EVomFL
JrPbMcFk+yJtWVhMO95nblRhtcZ367tVOgaNXeK8iCqjf67qZHlQKpZ3RiVHlPtNElEjXWHbpduj
i9IryaeJCxQYIbm8l9IupT5JF4XUeLE4afLgzMtqcrEp4p7rvw5skn5Mva+tUyTC2V2Iqo55VWB2
CmCwzbtQ5h3BbspNv0kVUq0AyKH3okE0uIEzgs4qGtjnAqtM+LDMDM1uW7skNFfw9yB5rP9MwKI7
/wr7omBTZNnIo9OhKahlpIP1eanm0N42xbx8bSocnVtNftxVWq30nzabOKn2DCGfYuvkt7eTRKKB
CKFy75qxZmYWk3YUDbAYNXagrUj7e4h13bSlJhb+6IXdPulRZ3drxgGwDqvHbWemlb4v4rWwE+pW
fWPQundxPdZnrHORu/ELdzK2tLTIKmQ72PhbaSYOIWo5iKCtO3qdtTFF08X7MK3rcJdaeYSLmSZ4
fGbmHmZVjRrgYKQGCA4BV+obVA4WRAfYgR3gc0CaPNcivhCxic/fBUL1SIGg7jeW2SY+CpQifWy8
CaIlcpbV0EZrkKIvSopzSQMlR4Wa+7dkDmITkprsKYzLSn/uQv5i4PsxOT+LSk96E2HBRsu0eJgr
JW458fhP4KPnO8vt5gV0WmJOG7xoGdsvdNAzhw8zfAjzAaQaC0HebOzcENEJquvyk8b+n2xzt8Dq
mJqxfd3E6P6D0AtTzF5jxPyOo3S8T0pnbX/T6/aDLsVNuRFsBMBZKt+4adOILZrTgIvBI8yUBPAl
e5Jo0zzkNXP9abZCQQy9JYazusW6jex28GjT2SpZ/Z/puk0rYE3tMiS/uK78erlJjbBFIaDd+slE
/czRwxKEd4cJKqJNHQ0oeyLHOaGxpw9o7+kZs5JkwWDNzgm8Qos30/fDDdh6dufhoGsKshOaJPwK
er42nHEYgllQkPkkadFiiF5i/FrtsFjPki3is44BHm5qTzgdNhXsDkyPIWjIRI4ZiLGxiseTKhun
nZbY7XbALWk1uCgQHtrWne2ABGOeachk+twgw9kOsrca5G7ZUm49twBtVxVW4uydocdnE5UhPQqV
lTO2HZGVjKU2rH4MbIZCdAMZR2PfZmYOStrVbZCTf3yZNjqz9+4wTcwD7Ag3LXoVhAwYhTPKzGsJ
zphN85OEwanwx5AEEyxeTwMDOd8st2PTdJcu9oQeL/fqR8mw/GU26z27cv7pTdgqVLKhYQ/PDi1P
mOOFIjrUtgpe4dQuBO5WeBxRXNq45NVAWhD2mAH1p1eMF7DUkOhP7PVPMwsbMqgdG29xOTDgwryW
t/0wjWdwAnHOWcge2NEXuCHQTE3fQyFQzFHWavZLw36Q5kEt9lo1Hca4mKV6h/ZvWvX1YAQ6J3Pv
SDA1BtienoVsooLyu7NopSDwL5hzAoN9AammNE1v5VwysyExs26ialHPndWxrW/CmEhQmygs3+70
zyyOvOkKB0/9oMq0Zz/ophFFrTDpkLw3VV186rEFfOvbOQECL2NENrCOuzJIWt9iQ2VqvpwItEaG
vAVhK2ze1CQSVdfLV921cjoX7UQvSqeTfQWlU+WBaVMOJ5LMaJBAzpzmJoY9dnwIT+FOs+eFkpoU
xX702tWjOy3phENhbr8Ys/CHLS/fus5bBInUvVqCXHsI6dvaRKtCu28FdaVDzI2Xfnzh64ggaLLB
R3aVOAPZm+DxuctU7HjbAgX4T4Sz/uWUlt1FV1cjBuWGoNWAsmb+MLoYN5BHGc+p18DomA0VZmf2
kIHDH4uB2OKKnevlEq1zyhimOHbZJ60HlQz63IZDp3cQjasffLfM9Yk5l8kpGpLpyfdnez54c9s7
W40AItoutUVJAWR49Ch72+SFVSViY3ZHdjA1HlQ+3KUjUAjUe+eiIQaQo3KDmEhmHexRflNk71kR
fXNL4dBI9x3hFgixGhKNHSXhDPAVK/C8fXGRGxFPO46H5ErIQf5K21k+60S0517iusMJmzdOcNPo
J1/Ayah74BrMF05YhGFQx2V6jbp28bFP6VyTblbGp22XVM7GSR35q8k0HmrpdlP0MK/QgC0ZG+Tn
Dro1z6hNQMJrqwgmS28VbB0Rss6nFbAeRFraMdV+SBtc9VWicbaxsuaIZ1YqONxegGA7tOvG+SRx
7W84DqXMPcnAORkaYLKwhat/diJOGyJzovEqs7Pl+9R13YVOZuN7MxXG95zKshfIqRKs6rNf2mdR
09jsClg5kR+Odduc4QGfoz0nxvpHW3ahu37/swjqDtd70Neky1wRK2x+LpPUnXeYxGvKDEVrPnWT
J4tN56/H5JWffJtrjWg1J9WH1IfWSu9VN8pvaEXcaVXFyuc5GZfbRnrgOvwcax2nqcgBIJhaiKYr
lErUXxpOIJhqZuMcWDCnSGwo3j0hOIV/SHDwVFu7QjfHaQKe3IZ2Yc7YlLhDT0d78ODlZQlPfIjj
U5t8P1zMEiEwW5/efnSdlLaFqKQuT12qv8PWxep2pjOcTMy+FWqPsspd2tjhZIJK73zL37sjJTf0
QykNHcIeUbSnDjEELXKuK5pfmOhzWczwZrtFfwld3V43iU1xGuJBHFIBckq5x+lOSbksRPuUQCUG
W8RmLyWQ2Ow/FQvuKUwHWfaNjg8n02TsfPsUIhrVv7ASJuWPvs6aszjVbCU3suV8uVHagjg9s9iM
W/7U667HVZaTWLRpUDLPBoth2adfRdyVPo142eLNKfC7YD1D+82QhMVxsCj0/aJr5l1AQeHUyWdd
PLLETRfawhi+XUuSMRuOEaM5qX6hIh0ixNtrKqfcyq4qcC20VkgKhCPDm6bN2dnAtfOaM+on6TkH
illvDGxHsOA0ksILI1kAZeBZQdWYYQAg2qb2E7b30+Bb2eeJeyv3Y28ArRtc5FPEQXM4sr1ewm8a
4hEBpBgeWX/7bu+7Ir6ccOCr06JK3fI0raBwb2gioASMo3VQpih4r/Mqnb79BwwbyywBj1Nzt9VN
PcDjH3GlX/1HGWZwRoqRNi/anHxrsmiftDk1kv37vYVXRXKXYrFtr616NJTiOCzJaVodEnrX0Ck3
JMWCvrwwDLvf6tTNrprCCD+HqaM/aGi87p5xVduTCkqYhTDMXRvDf3QBCJSMdNQnsAjQ6FcbNeMr
RyXUHlrZpDvTyMNTSzTJPqcUvE3KSezJSoEWUin5d/sR/BJaltjYbEmvwDlqZRnK0zgZFPr7qRdn
pC9ZB4Ca02cH8sAHLdJXbZz1Uh6dAWttPtOwfXnTom8do5XMc5Jq3rnM8FI2MZCM91/om1cBDUcT
YpVd2OsL/+PRalw6RBGy07cj/LQ5ML/PZZW1H0g7Xl+FjajPeUIC7+Xwv7Z5/rgKtUOqsGvntW+W
al/aoUD3QtNB/O3XQ+9rfWI2ROY1wPDldWAdhfYYEzQ78Q+dNOuNVJGkRNjNyQeXeuNLYMtiK1qa
QN24tZeXmgkjmgjMpG9tOtEZQYljYESENVhuQT0VE+aud1v3gz7yq2YRHRtCB0xySNae23FOml2M
cQ0uvaHCzSGuH9igY3JxDljkHxuUeFtNizUIsw+55G99gjzUVZdJbilAtKM3CEpyLSum665FYFGN
8jGnHeLV6tyqTfvCmAQlMietN23d9ucVTRkzaBav3kJ2+ifk8d/2Un+H5xw3rjyiVvgCFfjC48aV
0gXtmpbHYLpZfZuRT7cV0EK2RGo998M4XBSGrQNy4uEJGd1wOsg2P/El6OMsXg9wQ4JhAhckpiK3
uUGDI06hZdH9QF/5wYT5auR7fFnrd+UKVGxi1cP9OfKtfDRDr+urwBXTdJf7E9pL28xO/uZXzFU8
GpcoC8Do0Up8eRUVrhTkuqjARwvvsqzcb1Nq1J/+Gxch7YK7QKgljhGGQ883ZfY5Bxg7kycjPGzc
hpX3QRvWWkfSi5e73gtaJRrMayrn8Rjv7akd8PyVNER7eWWPA/VWJpcLttjGBvwveFiftCFHy/gT
Xrk0WDRRoRz4U7GNU+wOBfxGaGeTcV+pwfvx/kM4iob83fdGfqMEGmVbmsI9eqECgK+AEVIFdaF+
wTduHuBH3zrjUp3DR0rPcj0DgMMgjzlhdPtLSP/lDq/keOVE2FwqOVE1tdLx6/u/69XMwFMj+NJh
tOE6s8wjbUvr92QUAR8Mitoq9lGVUNQaLIT8hZOdLc3wHOW4/qzZf3r/um+8LbkOiVWjSZnTO5oX
OIB4eFYZFJnD1nMIPfaOISXX0SSB5f1LWes9HI0MrrVKPZUpJU2zl6Oc4u5gLE1CazUr6KfW5Mcg
S7d3RU7juMNsGAxR4l8RzeteKX8BTOcvxgffs1hX+OMfgZTHJyiOFZPd0MsfQUw1O+2OrsAgRRig
uhS7HHnPxjV1y6l2Tk+tefLPKOlMP2qjE99tf/rVdo6FzIeKUSOM+DrzdLmLm8a9QXO6TIRKNM5n
HG+cHOrWgHjS15MIGrBylDASAtkceBkfPM03Bgy6daGQBYCrto9fHLXU2ayBAweNJftnhUfzNmTr
vFOdKm8XNzS+WvRXLiebs83773F9TUdPULnWuhlAAKmAw798grE0u9qkmBKQ/NE/jl5oHkyEr7eI
dczbBs/MB5/GG1Owg/QK8QgxbKxfR5NjSbNVmLEoghwB4S1atv56LjG2vH9Xb3wILs8T94XyEMUc
zwvoOBKg/3RfS17sZ8AZDTNWlFx7GRb29y/1CprK1Mh6QsAjahXSyNXRGISkJZlh2iJoOwtTFIAu
ziBzf24NQGVicH2YBkxrZafyrSSiPrRj8cVKQnw4Y3guhuZvP2HXYsphY/B70/U7lPuP7V2dN1HW
DxBEpGGlB6kRc9XIOz749F6PG5Q5iFXYPzINIAp6OW58Ec25zTcUAP1OvpYtR7mh9UeSLW3jqiop
mrz/mF+/Ua5HthMTjY3wXBxNqdLITDRdXE+KEuYbeJ89VfhwDzLpIyLxm5ciZpj1TmC1OVbpJpRD
cxJ988Dt+xabByqkJfNgVOJu+WCcvv4auAZRHlB3kUIiiTt6ihndLDdnxAx5AkKycOQB1LjxwVXe
fFc+aaToLB324kfvyrNiM5tGbiikuchrUu05LhIvAH9Ba87J/l6e2boqr3f1r+sdLUPu1JiEOTTc
VdsvnxsH3BBq8hS7UPGRVPetd2Wz1rHQgk0DGfDyAba+DkfD4taYqz1CDFwrwKvdnht99FEez1uX
YqEj8/S3/8tZn/If31UkxnqC55fTLoVLOHRZSAZEYV3B3jO27w/234GNL2dlNPCcKDwCUInZMdfz
zh/XKhTg2wELE74qYT02ToUaVqbeTU0uT7qv8DUFfSH7+0xApMw0lud1u38DtDsMUlUDHi2bEP8/
AnP6Il3dkETWWh98kq8H7/ojGVQWwjXike2XP9Ls2DfWPZOsM2X1drLCcB9RXv5gonn92D1cd8pZ
k8QRrR5LGynYI9Ae3DwQaDAOcVjkpw1pXVuo5M0Hl1qf6tFTB+zKfpd1eD2yHg2mCv51jv0gpze7
lNmWdor7ZfJoPc4WHNyNmbtWFAze/NEu9vX36Un6c6yL/Ce6yqPrhj5aI8lmOoAq6ISbMiLEgmt1
Jxjyz3nw1S0vX58x1JcrMcjhfM7c6gApLdrVLsJwMMZDcj+RxWTSWLmzmvGjMOPXLwHBs+PwK6lN
UG0++oURYQm1CXAwaOEzfDbMqLrsV7ZyHBkfyeJfPwwinFm88JwwAXOufjmqmiIzOcwnWZAbvv9d
iMzbDDStcdwTtnLTzPH8wcf2ehiv0fAMZYsJ0qSa9PKCaU2HpqkRJFeN1PfeaM+3Xrs47QeT8Pq7
Xw4uNnY2UaIgFXA2HXtNakznlZdhCbYptZ4tE0gvGzoXyzQlq1WnRgdxGAGmGlRoN35Oe/z9SeWN
+6Qaw05ZunhJyYd+eZ+ZXixfFBTr2Eb7O7/qU6Imp+jz+1d5Y6Swk3TpQrCb9H47xP6cuZgjW/QI
XUrJ2x5uu3n4hP+h+KZylpr3r/TW/eDB9Cx8OyzSztEcOTeRkYzGgNQDXNs+rIvh0TX9+u79q7xx
AkYfjk0BlT4bPeEeDY+lqjHk5EApJ6Ptd6nofhPVvGnrzmG6TbA67hydz1spAJIS7NTvJmf82Snt
HWrUTUCqQqSCKWR2IMsf7XPfGlQMq/UA5sn18PDynS4EYbPpgn8Md0ZfaxRTQZnR0Vg0/k5K/ZKj
uBOW+9rJUdxhiPhgUL96BzwXRg2zMr4m3sTRvMDk2Ia9ssHspEN2Hxt+dunqsPjgKq+P+Wyt2R9R
hVj9Gmw4X95mZoy5Jo4zBhunyCoCjR8f0jFEo1fmVPUdOIIQy8jWiSzkabsiXn5IK4YyiRJvZyR9
t2uN3L2P6b9sfw+Pv+U9/a8ZS6/r5/Jz1z4/d5c/6v8P3KVrDfXfu0s3z1AW++JPd+n6F/7hLnX+
kiYlUXaAHrgvwRSBBKL73/9LkH0iLQaLKaiKoJTgk/1PZ6n1F2UEnPUsvUwbvx2Y/3SWSv8vScnO
R5jEpMUBQP4dZ+nLNX7dqLCHUIR+sLdi13g8C5oynfKmcBR4zNkEWFtuUfR/7XN5ThxotxeLPvzx
XG7+McP/6TX5XXv+18T/zyviMxEUBKUpjyMTE1QuI5xytekbcU9g4o+E1npqpHc67D8Lv//k1T3J
BKP91e/VT/RAt2lSP84FxLnWsPdQYJ9jpS7oUgdOo79V5Kvv9OBEO6m9D7ocvJ4XqxQ1dLHuOlfH
CnV0ttRHkyp929BZKaObNoKvy1l22minya7ixAdWyjst985KMAWEI+7alWpKXPyhjdvxkC7L/VwR
CpBHuDUH9A+BHFoQxZNvbNhs6SuSaR8UelXEPEBUITDa3+m3f6KvskXcV7EexuJs8a4pfxBLjF5F
j0As2861d0MfDfcAZe2tcslDq8LkBENdCnI4mh8n0V1Ng4TqQ+9z4yJq2dpWCYyc4LBIG9OtaGsZ
AOxpCHzSaDfEFF2MNTHPZs86D+fxe4HYZTsAauSoAopuZd3AWlKp9anpBjLEwsjZYwVO9j5Qs5N+
QUbfoI8PiBHY+UZ35VqOtw+LJh62ZTrbz2FmZM+6kum+j4xp2wkKS6o3dgCGmwD8JkDSNt/HRfk1
7sALYYP+tsj6s9LtporAv1FFx4Qhk/SQ9mZ2cJtlucBj5JOkF36xpohY4MlHkTnxgEwfkh0tcOPQ
t9TSoVLrXTQYZ8DG7iOw07cLuKZdsZAMZhmDcckOVzz6CJcO4WwzR2Y+zZmqv44Q1tDUK9VlUsjT
Ik6fxsQobnI/TOCcmPiaS9+OD0mSwhQlfwwCVnJgy2pnWwBV6hRUqkc6lx/Kc2/O3U2SL/FnhF5i
RyO8RZWYgl8gR4eSbRx0g0fr0JT3SVYcUMf7p/4ifpR+W5Anb4F2Lv0pWERZ7EiSu1ELzoae/AyA
UWRqJHFbXSmjRv6aVeR14R/gvym4BHlfX+bzAJDCC39BpI+eiA78oWfAr8NAUheN5bg7qZ2i+rSE
RbolQBZyi8MITVEDwadqbWB6EpriEEd7cpd+lu4C78YzvsA2sK9tPLsXS2zpA4RA+zy2oh/uUuXf
Gkebn7MZMWlsugC4I4UKv7YjmKdUynfChaewUSn0lNKtyzMylq58M6zRVITuSWq5NMU9NPS6QAFl
JHW5NWYQTKBNiE+rnes4tew7Ao9THs4KBGtLFxZdlV6FYQfwK/fVo5ss+c5oINeZ/dTu5RTfVCrv
dq4iySItfP+EuS+6b8zpFrFsygca5Xv21Cd5FZ4k8QhezWmRAVqd3oZtDQMxik/atph2XjOixJAi
u1J9rQ6ilNWVYfrLwyzc8QH5lPyUzxbJZW0MR3ge4hAHGhBX10fnrvvz1pkJSiHS91KC2SDLIsbW
Kdzw0NExwF9r9I/5pK4di/ynOm9XcwZ6MjHjqnDv5Ww/SVtLdBije9AVdA2V4UzfiLTr4KmHNiFr
NVYHTx5MBxHhOLoNTXtL6J1OJCCmfmqehsnwg6iVzkMY6i+YDpKTOS6TbZQAp9eqxiARsZ/4AqX6
xyKK+spCf3Tits7XlOCe+wa01Cdt9yHlbCu6ZApK4JNoXLqRV+5QTohrtB0VlP9Z3IAS8L7PRpke
EsbqJ5CB9UWdlPmNSDOIjhWdstBR804kGSe+pLTQH9c/UnD1hyqtul8hFEtMUW50rWRtbmTi9sEo
uupbU8ff52LiWfYdO2vTOsRayXMIZC7KZ/O6i8Y7Q8ivkzK/qKwvnGAM6+gyy5v4JJOtcFZZl3Wr
bRMgVC6sU+WlepszQT4TSOCec9gPT2or7ImHRExFzCOmhxLsS2SdEvjHSBz6BO58jL7ctWji2W7N
d60LcI0o0O0TjKXzoUkNS2yakORNeIUNtq9GYSOyp6YmGrvuH9yutVAHhL0k0DqOUVUg1zXvqrma
eLJt+UvWPWS/Ttg7rLlueuFG1qFzwy1kyfxJdDMy+sarziUUk5PJl/gmfDd0H5UVVUBXknA7oIAV
mwnz1K7o7PYsUq2FzdgBJllF6tKz0/oTgtHsWub5fBJN0jiNQtu0STQRP5cE9vVOYaO5o+dlBUlP
RW5bzfV4BZM3PkOVU36K0t5COtKeWkj8syDTtb0xFWUYw6yWbR8jeogce6h2Be33Lck9hBPHyr+p
2rBZn1h+hmx0C8aKpJVYOXjMK28/xITQZLUf/moqOdy04f8h70yWI0fSJP0qI31upGAzGHDoC3xf
6aRzjQuEZERg33d7+v5QXTVVkiPdInmdvuQlkhFOd7gt+qt+6gCUNIh0oA70W73XFGWAsPR808YN
g42phxRJ3ZB37ikVH7XWey2b1tvAJLM/OwxCJ7O3x4oKStWfzChKSXD1TrUbM0JYsjRAQCpCCA9V
Ethf2kyAgXm92k/2cDfrIjhGs+xPITn5TRXTV0Vq61eUh9m1nfJy48jR2La0bjSyhXVhpd2txTaB
7zJ/a3BzUq1WVgTZlm5SSOA6OnEGiW1ykwsIwhCr2QBRIp7HwheZpz+Wmtlt0kmbAM26bkefQ718
htr0gRXNz4SuYBd6Wy+vHyIKYmioGLvDgAHfZQe6cDJI/IpUR+FnA5tknyTpOmuy8Y7/s9rSFU9F
gTuo9hp46VOXU8/JFyI4azij3izOHasKRu6DcGt7T93NPickQi6iA2q16TSdRodRuuc6s4xDCins
dy8n6jHYMU5aGzV7w6ZZkdKH33HrWodYOOUJOoL3Grc8pCzZ2kR7SwtUojnqSYWxlNhBBgEv1Luj
i415P3cLxJg+JPCZC9lYqSjhEudMF5uaH+5wvyEF2PBJS+VBV59us2jBImcLIZkA1aVZmMluZkJB
dYZhq+VEAO20Z1eDqMSW5IjruGCWsx7gMnG5YI/1o9y3NhOIaAqaM3D85I0LNVBxbq2gaYfo1AwT
1Pva66etWzNMLRacs53FwWlMnfaXRjENecc8LDfmQn8ew9nZEftrnmxnfOwIfKyLIryPrYHVm8jb
SjHB3dE4DzAxyDEwj0JfgzHt9i7Lzwa8Jdb6pExOpaFZD+7oOiu3s+wzcnN7pOCr2ykhb3FA3RHp
tlWycK0F9sytYDawl1GxT10r3sIFJ5JARgUDHi3JuTGX694a59U41IAYk9i4GlP2li7k7MgOnoj0
yOcxp2qB5QW+9mD+LBbiNlZtfJ+59VoNQ/cYDmqfRfyzJfVtDRTrUqGnBsOY+nQEcXyPEgpGBnsT
VwNcbLdv2diU617ZSZPXgcnktbVCKmyTuj51MsFAD2+/8BLnV2C11aWdGvM1jkPvze0C3HjJ7EEV
JSi0BpHr3CKzGG8oU2TThhDXgkI3Y3w99gPsy6Q6CS9pAVUm75Ia4VVrYii23JrsAdGaqzGHHAg1
7DCyK2+BkT/brUZwBgumP9WJ2Fm9OJraHN/TyrnUGQxXYTabTmrZ2bLmdwhZjt85XnZIjH7YIj4T
ztGHrajknZUuhvxIZoEqdoNMePIby4miXsf6mfbOZx50z3NZPSruYpcsdenpsj5ROaNnSm0Cgnbm
JXXz54pD9jGPo/fMnjpnxStbx/j31qQCYoJAGadJohNfY9uG27QexgOV0/VK0B9F2Zbo92RpxDan
xnpNbAZyMeObB5Wre1MW7jaMOmzs7UQIMkQxiO0bnyQowLm5MLWunioiPas5ZwclRVz5dhn8JDQd
+xU4k2WE4c9uwz87R+1G6CHKFhsYaZQZ07YVaH5UtNWzgyXszNQdPJGTbkNs3SKsh4PetvklExkx
62rpiOjrwrcW/v0wuOZNjzMYQhjCt3SvIXCrbh8Sk9smFZ2SGQb6p3GqfloMOv1ggb8lllx1GNN9
DFVUmTvWccg6/cpwjuLonMYXGcofsqLZeSJY/WDn8TEZs24bJq46FZXdMxYgT38mRUzvmM2Fi/AL
SSltHc7SeMxK1kiqAdfS1uxzhcP9FsVZ7hsdPcZJknXHFtixu9XIVr11JEVWRazO6UR1gEeHAB0r
X3pNkNeql34BS8JyHU19+ArT5ewrrexudnQIkFA0eVAn0ewLhjb9gVG7vSJ21FMW3sFg75Zag0KE
/b6vKaDqtT2+ZKjKkvA7kdhkpBS04oqpgu53yFhwg0LFcoyBmt6wTrAnDtq8blr9o25/j0u1wvC3
loUqnj7GcfAepsj0vrVU0ZvelDCROSERmKY91zDCaTullCzHwn5qc1DUdmU9UofzVTT6nUxgeLSX
0odYcY3sZnmPI7icy1z9fSqceFdzJScZ99J5GI9HEf/Is3q+YnelEdujkztKgmkHb6nfQLGndwLP
DdXfHPXLs5eTUpmZZCWmLNaeWf5se5Xf09AEh1IIfUcnNNbTxlmzs0CebQQG5ZwgdRPzyureO/Ka
Ppz5NZvDeQu/l7bQwnxq5LQbYcQpzMHzkwC4uYVm0n6UlACxRoTOrg+oitQX6LudLFfNiTJChDK4
GIr7Eq9v2Orj8ja5fGEr/M1r82+tHhm/wKYJk2OVp/mWB2jjREm68yaOwPp0hoKYkAwnAyKDJw8k
/2VcQNjkpxHwTOcFRPfeDjs+9AAfb6y4uSqdPL/LuqgGzb7THqi9cubuz8PSVZIXefAtJ+7rjkvG
DP82lv+0fWvSniKlZvKpKJ1XQAKtNZEOd60J4lwJUzGQMlalv7TxUO0CIHuQLWlR6ZY+FdmUAmd4
Hv1SS9uKWnpXmqWB5a+LhP8bAXUo8/+ila0/u8//8wtUYTcvhL3/+Lfjr6b9Nf+rhPi3H/g7oc78
QzcBPunMdpn9GaiD/5ARNfOPZbZAVzAwTuxOC6/o7zIiWiHzUsPDE2YYWJMWb+s/ZUTsykxA8E3y
cxCk/oqM+P84j5htuvwTiO9M7EDmLGOsf5nQJkGfxhQe0dSt8wJxNpYAHzKtrDazPeqUeJRF+lGq
st8jtylGiN3S/V4bSUhUbpx+tulYf0wNdbt+pBG7hCxMGVCfFERMoV9gPfc+7NSTNy4i5ntrjM7v
sdY+bQLb33/96fz/VML+n5+/+xh36lfzZ0qiufzUfz2EoBBtD2cUUweLKRPjyH88g/ATGaRByGMq
quM/XP7kH8+g/MOFHsYY1xMEg5hi/vMZFH8wFnMY1Cxeq0Ub/yvPIMOPP6u1fDdwPLNhkOTgr/vT
+MeKWwrWYtPkRqii99T20hUezNDxUbDQUPRap8wuVUD82Hn9IZJAT0dN3vIak36kan1TRR4SA6nZ
qwd44R5Z04+q7am5C3rjIZ9K75RqWXjGZzdcQhej7xrfcUlZLkiRpbHhMngNDR7SPFShR/KbuuLh
OMXKPbj0cm4AquoJ+7ExngQ6D3sNBsik6bqtQaT7gzinQXkePv5D6ZXzKRzA6RrJdC+olLhM/PTO
QpGjEIyoAVJu2LzTxEobYdERQa6qx0yIwveolV1LMqvuSoPYspMzgJestax1alNG7TezZ/gNXIpd
bVogSnIgJ49JBdUa9iSykFeanDlqe2fZSXWUsEx2SNjWNjfl8D1mkBUay2Yti82NjgFwVbIogCn0
kqOTsXtDgOk2mtUMF6MNh6OR1dwHCtaOwziYpA/HyB0q37DCjvFgG73rFHl8mfQcr40KxMAAYZeT
bEz5DwfDzpfGpH1wuTC/8j6R+66zyM2VTu19oAunxyaeq3vbW9yg6a4BLJ9mvwkHhvu0GLYTMIdV
G/XzfiD8dojKICB1VFi7rtGLvZtX1cvYtNykGxFeQkvJUxuJWnBVbAe4vdgfqXrOxKlEHSCo1ahD
RlHq1Yr12CO8XO68Uk/WAH00NFgLajvrHl3AxKK5jMxVu+6F+F3SA37i2DxyQCvVoxps8YgIHPt4
ound6C1v59ZawzGobU+wWxiMWKlzxIaUbbNhKvaSUiwQ5UXzYmbaSA7SSLfYYCgN5aS9mkJ6BAT1
Y8R4NOMZ80xmrm2Iw2Ye0x8iFIeUSe5mrsSMGFRxHfNqRyRSfo2SIhiwGoT4sF2t5STfGIjXHL65
0KQSx6ye1PJoh6N9KdoAIRUujp/JGLWESDSat5CH3FU5hJYaEdnjoIREs8uHQX+1DHpObYrbtyMp
VY0LUhBtMidzQac4A+0Oif1eZj2SKl1zNbcDszgFXkGSVG/nfpWXrsIw3ibGewR7fTcnw/AdDva8
CkLLpD9kNM11iwHp4IIEqX2dygOq2ZuA/4huM8Je2JjKAqccSxGsPA6SvmWm1qYnhp8RNm8Qj2bH
NDbdNDo0qGbTD7NR1L500fRVmJF4HtT4Y+n0WuJ25Eyb4ZSFA+YedtqdpQnjwbMbwqXZrHGgpMev
rCguLXLeIjoKjEtdT4JqnbzaO5NH5SAPmmB4JGgGpFiYkpaaPlnsZph9NoHo3zWnUy/mAGEwGOyR
ktN8q09TuS802llNrdHh1afvpQvvYrRl8MZXtT8n9F4vjOVXqCxy38Pn2jjm8jSqvLEeJjt5yuKM
EvpuiqliSdNb0PcBVqGO8hTy1/21Bm1G01vJuJpoXp2+OiQB9pY79g+wVeQvFD7jNC/xsNxwwIow
74dBWgcjzk5QDefc1idtM4ZQHeggygeqPsa2Xk+OV9CjVCeniI5T6lfSZlfaAUjDXn1pYzNfItiN
P2vKiQBz5c68qyqoSpPtTFviq2CtkPF+GQFXMcb59U5L5+5YZDmIh7Sz0XnmbZWlL8S8RLWOxwRx
ljayfDy6fcyFJi5nXJ5a3advXE71a8lUkn4grVDoagW13429nPXNA1sZh3hzqoNsNbYlT6i0i+eJ
S191QJUr8FehZa4TE9XfW+BPuXY0ZTiupznu/E6w3GX1UKl1PJjZBpDFa9Z3zgl2TfJs9s42p3Tq
HI4EcTlam4y9eHTTMkp2kxMgvgZhux40LzxYdtSjOWF0CSsoPCaOurWXDt9W3bFj9Ul+sPoZ8dOA
HEMqX/rRhD2KWb+3ElnGFKdJ1CV2mP8Ncb4r85bBnF18O2nzkbX5QXrDu8yyK/yqu6P9rZoZxXbr
FA7NOYAYe7zpU7Wn9+wT4uV80eYyPONX5sVaVrPnXt5ueqsj7hVOobGvFCtlgng4e731rgUG7d5k
NI+RizhrTUH1nMZy/hHXubtJZmfCEt/DZ+kHKPy2Kj/MrH73hhnN0ntwOxaoZmh+dk3dbDvAIgRx
qw2rBfd+Yq1XpdlkE/lYD5lokYoWbYJmZiszwq2pjV/FqAXcvkHCWfBxgQEomhosj4QGjYrrmM5e
FrOotw9Bwt6oWa73FAYmqUWExnU/pO5jlhFoJaZx7tMQW4hgAy59HsJ8b8eefq8GmX7mqkwQTYAR
rKaY8oRhLOpdG4uJ1a7P3mYsWsfGNdTOdWaSPy3VunTxlu8gSgtw51A2/EqWDknAyvoK0GkwKBZk
UVVnyZOYW/GTOj/zAZuT/thUJOZ9kovuA3fcOVs57dF0k/k4yjB4LQcupKe4JOCC4PhtjGPG+IxN
zCmnxxBr+12zTLkjbVRuw7ajv1JW8kDTxAh7REQfNQWJnl9XlvaRkn46FORzio1eiIOs2V1Yl+lD
SoTY8WDqazKv00mYk/OQzksNMZ241WM4KflJkvM24E/mNlwvtcVRTjMpHzF32k7OxW1Uc/9Kq8Fb
SzoeTQRuCb0IJVQLJO2Ecl2EM1pDjby3XsxAK/foQ0sKlqMnDXE2gf8lRjb4FXLXGjSn817FVLKG
ldWcAr0OLo6ZVdeoSYanJmyng9GmNdyimlFpjm5AXpqyLtObtG9eI7qSQdcD+8pAIUNIGu0URq62
5fJNwR54I1M04PbCHBd65Fi7KNMsA7UmI96fejldQEs3NCi2nQYMg+KZ/DK6iUHzGff3I6P2ElZs
pCODkXT1094mV99FqV8OTUpzHrOdHx0WsdRncApgBCL8yjUcSYFuM+1dxNxrGVTRjnZTReeh0TyD
r+/ZQowZDpThTqvR0OvbQKtvtydHKtYTX3axjxKHDuw4C4wfBF3oCgxdg3I8LXdpb6MpWy6d2Zja
WLjKgEb6bnSqV8WN/qPBVK6fKYQIfmVW3Rv3KCgm4YOHUFsYelawUrH80cRYAHxjim1zC5NUI/VU
Fyh6CUDAsv3dWNrvsnOs+8ike+3mZGsjtv0F41bln55VdTqNmkm9YxTtXRubwV1r5e4rFTxasuZP
tSNm2p3hRhknkqi823bb7MjUiW09pOpJJDwq9dIy3o3DKulpWNDnJnE5a4XE1nOTGl0xdduOD/xB
aM4b8Lx5y7gv2IKSijZqmpJfbk6nubu0m/czO6nEHLUngVxt+CTqPTQ69VJMVDMM+Y8ax70vA0go
UuezkYy2C4+TWK5wu2ViZ+QfkvQ7OJD4bAt1Dxv4JlWnDZ9JJ650NTa3NkvDA+cUTBz1NnOqa9NE
v0zK3N25eKopdy8oeY8n+xuhf0dFmNyPpTLPXO+fF68jwu4NvoexmWbjADSBksUCXFRba6ycVJA2
ocPeQz0qajS6biM404/6mqT/zpwz9TUlQcSyOSL8Sq9Lkm0QOe3TPNWGtw/icqwYBS2N9qXshHzU
0vhbcoJ9NDWre5bGojNGHbl5OibCRy0EJC31DKVLktpWk5XfA6CavoKfse7rzoWKmYWUq4/qwaM7
Vvcdrxk45saBc3KVoznsemG4pvBufBz1HhnOQ29aR06TPIU9/wtN7F5jzBd9rLQ9vRfx3q0UtwXA
QbTj6XZ0ILWq3XAUOO4K0Ki62tkQ/9LtJuTKVZarWGB8iIJwWFkyFjcCEc1GVjG67mQoWja5L+56
TjkTbVNZ1uKNk5nWbsC05QuDD0wU/CxW4bxiJDwGxSYL6MZBE8fhQWjGYu+16lPSmePKcMPpknfU
g47xO6VZvBEtE6BDMUOZMXNirkE/rawexwI3rMS4UboGF8h0nzLV4dPo34s8XLGZ9Pc8VvqG9sx8
71hBs3XRRsNQyGORdyMAe6vbQYYZHqPaPEMGvDl1rzatE9ZvutZYT3U6135vMqouZgL6DkW2G3us
0RXBt+8a0MwHYWrBrsSSgPjiBA8yds1LZDCExell70TW1/6cyPoRG4RzVOY4HiCyjJwspgtjoEfA
DcbZ7kbtMFYquwQz/nldZziDojnnKeDZIX9S3fSzT0pjDyNuXM+GBrxktkJgQ3GvFWfB126kKK4V
qzia4hdpLqQJIM5Pxjymb5AmyaZ1wRDaG8CZ7XPjejHXh9wDc4LRTp5D2hPPYRqHj3FgFhNElwIt
qfGA0xmsCJoy8CjAhwFaXbyHlu1dDc3maRtCbcCeE7vtOqy096Z0E8TljE8LsfPIiFIdFQjKlZlZ
DMiq4lYPjeQamYQ3NQbehhUufxJCdduIzi1IU5Vc5YUzfTWDodY0n/DYEU6rf1ZEWt9EJ0A+EBzh
bB8iMdhkG4EqisB6BbJi4GBw0vtQz5THSiG2nWooiJYqvcSJ/czDwOGnx7pwVFpbox5Xdr6iJbY+
dH0Qb6Q+l+zPCZ9vVLc9RjIGavwutOsG0/SAbcO9N2HFmdBk0Pqe82CcWmBc6B1VdektSaMlNJxn
V8EEkP2kfQVqxmhWtPFvo3Pcd0cjEZjq7fT879hoanLhrunHwoiWb1cLaC+w9sKj9TWW+idFguPp
33uK1xKEDuED0x72Ovhcfw696VolzjWJ+2CF3zDktBA/cu1MmC0a8+2vC3T/G+XjRbz97x2oK/Xr
O4qJWvyXpHz4+R//tvzA34U79w+y1/gNgKovdlPr/4rHBroyShmJZt1ePKULNOKfHlToAXi6JKUo
S4qJlOY/xGP3D4p3FuuxDkjFtoX1V4Q7k66oPyl3VEAQZwGPQGaQkI/9J+VuDlNX40a7MKBK916C
BGLY6O1RIl8SbsAHkpfLmoV41sQBxqJeflp55d7iXJcbkhEY1Nwv3U4f4zrehFO+ggnbnodlTKZ1
9kWVorjigj3JPKFoFnysTwXlVfaRDumlPOAPx5xJRSsnyVPWtPsqMqBQAnYRSeZ75aUh4YGFyUdG
vHgi/0H7+Hc5Bnu7a363mofL2zrqlXyKzGHb25soe428X+V0GrzXTul7ERzDEaR8fDbcFxCR1zbR
afC1IVfhRgtmetoLv7bEt1d98eq4jl10AJR+APaCWrxb501rnQ4VF+0rrl8xJR7mlDtpv7WC8NQy
rJdII4m6s1zT8+cTxhq5EX8nqf7CaeuA1HB1vYrxdr7XPMb74BFM8ZA0H6oQmMx0JAkIjdzfw+gY
TuVltld0+u6k82XDBOhfQ0Qj3ktMDL6HEmldze7IsX/VudAHW/FLC2HLtlSi5fBYM/s2ayBaNZb1
8BMohm8E3BzuAUtjZiZ7o6afzzAxlQa3MaLMITLh+umXyK72Sqejkl1AXFgld5qg+XsKjy1sGp+L
z3qexrPUx4cICx0X4f0Qx19pw4zyExw2TbT6woTOGOvGa9PcxSH8vMLYe4OGK+7B7gA+hmPeHUyb
U0/IPxuF4DotCFw3/AYJ0K1ezKtqvDHcTeBFFJhH5l7HRRN50SHqy/OQGrT3kWQVQfMUZvBwjVtQ
wMORFgab5hY6w71x096vxbxrrUIs2Dqal+f8Y8L5jMQ6P4ale7IGPeMg6eJzVFv4LN5q0u1tNepP
reBNVtCKrImQhAms21bGb0P/ZRudXJvlcJmTV73NdyEz8laSsx3eKtg0h6WxKhGYBDgA+vVsvrTB
ROidujvEj3wGi6cOXjdwOi9O8AeT1dCWD858gV78O+Gm3Xr4fBsQi125C9CFRfqRU7U49JS0uvkp
7unqKk5zdG/qcV2bHerm59xnL03o7UOQSRnUJqEPtxYGpF+68OH7lUt1B/W05I5/Roba0nz1xh3/
HsQFbSWDPzCYnOfu6s3PJWhCOxaPQAtXBBgPma3tR2u8zKX+7WXiI5qN76R599S+1dDIaHj38uZg
l6+ATI4DXMC8eGiEvPcWI3oUt+X8eJudYe+mwWMw5L+jUPCpwFpZ2aNh8JT3a2WKa6+G7lOazbfX
lCgYy4fRbYtIp2AHSNikAeAiRnh05+QjQmnwXL4kmrB+t57+izYTuMbu4JGyZ5lgy45UcjK1bNM3
ISVn+c3jcMbF83HqtXqbCwWbJ9WLLc0Bd6h4H55I1TqsU/mgzUzNNOYEUQkShpH1vJ5dLdxOUfYw
McVdG0PzAgtyBfruouvZnhm0XxQfqtrEQrynQbGv8XKyiIBb/jYCGoa7XK0dBt3UMX6h5VwjOfsm
VKRV1KvYTzMurTHIXyqMbfWQ9WJ6Yh3FniXns1HwtSZQ/RNA+sYt4RtK82Rmsr4zhD7H2PoPLOj2
rp5feq5LyjaHWx3Kd8w0tT+U9j2Vpo9RON7YXTvgxGqQaIP2PnM8RO0zHxELHuoq3YEEX3G4co9u
NiJIhZXaBw1DAjxPzlZFfDWBUySbMY1/pGZ7AnOOghs8uAMoaS09u6U9P4tcf2uy+ZYmySmR4moU
eJfsU6+FMPy4LsA2f+Joh9Hac37RI8llLk1cEqBJtPcAVm/GzE2OjZ1P61xQ2IuM+mF1HklRJ3Lh
kwsOWGjS0H25OW8daiTkzLfJ1oIzCcTmGiP1Qi+mMKCyszNyc70PuhnrbTUX3RUqW4yBnAhB6vVI
hJbDyUkbDqYLC1+vrBfYsPkhCXTnQG+zc9ca0dOYyZ1daDpn7yB473rS3Y4zxa9NV41bMUdoMPOc
QDYM4zPm2+kUkvBYh61d7p2shYTmVvUmC7HKAeWhFnd2AnZFnJm1oS6yoXxONXx4MN81NI3Q0lYs
a99CHyGuAu/zezpx76ELVbTpG3cTotYeDIVwjg2j6sK7oWk0vWvldjafwKBa54CamjWxgn7TsGLd
GoYEvjN4TnFlVgR5PeqGr0jDzqAym6stAUY6E2meYL01i6scXfg4aqgfmFBAfXeeNTFVhymRrI9z
Dz40/I16TyWv+cMudH0duSbCMI3aadVxs3PXvMmVn+N+8+cpTQ+dLOg/5YZFC0H60U0o89gfGCZ5
0VsWov9DBULx7A+Ak+9xOhcXWybpd6cXml9pY3IMUuWiMAh3VSdTxfUGpdeuPZd3JjN2I2DeLe87
xwKHuVSS1GBODR5Yh4Abk+8bxbHDRhRZgF8GWryo8g5G3fK3WT220qHJH4rC/LRoVtoJitUIWUT7
vEYEsMwHoWMOtEpRn3udg4J8xS3voQ0BRm0SLFhaOX+ZCRWlM5W8JxfOKIKjO++Zz5k7KP8Byvdl
pq0auHesflOTbay9ZYCQOc0bts6fgxM+khbWN5GbsxqY2YUo3gvT00MbosznxqPS5Nayin0n+mdz
iSDgqEIB+55k+qPkqsm4c9fwtsdxtkO72DkuA7BpG9hnitEweC5nJnGMW7HzUm5oMbxaA20xD1DZ
o6PKyUXQerrLApeNqr6UIj16U/4QUrCcjQ91K/ZFATahwqFiORttQHQJOLiB191oKV8NGnGvvPec
IO6anXjHKivkB6mK4cTdLoR9GPH8R/pgPNDhjuqUj4iBuWT8S9GNp6+UbgcH0j/uDj/RtG2KgUxK
VGoWSpNdxJuuVjBN1OhlG1u1Ff75dhD7UEoKWGJ8hSsc1N4REVWeFqbYV6pxgIz0oGTQ56TEgDt9
V1YqeqT4jJ0xMsts2w7Ukmsq0HdOiHPXxHTrY6UUG6s1Gc0pNqbCq9VpAIj6ZEResutHJfZ9lBrn
oSmTH3Os6qeybEtazhSnpBag8x0cJ+x0C81zqYOwbDCCtKwLk9xEXQl9n2RT/dbYk/Lt0XJSXx+o
QMCNX0D9r+bnRM0GhHrRL/5O8ZvpFZbObuwePV37FKClOc1R93l1O1n7U1hynslrXbsm5F22vVvE
z3o/6geLX515ui4fUWnkOhlgBmaGrPCj1+RRtKFZqcDsWPkiC9I6k7HRGHNu3eYittXWvGX9sKy9
RZhoykCWDV78brbtZG+NThdvRoatUg0GrmHZJzcKIDB8e3mLYOUA2cfW6wYvztB7B5shDx/qQqtp
Ao4pAPBXRt5qpwJVDK784m9O8uCdnuDsaFkjHUF5rjgqVrP8VAMHY602wAnbsu13o8z7y1RoyXvj
Ze5hMgSCpDnmHifMrBp+KlC8SIjQFLWo+0Fjjc6CaGlrqfX2xSzdp9gTO0H1BPpOvG6IRNWNue7R
PetwWJDnE1mfPILiHmqXoCivbjO92um0Hufxak6lzaMEovjE8Z0O56FQ9GZo1HekwQ+LGWGG/E5x
cHGOdePsUZqezm520PvyGeT+i5UpOkho8LMnlqfymX31aLUuUv9Aw0EDNFuEyYfWG4bvaMZ2imW1
qbHrb8akvZlwv5nYICoJYOKUlNKrnQSXzCwvlUHRefvJM1iusnSsNp4TvpYI5VUePKBUmhwAdQwM
ZRQdKZaidtscgJjSubPKQ/tNjbq56QeTN182K5omv7zJGdgHIppm5xiL5mxXzwzKsB9Oyn5WWYwf
AH8vs2VufnZimFtwpg1G4OZFZcp7oli1AxKgAHhkzjGX3rqPZbgNgqx8qJdu5SrlwV9KC3xdBtVm
qrRjKG0ME97TbPwoY7FCql6JodkFOpGbbtpIQPp2UfDOJJPu06Dj99q0m+ADg47t1oPZb0VJtq5m
ohUW2s7O2/DqGcNPynWWVgEEvyjTm21GA8/KELqGiNrFDb8hvzB3gDE96aof8HpQgw4nrl/3nEPZ
J7T8VHQhMpV5DbW2PxIzu1URTDvG2O4uA7Dsx220q7RmLVo6j1syXfC3i3baZDBuuKg0stiyO8gL
jm7OV2YY70VsWW96w5KAc9lB0E9bZ2vnurhmXUGFVJsRIrDiYQPrNQaUH7onrnJ8CUCP51sTcOC2
1DN7T1tCdNRwhb9MmuZtbEAqtwxb46qLLPlmwZfaOXrT7LqgijV/UpP3VlOQdXMAW78kzpzdpejN
PVCGbttjzI5XLkmtN1N02SUaapIQhebdi0yLVnVJwIp6FsPhOjPWB0OP87exmpvnBRX2Ocms+xo4
XxA/6en7dkigbfva6F4oXeof+rRIjhqlHj/AvtKwMqTDsLOLBjOt8HLv6o1O994JM7in8NefjD5m
I2J0xTkXTnr+3Fuz9QORK8IA7Eij8CezDtaWV037PqH7wjQL+SwI9m/dIp2uqaj0kzJirmCSB9OR
uXEPzFpb01moXQrg6iTUZH1dMkC4L52KpT7JLKYjnaqdM4u+OtEbxK3NFU3x1qXskwaC+mrQG/uO
ty96BwXe4E+lU+mt90Rnbm01ma8ICBMzgcTeuDktk5pIDope6cMUxk0HQ6ExnyYDuj732F6szWJO
eWsGNmaXwbHpxtFrltj2pnaK8OaZQ/S7twe8QW1o0zqBWaXn0ZLE15Soac4KTGOresnNUGrVfCLp
z57gpe6xnYYAfHixoUfP2iRjcY54amOPodzCd8BFQ2q+XYOkHH27c55z7T8pO7PltpF0Wz8ROjAD
GXFiXxDgTImaLMu+QciyBCAxJebh6fcHV+9zbHe36+ybjujo6qJIgpn/sNa3mjvu2XYDPq8JIvQB
YMIf9SKhhcnI8Y7G9IDqp0BooOGUKhfjuygGXEFNRJK9lQaYM4r3uU+72yGXxzRCfVHSoG97B/hj
pEF1FkglIjPfm16CAMXGkMOZ7WXpvXRaQU7NSNmVfSkrdl4gwF+aorhVDmJ0fGPxk2/DQtOdiJFD
idy9YHYdqHJBADLSViYfC7MSoBIsEPTPfRIdRZ+jyTAYw7bk3DTmcvLxDIddbp2IGSG/Y1z4/+Xj
pTLz3QBxeiNowCxFivzMPMcf7n0vg3GxjMPBjXoRQolwl0/SWciLZtrAPMkHvl/1yZOedgwHrKoK
qVCPulcdnAb1fT8aMQ2foW5M9d6Z16Wi0nIQgWNtumXq4QWkZztEX8Hc0kYmGV5N6IAfElmf1jsE
NTm/IXYurR6/SzzNsvDe1ZTmn8pCw4sxslVZIxJFEdkHw2ypsk36qUyqK53UkY/yO9tqdv8EOG5Z
Ou+yeHp1TfeOQ44zHnAP7/Y7uS9bXb1EGrkK4BNCiV0kKCHWbrp6bcrYeXIgZM6eoCj+fPBvXEza
c4duri1qelKhzn2Dd0vPXGOHVW7fRq7YNixmQhQXA9k2DAmdiO8Of4LtX6wcqb/8UrvGNc7Um5aI
MYRpQ0wXehJ4Kiwti7KygeQyh2nyMts2VdHvkoQhSj0r2H1VUQMvR75UmFV7H5MYwpHvc7QUG2W0
T1k1XaLep6rMqucmrkOh/FfiAoegK8t0b+jZzZCh2Gcq0bH3NbPlxmh0VuVFkEhxE0e6BbeoIwdR
kpSlotbZthYOqVbMxK7pl16QbcqZPW7jsj3bbGM3RsMysRQm2ajESZA4e9GZA23JGJCv8YLQYOPW
eA+q6cMY8YAsa+OJuUpuY9+8RTtzEkS4Mcx4zcl6udixe+lbrWRwZhjXvnTFzTRa0zVrGyQElQrN
ZD5XJHr0KURhmDEfZBNxyXjixuU52Hjeo2hU9YxPDnx8zvx21LqRj4GlyDTIZqMnCjY4dtaLxsTp
0WJnEMSEXgZd29022bKHnnxflJT01mA+z/Ta23oRt5aJS3z1cOiMZFoyAO1yVww4I6v4U1ZZ+V6U
vXt2YV0CHk+OLVoHP+IpbZLpzsgL56lgvJj6lraLC0K47Dzx9lVVezuzmrGQlwjfqOP9ey0B1z/G
d+Zin/hLnrkTb7Q25ifvvwqy1w4AnDgKJXdjFKcQz4gCMOw0mFSpbx0N/k4Eylc4gly/LN2bEdpF
t+xq9m7+WVDx1OU0f+Wywm8p0u3AKAiVCRIxwjhJMGObfTekhrpSGtwYXXt219/FMAIA8Ed5j9bQ
g3IUvxtDkm0Hd3lzndTcuEbsP045mos+q+5RWnJIkm6/Q/5W3btZnVF7VP0a+jH4uzZbzJNylIPL
hb0MtsL00Boi3aUjW0ACBIDwId/k4rrL3YhMFeViMsj244zp0PSUuuPi2Zesrg/G4jvXzkmTTckZ
7DnyarjFo4+Nbh6s76igftxKfCMsDLHGs58G5pbh/68/Od6UHWKbE3XudjrLowIeatfXz5b7FXGB
c40n3bomPb7TKvTM+yHJt7n+qjGHe/QrBz2YC/PcIDZjQ+dlP87mnO2RDg1PZQTMfvGn/ipLjOVG
lR2baNFvHFSfa5rbl96vKQxTEpUYiTFm5+DtsUdurDHHRylUoGAo8U4ndZE64R8i4n/szSQ7s/4K
S/06mM50klpVk77jbXxv2OKnYVBak9NV2TCD+EGgwxCUuHNOocJQtq+PmYiOuqHhAsSiBhZcIeIw
008UvSYeKvNQN5rcOkgV5UJDzNj1s+67LcGTCfLTwnOCFlXGmirCXtk+ZBI/Y2TjRDTp9q0C1SRD
EYVcrH3J6g7PaF0553JN64vS3j6UtljVJJRdVde2hFEUDjnGM/egVB+IZMKpyuoteV0Ji5JF7lyT
xAuG3Jpz0jM2E5Hj6bu2K97M2DtndXmZ3Ng6Zn320syxfh7ARJyybDwWRawOUi8wXEcEMG4KlYfs
LCCs9q3x7us5q2yzv+Trx64V/Eqstj4NKQJhYybpAEuzOTTfhBGBUGCnGQWlM17wuLGFjLwTa5pm
V/j2EFpk3p4Ko33r0bw9ych9T0oAi7F9Wq0tY1JqO6JguJFiMZIf0HNJlp2Oljor2m+177xmiuTH
TAzWk/LHJx6DO/zgaais+J3qx7wo0Z2s0XXOk6Mhu5YF3jhGwIJl/7a0SG8apogwsEwH0E+iSa+N
R5RIJR41GsiqsG4yOd2ZnnF14/iz1rNkLexi7yyxxOJonoo4LTdNTS2QF6QcyfGE6BEmt8n2lLyY
ghQ5WtkJHpKdO6x4JdIKCASWvElw8xQHL3sqs5tONVfa1NA3vV00ey53v5vvPOIaS7hZpad5m3qV
GRZ0v8wMd75qbpD8XQfbuO815pkkmW67ZtEobsTV8txps5BkjyrjXYM+UfDgA+XU2EATlkNgxsHS
u7upk49OVyAq6MerQZpFM1ZzYJvzbZ+xNqr175GbctKnq5487eJA8g9cvZ5s0sztCmjDpDvk1kxQ
0le90T8otQ+e5pdrcshOm/1HUctLOadXJPbfSzu1Ln5rCwRLhdqasTNeZy0+NzMdHNqkz13s6Btf
VVzct4WW3wuEQIwKg3QRJ82aD2UHqwKoyR7R7WkUrQj5+NPAwFbd1vP94OtXxZ036p9IQKW8w9Rc
jPsig27ioGUpmvaRrxV5JYukaKBIaiNxN2frD1hwMuNjjIsGo3y1nHuM9x7fZhwzECPuD9JKlHw3
k/jGKOl6TR3J35xXx9gRnz2uTeSiTDobPfTjO3edzxva554oyq0+y+tQETjjW/z40VQs19TgJ0Wa
QASuwXOOzFReRF3dVwPvZZrEsexZRsX7esF2kMBsLhzxhTCiTc8zDX+EnWf/fUi4n2s9bByESLdC
AF52kzXU4abGK+rWyQ4P6BaLDXLaL+APpqBwv41J9DXmbnMhpCzl1jSNJ2yhbqnd2FN/Yh8c+LpG
vqp3RQV5riK/5iqWkhIQ2yv68G3DrO2RYKlub1cmyJi6Zvzm0irn+vIoWOw+1e3kYEOfgXSB9X+y
oAElrBDjCK2fo1dnmuWTTTg0rRrkrBj/8gl6NDZKnmJJ/8GE2m5Ds+40VMKQCiotPtSG/w4Qg7aJ
5S3ypYVoxQr9ncQMv5EgBtysgCthz5tBSR8mGE2Q6kvQiTBPxNBfSYqlotJnQR2Yt/Q+2n3WNye8
Hvd4kpin29dEA0ED0gMxso4aS3Rn0/STk7C1cUcO9GfiSK5zkx2NmFgnlU8eyijH28QMkgLZ5gOf
z3RGl+Z9IsvtQ9cZqc4I9NZ04oSiXDx6nIBhWnUMucrc3muWrc5QAA7SzsNqWB4KjC0+ncr9QILZ
fdIlLNCExntSKcWUKbSLStpdkXXXpTY3CYxv/Ov7bn7rovqqOw8lYJO+GIh1yunjGjbCebUzW3Nv
o03zG3yinaCf+44Ub0dZf+hQFJKpQt2ToiQr+2EPxXiXMm6r45otNwQgaVFlNIAx0Lc4F2msPI9z
V6owsZ/crL0SW3qJk/o2NbVwIoXEs+Av8K3ZX/C9oyluMzvo+sx81jqXqFg3ppchTZjAk6Xn3eEp
2qXuUxLPOPCf7XzeRQ7sJTvexc1RktM0XcCK4wR9E7ThRA0GNdUA6AZWNSaa/g8Tt+OAF1JkGLIz
dFvdtLO6NxzGuqVectm8RrN2p4+rtsAK42EN9mUCBDOt6S4olEgDeiW3IVC0m5JjuO52JIiA7eGq
YyiTu1+Q43BcDCl0dxFQA57IOAgVsrmwJtHwCSgNgBeDyR2cBC9w+1w/Lj6t9iZSrv4gcy9GwtPW
d2XBQFDBQj+2jSb2SDnMwLSa9BswP3tP8m/OqoZzKGhaQqHY1IOUqBktsH+EwX3O/MhetQS81TmZ
b5Tqycy2ynHfDcRaVkVpP5epSfM2tRz1EqxXKMBVbadEXYmEMb44yOYCR80dg9s8/mhtZGR6xhEt
bb363BsYkalXk2nbSF89EALuBksur3ls+JsslcQ7IRzGs+NJYltNYqYpB54mivogLjHfGy2LPOel
hqhCVuijbLRPXkecJqPUL9FM8CZxX3iWOETJsrlvddvnsnpmYV7tqxlnNmAyIpJpE3BaYXh1Y1KN
q+hkCr8Osyh/MyVQAD97Ngf7CNrjY0Qe3yEK33QgkjsUU5QsD53vn0TEXFeB1xEes1w9sq7EtTFp
EnALFZsvFb1wyoPJqXpmwlaIyGSDIYspdTTCl9L5tYzJAbPCyTarET15dz+Pk7vxq+KuGbvDIqxb
xPBXAiK/aqbzYI3aSVod+T/NXjpjw4wA9IbWL9ohzuRdXrkedWH8OOnyVFjdi83tSn4d9K/OTpyD
yhEpA1DcCBt21GTdFTqpQRpT6cqygnFi39izpjGymyiqSF/1+m9O9tEYvYZbBw48XSpKEka8FsmR
GzrRjy5hnhWNXG3kjKJeUCE+u5wUZorTnLD0REtuEYLe+13H0mWJ9taUfe1FBk8kVu+QVb5ZekV5
TYx6M5nl3iq1AxFB3WZMJswqeGNQvnpLfBIuax8gn2y04zNp6M8UhreWQRapbNK7SSfaKJmxJPib
GQ8b1oriIi2u08ry+fU1MTOC9Uw2iGYlAy4a53lTtkxIiJDTNwScvKjF2/sJDjN7WheK+JxKEerw
KffKoWWJuq+zKq4yarn7/eRRT1wtqImqcofooccfglHqa2nPR7vD7FLKXcysIkrUh2lr+i42xdMa
QTa29a4jG63RTT20+3rvl751QOA+IzuerO0iTSLFAS1vxty+nagUu8K6G4r26BIqE9BMvhoJyxnd
1b4a/WwzZjQ+pAHOopQ/tt4Mkf3+LpmMa4SKztTjqzZGodt2L6bWXsuh2Wne/OCJb6Lfpbl+y7oQ
MV+XbR2XMM1ciDAf1yBkjbDU4ZDL9N1hHWqQxwN2S+pkH5sDpYZxk7OgBpEX+IV5lAzXJiN/mPtH
3zvOqYkIvbifikcz08Kuc1cpgBOzJnOagCaVti3Kjqj8zvXskco3opOeErKyZAkAaWnzbW1EV5lW
dEIGU6sFmEpQ0dkyUaa41bt22qna20uPpNw6o3MXxOzqMkeOU7jftaW4IP14dPp0i66z2FT9AD+I
aV3XWixk5Awqm7k5GXwyMOKOIPv5hFPne9x0J1cYD6zWQKX4ODLNE+3qzD6MvSb9JUbBpgqwbXl7
q4bSVFb7GWQX8a74EGRjoOfszf0Kld6k2qB45NhAUoYRhVANl97Xv9uSnHXb+lSr4lvkFedZDO99
Xn/XUNjqfRSHLjKCwOybt86X99oaT8fd+uA7VNuDe0wVWZomhlHZsobKg6knhTT50Al+2dreO7F+
n0icvG2NeZ14FeZtk9eXruuuyYgZrSCLUA2iCLBkUgmR4kHmHtbCCYmLkvkLRe5Rr5tXfHQvYxtZ
7CG88zQaz/NQf5QscsmBLDTG39qTzk/bYAC1X+b3xUFMig0JGITpB73vvjI+rlEjYQVLk/qOuxjD
yXzn+wmwEXu/qjK83Nix1B9Du4A4vPTZsvH5RknGvsiyuDKy84jdQgErRnXRkKauIVwAkY35I+3Z
WzVUqt0IVDDX2czmmKpiLb40rcKQycRs0wKyYrWRFghVmeBVJD/79YCkHIUMj/J0SmMSZAabyS3a
FAOCq7gC6NIv0BqSgM+o+NS6eVCZ2rel6xBEJU+95u0NpMqBNyChtTI/OafJzMen2IrFplXxPBrn
ksVD0NRxFXQN2LyI3yrXg7ZXaHv2jTvYQWSmH44Uj7ONdy6XJnO7Yi/i4Wvn9qFvX0rFCmZu+KAT
mYbe0Hwtyb226ROSnbLnaGMrJBmu8yy6NGRJ6jDlaIftPADmmcvklYTvT85kJ+dyEmaYmbnzzdL0
D0LAOVON13GkzyqU+mKmBDTPkFomM14XUt+61vxS6TiW2JziQAjg9hmoiQg0H14WgUxizCmiLLO4
RBOpTDI9QkW84+s64zmr1pXSncztUBEgrUx2EjmahzxSmzm59u2NSG6n7hnGnh12rnuUpjqRsnio
6+HBh1111BU/LceInpzORRzRI4KZDUSNYjy51vTiyNq91SfTC9ngPi5q3sSiOBvTcNul3lNt8hFa
5s5Lmp3NRGwzFq6277D6aLH1JaruGw2tmxLLTrMiwpp69llF8lAzm2YkhxdC3BvoGrt4+hy7+Vc0
8Jh6R/nYatnbgOAw8t4tyoaWJe/okFBOvW92e23cq+w4OwQLp2xds/xm/VnIaofFNIjlp569nugf
UuYB4zazw7mhr9VZcihcD0xErBmp4czMqCtS81Q6PYLyMbskHpIwX99+SkRgXJ11w44YLc7ua/Jz
n9Ka4MZG540iSdVPJrC9dy8rlwPOJ+0dB1G2zZOhfFyQP35Yic8NY+IHz7iJijFNbtPCGefQdAyb
VevcfcZoPd6ioi32ZLzOKAp6eZ61zj/OS23tfPA7F3wByaVwsuRbVP4AKtC34jRAF846c1dEenPQ
QFZvRnaiL6MbvxKuctM48tWr2SXB1oNS2nQsejTP3CIHVJchWZqbXCbZrWcVOmar4bkt+Rj1iCno
1tLKZ09lDstxs7ewfPsxC83sexM3AWcuYYHabjHscCKdNCmNa9Umn2cfu7buPgMlTEIjLeu1ibrz
Sny9Gk5PaFG5eqqlq933gsGn9VpRWAQqxRzW6zdSZXd15kCoiw4aA4gDcyRtNccX25pIukM6dHd1
6j00iZ8+4HoKYZOjl8JIcGoQSoer8xwvSH9bucZLmnbnynyDLIpFjQ6EzQysq7FjHw/AJZtJomdH
Fenpi6/f4BHYDOPFcLFXsXOJ3bvKG8AE0hVR2HnGuzayW0y0g+w10rTqr5b8tgjBDPmZ323APFgg
Flq+aukw73qNaV/cAk0yWyQ0/ry8Wl507nBbbKCmuaSljYpq0TsRgr5lUnIbS3V0TJa4c4xg0Ew/
NyLq1u6l5lQh9VW2W3uibJIlciztrvLpGDj4zBQg97Eqirvas4edn/ZbK9ejFxy0xc6qKKzJrJyI
TQvxDX5Oyv2g0nOVzlhEGCYRZouLTQNLMLeCDnfCCtsMj3kvLtHgi01MRGlInOp0NBeJGVSO6LEh
TwMZTMRdpGv+M5PBZGctgrpfJUTwjvpuKNc9ALq1TGVIQW3LC4Xnb41srVkaEJS1z9WaT663yXEh
NU5yAzppN0zG56Vrzm2HNrd09ukcI1aW4rswOSIZr2hfYAYYwZxg6pcucdu+tpy1atyTKrTPNKgM
WKExkclpoM4yYUUtU4Q0LPoOVgw7BjpXTQw3dZ9cvO49bXWEOTYlku3MoAKm/JUrl5/OiPqtml5I
ud9WOCqAsw3YYOkMR1GpzUBIel4Yb558axTwM0Z9N6NH/b+S0BwkoxuHIjtXTRcovWXiio2Xg2T0
t6mlEjBp/YazWbCJAOMb9dU2FvHT3AGX8zFIvhcNTFSdeVsYG+rE+v8G7NEzG26sinY+orjGm7zN
MP/yV7Cm/d87MP7I7yYt7w2cYZPCEvuv/whTWani//cfa//rBwQ8fq9WMM4v/2X7A5Jz378388N7
S27uf/2fv+L41n/y//d//Kcv4mlWoHbeqr7s1n9bTE36s2XC/SPlO3xHW9Bkv/8f/umxcP5hOI4A
800eigNXG87JX5xv/x86pkVLQKUn/RFqO0aK//FYeP/wwKWQgIA4bwXrw+75p8fCsf/Bvw7KO2c5
/2FAef+f9/1PzDYf2X+MJfzVYAFjnKcCALlpmYSG2N6P1MKf+DzQd7RJEg4bjFVDUHgtCBLvEMnN
hJUffvKd/POlfyZ8/wrh//FSbAKJ1UFAZ1jsffF6/PRSeL+jxe4RxCGFotpquObTuc0ukzegDNBj
iJtNkX+SwM72Kh2S459ffvWycHrPiM9W08tfr+9ZaxKg4wufT/3X1+/HZIanuHRBamdxcmeYib81
JwJ+dtIaoERqaTHYfARzImEbuzWFaxIbjx68g7dYetEdw5fGC5EUUxhJhJJis4B/rXdArAsDJLos
yr1HSt5HPdYgiEv04ShWMLCFYPUxC8uh4lRJmrr8mFBRIHk2qTQ38VgnTzw/fhzgDo2+xd48fB4G
x/yks4K9wRGPVHTkyPz05w8ElMq/+0RsGkLSuPhGfs/HnJXO5T9LGHkY2gmL123Q0oPDBJxuqCjo
sFz7M+2w8Zq3rmmFJGKkIwAxpUMQWaz6+1KMDB9lEjk7LckRXrZprN5aY1LeRgwIvwKi3n3OaXyM
cp9T2bxhN3SMfexk3VOEfzJhQJbn3/A2rBLZAaHbwe9U9TL1PkOtlIH4g1NTMm+4rSZWIa4mc6iJ
Tce1PE9Pbea1xVbjXYzwG/vkdpja2kS0qBLnmkSocnZsoei69dopqcbkRF5IIRQV+uSaXbOFNUCV
2jR20oQJimkPEFDZveq5zuiqdGejOqJ58tybxa88LWxby/8aGbWfHSovQeSWUBgsu7SZPApayiXa
lqXvHgEexfGdVUoi8aLaT15xI5juwaxYGiIfnBi3uo3XMmBqy6XeZl2EyUhh2OlCfcGEESSc21ko
ydKyN4u9wL6tl8HuCUMpBdQN0N044btlzKzLoAH5OLeo/CEm227+kLoixUg6aSWEEBYupKSjtPcO
qUEj8cYbZp81Rzi/cAd5cXqfgSQYb6IYJPluSX3FEhgAMpQZngocUzqW/mNkrQnp0ZC12DMV+6mr
NCQKooqNbRc6yZjjc5FGczWxFhAVnnujQGrSlhAeiRWMvvWLnaTIOS1vXZq1LCWkVrv1Kqal0PMy
Yc3QWgoflUAmG7W1+3wEoRhBKNFnXx/CPz/8/+4w8jlyyc9xdUN3ON9/Poxa6czZQJp1EFee2KMT
s8PWbesrenfUFP2I2G8ZELIPgGjxKfTRx59ff+We/XYYCRs/2xrURibLein8/PqdocVp7jP9VzIu
Wb5V9tls+/Rk2gXuUEPIy59fz/g3Bz2wN98zfddcvXQrI+un05e9jlERwwsju8Qh0tkwGxvYQefV
WPdKk9YcItQOYedMkIvosI85MuZv1ZhVWOdnGoVCRuwHQMmcLTSb3l+lw3+8h36kvf76gdg6iDdB
5g5GRNv6zelnFrqY6jrvglqLqrtKkOzeW3Qdo75mc6FoNwIJ0vVQMrQRjDpMI7A6GypBoXX7Fn3W
39xW/3pbcFfr+BsJiMX/qHM3//x5YS4sdcOi9GdjW7MtkGMsNmyn/ja05V8PYYf6wOY+Ak+GoXL9
4n76Ygz6I9w0sx4k1TjcJbls8VOTFkBMvd164IMrxGCTJIAPwU5CG4IinKvadhPk9AYumDnMmnl8
qZ3FMnZs4NnteZqd7wuNiJkQXz82wD8/TP/68JIwiCbHI9kQgJv47Sb1gXV7Q7T+ycOivhlW1e5Z
0hfsgMrkMWWNs//z6/0WogqFxyYnyWU16oA94jfz269V8xi7wxIiK1XL7ec6wra6SRt3ZCgXLyjH
67FM9oVB6LwUWfY8jnAsNmPd/l2Q6q8PBXULlQtERANktaO7P0q5n7+rBMO0oQwCpW04MPc5+AiE
89n89Ddv99+9DHBGB0eH62Pi+O3Zg92ibHgDdVBx8JcbIynFY1EX7kPa5/Nbb6to17XN8onmabhE
Mb0xLsFSQqjDVp7tNMPHf19N9SuzQRQWf/7rfj0518/AFiz0LJs1JmwS8dtBonzWOCh26qAZi+iI
eUXbgpBP9ixPP8V9JrcIM4yQlPHkrM9D+/i/f3WDxGjdAShISONvRWTamKhQe+JdvaWDL9TlLFuq
LEX9PidQk5apIriDtG+8KUrHdeRB6/rzX/Dr7/Wv92+aps6jz8ENpfDX36vv6QlFHs/AUEr2d52K
DJz+sp7uKuKj8KPkTB1mBnl/ftnfDsj1dR0dxCK0RE5JZKS/3RgW3iKMVKNC6m5V6TYydf1THteU
RkRUZDfUat5WaysGTQUMGAYKyTjtUifN2BI7+aJ2ABqTKfzzX/XrSfDjj/K4vdbEqTWH8UdOzk+H
F8+IbpFv2mPjYKToAao99vrUs5O1V8dK43/+8+utT/7/uyV+vJ5PfYj1fK3hrd9reGtazEUDVwj6
2hJhpmnONjMyVHuN3z0Wah0TgLfdRZVw/+bz/9ff5I+oNrqk9ZWR7Pz6tS9GXuY+ahzmpZSKsRNl
28hDQ/7n9/fbNf3XG6RF4pAjKsxzfpyEP32gI6zM3KmbIchVUhwwEkc3VmNh0OuN8gmVU7Pedd9Q
UXko9dcBEZaGT6KL9Rt7xnrUFgjdZGOXrw7byb/57dn6r0XEj7/OMDD2QwYgn0r3f3sGgeSZ7Szc
OmjxQse15d+nGinum1LPwX/3fDBejp0OQjdrjJ4clGIrMty/UmMjl01Z4BI4cK4az2lYM1o+NhVI
FEjvlsitN0beuW8oajEAtJidqlDFoLxDjE7Ji5vAbodWSfmsIlZ5PPjLnQ0HXsZ6fPG4MqJtpvmJ
RReTelyjZLpsKHv7DwcF+IutwZBF+5Wky1Z3FJrlotWbcldOakYAHNXJli2EeRx7B7vnUnQYv6LM
jMKmdB2ONMhRX+x61K+aMgAZFYk7wLMqefFzNoA6hFBtDOQkdVF6hT62KleUAUeuUqI9UjMrbLMw
UlHyZ8p5HCuBJqUfa1BRjQ11LChnxv7YUFy00HQHFnvKFOHnaZ7hGBVpRdQS5bP/AQkK+940duKT
a/QC9x2N2xTG7brGBXjYvBMahPfbcjAVozbRUugCLdU0AZRLmA999zQ5VvWSR2n77scWWKw1DcLB
NdLI98SgBTjybLJmt9qZGThJPeM3yjbYAaBIyifdjotp5y4ibw788DGzSmIo4530YXVtSCSar2Wf
G++9P03f8IEkmBs01HW8GfE8tFCSdjZpDze9ZgBlQ5SWIHSH2MMYbzKtIii0HrN91BVkvpiABDMC
NCr8NirmDNuAneEv42ao/dtcWelLkbuCGbgx84V2OskdiEz7BhmjmeCMdL2S/BmlBKGrJTO6yHCs
Y9nkHgZIDOr8++jjvs/srJ5tWNc681snOk51i5xbGyERI4KcsajVDvEcGzNv5bNfzf2rHDphB5bU
9S8mdel32giUrb1RLB8u89gX9l0YfTJ9MlhA5zN7hkQrradGy+ovVT8S4mEa4l7LR9Qg+myx4K8k
m5us5DMPTDECdSjdZbrthgXaiqas2VtBs96bwfoQKQ4oIX5joIZOTua70Z6eZR28VlbfbE3lxAO2
34H2UHNbH+fnpIH8GuiE2hB3HoBBMnkZrM5OWtF4wqU/Sj9RAL5nzeJtsN1MT1gCmwx6YUbcBjhy
SGhLlNCWGm5Vv7poidrAwTM1BkwEzNVKXumkGqip/sB6krz6laUaiHlL7wczQ9VhW2A/Y7sGEo3l
Y94jOMzauPdPc+NCu6izTDsOrCcwHCc5CiUsKu23SMPNgl28dtWJd65+SHkIucmSmcKrB23ONEZN
Er9MZEQG1ABMbx02JmroPcs1MFlU3krHaeAiDesjlA+EDfGcbDBmxtYO25rgwe4q84WGfZSBn0bW
bcbDOm0avXOLg+kOehc2nYQ9iHw4AqHKnv+JyHRAwV6ciVvY1YgE6aN1hrv8uBXfYNpdMEFnkIbc
ko01yxOiS5siNl/iFC0QDAihanop6T6PbW4ybmYnzUi7jOSLbeUoPVBC9toxg9L9VVUd0AwpKuNt
cjt1rw2ImYJeQ+i511INrrA5R+W5WaAebRm/eA8st4mgRUvJTynvLPEFjpf/0QmBvdEpl6cKlO76
uU7rz84S7dM8L4gHzEWR0oTBBvu1k5KwsGs9huaGE1NudVaGUyZKHOsuhrNU7LgGHZD+BEjddLGt
/K278NFgVcu9YFRDzRBBDfaDgKDq4Fv32yWkIq0T3A49cTMz1wsYPKOdt/bMhoUNkYPULMZqeUlT
w1E8sR25Pbxv/Wzp9XI34Dt51PURMIrKLXbBcNWwxE95ElcHIeGpBz2EG+gn2OUOVlcy824n17hV
lbSmHVOgGKn6+uSXrYy/szeL2btnk35KeSJEWOQoyHE827RVoitY+HvRoGk7uEkUWm0OgComHPZe
G83yXV8s+Zl/gw3lJQKEIae6/OIXDeLcfMnSNEyjlF1NbKUAKGffrkJkJjGhFomOOiNtSzIrbCex
ztOg4/y0TKu8+qbqItJ1LUaFeiPchymq52dZToMX0NZPn8EkTuo0tzwsB7vtZ7QeQ+MMbBho/MMW
VWl+mIyF/CbyJdGX0UcsH5ycxq2QER183RIasOlJbEtZCFkdSwcFXqAfiasIkPBGFZoMoA79DuZp
RmqcE6vMvPaj3Y+XBGIcgSBR64aLUblD0Eq2CEHTTDUSICKwvkLY9EaeOLx7HrqhleU3GI0979M6
Rglt1CUeMoPkGogEQLy0rWUuJNCxj0EDD/uZXGzUXsOaJWEknBtG0p745biIrYQ73GeV07P+TN3n
2pwhN1TG0h2XvMhuzKnlJkzMBNm6tPq+3+Nt2+ZjpV3GHs/h4b+ZO7Ptxo0si34RamFG4JXgIGoe
U6l8wVJKmZiBwAzE1/eGXV2dIlXi8ls/edlOGyQIRNy495x97BDkbNA29xDoUPHWQ4T+uG6viO1q
fxUMrZ+NerxtBs5a1DTngBeq5FRhd3xscg1dWLrhc4AEO7ZU0n8UdnnF65mQtBQ4ZgYUpGR6GgXj
jEsmcJwme0uctF+Sx1J1k5oTYpfJWwoDGc/4owsNIX4woy7SVn08krKrvLj/0chctrikNLtco3lI
cMIjGoYux9SoP1Hpf3L+4AC+fHS6vLplWwcFMHYnScwl1Fa/1pkDCyvdyZm8vHUvje5dhwGCVoeh
YGxkzZ6mkv5GptL0mFgT3eJBL63p1C3VraPTAF0Im+YAKQfmUp1+vKddzFGhzLI+8H1W5fMBQxNv
wFhZr0gB6bz6mA0lGXpa8s3TRZQEsslwfRgQYLH0wDgPRmEMd35J0h+TO51+KS+yi9Ijo/EKdMKI
fzFUjYu1T+IKsv9YICIKU3OYl0vOlLuaFr+PsBExAsUgAlD8mLwPkSXznzUjWBKsMe+PAAk95NE6
v9dqAJIBM2SYw4e+MIaKycscPYY87q+tHk7WmvAX6zddWv0lx84PkcWvSaTJSozggU4czbSOld3F
gR0KuOjhyBN3pkbPSC5cVFNPeIvJ6YpDq3mJmR49WAZAboQHQ93Qm05KsBjIe1ZW13n1xqa5rl1Y
0F0VPMYejZbrYqHPsTQT0oVUAxHxggcYqSectW3ZRY70XXcvdQZdP8TQqNchndMch1xTQDGCfqOt
TUz7tH2p7YoNKAQytnrZUL5R+1RbpyTSBQhPFQIi6evnHtIjqgDHk1aA5W0gLQfg0I9I63HIIBMk
rNGEO7gT5Kf9dqnT7LO8H+xtR9HIUqSYiiJKKCq0/mkmQ2AWc3fjKw/uB20hdJCC+XRQ64CksX3E
UbriGCuvqE8dI0DPnWkMZuPKP9ElOT4Yu/DPSPi2uf0Oh+OPj2YTGaLX23AIpkZUW2MuYBMhYyTP
DSO4LNFcfH1wPD6Z0Yuge2oySDRN8BEfr1dQ5qAiFSzLZulc+Lh9n6uxK7aGXbHmf32t46XMYYjG
NehWmt5Rq7avNB+2bNUBh0Hixzed6H8oKnDpaRf0tPEHdIDj4e7o17jezO3Xlz++tY7Fl+Wu2sxH
bWtZFf5YSY3ZRKFAczNoYgC5Kg7lTiNiZO32vQ4OJ0lPdIKXW3fQc8DzQhiK7lmWoR8mm8tJIeZp
KS/KqY6+CwkDrTSWsDcKlie/SUcqwzC/+/pLfnaPBRM5B/2o79jGwXbBWKgZ0sFtg9ZP5GUOr/g5
bfXhXCWYDKZQ6/da3IdP2SDNDWJV459/Z2z6vmkxMADYtITK/HmPNTiZtB5iLk+IAS3wzt34ZEKd
DYgdAi82ZKDPmb7/+jtbn3xpnmHzr2aSIJTmYIvJ7MHLPaIxAitvh3fCnAjlM4aGPWZMZAnQV+sy
7CGMLMIddCgg1qEfz69xh+GTvkyXoDaRZlNupk5F29pwQDhgveyviCRGBGh6DacSG6AuTmRpaC+6
1VIXmzJ/VLPM1lGcEn+sMgQSlW/B8xsqsnw7Dx9dAafdDZx2qBDOlWJCDFfYOVYYs4zWgpH1hDGP
hKZ1xOSw3fnAfhjD6ZhVR50YwU1FMKd14jX8pCPlEdDjMn0UOu/hQZc4LdAMcpzA2NaU4TP7fuaQ
8rZo/b/+WT7puXk0Wz1I9ogD6XsePAtcGat42AdJZ1j0WYXNOcJwDYhb1V2IMB0wW4vmY2U2pI98
fe3jd92lkgCmwAhA4HI9eCJU5JMTM8VMS83Y2PlY1zc4mkUgfUwFWopx+x9fz15iamht2yYx5Af3
VAeoo+ym6IiTAI3INg42ciyn8KbjjcfKxCxGO/EVj39GBoCkrbsWoy+XDKePt9frK/657P4KqoOJ
BDmRIMvQ+l9xzn+dsB2/XLRtvKVgMhadh3FwHaOv2raxWbW9uU1ueeeXzG0OfJHRaN/7gg6HQyG+
py85bKxCS/+ms/7Xy3+yQTk2fVv61xRfnAs/fk0dcr/SB9QXw9SJbd9b/q3RS8xlul59/8c/okNP
mgEKu5TJZnFwKZjyOcsy39RT8wOGODMEMewhkQJ9sXLirP32zy8omKry5ZhSoc75eMG803StqYgj
F5mTbgWDEUhvbvFYQ3W8rN0xPXE9cylsP25JLooik3EU4yHev4NXsipnt3V1npmm4FAV4MQFAFPA
eVnXpkDdjJMb2tHYz4/SdbQWVpNvf9My8sMJGKzBPrpZGktcU0NPTK2PsAHqoN0Ewpn6+7QDGLKG
AkVffa78xcMVtcapecYnjyOBTDz6rBQeDfWDe1b0MeJ2GHBBRAf4vOmn7KYoEvoAtYPB1nOiCJ8v
uSVtmVr73JyUc+K9O97WWdRs1C9kTBke05WPP1pEK60v7ZCnpCVnvRGFtZv0Wf7uwsylfRBNK1dH
jvH1k/LJy85KaurkXmFfNw/XbOl7c982PhFHJg+lYnJ1bsVkdPzzq6C0YkjLu77MEg6+Ghh3w8y5
ilt56q6hQgqQiMiLr69ifHL88nyLmDiXSgU918ErzXvl0VQpgNKZ1g9ayc2FbGua4Jw1MDh0dYCr
x7ul/0vDvKvnTZrE5vVQFvM2011MXgAqoF6c+FCfvBqCiASyvjht2xSoH7/7oBq/TrKpD7pIAwhp
l/IMrEX1rTMk5g9XH92NkGGBRTlN0hceAhS1pIucOpsulzl4QwULwlLM6OhpvIONBFiTFeMx4Gja
15iAJOPUpzYrzIealFmkm02LHDVLBOypapp+iWbw59s8iY03amcTeRzpztHm63vzyRMvGCkbywDR
5BYd3Jp2aEXhWdhOiUZ5/Qs/ZLUufOJhUhs/4WQ4onk4cSOOi4dFa8KoiP4dozP7oFgXuSbyKYp7
sFkqXaTI+dogrw9ztiJFgL0Ap9SgX8bD0L7942/rG2wAoBMEWgX9YIGJJtbk1IcrMlaZfou9guGN
ORfI7dzobHaa7mdeptXr1xc1j++x8CzP4JuKZZ87fPWqpIiWHhmvnls1BK05vdldU9ckct2yv4ar
NuvwvcS1z8AG6fjUb6CiKeOyNsvu2ZvMlNhnaeM2nfXYxAQR2cJGv9Xn04J0G1PamdK4RnY23/WZ
sH/FHUAi3rSQpkzkTKBdarvQAPEQ4rOLx8Sc2Pva+apQYXtinz3e0hE4sKnj3yY6hiX046tG3DCO
e0HvUOsHZ4dtFCqiKbATEimx//q+Hl3qr+OmR23meyheF6Xsn+eRLEwLENtCAdzpHlUNdC1ssLdJ
mDz/9IFlF6eVtEyuGZuIw5ckEcVcGCNtLjr6mOaNOtyX9HoCXcMSObUGqClLtveWCXv16+9oHG0O
PKyCGEXmvpZj8xk+fkn6A5YThpEKfDfXH0oDu5k10w9vhFudKRJkbvMSBaCmGOUxSLGAgLbVnRHX
Nur0yNtnad1et9WyfHz9yT75YK5F75x3eBEeuwf7ie4XWAFaA7sW+VRXsYCx40QweL++Cpzgw0Vz
4digdkaPTBoA4PmPN8DJerOoK5NQhwrN3zYxfJBvnSdzc+Mxnv3eeXn1XZ+cRZXlTNjpwzIdGZVa
FVSJmZYfKYOMKXM4n7RmVk0XNz/8KRM/q7SajE1cjqW4Mjmtl5CDdf1B0+rhphBtV2+dRCdylAqp
VmtQwBAWcs4HVWDUmhvvydEwyVmoIvAqGjLmhdCmrHgzAaBqtsbQiys/rcOStixdbiyKMQ3F2U50
CMFjw+E0Uy3NwiTrX1rDQPZpFg1qJhuOZINFeFa/+rrH2UDYU6xfNMRSVefgn+nHj03fDhxzddCJ
xMlDO8Mjmc574o9CRnas9dpajlbfnvWMRb17Im+goamIB+K3VY/Ok19Pw7sjKlWewZdKfUg1lkRn
2DRY3lh/pLXl4MrArEGTXK4L0KMwpkLzB5MkkGiDFmF6KfqJvrwzFJgAi468Nn6oELGzp0W/HC/C
UNxiOmBg4Nb2W1JjgQboU/cvWRXavxk4mxdg6VCLak0m/Y1b+SV4zTkvrxgAGem5SrMSLjDaKxQ8
ZPgAb1VOTAnqE25PgA1G0wF9C7YiYIE4QMuW05GXuC70gNECvtrasnkgCrvRd7JCeLwGJYiMdexK
9a2EyQTuxhYpCZiL2EDxMACfcpkGYk/LIfj17ShvInsa3wROIB2OVjP/IIAM3kyNwfNJ62sXlHvW
Cbx8bmaRf8aRjjwjcE0hIrgRmvaIwjc+85SRZTsgieWZjgCpOaN5IPJtVksDm3Cq17CGNQpuABhE
VK3IbJkWI05n/raTroFPzVGe1DU2R0CJ6BkatgEDkEKJaQsLJZhNRHkFzEuKG4OKPxujIC7KZVxQ
VJrc151cwrMMMcJiSfveXodxSYKnEUbeEl81Tj8l017rMjZDf6v3bmtv+rkBtVJp7uDhRrKb7w2r
3G0F5BqQZ1z3VwiOyueU2JnHnul8RbbhFEKm1JZO8Wg2/r1fmPFj6k++CwdThj91xok/WzWMJn1o
3/0OYVe4qxnINMJ5xKULZWvE71SL2oErz8gxXk1tqK0bg7YvSlPNfCJfQm6aRtVvHAD6fUHiXLFq
SdkGYxX3/hsdVXyS7QB6obRVyeTfsbkxQ9shE29GT9TbmGkwP/GsERRc0k5Eky4W/kyZ8UpCW6v9
d6dy6++5ot29AlZpo2QxDXlhzJ3/ax4HQOGhG+PJ0VsX5mMFM6pfDUkZM14G16itLRRR5boTzgAW
KUKtfZFTfF5T/mO+arQKYR694cg8sUcdr8fLsMNEoOoixvH8g8I7gQSZJyPNXptwtHXGs72TmlSn
9qOj2o22CxYUn84LIk80Zx+X4w50gM/UkiFxD96UiXjv/sgN+GIxLMVznqX21szFcCFtOe/yuKpf
0BrwzFS5APG1iMKUWZ9NM4IZE/nNjknyi6w07aniZ2hO7FGf7Z4esWDYWQQToaNDeEvfbWC6q0Md
tWGdRrA4n0rskPkqZcx2weAP1rPnTtM9C094XzNe3kNhTO7GMsr6i0X35DKiMJpnxiC4u7/e3D4p
YDjk6p7DpzN89vmP95IaNC8xhZDCVqTWz47RfFDZJfnyVXyiBD0Sy3L60Sl40S0LToAMHT9eChVF
BcOwHQNwlsDXQ0T7VJ0i/UVXxL3pJ7/eVf0sAqZF0VWcTMCpmfCeOBweb+Ue7TM6E0spYzD2/Pgh
HBJW2DQZdxaFSRDqDG5Q1NOL5XT29cDE8MTR5tPLMf5gGGHwxB5+52mgCwksk4SUeAC0oRfFz8lW
2R4zAtYmPwlPvBtH3QvuMbOWJZzG9fD9HJS+GbuMpie0r8wFACcyAjEAmZXzVanH0Sb0QwLcQiXu
WyZRm0aE7H1fP09H54zlA9DfQolK6jvdhI/3txLRPKoJM5VOCDH0ygKIc0P8opOmv8CUjd+n2Hae
v77m8TPMNSnL6NfYJuqagy+ta3lcmG01BWGSpUzQElD8yEKQohJ/eeJSn/yghgGmBbUlBzhziSz6
s+AP/VmLbYauAUOtJAkSxCvTqm9s92Ucfa+/8OKhfaHvkEc7O3Xo0ro64WwqDNnaebPtexlH/XOi
peYDQcKognCcqH43ONJ4AmtNGuWUONfYn8I7nUk7bAmnwL9kVQ0NAU1J/acqLYiOLhrDXU6r7amU
fvwa6iZU0ZJz8sU4lP6VSgYRb017cBBUdWlxK8J0Hlbu1JbeWhq12k2ODzwZrG8kNnWTlq+zZ8TJ
ptAs+RPmLDtfPo02BzYbhQw0bOwmiVboZjDqWuzsCEQYftN7BlJutgr6STf6pNwNKHjqO7DkAiJd
23k+g68hYUfFTHiqbfDZT8FT5nKsNfkxDo8ljB4617FqTkRTDtfINS+ngm+nDSNSLBQe5YlH+5Pr
sWbQ2OSgxxDqrynRH/M9YfmJQptEAeMbsGZmO9QQZnmygKZOsDoPtn5qyfzkybawxdDD4v+OQ+Zg
tcK35WgG7xOqW6WgtVAIgPEjQjBK2lfIW9k2rv4KiSRgmJZYg8oYsTlw3u/S1+czdGtiM6Q67Fqt
SJsTa9unH46N3uD0y30RB40MrR6FX9qcimoSN5+tmKF/2g0eHSwX1MHX790nywqqW95tZB7MVg+d
Bx1ZybFmeVzLT0FI1XV9KXulX6AyrfnbKt4R1jSf+ILmZ784J22LmR91hicOFpa+SuNEc/iGQ+xj
iSKWxA0B87vwuCQRMi4FOpjVrTfm5nNca9gn/VDCge8QQq7jJBnmS95Itrk5paG1aqIie5MitHIG
gWn9jESre3BowSkoWTYhU4pIDVAWoe1t6Mv1m8FJs3onZVr9RhrMjBAqYidOLGnHAhoO9oDxBLYv
27X4KT8uaQMv7hTS4QuE2zffEjpSWxq4xAZJEMabKGwgkthErkQDyrU4txAKZISUYa1x28um9puz
r3/rT6pIPo/wDJ8zt64fWtAaQ4Y+4ml0m2SJJlSxzGdWjI6iE+d6DMkHvVDO8iRnYWhm8eCvB29X
g//Ul+04ws6ck7Pe0KtuMyOUvZu9EloaQBM20tFN41dFB6hbG+40Ql7ri+g1nRAwAB+x4n3ShI4k
sMAt7nVqC+8cPq2J3I4Xsw56b57u6BxNz0mu6aRKJCMYL7uNNehlZHlHxC67IEsBBRDKULrVOydf
41dmTh6Hcd0p77Hwppfe7Me3WY6UGMR014ZboetotNMxrJ8NJdFtZR46tgAZkfs7D2uiFOYY6t0q
MVPn1GDwr/75hx4yqj5GkezxTLJAsFgfH5io80QaJtIJUDMb1drV8MUSFGKNSGLUgPLQM55pzpn3
QnN8RH8Z+THn6IkLSKiee58NdhndUXq09jZkytZfAhIsXgnOwXUrM49GBVC4ut94be1XD56X1t6G
HTVp/vYeLjZ9bPm3f3/kv03nf9r2+df/+dv/bvb/8Ke+hAf8P8QCLM63/x69uPvVLLfzTyzA8h/8
BwvAKJ1zFeNtk1bxMqX8Gwvg/Iuqh1EivTCm3gaun//DAjj/wnmB+oUnnOa2sTS1/40FsL1/USV5
dG+ouDmrmM4/wQIc7QM6gwteVp/DhEMDf1k7/tiDFRWRtDqVBARNRR45RG6JjKizQ/DUiT05sD8Z
xmPmLtsTO9DRoZN6An4jBi+HAxfL78cre2ObpVoUYwFpiwL8RqzrP2u3C70N0/i5J97J9TEZiS77
1RY9mrM/fqF/P6p/QgqOT0862iYUhdQBSw/y0Ifa2a1spZtWAe4/gHIK2obFit0CHGRS+tTNRv4L
ym0JjiZTJKB20qh2Xauf8jwe7fo8HWwWaC75MDweB6e4Qa/ymiQuqHipci50K8PEYvXjeQ/X9ZSl
72j/1S2Xwxq14TKhYb35eM8xlRGypbUpKUihPTyKcAZ7S89du+osk3s+kPZ++/V9Pn7A+HrsgRQZ
nNiQyX28JNkBU9eTSBh0Kkc0LNvJyfbU+3TVOjxFdCMTXV7DkNN/fn3hz+4rgzn6J1j3fDrqBxcu
XW82JUHrWkn1f+0SjZ2eW5OWc4DDRnPicTp+mtlZ6W/6QiwN7aNfcU5onWawJrM8dy5wJLyndt/1
WzWhBR8MvJoz7PI0H8vyxHv0yQ1mBeHNNTx6kZgGP35P2XeWAFCMf3/C7j+kU7aJBpqQeZS+F43h
My3gufr63i4/2ocNS8cT7HMsZvhFkXOolJtI7XOJjS9A1zj6T8eoeFJTVqoTlzn+CSkiWDsZKPIf
H4mCsMmwb0q8dyOUV528v5hRGijUdwXb7mRfaXn4P34pbh+XwaPN2osK8OON9DQjK2vTBDKX2uk3
bygg0haG3u9gGPYtqUEuGRygRBescG9pjCC6juJxhr+wqQnGAtLG4OHfqJ0PW+qf69TxPaA3xypp
0hRnAzk8lGVCjyqA+hhB4tqaLxBEzkHZ+dl4lSR4n77+XT+7GMpvutnsCChaD15WNRO5PkU5a6Ic
nYuu1pOdw3wbk5s9ypevr3X8DC2bm4H0ipXBtg61NC4rUMo7giw66f2dlY48Q1DuInmiHD9+Mz3s
XqRRGvTI2G0OvhOOoalKSvB+zVgOV+Rn5Ts1js46VzUiduQ30RvyveKxCLUhPXHt4/XWM3h8bYyk
rO00Kz8+Ul3ZRh0pg2AQkYr8ZPJDxqmpCJpA5paa2VUvTbaef3xfaVQhk2dVYDR9WITX5NS7ZeiS
MGKq6VZTef6NlVesv77K0aqDpIZDHDsJyx416/Lv/6gb/i8FvKSVfytsssHAn9jn2ZIAPtlCPjD9
EjdfX/RYiMLaushQ6Pz9JapZ7vcfV60abdCsAc0HuVGxfxHSaznLC0SaWRsrcablao52Q0aW6Kas
eh6omSy596QsyjM0tcrfpwRSEPvep8w4T3y2o+eZH3qR9yFjRCF2VM9YVeZ3eDtngPey2tEiTodd
6jpRDHZzIPOr9NKLbirjW9hEfjCnqty3KTnPSaKyX4nnk7DEVL9GvIZf4dR7ffQSMHjhCMNgd1nj
EGN9vHFYqpRIrQIXu5GK56Ybih/KR16zYc6W3CkitvUrDlQ8mNSJlIGGwqa5wS3mEcIirWfHG8sz
s/ewvgK+BLIKDXnc2E3vRes2b6Z5LZVkSc7oZC6I6B7XLK5VO0VzY7vTepZl9l41PEzBYGYDp6lJ
dON2LAv8aBIG3QLJnNt2pSPnuGIqL34NhVFOZyT8wB6fKjrMW2kK/pw5Ix3YmHqWn0ez3yfbaHm3
Gqa66O3jiQ/h99391BjJrW6FZKEVCSM1HVTym2fkM86KEQ6rmIo4Whz2/B8hv+Lpz5TWw9K3xIUZ
2SRBDXKgIiK6SGQvqZtO14luoWL5+qk5/F1Y1anj6YQswwLUDgd7zpQTZgnKm1TJ63zYFiWC6I29
rpiAfn2dZbfgJ/5je7Mx8qDiQOUNyWFRBh2sg+nUN50PDnFl2okLdNTEUbgyphnnqakvUceqAYk4
lEayUbBwOtC41m2YNBHqFcA+q7ZrrEt3ihyk/hHwucjlCK1atc2z+NKaTA2/BZ6S1TgirmZPC+/J
ZFL12uLFizdxgSJUlQWJXGNBNHAYqoaxbfJDEaairRCtyKAdCUOo5JhvOLPrr2M7L2yL9LveZEyR
BCjEh8QeSkJExEzzl7vZBrGEbtzOhkqBg9R3y5KYbGum0WdA5OVtrUwx4DNETS4Fdsld2mG9WXWC
KO+FHUm8cLY4z0sbSHxIvKcK8iQb9U04Cu9ulI1zlUEqhoqsu9s+puOwDn2txoiQSVQ38TxtITg0
FXwWQz1boPJpKVrqlR/dCOwWSeK6jmFNAvOHcbBq2XngOefF8KjTfAevjdur5YiOrmNO74wBbO2q
41PMG6N2NffMV4J0uwLQUurk7R3GVnmPzCx7MM24+IU3sC0wK9UIzYzcaY0gkimKmT666TGeWktE
K15LvW39340kOYpXTXO+hwMQygBbnYhWuLY8PJ9LkGbjTf2tnoT1neEM+Z42anJZ1qFzrnXW1m1A
/zfWBBQIhM11OSMilbaW7hLRt1agGQ6Mrais7Y55uPMrDucfWhpDzuz60f/e8ETdEy5DLHjfE4JS
JaCJ8tGwXjq9Ns5GXygCNcNvTjmat41uwO9X5ruxEJPSRAjc9Iq2bVDNIDP9JsdRGtmeeTUDwLgo
Cse5l74xYvDtIxfHVUoABhdrfk+zV4mgQlFg7gbRG9k1dNs3L3YfkhQAdN+Y47wbIIVB2SFJMl+R
Vv5NjlkZ7cLINLcylfqdmZJfkurOBJlWWqsoUW/NiJurd4h3aodEYSKz+vuFh7DJsXDtQr9Q2Zrj
W0UEBhJ2lwexW7NqtU6Q9dzBVNPcTYs57NzwRVdsSkLvwiBJGu/RiNJHJvYkQHJoyfdZQ2AqUSdJ
u8PLBJ9AdXP+3OJ64E5mTs6KEUVsI1CAgonMp9tCafqOOYOOS91WV1HvTuccs11e7uRlsIjYrNLm
gYZpt+qI6Kp7a4uC5VuTOt9AwMGV8UzkNFq5n6dwItNOyBW2M5zcINDoSxXZNq97wwGZ5TvvZuqj
7SuqDmgBSffTjaxaggAVcQ1oGoiIipxRbRICaImzn5rNgMbtbpgM7cZs4lsiQlCrmpEVDE78VDqO
sff86EHWXX3Xz3XyDj672JdVfpl27SONe1DbBeKcxnnFqfNKil6ergANDD+odt59m81t0oaf2FTt
7+msPJ5n297DEcmCYSjuJ8KvtLkqL/TaxmITqhtn8sYgi5IXQ703ZfIkIv89HolBUVgOZj26YpHC
+90PaJJaolYM4t3cGs9Ja79EEXrD3DFvDA3yZ4eLGUTMk+V1i86dNG53uiqjMF9s9E+RZlg7KGS/
yadYS2G++I78qcfJk++Mzgr5oBsUPW7Flsw8zHbksWRyfqO+u58s9SjIY9pq4D6IY9dQdUtJ3lBJ
ynraRpeSZwyr7go23X1NbCfJ7kN9SRzRiqYv6IBhcgOSg6N1TAQewdv8QmogqDiNLik/sXnnFW0e
6ZprvInaddGRScJkANyULQh8bXXnfHJjfW0KDB9FUZF8VMLQj5iYlKDLVl4dgsSxgACOnXWmwZgk
Gix9RHm5o9RRFAhOvZl4T0jN1le5jB5Mi3dIlNVNBlXK78aCSjj5JeLY3lO9Qa5vapNgyNRw3pm1
wspLC21673Kn++50Rnke8p5dkr4DHafMtoZM+OgY2c80ORBaR1DfoJnTg62BVTWK8gkw0YWCCL9p
/OWQESV9YDqMBKXaU01cKZQEgCBp1ylEfzmEuk1uFheIlb6XWXjeNnm4SybyvTTI6CQL4ctEloCP
F/dm1CTxRg6ivc69/Am8XgUcxND5YQrw1koREdb2T2lnbDUnugOtjSzJsqZV7ox3pKu8Re5Mpqad
RJdaTQyY1OK3lrDW9WCyIpalBxuA+UYAn8xZk6UGylbKNzNuzuuYyE2/I5JoysvfZEHES1hS8pvj
IV7RPNQ3Yq7i9y5UwAJyp9iiEs4f6LfnTyqs+VHoMlPdaABSsHOzQJOqTL98qzJ9R9W8k6OJ8941
f6E/Ig/VoKnRt3NChn0p9o2c72ODHJFxeChKedn18h76bPp9YkyZRPiwtNgDbiHFmzETqITQzdqr
oTHpZxFY7yZhtjLqZhPmU7OKu+Qa97h739TDve5Ui/Jp2rkuE8FqurIWiIAj7acq43AhfDi+dXSb
ZvF5rTmXahruzBgEWt8P16adXWeefCSDjIqTrsVZNg6/K4APwN7nS+ierBtleUlu7wK9hlJPxMNv
t/WhkvsMly8Sq8QWY44XWdUiDiFpJzDJ68RgsqsLUg2oMrx92E53VsnTvzW4kQwk+MGL7sWLBkaE
E4E9LDjQRUsg2Xo0QrDW3ZWJAg5sT/HGyYbYcsJbwI6bVb9uaPzxLCq7JyFovq7b+bxrfLWxev+F
BRzJa6J+hEOSwLaI2MQtN6VOAZkPhwMG0ITBGFB8gFS2vxsh5QW0LooVVo4ZVBBh3OVAnlKjOm0d
V2QLQJzYkqm9qfVsF4P1t+yZP9Ml95lJJIOETBc0sngdNd9Dw1i+6wneZboB/lb0HQEIJQGmoDPR
YVk3JXV0QErPo1vWly4MjlVoutVC23yNRuNiICfihnyO/syJbIzWRL6ttVl7HqSbXOXF7AW9DK8r
wuA3Bg0GjP17PX8MvegshHM+D0BsauMi0eMrL043umjYjcsSMXuo6Qjp6goKiLUZyGCAHfvmegnB
FNzb2FWPOErK1axsbz9itcfOiO2gLmjDNWZurCGqEzev3J2ME1DwpBo7jXkLvGbl6A+1Y4dbkDA7
19K+hZzaxhRWgmnfUmlsdV8xMcvkmo7Gu5kP521SXShd25EKAjm7R+feOmRNZvN28MQtXeUnvQjf
09LeOgS80zmCkpRsqsp7GJ3iRrWYpFWRvXiNQmU8opNKWLrZYcF6bezBxvVsNtnWEvkt/dN8O/VD
tTELawxqK3fpgSUhFSc/ByTINZla7XWawqboXLKvYtZ3KxzPfGSeq6REDOgMsPfH5qGu202jaXIr
6KetnGEpeLTqm96h2fMm/ZKB2j0Kj2u7oN3kTtqFUXWgmPSMkI3ZAmUw2PgV8uhCs/EQVI7iBnUa
gk5yB34kdHs2YTZDxu4sZz3hcpjn9EKJ8jJzgf4PZfXmzY4WeGOKCFEs/k69eRYoTT0xlje9cuMz
xwQRRSBM40FvbbDzn1lzqD0lnEoeI+H/dHtJu8jbY1K/F6726KAY6FoahJNr/048QVqGgvsweETN
+UsmnStR1no1SZmWukoQfQYmmwAl9vBCe/2172DWhg3B524pHt3RIDZriRcvc/QcakrPMQs9ZqRt
xrHm0dao78A633nRVF2j2mP6WKkfNgE/DaRUBKN9vM4tj3CkgboBTuuGdMRbLYPR0obENqSut6dI
282p0xLq0zgMPQiLoml+k4SwP1o0ilvGLXdVnf7Mmh4lpRbfkGdDvdVN+AJEC3bHyO+KlniXiT4S
Oln5rdXNglG6fK+s8c6Qvr2XYraeNKNDjkcGbJCH5Gf1RjudD6O66Twmr5oZDVvi32Hf1nPhrURc
v0J6vzRzeUWYEzNXBYuGFAp3zX6FW4teIBFDZaIupmR46crcJRlsZp2jHCHyyLz0EIyGa+yi5VkY
V28YeKfzrsOa5MXJTd2FNyDSz8cBWbtEnIx6l5izbAYOotljFhgNOSmGiM2gyoAy6aZqiGwGYZQ2
ZEP4afGtVu2ZJyaWM1aWlc4Ecy608jJ3EPvR91irvnwCEUq2SS1u9aiNr3RRz+eVR0h3kfAzT5Wh
bXJ3jK6sod7qWbgnxmbHYEh7IQbQDNxc20Fc4g0SI67jXLtNBRGK7fwtGrpvlZ+0UDyivQeZjdUM
AhjQnXayLgnYvAOXlq9MWV/CN9v4zoxjHv8/mxdFTkZsRe97j1U62YGjmttad77PpX/j9xZxbLqx
b7ArQvER0zrvx00atU+20p6MpNYvalHdjSIi96K6L3o0zZlKXvShJnWJ945oxcuFFRNUrXlOrME5
cpqNqOXVpDccSzjBsFVv4+4vuj8cub7ZEfe4oY+xz6EqsrG05bVwoFQRqVXOl2bjDJt68PdJEd4Z
DJWDgdxWOiZEXEtiAorxW5EXYh3lxmYyONQiueekbPzuCEbn3ZUoRrG+bjB3Swb20P2qVROaOmfW
arAEZ1QzqwhkHEd3q41N0wcgUf0nDozdg49vFD6UroGR0yaYeDCcUwBwK5z66trJKaDvXWJyF8G5
n7dnDMHjK8Cf2d0UEafXVnjoF7cVJWP9P9Sdx5LcSJRlf6Vt9iiDFovpRSCAUKkVk9zAMkkWtHQo
x9fPAVndxcjKZk7tZspoNGNRIBBwuL933xVGalzphOGCZqW9qRyjGcwHA2BL/waSYz0hVJv3ippM
Vz2Rc/1Om535qYlIs25Skrt9VUuVAkvFQb+JGmx/oCuPkX0gd7gIemxdXCLKY4LHVDENQTNoD/WY
DNrFYPXOg930yQ3yCqwuYnm96NEDCuZbCFfq6zzP5rZ1X9jvGj+Tr/D4rienM+Db6NnRjiXBg1qS
ZUWIOrv/PPMFscIEbu0RQVSxmYy3ll4OoQOepQiahSy5jJT4YTbxiq343PNc3EU0zzj73OixdwsQ
jLyowz219KzrOSmAPmSdXeozfss+ITTRq5Vk+XWSERGXObmf1aofLZmLMbD52nauE5R6NB0KhsTs
7fVk8pcWC4kMa9e3Ok6ZboqPWCTFATL9+rrGZ3gcxk95SgyfaNXhoXP0z5XbPDkOscFqgbNJ0iTO
a0bCDj0H1HbGVMsp9UjkyZzkU4LbOuhjp477kr1kgw/gUyHdAsvH+FnHhJw119TWBsmrj3EgTuX4
Xm2o+lqSe+qqJyNq0Wg84zYxtminpm0JQ98R4wHLM1xVjet+qcnqm/XoxHj9tc6zehcTqnOfNEpJ
4tM8VC/0ZfFrW3XuTdHkxJJgkXAXNzrIbjr7qUQ1yyxhugOg3MrYPSaTvdzMI15dShdLKLc2+1mG
V+iQJdmFWsXWPS/4i+jmm5Rq/hrRAWm3rlfnAZ5PkKSLHsQ1YrBzLwlnPXAsdkhalOqhKenximXJ
bhxnkEdn8T4taqUcsXi7ifGlMnkOJ9jFBKw43vKk2AQ+LRRtIhDCxcuqpqMfMKkLpqQvHz18yCjA
S+tew6Xd72yN2CImmYe5J6tituzpplm85CvkLfurBdHxaSiwtCt686nViBjE5aW4zmKFOtyas8vC
jUZKCaboJGmom6yd1+xB/YTCcSCa2CJweBKBmmgM8cX8NXPEJY+FCdrUvTDZLrad1dxObT29NAno
E29MWEJZBmsjCYnxSBV0SDIOY9UPB7cuyn06Rs2+bqzx0ZgRsvg4Zz3rWr8GhuMTSimlhaZXalAJ
YHrlXpkHkNCCFGhoY7ZS3xuQxP1xllhawYreqnK5h0qZEBll5MdFFaSJFMyFU8vD4NSikOlc8TzJ
6U9UEaF0DXxsqBX9YtB1UrIMbNBrKbIdUVt2fR93aqlsS93uSOnFRwS/y1F9NNcwel1v8KiJvewz
IIkEULHV2WdArxHKMqs72OTgZwqa1aQfbqRBJV3gDXoY8wjFAdIAssi6eQxHtRF77Pqd7Uz0ZMf2
XiiHWtrZVVfim5fG5JBu4OzVYW0bsS/dOL531Ny6rDIIQaVOjJ5hFZ+LPk0+Y4xG4p4mIJvipaq+
kHbdhUQpGN/xhtAYEhjzuMGXp3vxvCwxLzIodAFzdHIUM0QjX5sVaaZfarNtHQ0UKrw7hLDgxpix
ICXc+DUwTlIuzrKxjbBZhhEAyXV6PNfEbCrObY2LFcSkwWRB7slZAqlQQK15vydr8OM+816gqUmb
5mRJPCpuN26iI4zarj6MUZ9UoNRgu0et11Lze99PI29vP3TRxi6J0/6S8W9Oz4bXcRZoeW/Er3iD
pPOFuvR2epjKQcSByljhCc+TH1MJDJqDQfB6bTLdbVSfQ4JZpKTqx2lwULVd20aGRfaNY9e0QHac
3qulab9CrrdvWhr+eO/8GCd0bS6yA+WpNCkoKgRbEMjd22KkyDua3ugYYdSLfNrXSKw+1TaeygTS
2vyPeZyNjDCfmSk/QIijZMdEnyVmEXIwDFzu9Nmcj1Mni/LKaM35ppADCdnGoBp7hLW2t2bkkJ2K
qiwDz+5Kqb5iJ02OXKm69feeQEHzWo5wEYPMKk2LUZmlxts2npQ57OYauzlgeSIL5gRLk4DhJUIb
Ti4FpGdsvPxopFHvBhmo6rZT9C3t9k5blFtpziCybvtaOuTs6dOODLi7ecqn5xqWM5koX3FKBSgU
18jCwrETxHf2DduNp7X7EYj5dgFu3boi0U487c8JVW0yDt/dXl2C3JmWzwJqNYxZ3FiEW1MEgd3R
cYE3BHKi8+lnLKJkBuCyNvFJaNaNQ6v5pUsmmNRELzI2wtogpIuHAT4aS+7H3bfUc/ejMn0hUdAm
B2okVdKbw3iMScu1FfMeyDx/MLzBekLiRWyfhdNpb3J0J4uzb6m2A1qoBLlgqzvHms9KWIjj8oiB
KQPREYyJ/+ToecXOVPvaviWNzXUweBzZDebOljthQionPFfOvCJ2WxoXg6NWr7E5xa2fZ+loHlsx
lcjQCkKCl1Cb9GzaZyKloTetvHO3VdLTF9SOQXtC3zgMoDuFt6trV5oXaZvJOmgb1yKhsmvSKjCm
FnIkEaoCky4sbcqQBeOK0BjHWT0Rn6FY19Ewkiyu1ymhl6YCxSCqFiu/1MZYtU9Toxr1gcebLntt
1HV0UzN5lxeO00IbgzPCFBY2RzyFddvr+S0V8xw/9AVqvot8VtkK7FHhZzLQmETBVYTOaDQC47il
ii46kyyrcK48kYSJZWJIQcB07BIhk9fGRakt0rjPjanT8L2yBOlhabFMe5egs6bd/NwmRjcbyi8j
Esn0xhRQJC/zlrHOViWQnhA3ktzFsvHsUlUuPbvR0z3/cgSA0SXFSUPfBZrZtUgEOzos3cnl0apL
jkSTLGPW8NKH3Wj0OBpCVJieBg8+r9HNTUoOcyL2pUIbiCNfE93katPt4ZFN68znqe0FMblRQxw5
zpEw3Kg7r5a4IpAvtf/0nOUTRypNFgX4qe0Mec3m3Z9S0yad0C32ZeLZO+gKK/MDP+EKcc0O++Ql
SJak9oXS4Z7UetRGlTkdEoHUoFuH73JmruVb9mB8G9xMCZmZR89RpQtthdWS51KkyRSKCVISXX7X
ZXsgaGrLsevlBVzdhKIuZS1YwmhPhWMABCX48F6Vs5z3euqi4Ry8zKINIR0sqnNJFE4jqdxLUYmH
dawSDoiMn+cu91jmhlt9bRVMl4bOuoijPH+dY03eKrhTkWidTulucnPy4pQlPiyIdge9gvNjqWkI
PcMGyCkcrIcKEfmy9USoxIN+TNki2uNMQ7bTh+J7EeNFmXtRe693MLShWZvEM3ZymWj/kAjz0O4T
xidf8rSatmrhiW1fYeZXENqsbdRa4TuVKcLKSgJvLZ1q7hdhYK2sRfMNWQvTjcO682G4f8LmgCx2
JrX6awGKwODM6TGNjU35mDNofUrIar7NNefZmAB2Jq10g3Ieo9sowgwnyF15U3aRys6AZtHRK4zq
us4BrO/d69wbpggoj+ekygIZZCXy8YCZSLFz7dx7nUjI2jUooS60qRJX5CMOGweEku7b0jd2su52
bfKkEW58cprhtSNSMoDqd3DSaL6QGB9uOTH6K693MIWI64YJU9e8oFpOo63W6thiddWKkRKXVIdM
E40Aq/Io3Vo45b8OCoIbX/GqVgswumCF5ZMtX1onz4hajxSdtj/Dd4jB3XNiyv55Qjq4Q9l0i+TT
uDTwLb0eDCZDFBjVciQhUvG2kpHZ1UQpEpKENH4zrVbcVksibpRuOGaaA26k2ZOzB1AAtbI6A6BI
yywz8fN6MT4nLcmVvXTbwKhldSXMWN13RLmCXEKuXHyNfKBdmalFYEPUIfZZXZIvSWS7pBnVaoRG
GBL5gKSWfdXFo7YkAZTsTQw5lRxJcwJmiNYPZRu6KGRmjYX5ITxZnIg7192u5mr3xmoqKWFU7hhI
egz1kkhHh0usJkLgQvXjqVrCxVTby1gZu1eHxL6rLCdLVsU3kl5pOdDTxMSnR4SEYsukHqqyng+t
TSFq5Z51wlmiZGCsWjv8yTGnQrZs3s66M31uBDk9RPa08hKZKjnv8UTlgWdosCwVBtoW7t0ItPej
tezp39JQqEO+adT5Dk6I8iCx7rvtmIpRvqZk2qUN9AgP16i2SI1PAnM1OrcIR+3YYiVu5rl27mCr
V1u3zoqDh6HJvsmIYRxI9321U2+buWp95JU95FWyfIZNB6odgz2qmd3dKmYkEEXj6biJRZbfD8ak
PU+WHl+Rz04KoKEn4Di2fq3P3lNur/iqhpx9N1haSrgz3ALoeMTSUuDT2wl9n6eLsYuSfLhZmqGg
zCgi1n/ifTemSHwr8+p7kVVIW9thwMJSd67a2mzFphlgoDpi4DrM9Bh2rwo7WEHupBM2DRv4KB0R
uoVGmJRmhWar7OcIvxvLjlGXztZR1yeMb7CfJJxXfhYYugYQSR6Ran+1emgmtVJuNNmYG6tSL2rL
a03KBfiCkU4SrtpizAQxqOxDpVzrG4Xk00pWDanMYr7I6cbFZpmTO6Dw6jSrxd1I5Ty6ZWpva0E7
oQyMI1FXecd6xihhY0la5rhUZHISHZ7M3jjGJ3gePQ+CPRGvcQ7gEgyrGJf7RZ3qbc4mGowsYr+Y
BFQqFWnKYD44avZawhcLLRe7TgaCqMBT7ZGE8T1QOxbmnvzSCE1glY/9O6mKTK6NKTV925CPi9ug
82jSCcpgKRZZbtLZTY7kO3ufojIqASwdmfI3tIy9kpDsbOtGNAYIFRbyM61KORXoM7b1OCkP5A30
R32Y5AnJDEdaMuR7QgawCzBmcS1aF0DJKTqfMXFycpE5EDacDldugejUBHaWGCbtwBRpQmi7fIxj
Yf556IaztmweUlxjNjmbakDYqBXWnIKhuehZIJUSRR/Yy2Ws2WDBKu7iePQT3ywc79RXHaegFVt3
auTIi0UO7aMV0cQiB8ufFVs5SKkcMY/H7XnM6voCFNtX++5LSuDAzTBY3olccGwZNEvbt50iHiPX
1E5dq7oXddy23wCP1VOqtDFCZYLMIiPFCCTO1GsYXkoUsJ8xdWBMxtAnrnwLKeK+kZAISZWjZqwX
IoTQagZIn71Q1xWLcITc6m8Gu1KuEFjWp5jG/6FRGvcmgnEaFBpYmB4v8+KPsqjvVL15cQ1RXYiC
4zAkHKDeO01tByn23X4/y/7V65nyF5CqSY+z2Z5L/WTPtF6XEpj7Lp4SJsNLGbcIjoB6j0isgHAp
GZkA1djnkku+jVRn3oGZaEe0XoRbRNxB1UHAyiaQzZDcSnFEwe01m05K91jn6AMZctdfJDvNvOet
9u47pNaxnzXkOCSOIEKzH5R6L2eNPSAtUB5BV9uXjuwDuAm8banVdZ+iNS4V7MP1uu2IkkxsQO7U
09wp5jEGU9F9Y2idRzPW1T8TV3r7vqMmGyVaxMfGssXtZJrKY5UO+mVXOd1x6ZdPWeuWlzMt1q2R
Wd2xjOwalZEsE9IMSuNgO+3QAaPrpEdgNeBtjWqks1dneQm0XwTkBUdEEgDj14fCxmB7Y4+xBn4d
d6O5VXoydG27Vwe/tprqqzSqZAg8fYkek7bP/zTyyGOmonAWuC6Thr5XWTbCGzOWfFqr3qap0+xB
bySpyLDidHeb1q1FDayJUy9EvmNDo2YrrAUOGH3jBOXX0ULRY/K9YdB+D4dhBs8e6ht0qon7UE7s
fpjvcjsRfvPXLYAeZrtEJGpPJpwKiqeMAHG3qoi+6Afb2OsVQIPalCmOpgn5DltzHi0MpMdGk75m
DvF3tUeFmOsONC3SYY+4pGuvhpjaY+8t7A8WntJow5YL3FDoNHGevazxtvqkL8trMlcuE3lm37nF
PjahDs5zZ77CjjoPnUaZGkaDa5ds1t9IDz/0ahNtUD1e1s7wOWWRgybOqe6ndTJCTLJQ785mTmPT
NGXpw7qqrgm2q+IAEhq7HtX2XouUVQmWgiwRXdb6+A7WOy0u23RjS6wjqVUUBwqSa25G2/kKjJeG
hEHuMIaagmSoBEnKxE10RY6JgUCiACXb3mBTxPrvLC9MCBM/6DQNvjG7Xz0nhuQAmXJXtlr/KVO0
+ODVEbrUom+7PXBUywsEEYJmF3lxO8c3fN/wiODjnfI5IwGAJLgxXBDihEQqAB4vPCQl6ZvtwhRD
QfS5lA9jTe+5tUucsvnN6nIxteXG9RoDVF7GynJkX2VG6zA9poIC9GI+ajIM2pQsPjeY0z47iLii
Ruf31ECwSTNALlsVxAyKCg1JvB9tw+i2ljqRlAuxJAT+wz2imsy7iTFjiISC+ZBjQsKarS+jYSG1
06iC/BzPsT0dVv9MzNW013DdpnBwKyw+hNI8G4PFQLWpTee5sxS4gk4ny8s+srLTpM58Doq+iJkX
/XI8kDCojOI2MYA0RSHBQIeqXg4pAOyHpMt/UC5h6dgq8TmGS+/rvqF/1/XQmxiN/kWnX9xOIn8s
bTtDCllB6jEpEdiz1q4T29iDnNz+hWG9wyCY2C8EMh5dMP4C2PRs2rmC4MpuON94TCSpxrK5yjdL
bww6+S8ETn8ve8lwJh/qcvrJH/5Xwj7SIvjxI6P3b7Xfmj/796/+x6Dfsz+1+15fvZTfxdt/6v9B
2Z+LgvV/lv2FL139/T8OonipvolfxX/rX/sp/lPsP3SLvN/VEkRFG+TAk/8p/lOcP2x42Kvryo+l
4cLH/SsT2Nb/MBiZ0oq4FpJUDHn/W/xna/yWqa6ZUQTzqSA3/0b898MK9m9OsIVxpGmp8I8RB6/a
EqSEZ3z6rK4YEGKO6adOKm5F5mkHs8Oj3u3TYDWup7pPRaAPC7YWjWLtdDdLrwgdoPHGySnUmK+4
jZ3cx2pOp0xWvTs5/YXK8Pd2Zkbxy5cL3W8N8P1VCfPGNfrnp+V7QVKByZ8Nk/38007YOWY1ATv+
zJDrKaoYMPoN5nsPKPhJXKrNBlwx8w4A7tBLJ3No7xgBldB9nUw79FBpRIDFRhlmieHuAcMZbiQF
HCHPY1RDFApwBrZFync2zf5KhThyhVI22mAEDiqim9lym9i6QtLiYt0jO+dgNj0Fp+QsKq3WV/To
m4jx0Ny4s/cdU535Lmkt6Hy6reQ3mh6RLs9gVPerLiq+UMnWH8n7foQ4nz9PviXdhusP6xjx+RsB
dj8Vi2mVpFgSdgoN3hMXSV6PF6OGvcE+mYjNSJrUMTY1fL5DGpPFuRFgpHdN40BmAo+C0sAfAA2S
CacAANltis8Zs1jLKrfSBIn8/TP9ofJ584ktE/ka2kf04jzb82eKLFa40KQ1vzNi5b5nxECWlqV/
7Qu3YgKTWsmRijR6hP5JKcsQJiYVIP7TxJUeJ/BEap2fFd2lkw2Uv3YMZr6ZDFU+qa3RPzG2bFJ/
gDhOeEYkkrsR+eHtDAlh9rtFakwnRjoDi+h32n1jzr5gUGZ31LaFEvS65pBB1a+zFhZM8g2GSj6S
7WxaFXICio5Bwsbdinlubhe0YEGkNANel4rM5+3kJA8cu9HzYFCPjkRL3PVYW7wMKreR4TsEY8Fr
hn2FZyY2eCX5O4k+dHupueKbKBr6ewJv+PB12cntuNjeJTwR5Qb0sLmusVQDcmTycfv7x7FuVM3b
x8GYBzvL1W6cGzx/HEpbdqBSiuZPRpvuOidKq41D274xGPel/kzzkAcT0WPQ3Gw3qLTYCx3cx+6o
22GjQWze2AKNh9mNN6mTOSZqFlV7aMd4XjaFawCt4hAsaBb7ZB0QxtmlJxsdJvJCjxdMWiMvh6je
N0nVTRswax6Saq7pCgJwZNLGCxmJPKEsG6CqtgoJcsR4FwGiPHbpShmeihHaX5jnNbCxiJNLYsBo
LWPa7ft+tWXczBEDFUPNICKKMa5zbkpK4UPjkRcO3HStMQGKAXLqwKBICAxV5H4uoIXikCcuVxtv
O9QLvYG6OOMPOE7JsZ6mmQZj7kHrlsJsL5KSP+APdmrcpLp9rQjIHdVQDcm+zW/1oVWh7S9JqDYy
Dqsmcj5RN0IKsmsrue/c1fHQoS5T63gofTKSrrPZyT7bbTFfmKVR3OmIdz5KWTmXoqy7q8VBQL1i
IRRCjvxmdy2w7bNVxqk+gWkkF8lOvcgpS69amIso5gx7SzSXeK2XRP3AxfiNo9dfl+aMJJoc10ld
fSMmI6vdjcqJ3kvoTR1YSjN/zoizP3WWfhIuWgSzH9qdZeEvrE5MYD2l2erpkFwqK6riNSyVicnd
B+rTN7YMPz6WrWGvxXvAnQOmnL8M2gwL1S2k5ntTagSYjSHoakS3iVJnQC8+LSFkZtvXAAs20KHR
eClx8RiD4OHvCG3DZgS8YyJpbGG5q0cFLN1P8ii+IA9upuOqjK+UB63fCusjK39H/+eLjHSRmpNa
AQ7TWz2yHEyy1HGToEUzswu7yuQcRBpy9n2Ua/dVlNBcZFnnPasFucp+lnfXedP8mRD+rKPiojXb
OBMqv02Bhp+fmSBem7nWZqE9g49ntZ5eSbVtj7DCAcymiRMGXuLUBp2mDYDoC8B0Rex3ZMomsPge
PxUWxGDNm7RgqrWI16VRGyIipfymY8fvob1aJsAr5TqLpuvF7hR8RICcHvQeAzOsNr3umrTA+vOk
ofYhBKaZL4el4KCnbTiRIB3dWUUxX6GWYOWqcmOyWTE6irWTYstFIenPc0+kM5uZT4UACupmy77L
2alMQ8hnHVHQfRFl2nOZavpMf8dI1Vfsxbhj+lNDMLBW2pQkEqdPH1u77F8cWXhbMgltIl/WcwOY
IPlQV/jOe+nwitn6Si2n+nkjERsyiO4a//mgbNGDjq5jX0CHJbCyGAMcoQjoW1D0zxyjpzZb2lBT
EyaZ8dLu0mGow6JUX4g4zEKcKE1mwiZxjIUFNtHIj0zPjXON2Y83hoRzjmvMKS3V+rEqf9FniniU
xpDAIJjGMv/UtojpFHocAx5wWGW2HbKajJ1qw3IdMBwElG0/t2M+HT13ynb6grFVoWLDgD0WM3Gb
YM1+GNvTwvAMKW0WguaZj61crC1YnLKFtd/h/5UpAVI263M+1tlVX9okRDtDue+UVvl3Ik9uEBt5
DkaU7wAlDj4351uCkqYRjNWJG9RynRxgDXlRvUyf9Ln3LroydwKtbmeOrC182dGbsSuzEX9WA+pw
xDjfVI61j9517R+HNh9qtRdhj4LyoL6t4htUkZUK94esXDO7MQlWCcjJgZzrjIfc1Yo9tDkPzduz
zQCEgv84o8kKf185rJ3CWeFgWvgA4pLHNJ/txn5TOKRp1iO88VTwm+mrxeRyP3qjFpYgix9sy8Y7
t4tPnEEXoNNS0bicP4NZyIyBSqGtgpniZoT7/sSNUX9jbMMUMFK+pAsVt99XVnMj9Ep8YT4eP2m2
HaPem3XEZQALJx3XN0xavUJ7JXQcpV0PMbgtTJx30cH3IJiQgLPaICsO8mKe7Ur2zEvdpiLqDHxo
6cW9pmKw0r1UhdOjmVHT9uhAfncD08g+kD5b51LyHysP6xhkz5h0GjY+Ied3TRM3wpgBTZmoerYI
+BAf6HZ1MSXu8jhI0wym2JnuOjw5DwtaWIzwJvO6HrEe3ooYkq9vZd1lSbCFta0ge963q9wXvEpT
XuMpFfea0pzUoasfyq5CiFs0mIEQfuN2L625uE/UDVY4KpgRQOPMKbatcUAbFoEWZZNtoqJJh60J
/Rh6RDpdozVuvoFHKd8wlU4/x7XtPhdT7p4MRXdep95cGUyeZV3k7aodUGDNnZzBwmNRJPlBW/qi
3WA+N5jwTz6X+lg8N2S7FoFXP9KlERPWJDi1mFrGldQosBKhpz+X9L8CPf7vEI3/39yMGH3/8nZv
X/qX//iO1qOXKy7zv//X/fT92/fqV0Djx1/4iWjo5h+8KZrr4SbGJm+5LNSfiIam/gHMAVRpuY6J
n+yqMP4vRMP7Q7UY9bNFaLB5MfP4b0TDsv6gOnEwTsEAkv2D1/k/V1TpreHU37/+FSM4PyzXXZCu
zGZ35h9b7erf7A1DgcSRWRfWX80sg74ZnNsidwSZyou+xw0l+hPLbztA2JZFH7WyZzvgz0vjbadh
LYgVC4Ec5y+ozsDDEzkmXmSg4tismzDpoTUAkCBb++VxvIOEnG+2/3UpjAJdly+TL/T8UniwoVJY
Kothpdluy5zZTdo2qGxgM31wV2uN+/e+/vNSoC14BTnYdGISfH4pLS5ydjvuiqGreZwGS27N1pRX
v7+h9x4b4jfcQCwOMMd70wBgABfD9a4RPdHo7ntEH+Eo1eY4DFV7iKD5IXeAUBVUAz5xH9zh+m//
4w6xzjFtzFVMlu35HQ7sP0WWtZbPvioqCIlddSjVog7HEo++GrmJjxj8o9yQ9x4hDQ95rQwRaTLe
rBavwIqps7lqCjnKj1WQYexBqj3BlR8Zba2P6M0Nrjk0uIxRtNBivSkgXWACqZW2iUJsJed0UAkx
EU2cW7sDqDD1dNwmboFuwe3mSzhKRvD7h/vOEmLhrPsB+Tsgmm8ebpUmmeYWPNwRb+gTScy97fMw
0UX9/jrnJ+SPpcp1LFwldR3/DevNdUYVx+M4yyzfQMt9aHoD9pCLo2JTEVff1Ym7//313nmEBIit
YBtRDmxfb79X1A8RnAf4LxRmezhvOMNKWz5a/ZJ9sEbfvRRu10SyEo6Gw8j5Gi1MmgPKPMufp/Zr
0TXOLnaL/jaxcv2DK723WDAZNtdYHX0NTDq/UjRmnujWOD1Duk3gGBlseruMtUsYIeKhhGvg4sbU
JE8IaMgyGdVy+/tv9Z3XUTc03L0126Lpsd88RUeptEzRSftIGl158CKyWx0nkRjel/PjMBLB7UZe
8cGjfGf/YYVibUJiMc5Pq3nfma8MLOUZNBQ5ZYrooI3rxC9dwwpjkqmOeaMMtPGeFTZD2v35+9t9
78kaDtf2ANs8jJDPr1yOBMOAdZq+XhGvXmiDtVuKHK/8lv7m95d69ybBAsADiJIB+D+/lIahs+AE
NP3e9mp4XsT0zPasvTZitC9XcdHNWCh4zqaNCbb2+2u/c5vsPuCKK0WMvKY3yypNzSxWG1IeqyQr
9tRq2VZoXh6kWp188CzftEM/9gHDNuhCHUI1KZbf3KfAuizXVK4Vd26y9doCAkVF1jVHKVIxWVwU
DEt3k2jte6Os1UDLnG+IgT5KsnljuPLX5+B7xiNptX9667mjunBwFgZ4yDFnlnOUPI5YcSIdiGG7
NiiXCVaniPeyL9lUtqEyqN9//6W/syFSovFBaFVxNHvbF/ZDtcRqYpq+qPp2OytWfjLyIQltc4Zi
YXTJB93xew95HTusQVjrW7R+nl+6/6aCXWNaiIR6bFtCSO/GVrWgaMeq8pH91DvblEkZSqWwBuFS
7p1fChPDTrWi0oQVAAekdkZX35ianO7taegOjGPsfQtl/buDm8x1N5YfZcq9c6uEEzGJptWlq307
tpCjropKKVhjFgjtYGLVItmlkLTKdvf7p/jOrWJlQ13MJBmt248Jyq/fatOPFQ7heOpwBF0zg0m3
5NUjl5oSERaxiVIdEn+Qm4ifmjxpg99f/p3T+9fL22/epqZb6PmkYnBkr0uWSV/YCll/sDedL9Uf
lTpeODi06YbDr350v7/cpGrLiQB0o4GMpSEB1kv7EzZUxrZGFojyzM4/ABHevR7WquuUg+NGfbtU
C9KKh8Jbdb+d2HqdmLZdwxyUTviF8O/4g9s7f4Y/bg94xmH25zgaMRtvDjW85PFTdYY+UOG6oy/J
45DIjJe8QXMuRlU74ZuM7+8w4NRBnf3Bjnh+pP519R+QFW8MDf6bzReqoCrSwmRAZRFdmRjSgGpj
iyOzqA57FgDZDor3ze/XzXsXXZtEVi7WxkDo52+oNsSK1DU80ictKw9FhauTKswsgGuS/+m4WX7r
LMP0wWM9P+J+3CkEV3zOOEkBvs03dVKUFZmb500XYKmxbPK0tvZpI21fbckJZwxcI1GL9SGMl8b4
4Et+Z0WBfFmqhhsmcWL6+tF+WcFDRHsNwbsLyj4my0rBqaFvPM9XR0cL9Hb5KEP5vVsF9V3rQW7Y
tdf39pfrOUmfZbo+4VCvIoqf09g5OtbU+s1s2xcks7SQ9QwFeDRnpPP7R/vureLLSb9GPYp17fml
iwSGZJTwaCVa/pNTwSZL+n5+GvgQAYOGj77afxiq08ezkjD+A0PA0dB7UySpI0BXhSYjaBrDC6uS
jCZYB+TTxNbSPNaOjXtOA3JO5JPpJd+TyvVuMlToByMycNIaJ+ejgvFNkfFzpYGKgDK4HKxgHuff
Qa7MBeEFoguccnrk/XJDLwZnIBqo93vsWqDa6fZFFhtG4KposdA8GxixJMMHO8v5QfTzcxiU/x6M
RawB3h5ETloa5liY2JMOJpCnJ5cjUVHuFtJe+sHLta6ov/vIn5eCjAKygxPU6iJ4fssw/tVkGrMe
VwPHuzTJqNqhyOyf//3isjTHMFaYaG1Dzq+icdIl0sY43uu0kimfVzA0kNqjOtjDdlbJgftXpelf
twXTBqd+3GxBAc4v2EdJ66Rq2wdMXatwWNSZaYQxHSYjS3b//t4YrPMf+kidxXx+qdaIoUYOPKwC
VULQqE61X6p+nVQN3jYmSC38/fXeWxw2gBtTAWAi6Efn1xOw4CYAbBG03TiFA8YP+8b2VtetKP9g
T3hvO6Lqs83V+5Kf3+y8CABBT5KkDxC66VthLdVDLdwc06mYeSL1up9pBa4q/czc/fd3+Yb18vMJ
wojCAF/nBxav57e5EAhkSxuiklva7oEkHhM2oj7gzDv2oa4ow0MKM/mrTJFoJcXiqXugfhyZ+9rB
NgZy3XWfYCVYzrHjnuxCx2sL4Vt0MDVSAO3Cke4Hb9I75QBNGON2eyVaAIqef+BIFxH5LXgKT4z2
LhnlX8wMd26wCkqu53gernHfMV5SIasQ6rK3/+D7Wlf0+YtMiiCA1w9fXEY1b5YFlhkSIDNi70ow
7ELBGNnB2GYYrKVKbWt+smBEtSFZyntpOsXeimHo4VASx77ziqp7hL5iPP3+M/3zG1nHRtiSU9FT
LvzYbn85zcymaUdCPnAZcFEAOsngbpLM6Y+LNelfWlUaj2iY3Nuy+z+cndeu3Ma2rp+IAHO4bbLD
nIqW5CVLN4Ql28zFHJ9+f6VzsNckm2juacDLy4Bgj65ihVFj/KGdf5urxP72OPz96pV3N3g8h9ot
ycMmyR3QbBy9sqXggWu2b9WZBwNGN6562yvPNWzK25K36BLMjTjYoptXoly8QM44vWmjWxRYt5ab
C3UUx+wVQqMte6usdrlyYanGtUYK+R/IcPZTi2jJG+mEEp+NAWaMlqjj748n4P6kwABA5Vw3aONg
DLM5dWMn1BbMxoG8KJUTmLmusVNprjhzOT/9m1AcoUD4mMPt6mMXl78Erc84dHQ/GqWxzmErpUfZ
jfbBRtv7rjaVJLxPoKs4W/H5McssAxIbAAQVUyVweqPIfaOzHejp7vJzKZAJrGvUP8jQvOboYNpb
1FyXnMCeTvbhbm6WKS3aGeYj7oZZrL/BYND1EzVCYcNA6DXTQ+XGK1a5Za4SvzGF9v/MOFatkZet
EHkdb3Y5xWVyYD6qvEw3WX8aWjWMxLw6p70r3kfwBUmPwC++WSy1vNHDe31aSEMWADcpoUO47UN1
mIfOcIE0n8GLRbekVlBIRO0fOQFnQuIjQof74OSXq3IzRDIf4NXyJAUvuz1HER4EEwHZDm4yJCIu
7Hcz4kXU6drwTVpRAB68LPsXOxYTZK45MJYo99qb62YoMdbUh6xEFrILr8DesneT0UaXyfKgt1k9
4knegNzYGKELl5Zd9t7u4vGvV+8ibjoX9DDFJWidmx/RImXlwc8vz405aD9mbSiuuDkVF91qmoOz
YWchcT/TAaK3RunwThRe1eQyberzkMHUaFG0Q5wUgIzRoYZrtelyBArdOxNljsm7RtZ46Hqv78c2
18todkV9pgY8WIGCfFRB2Tf7ElpKCJOEJv135O7wDU2oAUGrsENo5BHakOdXzzK9dlBUsjBMi32z
h/iTQcmtpD5zdntQULyGHtiEqJ2B2HkcPA62s5oZKjbblkMJjatoPerFRZeq7If6nM2d9a4vCuPj
Yo/WLfO83zj8o/OgJOrtcUy5QzY7yMBrCoQrhtSOLeHpL1+R4CC0MZkZYJTV2sdxsMKAk7v4+TjK
zjFMWYcY8llOjXszsrTkl1uzVZ17rzH8uUNvJUQiCBNl0jFwTfzZCX3qvLoubpz+i+VL+ssJQfcJ
lPtmiMKwmxi5CPJtiP5viyoZpHdkOPnCnLSrHZeL/fpjiSxCdjKptbOCt8PtBqdsjLA6u06B3Fkn
at+N4enmVfiXimJwdIpQKX39UmVrSv8t6s1YCW0uG1iDi1rg8nSunGTCRddz33fjIj5VpuX+8fhz
7hwIrE60Dw25Tpnb9aIxoH9WCvq7tIdE5lc1Cm0iLJALxFMdpG155HCyc49iUgc8VTPJlvA6Xcfj
WzkpbFOICGmM+gYI2I88RtGRTIzYDjq7HN82iFtz0XSIFi/zfMQ82P8BLq8aSoaso82ArcFBNADw
67nHUfw76H2E8mreMa7oCyhpZnIC4AiBXDjlH2mjf339dCMPT/GDJiqJyiZ6CqlZqlfAn3ZpEXWh
iyxqC0rfHwZ9eubAL66PA97XW2RfEyiuBDLwD1sjQqegwgajygvcJXNuSValfjRNWoBPxheRCuMJ
ubPJB1OJdzU+iP+ZsVrAMt6rglpxhwPk090RxY+hpwvgC3wZcJNNbq5mY917ZucFST1275optSTN
3rw8HvNeFJ6JHIMAy3gxb9ZY6GViRsfADQwHr7e0Q1WwHpqj3pS1PW51nawXOhAdYRrx2/ukZIz6
L6kbfCAKjNGh+WmNJWWbjOj2eED3oaAHUUHhIgFzA8dovWmqyOFogz4fNF4kvo3sjN/duXWAj2E/
/+pQZHugzWSmrQITWYfypgI5JndG6j6MMDjBrrvvTmjCic6fSljDByedXO+rO4uCvYReko1gqUKf
eh3OQnJhTEbTCJrZ/qEU4XC2xrlCmAW6RgUZ8WAi7zY/keieydc6JRROoHU4LZsjY3Emna5LHAcJ
mGbEVkX3QR2t4Z1aQlQG+AMrHX7JchsaiMRH21FG2AwYaAqOiC6AOLJcuXZfPI5hX1cgKqH5DRyw
rR9pIQrJTjiZX2NU7WE7mw16JOli0gkrgNMCBkpnkuJJg4JsZA1Ky48/uLzA7n4QTypNdYCAUX5c
/6CxqpdMywsDxSbF/O5WAMSbLqrRHMw/zUq7fAZF0v0dT5p1sNJ2Pj2pKMhP0Ib83xaNVLR2q3Q1
fai8TObnMYeUUKso5aSI9l7SpbUPzp77Mi9Hvsf+oY8KtoyWwnqkXr8YcFLtJaCMRsEE+jTpQ7E0
7F50floE6K2K5+UUjsivzPR4EJYQZg7lPw2bfwZVp7r3eO539jW/CCQIUHAdPPJmX89ar4OLLNBk
R173qawd/FPU2Tuzy7uDUPd5uITTcM3zmSm/c/+tR6/rQmsi1Z0Dg+7cOXXjAeh+NryZMZy8FB7l
vEEZEGJb0G1Ohi7FRLBtX//JyU7RnsMlmDr39gsMiiqcQRhz0Dta/YRiZI7TuZmcq5qHNUo4RybI
O9udSiIte/gekkW3md+kxaXOziw1MMwYeLAV1+80gOTozwnlb601jBpVLA+tcw3zUgSAB8U8mPad
RQ5oQaY7VKQpzxnrWccJlGrqwiKnJgYVXu10OEvt8ruY9OXvsfTK5GCKd7azzZODGgX1GGilm0WO
H0s2e2GIQLYCveY5w/HrGQWaDD6XbdUoMpEH1idRFlkCPC7sjyrwO1PO04MbRPJZGbL8fS/Otzi1
QAm42Awo7pJeVKRpl9Pc5Oh0o/dsnULLaT7nlR5ea33An2WO/8VdSYIBA4rnAbCC7QSYedqATESL
exx7/ZRiFHIqtQgpXSMeg8fbdye3MlVKvhIzxtlibHPJKRowCalcM0BptImCDMHq88jaf+vGaBdG
KMh9awUkeRf5gFuWezmqDQjQvJ8bpwlGq4sPyFf3H58rDbIxKESsmMh81pM/U+bTBlp4gWVG1bso
sacbGW1z6tG2exaihcUWN8OV2vTRVNynXFSmKPdykdNFw+lvHTkzyKknb0IrvDWTm5NbwzNCAuYB
VvZ+N5ECSdixXF1wUjZnWDLT2q4S0wrYVvpnRFL0awoRBln62gyyjAPkYPveH9CEI2XVJO7Gwmtr
PSxUCkA7G1jMD/gfBSKcUD8yWpSbq6W6PF5Mu6Go7eEc5cAP2t4FY967ipsLO+Ayxm26x0VnbmPH
dyfn6FjcnUayDw4kzwA1sRnVgtuFosWhFZSZ8Xbq0+iSGLlxHhCB9askTQ5yvL1VSW4HFJhmmawa
rCdR1ZVxQZ/W5parqy8AgvMLW7fyO71NP1ULCneFZoTXEmLbwWG4O1CHWhdbU+f1vlmVC91UYQzI
SWoJ3OKhMiCIjlAeRYfgIP2So27Mbjz6MTgHGNRrt810zS3DOaIOFni0Nm+OPRZfvMjiXZeH4slO
quavx2vm/rClsCY3O6geNAnMzWGbFlGSaxnxRpsJhJiYnOLZat6OS2FeIi9Dy7WvbN9tvOyp06yj
d9becGl8UubivKdGstmOuCEWRpYzvQjSeHh0WcYVSFNEUd4zn5cpOuqPy8+1TlVRS1BtV8fwll2y
7QBU85iZ0dDYAS63zbucHvZnpbUNcscOffu2cy4RtKCDI2A3KE85eA4aLfltvctAED+3sBsLQFya
zx52OVjukDxV7hzeZgX59rHq9MvrP6zDs5I3Oy8//Re1+8Utqk2pgZONgBrnhiXO9lrSIOIzFyaa
4oP9T6ZGCLuibJ4BjklQVjQbKOqPf8Lex5VUfokMQb1i29/u4nlcuhiCkRp2FsJkxnBeNHwE8Jrp
gh4xlOvr41GH4lXGNUIxfHNKwLTKYa8mVIh1Y/6pFqmGZl1fftNA1hunNiuzH48D7hy4lL3ACcga
gSRlro+lLFersgA/H4ytZnAxzsnFIuU9R07/83GknamkVGBQb6fsw0WyOW/TLityrVxQIgNmnbbi
TzQnkjM0uwL5MgTGXx0NzDWIa7ISoDa/fDdfrB2EtJRpSVQnUHu0fXqDkoSDcEFQY9sVtF08HCQd
96PjBIIiA05f1g08Yz2PTR3GhQ397Dzhsn1xuKD9EVc0v8DGBHWPYThIAn7hQdfHAGbXNMFouFNC
xIpkHbDKB3cxVB4LjZj1n5OZuD/dpS1+K8ZBfa8uhvm9gPD2McYZ6ylBxSG7ho4HP79Ixre0IlQa
DQLtPDd0v5LA8t59PP/ya25/Hq8bE9oUiThfYv3zPEOhJ45iZGDruX1jZ1a+Pufj0+Moe7P+y9ZX
ol1kvr+OgkXCBBdjDoMkHctr1ZbJk4NXFQTK9qlTuoMVfH8I0pLjgvHADGlghjZ7xaD3R+bYhkE2
tRhdAS338TEwcPgUE+q+ToG8gjjCkd5vUEpC5A18ZS44ds96iPAu2xQjoOhsqmhuaksRQ22PzAtp
xqvbNdJGlayLtgYtKlLndahy8KAlVy3v4jyenrvIcU6mjX3rgmkA/gQqtOUSWvLjT7gzPoRSNI4f
yBESELwOmk7xRNfNToDZWWBb1AKp9NHpPxdd1x30j/dC0VuE68xcAhLZhKoLN0KsQI8pqGvGP1WI
9d3JhivAVjCn7OAk39ugFjc0cXgJ8g+bHcDLzx7HUSRnR0zl35U9NB/GcelzX3J1r2phVFzUJiJv
k6s3P1Uku84tps5CGteBVei4alBI63+fkR/EFiQ8gkH/yjg3W9SiGAKMnl2K7sDmB5Z5jvbMpMTn
Scok4q+HLHCiV6gVJJaa+qgoVwiAFPrHZUQaJGzG5F1riuRa163+rkaW9oOXehH4CjCpk9qgOZ2K
BvVRJRbfdEsx9BNZA73MWjnkh8svtfnpsvkFGYJSOg2wzU6sMMrAbbuLz2jNfi4rNX/SajRUoElB
sneAAMVF212zvtJPo5N1V/xJFcgJPdKxQkcl36DR+ngZ351EnHVwCekF0knn75skVGLEBJKfpp+i
k/MUiawd0Guigph5rfHJwuT88vqAbBcuABpXsrCz3jdhJxCamxTTpwRv3nTUOZ6rXp+wDxHlUzXE
R+v5bvPAdSMM+FyKZyiqyD9/caE69dLj/QCNykzG8VJDVwGeAB5hGRGCeTy0u6eSbPjJKNARDBBw
m7kk6VXSwQK7Poy1hUEbVaJ/NA1mIYXRnp59pt68QhkDUaJ2/Tj0zig9HEE5bfkNXOObI1DhMdYW
VY3xg9K7Z2hamFnRt/ZNs+8/PQ5192whAvuPMqAj++PbLq7RIYxYNxAu7ARPUSWsHSoU4RRUhbOc
RndEDBHXsk+xrgyBGxVHwPL7QjDxHYk1IalH4WLLEENTG0EpG/VhG0pP0CK5jQBTO6S3yrFxP6no
n2MrU7Rhe0m0UfviteP8LnOq+hZl4eg/ngy5WlcbWv4YQD1QKils0NZer64KFARSjLBfIt3D+gtd
RrwmRfv6TerR/nMd15AMtS1nS63jQQ+dEsHlHrMwtO5RHQa0eHKrwQuQzT96Gu6OireaLtmi8j28
HtUMQcSZgDH7Bh2Fp1FE4m1fD/nB3N2lJXLueDRIkBsn4jb11MYCmMjYoouvGOFfRknSZSS2+JHR
NFF8wPLmxxnE0QHBeefAA37LC5/KAhx1Uy7vF+dBSvKnmbNjoHzc2X8gSoEqnWVXKorgtZaeMR04
qg3tR2SzUNujmL2F2TV6PdiaA2+nHpYR70bchtSozk+FgRF3l6JR9No1aXAt8hajiAxYf9vaLDBL
WHRBPL3XlauVut0T7Ubr4By//3pEoccIUsUj79oSafCHiGLK05ChlijDRthN8V/wZqTjexRArFlB
erhUW+sAR3g/mSRdWHab7AQOoC2WjlcQe7pnK5jQCW99iFWCqY7uOXFD9Y3l5tPBMO/PdOLhZ0L2
5Uhdrs31QdcdM83WAzTdmeJsOpN46tHuQr0QRRk6f5ThLLfFp9Q8IrbtHHSEhlSCDJvUVtnWh2Zp
IwSOGnsvPQuDqBvxPews/dy0CInMYJJPkTY0Uqp1DKxCny5oXhufVCw4Do6f+8sFNRuNagbdJ/bq
9sTtBjBPSGUj5aANGarRdewjT+Y829Ka6fHa3fu8rCvK8mR3CDhsTp42iUbEG1GNiPrOCpwKteFG
m5UbqrPDSWu7/y+n+n+HZnJfG5gZwf2nwPlLXOPladDmhjaCGWU5sbDOkVIwgb2dv0VazoUhixXs
4/HtTSXAEXYm2m4IAWzui97GoMHqEHHIXKwiNDXNgzl2h3OvoXf+ONT9IW7IpwkwfPIfWhybUAmG
fLYhCNU4ETLVJHbIXbtHCKu9DwZ2gQIiKS3VYTngF8dphK1MHNaN5Y9wfE8YB9onrCZCvwnTH87g
aAdn296pAwAJfBUNIiZR/pwX4UKannrlaBBb2xaBminVrnmGETZObe1zC7PbbzVhHzyJ7jMeyniM
jV0AVYSu1DqoJgW7Hacz/TDSQEcrqdd/xHilv6lIpuPdW07NRxfBxv+YmVI9T5k6/fH4U+4dQhCH
STG4L2Fvy1l5MWrUXGYvAwPmz8mMsanaQ4rvUYXUFM/7wnu34jEjvECxq/G3x5H3Pi+1WhIcrkuH
4a8joxwtEHRlvtHyry+t2aG2nZTJ1Yu67tS3xhA8jveLZb9OqADjmNAP6KRwi7mbRFbklor4IQ5m
ZuuNSL1GwoYtGfXuX6PLwzfQkXMUCISEtnRRixDzmotEvFenofxDCwUS2yZSo+bJmFDEPJdThQxp
nHQttjN9OQwnL87H0XdB5n1tE1v7J6fo3Pmi1ov2BuI/a2EoiooqCdrQfxtON/2JZy76p/QAgHBg
cdpjQb0M1QG8YWeJSW4QmDbOBdKuzbruypj+9QJBvJ7gB8WZbZ8MD+X8JIrhidY95pE43vvIfaJW
2Ikj3ND9m5qEiPI82q9SGIi+xPo7ewYG3FboGsi+qMm32TA7+jp2o/4cc63FND5t+s+dBij1hNsV
01Ekhv6l1mYbb4wuMf8oXYxegipuauuadX340Ur6GvMPytvo9409iTdoriI9RbRe4B7FxXiUkMif
uFk5tIbBPP0SN+BpsB5COi+FFTckdrgDTYHmzfln/OjR1eKaOj9epXuhLDrGoBLo+YG7WYcy8JXC
kAx1PFEDu+TT0arR2oVbI+8O6rM7B572MtTmQhSmPO0QCvYtq8fQW6/yPxb5NDrxCozzE4jW6TZZ
5XJ5PMLdsNiDQUKhTkF+tx6haUbIqSSM0K3tQZxMszUlc7JHKFmt+uoPD7H6c2g27kHcnZmle0qh
i+oT2ca2E40Dmphifo+vNkaBI1iCm1jn1m9DXf35eIS7kRDN4inD6c1Zsx5hjgceFhoZL+bYEQCC
J+fimXWjnwpIrN8fx9q5irkZ/xtrU7GaRIlrQU+uHLe5+nlAC+d7JfvSj6Psjgh9KGoqJI3WlnKN
f5U7onWLsocW1aC4a+9TX+riGTfoI67UXiiNj6TzIJXsi82qTErPzkIQhb5RmRC0GugOQHWym94X
8dPjUe2sRPIKGiG08HgmbkGniApO+ACFvGbmBtATWhYXxR2p61ZDdM3SWvs0T4X17XHQvQ8Gtk0u
DJpavIHXiyNxe8/BSRhRi7lgLSYDNF4d1PzjKHuzyPOahAKqFx9tc4xQPu3tGStLBB0a/VvUiL8r
oTuf7Dr7F2udoZCkID5FhWvzuQxnAKCKoyViuEPyrrRqbhE9ijCdWELl4HvtDYp0GiodZzHvl02s
SipG5N5o+LE+doGlArvreoqa5TwfkXj3vhLJNLIuBrxv+jXrr4Tk+GjVI2ej1qbTZSmj+OpgNeE/
/ko7KRB5JkmJrDnBINvk0ZWw3NFGEcN3uuYHWV99LjJ9uegMyB/sIbw9Drc7KFkbJW+Xz87NoGzF
m83KxdQZg0/xVvQtr60wd0I1eBxnb1/B4P/fOPI7vsgp5eWmGwpxjBGelqZZ1Uk36x70j4c72uLl
uIyY3kHtcHcuKfsSmGuTbsY6KKyWyM7FQlBkOyucllusiPBxvtSxg01o55bVwYNybzp5n1DtsTws
HAz5i14MM9VwgO1Vln6DZc9Tt1R/ikjVD151+0FYJJLdAvl/c1vO7oAftt1S4SmG7tmrU6D6enYk
C773xSTBTKVsRt3qrs2lpQLfHiyKATIlb1GewWIoTxrMyuIEjrD7ZvTCfx4vkvuBUWnRKe6Af7SR
E5Jp62r2Or3SRtZ+zvsg8KzK/qQNhvvlcZT7542s5yCZCzlTllg252BbDHqMJQJLHsj/dUzb5Y2O
Z+F7UYeVX4zkACW6E74o0/78OPL9lBIZkUwKyhxWMMfW40MtokI+mPHVrig+GoqRfAXUjHFyVzdP
hhkK9LIBNT8Oer8JKCTJyqPE0ELEkpP+YlKpbrY5jkCSfjXKp4yF/WruKIFpdX8IbtHLvwknnUVA
MMi62TqclqC4b2cyXGkjt+8lnh9ygQY4a/yclfAIL7Y3Ok5LKXiOZDu7YR2us1K6ogtbPBuwYJCw
vMDG+PyE8UX2e9YXykE9d2+JytNE8iJJRLbI6ERz4OTgwkNBEBlrOprjTY1d86AFu7dQwGNQmPpV
uNmWwNIGMTwoiCBNvDZ5z8N3vGJCm/rqMnZ+ktRuAHVOBI+/3M7Q6CIhKCIJjyAlNqsTGKWHV4bk
6SnR+CbX8/jsDZwyj6PcX9hgv3h6gnLGgYYhrj+YWTsIqOdE6QuU6V1HxCdEo9sPCH5lr37MkOfI
Egr/LtXUbS9upBCFRSAbXU9VXKCw+cDH010Cb6lKXzMFbvVWdERN3lmQNm162a1iidw1AEW9JGYl
uOhis/+mYdj0TFNLfFWUUcFbosgO8h/5UdbPUMmXBWlBj4oe5xbF61gFTdtlRgvMncePZjpOZ0jH
jo8yTOTndTX6SqEUz5iNFJ/cGC/4135NyBHkDio9Giis1iZbyeMBYffZAZpfRON31w7VOkCjvjgv
5Rz1B5fr/dIhmCxa8EFt6Nebdw12mZPaLwJGcJ011zrB6bpBlv/KK1W7Ph7XPQMCBRrT/UWhp3yK
TMN6mQrF0fOynwu81fIB8s8wnVW2xNlLe2wpuyl7a01oIE2xBTFYwZ1jcJuPj3/D/X4kLt0qeUuh
HbMFHoCiwTB7QQsHLd7pSU206hwleIf8iyjyriXhJP0zNzkSr3HWaO4Wwaj33S0hywVZQe3vcZT7
XSETFag0srjHqPT1dBpdMymZoIhmtJS7jWQZnvRuiJ4Te8QrVCu79uAD7k0eZxg1aQhD9+jvyGwR
SgZOECy10XzCxNR+N1Rue5A97w3LARMCfgVh+rs6VpE66NsusQAvhw9WPCEBkC/lhNbZhImbFh3F
u78XmMEX8eTveXGXzyU9ZZgpInBm5V0OHuorwqzzLbFK/FQX9zu+cd7BprsbIpRiel8SQEe57o4i
oYair4oItddJb3A1THvPH02nuZkSea4l5RFs/26TEw9KAFUoVO/lk389RCcWS4snJCtFiZML7vU0
fgzgDfzKI9eKX+2d1eEpYxmyjcAigTu9yVUmjscSIV908pth9nACmqI/WEvTB2fpB6TrkkLQdJtz
fy5671xXnvGnmqQ6UsqZmr7tllj/fdENdEXnFEncLC+oI2H1DYNIFH+i+sHvxyXlK4/69qbZzfwb
FWwcjRIDpwilbA4Svd2Z48yiAcMNS7d0PXOiQuZ5YjsFSTHZWM04PQ6jPHbctlUOFsXdOpQTRxgA
GVJldItD6CfHmEae3kFuz9+t0RV/jmExX0XaxaDm6zYdfDNPjpTv9qJKhBigNP53RwIUXkxOaUxF
UCrafPaWqYL/gFNkiGLOpegUFZi+rp0fn1x7s0qxBAIy6o2A/TYn15LhO1vbmDTnFjpkTarPQYsA
J3VCcQTk3g1FwwesGVqCvO/WH3Bc2hnHT+63DkTYyYotfH2TMcQ0G7fUx6Pa29Uo6kk7PS46Ck/r
UAhdjubomnnQjYV7deiqBYPVYR+SxfHF8IrwP4/j3d+nrBgJW8SxRCp9btEXGGbxbAa6EmhTlDYn
zSy9C0Dn/LlvlPLtGC3tG2VKWzR5s/KvxGv0M37U5cGNurOAiAL0A94ajYetgItXgB4shZsFaDE4
QZMYZbBMGHpYSGG890Ls2O3CFAdBd74qRyc5oeR8STX09VS3RQdZ0TWzAA3D5BwiRfRl0TDvqSeQ
Eo9neTcU9SlEh+F3kJetQ9WCx+U8Eipq1Ojatnl0GVy9f99aTf76wwbEjlQVlXSnuyY96oODaQiF
UEPtncpwcS8Kgkp+KZqjcsddikv2I7XsgPUi7swTbj2qqEglTCnMEIIpvECNMutaoVWOD4nn/bSt
ejoPGtKpjUQsICp19Czam1SA2VKqi6cEhYl1eGk1aKthlAdNrGHt0ysot1aq7mtV2B8UdnZ2pVTq
Z2nSIeAQ2Jzgi5PGdWH1ebBgIAaDrKnwpUKpqgwbcdPwf7s+Xi97+4HCKdmfDbSF0st6aEZPkcTO
pjzIIr16LhyrPpeVjr2n0ix+phUF/oe4HD8OKgexuXQRBP9v0M2lm8zFMjSoaAZTaAxIKBf5/BlS
t30tReY8ZYYRX7zM0TB+MPXs27+ITTkL7AVgBWCT6wG7Gi7mg77wXJk6480iVDxtMhvEZGvEfiP6
PzNPaM/9ZB8B9/YWEZVjKYeLYit4k3VgbxbCxUMqD9RuiW4zb9/fU5UCAsfVESx0NxTZ2q9rUso2
rUNR2cpFpYocSoH221KozudycCAs92p4UKXYi4RfLdQR6EdIQGwGxaRNJmy9LABbl/hLuyjnccKq
B8/C5vL6DwdpFNo7yR6IxM3OENQFU1vluEEiVDzNRdrUJy8vPtV1o1yNCsYyl6RCE6CZfn8cee/m
ohZJv4XwDsw5eTy9yLmBnSJQOFqcdIuiBbqXGpe6Udsnd7Zjv28mbLWdxP061HHZnHTZSh+osR28
s/d2Ks1yGFYcC9zam/HPYZLJukkWdCY+t70eo9Vnitivc/Gn5qKXTSvnSNbt7gnFuSuRJlIYkHfo
titVJXoxRNVMzAT652S2/W/o/rgHBbW94wBSCtJFso4B53M9vV0RzVPcehnHaz99ECbf052n8MJt
+d0JrWrx686p3s82chYHk7p3sUjbB3hzgCXxFl6HHsWAjFFT4Eo/6E3lm10ynqc2i26WlTVf065y
/3S9aIpPjVvMfru46pEzw96BLxn44DCQ9yArWf+Crs/qGPHRDPf1lDKV54ENifs0GFWqN6kwjwj/
eztW3qBk7wCqqeyv4yW5rUWdQjwrtXLfnb0l0PBzv8Rekx/s2L2hQf/h0U91iG27CZU2k9MmpUHa
4yX6yStdGyp/2N5yW8znsV3Mg3V0PzTOVyniSdeM6uK2lW+bjbaEUZQFwzR+ipq2f+5UEs0cFM+r
EzogGJRk5FlEb2Sbj+RS5Msz2ywo0qq/jiqbHaj8cCmawTxYofeiARLuwV90o+WNuT33vBZjv0Yp
yFiVZPqmt9lQn8w+QXgK5frl80xT769xyie/9fqEprjV/zaUwj7pqHVcinEsD07D+3OIHyN1UjkS
YV9uAYW5qjhmt2Scw0qSfymFNWZ+brXmzR4pV53wXW5/j/pKRAdJw25cKiwoDbtgDbZt3l6PiqYb
0ixAB/XnpCjJGeiB87a3KIXz2p6DoreMz49P/r0VBZsDUwIpAngHtvfofZlFXWaBOWo5XMExuzjp
qL6bDfw0/kUobjW08jgFeCet9+Uy9hH/UT5zA7rxYrnJwo6pbYxMmiP/qft9iZMg5528sSW4f3Pk
tG3cWXjEZsFo6uVpyOC6d+S4QR1F6g28mf70+qHJWwuEDbBQoJvroTWJ3esir9ktwvoQu03pc5eL
i9vFy0GkvZHxUGB1SLDm3X01i8RwlZGR5XYitYmgLSx1EZ2mBJPDLh/FAYju/n6UEBGyZggZvCq3
H83U50hxSicNbK2uL4OjtB9qt9EPIJF7qxDYi5T7l1z2bYNe00tq/EWVBkibDicqH/bZymh19Zw5
58efam9AL0PJn/Ii0xGJ2Ym4I5RbZtqHrAvTKwLew7/YyryjaESC54exvsnBJ65CLcL8BtGwbHrj
ic59FzZIi1rDFP5w6Ej6VXfYl99ZG9JmRKqvcG6xnddDi1pRqFz3SUAX7a8wpHRTLIaDBwb8sxlO
z+tn8pfGNpBSHv3Iy6zDhahSuSXiJugA1O2lje3pIxyp1/meoSANmOxXIYxsn2bFdgE2nl6YcU2U
vqiGBqBwWPp1U6Xfp1iZ3gMvPepI7KxFeAnUFchE2WnbWhgKfC4RDbkWp8aHAmb5dhyjqZweyo7s
heLCo7BAPZPbb3NM9b1aTbQ/kkA1kuoUhTizDJHWcRZTOHq87PcuWVnHhFFFrkK2u3kxGXEG25tD
N8jHUD1hXaL91HDPFvh9S3WVHD807IfjIJ4wRI9QTfJRQMmv2LoLfyzs/s/Hv2dv6BKWoLJMeVpt
W08mXPPRUpoEUXYl+aAtefiOQw+NIjU6wj/uXKsOLVK6lbQqoYhutkWL+ZWNX2sS4JWSnwynbi5Z
1YO1jpNmQKJIC89l5i231w6Q2wdwAHAjlAdQNFvvjlinjeeqGaSrJvHO+tQ3p2ziQLDSJD14ot7v
ewNqMfAwUwJnefavQwHpdyo1S5KgmMb8lLT1cAawhldLCavf09DWfTy0+yMU9B7Md+AB8ordvtNg
CoMS6xDUX5CK+0qttzjDG1Suj6PcrxCkkxzeSmwOWsxbSEefTXYOrz0Opm40gqJOa7SyWix2MH85
PQ61NyC4rDzM0Ky6F20fBWJzQlMiLLdNBdAbTOWRMn/wOIrczeuaEBGoCuP/wSpkNa8/E5qjtAWH
eAoEklS/qY2H27yF7lTD2/Ca8a+dnEgRv7X17L5+gXCJU10kG5Itp80zBea5M3k4xwbcwFi5dF5/
aTGF/1ssKW4RIpsP1v7OgiQbkuwG2UGBdLAeKaZLYWt1xAubYgZCVeZ+ofbRk6fX89XO4fQefMD7
Lc7jgUyP/qsmVWI2OyCvOvSFCjLkNq3DawVpF5HTRffDpLGeaVaZz0bSpwdJy15QOKqcYbzsERmT
C/hFJjFkBpn5NE0BzHlx1rPeOTstHlea3StvbT0qf0vwNjtILHZ2BeDg/waVU/8iqKo3YCQAQNAJ
tUO/rBf3DU2o0W+6PPr0eL3ujo80HZF/dsYdKbnL8mYcKtYr5rjzD00bsc1wE0VcEn3Gnb5gKYnS
eTV7jHcggCq2PLVoJF43n9JEVKic4nwKMguWCl23OZjQJH8mB/Wo71nu648Z4pGiYSYgH/Kbr1j1
i4dplpiC1Jlrn1SnO5soUPqjkzoHd/DOAcDT7pcQIH0v7qL1twtDpR3KvpqClt7NmwW9hXMTGpCM
0jTVtBtaOMo11FTxrjTG8CD2zhFHe092wyjDUBTZrJtMn9K+9paR+2783OKk9AFD+/TL4xWzszjx
UYZ5jD4Tuca2HELWpAk8XMegjw0pr9gnV673KsiSuT54l+wsTsh+9CzlwYYMwSad8ZIsm0uP09MV
dOebbFioSKriubDo9+VV2v5HKYb8IOjO+BA9oIQnz1GNC3f9AWdVWSjNJGNge5N3ikWuBmitt7fU
GdvT46mU32N9WcDkhiYOQZ3yC0oL61C21YaaN0L3Z0Um3xWAcL4JReoTVbwiSCn8H1SWduOB2gSJ
A/iI6sc63gziohob8iFzttznIp+Sd3EeVfCNp6j4UXt9cRDwfkEyQHqzUqeNR/O249S6cT1O2jIE
WoNHSlQP3ZuknbqDm2gnCspzEmAkJYGQyFgPK46XzNBrpQ9YsFCbgUE8408kDg7lncmjaAOVESgO
q3JbMFoGo+01btVgiI3RIKMeh2s4RtlXpemTN4vWhAdVgJ1hSZqUVIqgPsU9ux5WaY1lQlO3D7zS
VK+VMyjn+Jhkf7/HSFtpRCBLLuNskcqLq2e1Zy990Flt8jFquvBZaeaEk3nUKCf3zkekTZqDL7Y3
lyhQkKYg5iSfluuhJYnSk69YPZimwv2B7m/uR+k03eIZ2e10mI6kb+73NC8w6o5SpBN6wBaq2Xo1
nK+qGPCBKjDKiZP6uTFZMFRvj2C8O1+N/grIJuptUDG3qJ+5T72l7QRLXgz1c50a2jWLeZI8Pjl2
BsQuBg4mtZ0Z02bJL1aqNK7GgKYwzz/qadOdU7PEXTA+Ele9jwReBLw1hHpgMub2zKBZFTtdWpKL
uGrzwWxV64tXFIsOObH24oNh/fLxXJ+IRPv1lRBK5gje3J7IbQ0JpnlT0CdxOaAFLiREf0lc54Su
Bc+rhS7LrY+Kebha5DSo/8yJhYKUSFWesJVq5acQZ+Kf3aJYrZ95Xfn7OM7zT8Vtky9zbA4/yVs9
gHo1Smi3mRKzccr/h7Tz6pEbSaL1LyJAb15ZrKp2akktPy/EzM4o6b3/9fdLPdwrsokiWhfYHSww
2I5KZmZkmBPnjLqxBLc36PW1YgaQAgNUGZIzY4sSGRhsSA0Rd0EsqNf40ZSXX1LaRoIxOdfwIVln
CMsbD+7Va+oDQnKqQwwVQNDKkd88Xh4et82jqgsGBry+TeGiwHo8WIt2rvp+7q5xP9oXU2rsXpqR
4XN7Do2fitNUtr+kkekduLDX9xzabXJHCeGAY32r1z1FImtHOgxwj7fxY0umfJ5Fhn7VkHaPaeyI
g/dmzx49aVAjtMY5s/Jy/hY4m0i9p1rSEXzlln7K4cY9ezWztxHYSb9HP+vgTXh92Slzo0dOVoKD
efWgtgNtlawkroyduAbr0HADi/QoWt6zIl0lHVt67rjq9aoQAAWmDRgzGIrEu5ZI4F5oSTUHJ/b1
RZe0RJLUkAebeGQTHAxLo5UCedlA6G58pu7WfDTDOvVV7uCb0SHSFDEqw+A0grcYgmQGzJ55NeE/
8mK+teTjX7mDGCsh+XRnh6X4evsy7i0Nmgrol+C7lMzo6w9Ywb3GJBNxcWVO7qmBlDzx9aKEv8yw
s/+93ZYMRDh+FO8p2axttUrVc2Agq5pbM3rk9QvPFJ/Sd4MyF0cqUztOhgNBrCq1mwgUNutqpqnA
EwiSN7VX75TJc3zY7kq/AoR0X8/WdNJJ08+3FygXsHbRkJkQG0NHzbsAsHy9wFCrJ69TpYue6h6w
Yhx9ytOxl2IC7qcZxrD7KhycSzsP2vfbluVf3lqGuRlcEUA/mr6bEzp5wluWjG3sa4qqsK1BPYL/
H91/btvZOy5Ex3B1yZE0yPLWK3Qzx+mh6CLtWKgQ5/QR/axyK/Riq+ngY+45LIiGsMPbSm66MUUD
YR6VOYTajMvnJ7DKXaoE+oLEbR7tdBx+3F7Zzt4RSsITI6M9A/zgemXLlMZoxcrktLA0dEJBaPax
V9X+sCza3dyhRxxFvecPxnJEtLZzVmXgRdrBtWfFm5APdIam501KHCGWlDlJI0OaIAYrYOid8p0W
YeFPTjVdby94ZytXVjff18jEvCwjhQYD8h9kCrP5URNiOlVef0Tosr9AWX6WlKEcm/W3ZdFKrc44
tUkV8WUy7RkoS0lNo+cNRjN9fHRT7UjfQv7RzZWQTQXIiiXxtrXFSTphOUHEocECmKoQRItGPIfj
8nY8Nk8qnUgZUZEhbClJs2lUIZCNeeY88b3LEuclW5zw0hi9fjR2+mtycLsi6nsUuwmgEESUn/m3
JxzignDpShAyduvm760o6+8HEZpAh+PyWZsm5d9ubrpAb532AT7o8sUY02454RzSl8Wy8OxdZlsI
bNj/isgMT0Qa7U96rVRfM2tGGk70R93GvVvFJB0pGo1vRL42ldBQjEuZVbycerRIgimowbMGcGUJ
yCiAx7k8i75YzvT1lYOH9PWZo8SMS1Rxx3Q+tmdutDurSx0HGiu1ime/dtPqo1qo9ehTsI8/aMvs
avc94z7iwPDre0U5Rk4wURJFCWKLYhgGA8jITPG3m237snS190h2n/nLEIZvdpGYknN8kDrTRdoS
VtudGtrThM9KZqVghtcZqkBpRvu9pZR166etcURbtLs4mScCDgEcs6UhV5W6gbKl51ntrDGIY8++
5Mho+LHeaHe3/dPro8Pi6KvC3AOknMOzOe1hrycmPEhB3jnmpdOX9L9UKdz3CPa252pg2M/qGARV
1fQIov/65cEynormHMUTaidry4Yw6tr2uNNztUwnL53CpzLnpYvCEZKDIq2aT7eXumsQsSVa11S8
gKyuDRK61rMXy1jZdepHhxE+PyuT8pQ3k36JYsDBt+3Jt2ztSFy4ROlg0aSQGezm0wpTQ+ilwh/n
yKA/xI0xPngaDDwzyk8B/EzZpxIwx7UcqsU3l+bvN1s3HVlPN/gBdEg2iazQs7qnJ0j+Z5v0lUVM
0dY3chcf5jXdKWW+48KIWfEuifvurOn1EWpt5xCvfsD2vR1rRctHpwu6miYe7REwJF0+PLXWdDTo
9PoRIqigdcXvBdBK93m9s5OWOl7uFX2A3nUbQAdpnlQX4tbbX3RvQXg7LiSVRLhitwd2HC27Guo+
qG1a9uGMo5nDHiX4xHuzgAZFCKrotCYIVyTZ+npBMf+y0sy+D9QUydRQM1O/GOEprOZcPUXKIYvU
3tIYJSRwYGXEfJuwbCiaqbIqtQ+sVBR3roIjjbpyeVeB1Dzd/orazjWUNTd4dukDIkq1PReG7II2
eg/mj5Floi962H46K84/tLS8xUcL2LqgujwX11lnzP8cwb3z3u0jK6fT1sMwBFpC689UmMtP6Rza
T04ZJxEUBNZ8RPu8+12kgiMkfAY1cvnvf4sF6LtRDcq6PtDjrrnrB+ippib6HIvMO3BOO4UT4kSk
wiAYABNIqXptahpc4dUan0Utq/bStCUidQol3apJqnPdRJ8S5qWuyOZM3F3VPbne0j0wstUc7M/O
9vA7CCKot5EQbN+eemYMt4eoLij7zENlNV4sH+I2+0RqazCvKJw3Jzu8czYfmGyA0HXbVY1Qg6vy
RIzBFMX9veMO1CuHgaKbFSoHa9vxyAwOgD/HXZA3btsdal4CypvHIShsAyUCZsTulyRPAqRGuoDR
QiAynTrc1Uu0BEYeHyEvd04TdW6qcdiWWd3m5Pc2o7Rx6dJtiYX64GbGPzniO1+H5vCS7ThE0jlA
kNwyKsFbOHYNRUuhxiE0zkVlnPsurT4vYR0fkALsrgegOUVm9JPoCK+PrFVnZkRuOgSwSC0PyTKO
5yiLNYqmSnWwczthCrUaqDCYdwHkvY3BascrcjowQ2DZUf6lX9riIQs940XTU90fKqSpilib/Lwz
316VAuRNKYW6lAbUztu4AEfhRIE4H4I8q7WAkRti3bpMznPUGQcBw64PkGx+9OKA8+D51x8UcmP4
liw6f03n1RdVy8U1L5LyPKXRp6600g+DpXdP+KI8GOwl9XvPLa89udHB197zAYTVDJgzqwxWcuOL
tN51a7fMxqCcYcfzs6Wl36Rq2fQtKkwA09EMVfrtZ2EnkQANzfwwU5T0drdcJ+as29mS0NT16i6m
4z8YCFPZzqM7I7MzoUB2UkL4om4b3bsmcmNphEO3SuK8/t4zo4S9bvV8b/InP7Mn5cWYy+TDbSt7
14TIWh4gQjEmyddWnMSILbNBBc/ohHUOw6H0lzmtnye9PJow3/2KnBueEQpHABvWpjwxJz3KXkOA
wjEEilrIiG3cD+UZLsj/uikfvmSqeVQC2Fsf7xVICk6My9u1NmrmmtXbZTkGEHNMHMq+LQO1t/Xn
PrOOHuS9BVLoVjmdssuw7dtlzRLqYzTjcrQhcu9tq4vjlxoGaeuLMclXSpSw5Vr6mB11hvbuBOhT
ygK4NF6PTYw5LrNpdhAtBJUKP70giA+qoe0vfayNZzCFRwwdR/Y28XuohZNRJdiLqy4J1HqIzlnd
lBd19tyLGIwjVrG9XbRQlpedcpC9W/IKySc09HM5BAoYtm9I7qGQ3Ydmf0YVPD7okhzZ2hxTY2L8
P9WBAQBB0c/jbHkPxUw9rJyjI4z+rimKxbSWIamihbg+nKIzahgiAQAYVW596fouPkVDrp5BxL59
ho8OL4gN2m4yp96WJNLBU8ZS52yWSuNdYbdzr3oDCsDjelxuu5Q9xwUfDgKJEvtGY2G9Kh4gt7D0
YQgYpDK1c8H3HOQUwpFX3juEZAOcduiZAF9vXFeUxpTaTZeg1LTjj6aS2XQVrOShckzRwiK8HN3v
ve2Swq3MQpK7MvC0XpiLSDyENQLALBHaRbV781IX6LGFU68fVD52TUl8A4KtO4MidHZFoS8hga46
F+cU0dDPHIyemoCVHJja2y7QubRIKJKSOW4+YxO6OhrA8RB44dDeF+R2nxTlUK1gd0FgyW2eUbq+
W7ASDF2LG0EjFJRMUVwTO0cAyx760o/LKj140/b8MCiz/2trs0+dURpu4gBggG0guzLK5D46yuT+
3WUMdipq5AQJo2V/cOrp18GyALyceqcMEn/LxrKk6uo+wUVR2ij/y7WGCS7RueFBVLD7HX+N4crB
ZuA2azNWliV9MXLomXBOknstE+ZDJNq2uaopGNPbN3nXGHNYEqshMcibZ6UB4lWKuSInGFoz9I3K
ih7mrlFI9TS8vP8H1gAEwE8JRxGS3OulaRBYqUOa/IKhlM92OKIOMhkPIjvk7tpbF98OWR0wT3Ik
YG0p1BJHU5ixAzuUiUBdwuYeSZAv0VAqB7DjvdSA3IMUkiwdUYBN+GEvdWMXMV+wQurqmzLBLOCU
eiqZr+Pz0HWqX0xKdlqm7Nvtj7lXyUCmERZq+Fuk8ujmEgjbU9J8JMuCR3t5tEdEvktrLq9JP8Dw
3ivWNcvN6UNdDfF3+JPCxwZyxOUEW3d6LqOyvdqJMP5Swz63nzI7Kv7rjWH+eftH7u6D7A3gw6EK
2R5m+MerRPN4/zx1tD4l0Qi6NlPEv96QHKmX7D0W9GhAWQCYlL2I9ZZbBYOptcOjVIQeBLX4h4vd
zjD862AfUPU6GqreW5qEthDpgkwAcrq21xVazFMy8bSnM2xihZ18MyUHetm5f5IEMlFIC03mnlAx
rk1xdSNalSzNrhMkGZCBar5BqT3Yp7hCTuQPfIJ8KlzogBjv2qZfpRQYZAqD0E9LwjtICLq7Qo+N
E8KG0fn28djbM1BwMu8CtQLedL2wYXAiYY5UiQfZwBc6GtZTYVJHy0WKsLY3ZH/dNri3aVQ2qRoA
1yJh2Pi7waw714iTHvYyU7kXmQ4hdDFEC5e0Cw8eqb1nF+o5WA4oHMjUZL04knmnnE1slYM5vKSp
3SkB6eDgHOzXjh3ZcWV0jBFGelKbd8nR27nIIasNrNGI7q18rs9ZWOc/bn+5XStgAoDhkGe96rQy
0ZMPCA9Ti8zbtrwMZaTfi1gfvev/n53NWaeCAzKRJzAAmjX5sztVQLei+KB/91ouAgQANGi/zjgN
3W2+YZlePGgIwQaVbkTzg52Vk+aXVYZbGuos/a52cfn3OJdNf2eUmUYy0kdM25ugSv5G10o3zups
tfeaKpQoyOk5934RZw7uTXe6v5pC0xRfNaL4UxcXmR6EVUFxodEgNH0emrSQbnA2Bn8IC2M59czR
ppQZEvPebUklzk2ZLp+bOWuOSKJ3Lpwc94MlhoSEqtmmxDPaI9AxEylf4brQBuTx/Mmwy+HOLJMC
mv75aL5p79QQDnJufsHJt52ENCxMr4IPIoAcN8n9cVQb3+mq6ig93gkIKc0xWUsoTUFsW3nQ2zpP
hkql29M0DKLpoP6J1tSgrHLtujQFHH6kRQdHdceZyKkKGtAUIMnvNi/AQmdxMTo+pgqnx92YTOlL
iz2f+QDz7SE85XBPNn5gRCAKXfuSPqOqggp2x3FNLQpgefrNoC98EMvs7ZZsAUheTjnNJ0/PbxFu
peiDroiCpl2tKt9Blo6JP1IdD25f8b1CowxbaN1LPm8e0bUdy+tSs9XdDgbquFcD253EhyFD1fxU
FLH9v7odmYWpm1aM78am6D4h3j7/k9i2op1NLUXn5Pbv2dtHwjfKOqgdMYewuRQgFqsE2Cgux6B2
tQhNvwMR+7PQuiNw9J4l+OAAb8nZCmbk1guvR3VSwwWFdJeK2I9Bo9sFxWw6+SFCowfB9t6VkHtJ
DkFpjOnita10EmnWGkobaK3iaO904TiAGYdEKU8m1Lbpi5cobuZD/jf9c/t77jkZSqh4GToqPBab
wHRus6bVULkNIktFamTuMiR30Od5r3nCPjGZPv/BBtIQZcjWoTnKuPx6qZGluKaiDIQRmZ76iqM4
UCvD7F/ZenVwdnfXRoApB/ipxm1JFzI0r810tLqg7MzuHhkn+xRa0XAd7Kq/tyQH8u1vuXtiAPLC
BAdygFbHemkNVWEiW3yM2Q7hY1QqBhI6nvZgRNpRk2NvaTSYpTg6RSTgNGtTA1xF3QBzACPErXXt
hzk5RZUTX5w27L4q2D+IW37dqw1CgYleagWyZEBEKX/Qb+6G6G+E5ZQpiJwmzykfetfzu2l6rKZi
Ef6Yt9OXYjHn/xlKzcNK4zZ6sY20OLooe5/495+xuZTU51pTUIcPBj4LzPgMbsIXbMGGEok/eDFw
dyBdftEmbDEgUWQMyOIwQwNhW3+KzUIDxZm0l7qZzPPtg7Pny6EClvdPCn9tX3pNHRM40siAo1lJ
T6muj0+UXtXvt6388ljbPUQEmKoIBRWJiNrsoWs27aRMPVOwpWOfk1GbL0bs1gGof0aNbXd8soyk
fIoK8HllPpn3Riq6K4OmTe5T/pq6S5P2DjMNFF2uYL/Lz0VoWfcd+fNBPP4L/f7qt1qSXh72Tw76
5r3WYVEsoBvrGS1ruv9S4QzXdik0lX5PZzJQ26KZnKdOO1x1PW0+g8/3vkemkV7Q5k3+jitDy9Gn
dNsqaKqxONivvVNIE5N0UmO7SCrXH7Ko4A3SqIEDTW2c+FSPoXsHZtP6q2Xc9sCp7NQsMAAIiY4C
9A9bOvWSmmYrwpmL5xgkyFMuzilaJaclBpoDYdK/HfPZd9UUH3nPnUUy7gSsGIICBuNe3fimXBYC
OAq6QyPKc1dPXHQrIagLNGNy0wMPs7NOmKMZ98bD0LbdzqKa8L2Og8ssUhK6pm/3kKsX5uj4Y10V
74D96pc4VX/o09gepBe765QUb9Thee23WB2nLZkfzRhPokw5gjSx8nMNteVVHdwjCoY9L0oVXmKo
Sc4gOJe/5TcvWjC5NBtazUUvjPiunnvdL5yq970EqWOlc52TFrbjR6HgYpQxRnrAmN8s64RlWphM
/UL+RgKx9eQhCKioo/WFGF31uLhd/aTTufaL/rDdt79eUjYQG1KWYqvD67hJDSqfMuywaMp7qxDW
CzNg7oM3op6iRk3qL8vsBDlU8r5jzM7ZTcKjJ2MntiKq+r+/YYt4dRngIB2BTr7S2+b7pNKUttEc
+QTfQfEwTrH3sU3y9O05ALEpzWnuDXnO9ta2oRcpeQ58ZGiH0YdxQ38MCVsPrOxEAXK0gZYVxQSp
4bI+TgKSVgDEWNFQdfgsoqRMTrXZOc/LOKvnMKJSc+CNdl4qZn9lW5Xaluz3ry2qatz2YavyMc1o
Xvzca9TS1yPP/O/2W7V3KX+3s4lvGBmMEFSmFkkHpLqMUx6e6wrkzZiP9QEL2O6SdFA+iJmQHG4D
0kwTi1CtnvsAK2KQIKFwYub6qAK5dwrhX4VdhqOIyMimwGQbsFdWCVvVm4T5Qg9l7GtO535u6iDC
197ls300jLX7FWHykRxn/HPb5nHtErbO/ldFtywe1BlC685CigwRhejAfe8eRVk4APcMeeU2v9YW
YBNdR9/KLuFCL1BT1vzFxb8xcJcFomjbT39wQiRFkcE8CoD/zUkcXXikxUTMZNRGDrPsYJ6SfOpe
DOQz7//EFPEZCQsQ5O1IljYvrjLLnpzWIn8XzXMZ1G7inp3SOBrc3tsxBKxgWue/lKrlK/nbA2E2
MMlrinRWdVl/7etF/IWkh/U0Flr4+faq9s69jOTljDgEJdsHlzy+c/pRtpPUxP3MCHX2VYG74OBc
7C6IMhhZLeRw5O3rBXWqwqhJx4tHFU+5oO5R+2PaVHdjoYYHvmnvCDJdAooZrgf4GzcnQqBSMmku
D3mV9eIC17pylzVJ+nkx+uYCTVd44Dj2rjQwARYlOWz4jOulNYyiC9QKSBDMqQ6qXvXeR2KafJeq
xzmOjAit3iX85/au7X1P9otqKCgkIpZNXGwnSlVNaKQEIk/dz4z5jwiE99VjOMKoftvUXkT2m6lt
VkLunNZpRalFdaN8usRRrDxnpaNUvj1G3snprPzd5BTAI3F3XnDb+N5m8m5CZUrsQMl8c26WKonN
SgGnLbWD3pFtvs+sRg1UfV7exXp0pMO+dxkAdTFlICs94NvXe6mjlggr7Ags3FQZFjKt6aK06ttp
nRBZI72Ts2V4ym3414UDofuodEEvIu1ecytEbdJDWqe9c8l5lNR0lCGAkq3XEoVwOKH9xblc+hmM
zjyfk4yScddY+sVIDVQ9Iqipb+/X7gcEuEanBNgToNm10VTP9US0lAmB7qXXqkOGgpGQo+banhVc
MMeekiSoj82pCCEAMew4o7Ex5RUwAvRl5i7Mz7fXsnfHCFfhLAF9Tqosz+ZvTnhamMG1Bg5+Akfn
tzgpJp+hnln4Tmr/SUAlx9SYFOVl0V4BYyHfz3qbgoZTudYlscqcyRr3aOpr7zYRi+IZDcaYCUDW
K5Kq7knUqwwIKV0H07opAwErv1Z5mt87TikObu9e1ZgoAMSMBCtgc/OO0c5TAV4wQYlsMhjNePGu
mRLbT6ayROcxBMZvLJV1qZdE8bvULlCrM8Pros9HWvJ7K6fTLOU9oIijhbReeTcOo5454xjQVur/
NcwsOeVAXVA/Q4ZCE4n54+1nBz4zqSSCwjHzAGt7k4PERt9hr9C78s4xo/Jsm1XzbTDm8QBTvXcZ
6IxK6AQMCq9V1ONwdr2RubZoaryL8Nr0y4iI6vXtC4KEiigL4kACyc2CtCyLDG1iFKoKdcUvtEQE
s+ISvSreH8yyMZrDLBsnR5KfbHxI2YwRyDv4vRK7C/3ECku/1sLhczaP80H3ZMdH0kKgbw5sBxrP
bcG9TVvKY56kEoss+2IkbeHPWTVeYElrGGdw3BNt2SOawp0HVUp7kj7B2i9lCdZnYwj7OHO1boR8
QUn+0hPXuCuboT8ZbZP+nI1mYVI0/uiFvXFwUnYcGm09kIZ0t0n9t530CvgD3TzmAwcl1i907v9t
h8a6UxNxEJ28OpIUi+Two5zWMeWo3nqF9oBoehxHFN2irD3NLUCBkqbry+0j+epOSyu8bmwc0CSa
QWsrUVoXVO8zrAz9+GCDrHkukAq5EBy+RIPyZo5zaQ5CBmbQOS+kb2tzIjPGZqior5WR614VtW8C
ZTATxFk1462XjcYhoQEkVDgQ3oRtGDLTwQzLrgpqb+ofTC9fgnZO8kfYto4Cc/mnVgVWTBH706iE
mFdqyaxXpXYid3JR1cAcRqklUVm+09jpZS4U7y4E4evD3lLfVxS//dGb3szlJ82TE0KCyjAZBca1
+Rx6rzJuAf/kEB6dqZTVL1UuZ0sJxYKmqGl8NfNRkPLqHkijNEslfp+nYLvmSm2QFctFHUi9o1PL
RPqlVND2NOJQXG6f0V1T5NwA2iiEc3zW67MXntzWMqrAWZzl2iY6vsUmWK8aZz54bF/5MlZF8ADX
JKVyKcqzNiX1q2zAHVWgekK27I2w/aFHRT/5ojKVj6XRWR8Zy4i+3F7hzl0HdCTxAjKLBBm7Nlvz
U5pRaFUwaSV0BfNAdCHK7g++o1wWyQ7PN3DptZURaV5SX85JMXTF1bAUPXBjV/O7UXjnP1iQxAjg
wiiRbkVtxewonhmyIF11qhcj55JSTbOhG7ptZ+9oUG8Cw8ljB2/6dkkdpe4oMysIvuL87NbJz6n3
AKYM3lFfac+SHM6DtI8FUctffzx4hj2FMkkZ2Nri3rmAVvw68dSnIbGqtz4xHEL6V+wRuAcJGl2b
EhwSZXSojFhVPCLlPKpXd5l4S1szu7/9/XbcPw0RBt45FMzIbCctOQLxAIl5EYjS7mu/nTM1eacT
492ntDDjU+W41Y+3m6Q5AOJLUgC/6s8jEGfELBAN1HaMz4yPmn7STouvaZ1+LVz3qEm+d6V/t7eJ
FKYsZDMH5EGtXjNPZdUpp2TS53u3Dw34GqLoWtXpEdOR3KLti0Apg8Ov8eK9kikpeK6tVq2LQFeK
4kxNXD1lVFQem2xpIDrVqycBI8XJmGz94Oa9Xi5zpFI+hPSRKXhns1wnthq7avBgBVRj95lYjGDs
mPkYRNZ9UtOxvnd0rsrtPX19OeTwKiUGUmTm6Lbkd54OcKUeIGjgnwZ9iEJ5mMgjfB2GiDc7MU4r
/6GcAckS5taXoy+JzDjLNFqzyfraDtPsT1aYf8obpzq4HL9I7te7CBEosyX07QBZMIq8tpVYdqYs
rAxE5tLFSE20buIXSpn+yKaiZCIQoeBT3eaiO/WT1r4Dbs5jmzJ6pvNWifiHHaaQKrgm0NgDx/f6
xSCpJizEUTD64m4vbj2UdZ6aNp9BMZJPCcW5k4rUypfb+/raPdBpAhsBsTUlAjil1h8Avcgui1wC
m0TVmRaPFcune+x97tPquz527kH7cG9RGCRPp1IAbFoes9+KBctsN2ZNhTNw7c68NIyA1+/RJreP
uA33liUHaJn1hMTkVXWT+naxcHBqho9riMe6KEt9cKbCL7xWPLe9clTRf81vyBQPSTwc3WCDOLqb
Uwutk0rJjVPrJpG4n8RUPpvlXN7ZHK/zbFpK6uuTrrxjesT87MwhU4SQabXvwt7rf6S21wZh6pXf
ksK1H9tOuI9dm9g/zby0vlR1ZKKmm4iXrNJi2lf1IRjntTfj1yOgK4uz0DxsJ0CckJTZMOOGOdyu
cHzFS9WP9aJnDwbim8+e06lPhTUb32dN8Q6Sy72tArgg0WkEf9C8ro/EDP/W5A4GoXVn/uwn4T17
S12cY9f82oD/Paoq7pkDcsT4LR1HCWBemzOK2AvVJm6DGaWifwvFmu56VDDggjBcv8/No+LOjuP8
RWrm4DUJYrYl/biwzaIblAaiDn14jrpG86memveVOx6RDu88DJiSWR4ZALnX5nKpZtSpKWI5QWs1
w3Jx6746Fyo5woMAHP6QGa0btCKODyr7O2cHeA1VTLwoNc1tF0YbqTjQrW2DJBPhl9ZkUu/KoF47
PVrG7FbUT9v0R9wk3VWrQAhebjswuV8bD06ESY1YNoB4FzZFzqINM7ct9SZQx77/nvQmZOpuPj01
2hjBuNYbX+EkKNCI0Mf4ZS7SI/t7q2duAWgeZVZ6a/K8/ebRvHYJGbxu26ARc/q9Qm/Dd6I4uq8d
RZzcOFk+z1U/3lWlc9Rx2DlZUnWddJRPz8u8SSkYILS0burboHIVJ6jtUXzQVRE9AlnIPt7+yLum
qMbQxJYVyi2Ep2Mymr5JCQVMgYJxvgjT74HvnfIYjPdtUzv3k1qP5JtxZUl02xote40Zfdg3gl5F
jua6KM3Y8SJbQDy1bs7PrR4dJbq3TQKgWm+hmxioMUHxiXKyQ3fUdsOYbNCylVO8KPPT0FrTW+d0
Ycr7f4sEjbC2WDv2nChK2ABWX5ZA2A1doW5enqzUOHIKu4uTd5Ou7y/mq7WpUWm1ODRTiFrTwfgW
e332tAyVgjT1HIOQyjz7w+0N3LsQCItQzCYJxRNt1lZFdqUuMSSmkd7HflgW5b03xP/Fetx8YAR6
fnBay3uGBeFoumcntqBUAZJU6nPQndrExXActK0RN00Q9qnNSGHenCDXenuWyFQaFRiJBpKt9I2T
neu8N2zS7ECo1d9lkS3vDE0LGdecu/PtD7lz6VDvo1VKhQt6jm0BtG2rchEDaZQdojAJN18djCNa
EdDeHqF+dpwo0Q/LopfHSPK2Z2/Omt6CqsyDxjD69jRpSf3Y9Iz/QQyktA8uTFpfo2EsHgqzSJ+S
HoDd7bW+xj7JFhX2KXCREXP518d0cZ3BKSQ2gT8+Iek7/jsMVPFqpTSvjUGhRots9yyIf/yis70r
0fqRkOHOTWGckpSVIITf8IpWLFHnqYuRbjfzMbvYiTm+H2sPePJ0jnMvu7u94p3T+qtqybA5VwVs
5HrB0KG3U5iyYMgrosestKMvQ9/GB1Z2LiNWfhWdVItEe/NGZL0WOYQcrAkJ4R+Dmtq+Z+T1O8+p
qscU4YMXYpaKqG858jt7R4qQjnlznAHUV9uwbnLnaGxUigBCs+6ipnKDIqGVJOJkvGvjVqGnpunB
tBjlxXGn7Ovtz7u3mYwa08yS/TQKmOvPqydpFlYmNYFEMxZcjvO9Jqy4wGT7U1Ui/SBX27uqtHvw
d4AVCWM3mwmSx4yKGKewcGwmv2yL9kEv0vh5oep/cFVebyldd6zQcdGJu7bDsaXrNclQQ8fmjeH8
MbKt8JQjpeGD2rOuULdXgYhDJqBCfsjtb6q9XqbMqEjrTciCwJ1u9rQORdtHomoDxxII/aWRFZ/1
XmlwtOiAZ7466+ads4zW2VEGtz6rzpxe26EI00taRqavdnWT+IqdGzAEKsz8DObY/X3wI+W3XgeE
4H4pUCCETsWQ8Gi9864tkjIeIRJtJjE/6ot8ifq09PtuKiDAcrunxX6hpR94whwjX51s6y42mjdD
2EgwwPFAcSRn0GmFrH8G1BJ2JUQP/VVp2PedMvwQLVJe82BmFw0a1HMSLke10teHnlFtOS0i+akY
xJH//rdYVCx6GYuwZcoJRZrkrCzToPkZPJrqFfQ6jJBe18zJ9fYHf30oiH1N2nTAeuiabfM3QGWO
kfWk2j0KJCeaj+I0DXb4vk0y66B68AuxsN5bh+TUxF3yANMJ2extP3MlvBwqqlDpTJSM6jBf/DY0
PN3Xqmh86GJYya/oQ9alb4xgYU5DYU//LI0yGGfPSCB3URfLfef2TZOfFKcffox6gzKF4s7uV9hw
q/mC+LDo/LZQ2/flkKHpd/tzvd4j9sbig0EkITubmygFZG8ZZgmHsk8y9WSOtnMCFaX8FGWUMS45
5J9v29vZHrITQgiKXNRdttkZysn8eSdtAicxhQ0fZuV9XKA8/NxYI5/twNhr5wRojVyQHg6Ol/+x
PoFVmiTW3DionGdqWb9LdSO0fozpiH49FBq5+wzqxRp9BT3eLlAyBeVJK++T8OLQN08u2SiJqucm
q77p9A9bvyxtPfJdtYzeiTymQt4PUUi5RFmejT4fkF/wKu9LXTHF7VNHQ4QhHF3nQ7IU0eelXyrd
Vx0I6C9hYkXvndDtn0ZXUUVQlsRDfp1FtJHTzIAuEQRhW55BGVmoF4dg+06j0lsW6uXI/t0NTH7N
p6ka5/iyREWC3CMDtOIhT7Pe8NMS8vKTl00qM2HwwXmP6LuIBLHsOBkunVK7/eNAhBd9b8B7olyg
d0KHe9CD+9YQavjBmFKtuoOlDE2MQssah6KY7f61VJAgvTm/AgRBqQW0NdUq+g/rHQJgqke6Td1a
OLHnC3TZT9YgcuiTPe+czZFzPjgS/L31lWUCCSbhX4AIObKwtodgiq21wLsBDGfR99asq3MH8dKH
YoRZ/rap11eL3JQcFR4lEgAy4rUpdABEzZBnHehjnV9DV4senRk9TnLH+ZGxk6ME/FePa702Gnmc
KhyffGm2tR2jmw2wTyB459BCzXTWm+WbnvRxf035PzwVhhH+08LEKwIi2FB8yObSzE8lhZnl5Nih
F34p3Wn8wlMdl35K9zd8NJtG+7es6qb2eVzqb31nJh/iqaSOEsVicZ+hfCbRrwcx3udKAn0c2ZY+
nZrUrlW/02MvgtXOs746rSG+W+hsf661pgh9y86t6pyLbBL+0ifW1ybK+/IEKKb6X2GM+Sc1KZQf
3QBCDk6J0f0aUX/M/SYW7T2d22wJ4qJvPopEUf8Daw6Nd+WFyeI7c0HALnfjm96b/VeI3+yHrE31
/+YByZLANpf4H+K7pjprExovfpUh3ft+idyc7khSOx+jIWu/IlG0UEdX/g9lZ7YcJ7Kt4Scignm4
harSPFu27BvCtuxkJjMhIeHpz1f75uxWd7RjX0s2KiqHtf71D+XUF3JCWn7Tt176uiOwE/fDVLlR
3rNO5ctuqrV6TMognDE4mJq9O/jCHaLHssdHvMgou9h4+AVcd2lmPwdzFc2FE6jlzdF9PaHM0vV2
GtkCeHBiH4QvA1GV7cFAJutBNcr2qWvPsdOhV5r7FZ8mNzcD7nW5t4CRnkawiU/GaWhfB3JD5iIu
w63JDbKfm91k4/po7O4chWAK9of1/fEoPxunU8kyJWfvItL4sL5XthlsYEhfNtby2puz7hZlSJMU
euMHf3jY+Rz477V9fljCVUvxgvQFauRfN9M8o5fYTOQRgOp2he1MckpL8yeSz9+ob+fJxjm3j5vp
DOBFwV8fw/g9VKj53MJrhso5DqmwNyBN5TESnLu59jP7UorI3MSLmjDP7dJwzbvUdZrCGzz1J2Yr
2a7nJ/71g1O2kZTC2zx7hH/kZuIg6Nd2S8ifGCjrPiWmcxb4YlGm8SmP6+jLKsi4DafwLAX0FDYK
Yo2G/RInlQaL00HZGSqB75D3LmctP1ui3wP4UmsFiUIMa3XwM90m+SSNbi5LYhtAtuTs+gWEkrl8
klHTBsdx8vsqL21dese2j0ndmBBcHL2qNI96mQS/3VXnIyfrpjxd01GcICruS0Gc5DbkJlqS36tb
q+EiC5a6OzZO5j1xUiTDsZtt9qD9yX7rSxHuuarLqL5Qo5jfolrKx9So7PsSOmzxqpx46auIJ1tU
8Rh+V3KB1FmrydyXHYr6XEyBZz7ppd0/lb50vrajiO8TTMVcVGlarIUXCUxLVS/bWyfLsKFru4F8
8FD5401TVXa5DV2Tvo1ahRuJNLq/mqp9EkW7V8o9uTq1Xxn8zVebtg2EkLb0PpkwnaPcMSNWj60Y
Hxgijc3Bip14OJWmbZkbk45BIfykuUMKzupimLZ9QgyfXBMdQHmHvzQzlH4sTZoTmkSiw4ygxVzQ
WuHA2XbbfiO6foAyTiBKkeC58439wF/oQwa4Nq6JBHrantgh2TnjelIi3BCmpbZ5idHHeIeljRQ9
WUVsY64T3cpDufTVoxioWp5NqvS3qnFxgxYkEr4y4RvS3Jb++nXAatKBDmmHd9ed9vhyxLp4L1qn
T99sLbRDxTOJtoD+EL0B1m4vSzen91VKDmyxOXP2c+ePf7FaEuCAB0f8dR69pi9cJ8xeXbuX1XGK
q1IetmH3EmhDpY9Nbx1I8gxWUc7FlpTiwXhD5Rd2RkWUk1wsGjg5ga3zPt6y6fPYp9P74nTudoQR
L+/hlzF0CGovuu135beHzKg+yLVC/Asx0XGdQzaNzUn3Dn5RGi+I4MRsMXkf5m77RROf8F8r3wTz
VZdGiLP3zjO/aSoGfaxSu79GqFa21yQQRJgSxu5MRT3o1bldNx2pIqnSpjksdRI/4d9SvxjUkNFN
1PL2cvrns2xOTzU2pENc9xfsI/GsgyUlT2zQ+9xwJ87LLd7MfXYdiXBci6W2sT2etXZVvs5NNxwH
FfOXV8O2BFfDZIc34nAnm6skcS6qZiZBAJ+a6kdth/J+XFPVEX0k3bcIWmuS90EgnsxK2jJiBz88
sCFoC501mh5DJ+r8Iq624Neiu2TOQ4NSJ7e4tdz7VapZou3SvQikyP4FRlPdTbuUaXSbeCXESLGF
0r0iKSOMiqZp66jJxZAMfhERMXsbZIrwJcf67FfbNs9DeYbXbLvbTyUJaiWkXhHLvC/bdSkyC+/K
Br5U1CFeSEDOiKbsPqYhEpflUssHVPnxdzmsic7nnTiX4pxWpU942ZglDzSL6jpsgvZROKGgLA+M
TL5MrfAv+rWmiYpEHxRVHQvzYEq/q598An5VMTV67LCmZYSb0xp56cGZF/ucBL5ODzjQpDOWrtK+
JAwehmIOqhJSjki7MY8JNV9yzzZ1d3L0UCFoSstqv5nCVXfX/R42P52StvWqa8S4HQn8qdyTSvEv
LSAyJ9mh5JXteWqtIC1qc9Zn8k/Pyt2wbu/xJodJ4uNpo66RnMayvmhKOVb5KPasv1tELH4zqUiS
I0T+LTg5ocFYIOk297tdmermOJqs0UF7bfBOx00tNG5NcLEbYMfibGT4iCNJXxZKljOcnGRNoHj7
TQfSGEaze+04YybYinuwFs2OTOfOZ9lJfppmz7Lyk4cl8cJvos7W+nKXco0fkQOb7qTGrOpPQ6fc
p62N9u3sXTk8JGvFd0I6UEVMSt3tLGu/k1eNH/Xf3bO9TEFCqXkKlz6tLkizHez1ttjB5M7Ye5/3
Xs8czb6trhcsPiPmFf74BmYXLphLDevndsPcPF/3ZJ4JgSMoetUB22VEg6JOfdimT4v2iG+x3pxE
B4jEe3rsDMScvKsjy8OnIf2trYk03AM1fGZbuktO7ovTXa1+6f5swl3J69303hOpGoE5NtMYX7c4
7MkL2XVTyksa9XMZx1SPrvbj/WnVjbhxKFGpLEq+FjHhpX2VCNl9cmrHnbgQp/57bZfRz6WS7g/0
tbWfl+U23+mSZX5YLf5e15haTSPM/zCqT1GVZZexXXYES6TV6nzqXMJyqnVeskJC/DmYAf3IAV6c
Dm+ySs9YyjfSKhheqj3DY9n2TS1nPnjmzfMX+AHzQ1d5G3el1vg7tqZ05fXoSW5Mksbqr1SZIcHz
XjaORbJAVr5e66Wqi5A8cEl14DnXlKkRMipW/d5dEME3tgh2axPiD7iNOMxHjQyJgJ6Dz1orzsJ6
N/U7vF3h544KO3GlTL35+Rgs3fBYqgk94LgvvrprUuxNXndK7/p2ZKJS5UxX9ozgy6E5k18q76Hd
vT7L46AvzXFjWy+FWLwuoDOYU3S83b7pPF42hj9m9ccjVLR9Au2Ypu2yDJutOnTJ2H92u6Yp81aN
8mFy2uS7CXt+rYlFhB+Q1duDbFBHFEJwUp1knTVZDo+g+VI7jXxiohzOx6X1EnvCT3X1iaxp56bg
cioxvU8kYpExXv2moBXXp06KDRBC+JWbL6lldegpWu+kp/YFFo/11lvPs3SKZ/lJWERSlc+EdgOb
e0KWz47jmaEQMGq+W9FkwWFRbokPvHT5mjZX63tPjW5ysda61tcyQjzxpa5rKrmkMdGXqXGduSDb
MnlLd9CPgx91eEclvinxaas7cYfXe5nmgMhmvYuq0CT5zv8KRXAEv8hm3+lyO/oBwIeonXA7mDFd
uVak29C8k97JPar55IXoffuQmK0h9qt040caq/Rq8s3qFANPeye9VGB7LHDomIIu6E5h47MTVU0E
9EUrjF+fXJDzLC+lLn9CIUDsSwnnVi9JK6fgKONAfmm8pOvzJly82yxedr6W3gs+VwAM2Js5rXOJ
JZGTHoy/hMEFZ7m6Tc4mCbnaPPcXgEFEPqU1lAJrWh6U7Sib3KCsykubrrVbNCqqdCGjNWoOeFd4
7ygUnPO3ITyWrhe0h7YMUnPC02V4DsZIkCG6+ZvMg6xWe+6jWP+GIpZ7o51C2NFeR/oBt8QwVsUo
mnS9CTigmpt0aezIXp7gmmChl1zvPUzsfFuVLk9sSa2KPp73u3CY/PKQGtFteQ1Jjns1CTXABgSz
tegWI6sLg0zZoMNQzMqbKSJHWJh0uax9x0tO3jj4X6IBGPgCwx82gbKu+0R7VLfHxBvS7LZqyWTM
3bJb77ogaturzuOyymVQ4z5bMjV5cSftzcfK7O53Mte0eyqFr/VF063qS+JaRkn0EOIxWmmkClVh
BJdH2SoJVp02RgazS9CSiIf0mso6QIwOVNpfAFw58UExMXUxaw/Yu0PFfXNiXuNUeXw2ayPgh8xs
mrkxJltR+VMe0nOAVpGHoCnyEKEURGtMn8os4v1MWAy9TQKHHxZntaWFa6qUgnKIvrWTP6uiIyWI
w4hlzVUOfHKrrcI7bXInSFo+wyoHlCJRW97683Q32K5dctUnOxy9eOpkkWrWbRHvXRScQgGCkJdR
BmOc7x7hFk8WSy5XaX5MTR0PHD199rmJTepRQeqwrHNyc+LmooxXCH9MdmRKGUYeZ95Ca36lcA4p
1MJ4SXO1iuCnHPAPy33yo6ZT6ijZfEoHmzHRwBEtyaNosQsKPgm032dJdzRJ0E7HEW5hlENEl7Lo
kfFwnGUZ8SN6d/rpoqvr8HoPbMPHwG/Ku+ijtg+LYGyILdqDod0LlInWK4LBLI/RXq24zMG3+KWE
iDs6gjq51aMiOcUf0iHhCsSS6rHkGP9qopkbpGFd7nm7x/stJwNldTBqShMSfv1fQ1uVT7of1Nu0
905/G7TL5uAuF9njWgVY15wVK2XRZEn76i7bpoqlXP2YqVKa3TRii574Rryg0LQBJzQXfnKsh8V+
Fs0Gz6WFseYV4VIGTWEjkdz4GK7EbC5X3kXrxuWu63So0bIxGT2Uaxx2FFvSOTTaMVuRTTr+HUd7
lN1Ecq4+VwSP8O2bxb4Zw3Tq0M6Ofh/DDFjLW8LkyhvDxS/SKQgebeBtA4if6m5t606QOdtKfgpH
QZm5iIaveZ0JTypiRQZ9rgO/n4vByvLGVxjRFSsC0+BQ26rvikWo6mXBR1jBd9VQXuqsNtWNrMxa
klsTr2MOrjm/6NFG+3GZqnC8xls++lUlddge6lnSjsfeKpLLDSHYeJjqeF5z3WbO6z74eiwiAMPx
wu+lOcW+6dM8GmJktPwGqFjv0glMSz+afE8W27DtMlkfWJ7hD66+8nvlNJhHaSsN8eGc5z1h7+X8
HqnZ+HdJv3fTMcjm+JdlSkJy6C47OmkK03xqm7o5rFkD4taSDCS5tnt+ZQ+IJXv3nN3/aZRgGbtN
czYmQAMwMSGpt19bWVfXopljiT0JNjDFAib2RTsh9ErS4Hs2mjs4HIyTCV8xiUx/J94WkWvhzWl1
aBY7JbdrH85Pg4mrr5i1xd2hXtypzQFup/16J2vvF1kA81VKxZWRPOp2Pz23dVfu3xpMwejUvPhy
rcXl7CK2u0zLYGUDunb43a/+2hxbCrMWIHQI3uzQLd9N0oxOQcSJKwFh+gwQplu1vTxr3WQeyT1U
ebSEiypMapInR0dMSXCMDiHClpjZcXOX421HXcXhMmr/AhULaayDEkGS40FU/+6IFKhyVAL4cg+w
z99ngo1+mGaqWtqodugOkKZMSzvTcBex/Mmfs+u546lstagDVVnXgCsadb8mZci3QRAemFCy+IwT
eOXryVVL9ObKhSFBnDXLnAf1mIx5wzkzHLV1o98qjuknlvo88sRzgb67qaE1s774u/thWj8jPBF1
ISigXhwrnZnCwDqXigFNmqN501zOi2E622JakQflSqbtRIn/WfUqILrdLubdGYS671QtfvbtWH6x
W11/M1TLYNW4QL8qD7vmohzE/rqRYc7nCx2UrF2YbnmAb4go/A5uYEJvVudeLfw7vdHjIDZFtnnc
rCcuFjKXn/U2zs9bWgO3THJqWpppxbWoAaDNwam4IQqcveWnNCFiNQ/FaJ84r8EQGuus36UTjr+V
XEeJXKlOdLHsYTvkO9Z9Txh6BS+lKdsrugHzO9rn4LliB/2ycoS41wGdjLT8LtBtVgUx8iDlxmte
4qGb5i49KLn24Za+KjrDJa+AG7573jRWB1gtSXNUMqb8xu94YrIS7foRHGfrqK3nZikYygz6KaIF
ra+DbEcb0Ph98FVX8fBofH/5nrWyXW7V1qUro8k1iXJXxULe1rpKhyPtN37YNlvHQz2pbLxqGR28
10D9NxlZkMM1ppLJE15lZ4M5xo6ywPornY7UL/39buXyVLZL8wOV+XqD911ZFeFcBa/13GZbPgwD
ALJhlHuXTPsoSG+KsQ6GwNVO+WSG6EvfW1NygsYcOesWLw9b1oH+e6Ez6EuOYnmaw75y8tgvOcwt
9xkjMnd03KLnzH7aPa5tlM0z2CTMuAhPJ9cbAUobMTx7sTbbNehG+LJTLTP1W2icj9YjWSkXQPA7
iGNnr5YezLToandi+WgHGL/vicDLG70NXlGlTtYdtzmwfaFNh++ZD8nuodMBjl8iy9r0PmSE+Lsj
Efd1VDS87MVzJV1tbXolyn5tKNlctT6xGwCHiMsx95NoBo0Xdbz2RZfhk1u0rQ5eo3BkejGTFXGe
vziDd6uqYL6uADLKfNXIdS82LXZ1LOsh6WipPcvQc93lz3Wz9Suk3FEd8OMTzaGsIpIEJm1CCgPm
6L/LdbW3m1r2967lTL1zR29lh6L9ni8ohZfraB/96XJTnXMZb64wDIZiU576NcuGi4n65XtmLb1s
IHf/JMtA9Yc+VM0TObLOQ5jI8GVillrnRsXJE4rl/quqV6c+Dm0SyXxyfP5Lu5FLXsTRMtAarmEJ
FGA3rg5N3xgVAQd5e6jm8sw1nuZzquSwzd8oapsvlUm5GJPSkYL9nzLHgvprLsFGdoPGNWCDtG1D
t5VsrsSG0R0wyGgVhUIW1T/LYImmfF4gaOErZkXHRMaf+hzN+mhzqPT+K+VJ/Bx2NpkK06X2WozS
y3KZRM5Vt2xzeLPGar1aTG/qy27zq9d+B0i6rfB5VCeBRW9Nrb/QooSBjL7uNC7VMQLo5npoAKwu
5yQts2Jj9P+KHVDUnFCfjdHBdJuqTgxxxROMqY5cFQ9wSo5edgF33nyNlE3utHVahmyt715B7m9G
JkyajdD2WXvrMc+ac39p60fH97jbtVmm5jjMQ/ldwP+TuVo0ByNJzmjC0m4P+9ylnHopt8WjjOyG
dj7GSzl92bsBDqyWnBo5lov6FeGi87NhAfycYTZUBTOL8i1s/eZhmqkgin1VAfNxTF0uzK7B+Kpa
Dua4xGIi9XDpu+tuMI44ee7kXKccfPERh5RwOExLUg6X7dTtfRETntDnso65eKYp8m7DcDbJEXcC
ai+6YCTMflJXp0z7YiwqrbyrHaCe+cKozEXDZCzKTWUpXeN+WVNAdjUP4GdxyEXNaUu1IWD3ZRw/
G8PirLlL9JhRHkW7/97Dyfgxhhi/Fq3XedQEM44Wmag5tA3O8QXjtynJs7HUD2u/196BndEnuHhs
RP2FmdnCi9jrXEETUe1f5iBa3aLd4jE4zA6YD9WEZ5oiGW34ZezgdN9UxC/5uYZocrc5W+YVKuu9
h2U/t5kcPlF1A9d0/FQSDXImlfjec0QhPeWM1Bjr9l17vZyLngLTMeclURiJYJTV+A8d3c7wVPr9
/t5DekivxnAwr2ldi8dYpadaSHe6tI5XadB27YMLhFsbQjfIsrs529Y3RhapvEQj1d/QEKl3pxOc
DNr6/Iu2d/zHfd2njNpymeGK0g48SK4ikqrSHey2pIgA1EnCjpazDarjueFeDkK26YGDVWSAN6tR
lyNkL9Aj2WF+sZEJ393qLqg4LMO1ud/C0n5VXNvPAV9ODZdr9n+PaUXVe3bLu52DbLQXfMbxIWwa
SRnb2BKkPOBnbk14Vo4VMfSvvcs62tGEZZ4TdRGii+0XOIF8sU/BWoLtA+1H32KbUEH4uqx/wo3A
7mnG+bPJEyw6sjsGvIB+6RACUJFvE7mHjRUacXx3DoImeCb6oRpE7+ZjjGcYye/xLI7joOZPYUZm
2I1hsDEdtw75HO1wjDpXxrskMYRk7O+wSVp52hx67KO7Nlw2vq7EfpEBur8ijw7OsHFE57ItjJwu
N1Ark89Ti5as0p6AYySSPszbJk3BgBzuDq6HWAzHcB8wFaTo87pTvbdQIY9uajJX5YFat+i0BHPv
3PdgzwTbyrab5S9ZaV3dW5GuZBdMdUvBQ45lsHGK1n7rH7vOOhBQFgGlU9+bmvH0VsRToMyrMkrt
FxQwUjh5UwZwmzILeRNjOr9yXvzZhilu9H4LRSoXfcw5eEyUNzTPgYjVUuYu9qIdFqKbCj6FhO8O
92pwrAsQw6UTXk5ujKyKWE2fKntwHeeLW/Vrf9XYVSXnf9fX402FX4V5ib1lp9Ry0j0dfxEw6lPa
MPbjGbPMUDLkZnSilTZ/X13vMrKtv96pEBCdiYFcht8YWS/7WDBOphE7aRmL8neZ7Qn50WEzdTfT
QDzul5bklfk99bg77910LOPCYjxvPzNu0e6nfomphYoyi3vv6+jIyI1PXceM8LL0loWh8hTs6f7u
2PFM6KGcq74PUGfbCx6jmSaKcxz3xpVIOMFbEDoum9tLhA9e1mIpjEF+qsMJq6cRggIIDBMVXB5a
3g7iickk0eUS7cZ56SN/pNIwq4wYlpSL3qA4z65iS0XwLtIfsQri5IeJ0zaZL2rmpKLKQxs3cgKB
qsP+TabcMu8ZrWt5tKkN6htb1938EG0Kc+wC3RuW31Viy+TGaiQbF3WwLP2tS4ceXqQkbKzHDuh8
f4olf/+YuymjAiz8SfB7F7Ww3ae4ch37rdws1wazki271KxvPlrstdkFsLhZrrx54cqsXJ9RCvDa
qq83x2DqHE9Ju1xO/UqWyDx09cpVaabmHkJUpU7jmpjxWu/u3hyXqA/abzh7lIo+d0r1EdQzdC81
VJM9b4Zt9w6Bs/UJswzAlmKLwiF9a9kxz3gCNvZ22iK6md3lfj3OdsYWAb/n7asRtvql7e7pq5hD
oD3YsC2/OkKPbi6cZX3FZVP4J+tm7XM99oHJUc93hCxx/YVHXMza8ZuY2jKh1woyeykkv1Rwb2zl
lWC7vJtINdHBheu8XUDM9F4RIIExRWD2WW4ycLgcUY3zyCRVdIc2bfZvm0rGZ/TQ3qctFW5CwzTV
x0lV9cAQgRoxrxRy25wRSnU30Hs/prh3QGQOpz7Ky7isvs2TmLxiifS85L2U21vv79tKIbu47sEz
vvq5YUr+tprWXjsU+x20mDG+MhOG9zRp8dEJ2BeEXLZXQdMoOAPzfssYaOmOo1jCm5Hds+a7bxjf
yK0koDes1/a2SwjJXGkbaCMDKft8qXxJRgCDcSbzgEA/+t2zn+QoE+DTpFuGg+qgtx/2isnvc8OJ
+Ml19AQmjYcp4RBRUm3MNQJICJ0XQ/qoeLufahVBmm7HRb/BO0qfy7b32pMYyiR5Hkn+/qIItISw
E9roPRuXdgOMiabtUG5RPxTRatujFpk9ezu0CU7NmIZ1xWpJwb2dZm/FrqNT/dXirtXlCpl5vIuQ
MtW01BHXd6YHsAzs5JjXYDYJ9rP6bnWLaD3qCmnKRoA9T+T3cvEPDD5VmYS5ihL9TQnupqPdevgc
Da07t3GbkXxr9nK7BNYS4WFKp766gU3l9CQb1n13rMvdvO7QBKYjbeT2o4+96idG9mmar1Vkb3qM
n5bTplT9Tc8rdOW0qprHWYY1o0s/HeEtbvvMlGX29Q39Eu0rNvzZ3VneIAqvj6u5gOnDHIbhKtPe
eRlIPpA9uas5gaMTl9XShU6uyn1+qSo645wsLszzEyodfQjtZh/nJlgkr8RGbl5xAu250EnHiedl
EK7EMnGcZxnW6hcekOYXBvswH5YWU+qCZQlw3ey1vBGWEuu4IN1ZONzOoYTRXquvrQrCT25myy7n
2Gfd+NM2+7eO1LrOXSZBb0JMcUePN0HpHifdpCcOo7Q6EaZanYwrHVMkDK+8U+dl01M0if3M/Yv8
u1Ho+BFrHWxe+5FDPHf2Nt2OVb1tjzXU3JegVqq/0Vk8VscyXBpRKEgH87GMSpEy66HIOKWaqfgZ
QgDWXyIjJFimF6mT5/dNfzIyzMB/aAABYWe7FGbzzLeBuzcsOg8fnC9ILIb9oFy4b+BuVSKObpXV
uKQnwXTDJGUb37xmT+vjHjrp92Sc0qBQarDLkc2Ne0LTDz357nbKwivljvPdYkm5KnBCAmVP+364
9kcHCLvy6OROFAj+ZxUt+hdnKMOttnbPYBHItkv7ab200A1h0K9No/fLBipFBwbrMJqFHtS+6kpH
nzyLMfGNx333tPdeTD3w7yTNv/HKYItjq5TieuRS0300PRq6eTMUVeCwstGn3lbR1dL88SkfpbCY
/GJ3hAM4znQZnkcfmPA0KSru9yEtpASDTjq+/Wj04D61cDrsFoiixo38Dx/tb/y880P/QwdFkQmi
eP75f9HvjfC4iUpsqUNShm/wSR5fRiIGLnpG+P/7o0hNhqyLexS3ykfBFg48Xre1MimkB68gSOv5
QsStuag8NfzBq+Qjq/bsl3xOaf9PKAROdB8YetUqB7bdkhZlI4e8LUlLaJO+vtiaJs6l2f8kYviH
BXImDJNJjb0ZzMAPX127yb2EQpLBH9j8q25f7FXKQfqHF/hPnwpGM5pWH/vTvy0QxOx90tomK6Dw
ETi7wgAPSq89dEvE2LfR0R/olP+wNjxy3H0KedQSTOr/ujZ8GOLThMK/yGL1ow7d9iBWOOa1Gf9k
D/JP7w9rRNyqONhZjR9YokjklFROnRUgIPoFQkBy11H2/uH9/U2wd14WGTo9VkSMv8JHna6MdER3
yNfkzID4Yyv9O1gb3kGnTvCwqHQpmq4qn1Vsvc9MFs3RhyPz8j+fJWh84HyH3Jkoas6v4r82HK1d
gkyDlzppqPNFnUFVgaUVBP9rVomHuOu8JFOQO9Kfgw8P8psKJTeBp6h0kyXMiRiAT7a60v+yr/JP
tp1/XyoBJpDMtKDeck5mHzacU3kToxNaeKdq7Q/mJww3NzwR3hDa1X/KmP4o2Dh/srNWNw7OtvN8
wr++wqaZvJIxB4BX4qV3Mhm+K6bUJ6qan6BffYG+Ijy0Yln/IOX5+wHNc88OHey/M6X5w3Njm2qH
gp79EC3RSRLXVSgTJqc+k/LgiHgrXK/3Tv++Xv7xw5JYzJqBbIwA568fFjKJDVXLXGkGzEDLDtUd
jt92sgQO5nPYqqPvKZikmPv/z9ufj3sOEjnraxMUQH998hAqAoJ6mxVlsPefO6cfnregA0pd7do/
/Pun/PsBgIQXx+Pz/cd99NE4pg6mRi4q41mDSC/cdVMX3s4c4d+f8k+rNKKjRVrE/vc+ug/QlpfA
qAkHqI00iuGRuZUZ+psNfvwfbqB/WiuRj/ILMWlyngX99eXtbTapBAemIoOtdW/nrbwP4f589fBj
cI/7EJZrThHQRMd//4j/9CLxvyMFjURFZLTnV/Bfx4vTuOCfhs52X/3+W+eLqD902Rysh39/zkep
7HkPIqxMEHRGeI8FH+6GyfHIPtjiDCkBUkEsYNlxzewdmEggn4TAQPiMid41JMj7NUj/16jK8+M5
xqOEySW+qB+j383iM55luFyUmGQXIWbteeMnBM6tDd6G7vwnB75/Wjl4Np69WANw+4/+mhUmHM2G
jLVIjbucyIB5KgkNOpCPlv7hkvrTkz68WBxE93pTvFgRj9Gx6z0CH5q2PPRKhlf//h3+46POGa0+
thXYjX3Y4MBZpdBlmBWhU4c/MKogCT2o5WdZV3/KKP976XKO1v7/R324jCgwYsOgKSuWKsOs2idP
VICfHcn4jiBkki357x/t46npRxQuZ0cH9z8Oz9GH59HcYOZmWnNcndW7QH1koWZt2ak9ZwcEgV1O
/8fZmS3HjWRb9lfK8rlRjXlou1UPQCBGjhIpinqBURKFeXTH+PW9wKzuFiNpZOeth7SSKIYHAIf7
8XP2XseJSeEYcyE+WMnOb+rLyICB8BSuu+65dzHTezyNut6HrsjdX2Vde4ec6i9gfK3+4B18ayiI
iSprM7RByzxbY2zA+8Us1R7T7OD+QlJvBtgi7uTQKR8dE86f33pV2MVWPvDajeH8fSuKvtPTGBWr
YkyXVFy0L105dj7FCftT4RYfueLOV0+GW825kGLQLAK8PLsyTfY0PnG9IZyUFI2k7e6sF9MEHgqK
pnXN96B698GTO1/S1kFZTojLzPWg550Foak1tNKpUWa6FDnXjjn5fgBFct/hFd4ScVghSZ76mPSt
+5TM0/j5b09ZQhqeIscjg2s+e/GHmCJaN5cyLOdO7mS+retPRhn3N2XiWiGl1hrJSP3RRb8xh3Dm
e6DNPLiHuKZe7xdDTzDPIDLMu4w6ja0rS0CEav+KuxQtwfuX+NZjXd34prsCcJlMrwdre4QhxGYS
o5SRBl5pj1d1l4ibSJuTrWwRmylNrX7wWLU35i6WKTCt4Adp7nFOKi9SJ1bjvJEo0Tv9SidtS9XF
teX3Qtbevh3G8c5JlvyYSaHfcsIrHkgKG2GLY7el/w2lssgrUzJT2DXCqI4MX6O5+EcR9JvfEoXa
ChBEY3o+5ScO6XSVzhAlqxj0WukuPrPE2neFIvadbRU/3n8Wb812B6sLhnS0C+p5dIfZsyoNe+xD
A1W0ggZRKaLQQNGEWGaqTvRSTTe4l6JTnhZiH8G8GLbvf4MX6sPvrrX1hSM2sul0DxQZCcXr6dCR
5NTXDkZh3tjlibRbuXXof7534jTfNGJeglpI61KoSxNaRY2Mmycctn2fU0pB4PT+13lrctJqxiXO
BhZhnqN4EPDHUa1TYl7GpDyVs5xvBxVzhZJY3/MmdqgxTe0Hc/OtMUE+EPsCiWW3OtumxkJVF2WM
ZYgzKAvMWR/WUpR0brPZHXKf4h3ZhDIynQ92jjfHpVnASqpElnDeEU2jCr4kpNloXm7Y1A9ktYJj
e/qQUk1JsM0qarLN8tb84JG/OS5ww3WVw8h9/sRrmUxpb1UyVPXC2DtZbtvIimV2inB9b4Z61iiK
YCb7YN1Zb+P5ROPVYgsDiA3AcX0XfguKR+S9vW7g9ACYOdyn6SQ2em9b9+9PoDfeKBr7YBvnBYYX
ec4RQEtaWNJbRGh3dRZ6UIcO2AIQUYj4F7blIRD6pAeEBgY8/944vD/6G7cWt6ZKA09TQ7V3HncQ
J8xdriVMpSKzT5mNat6lJ9OOCFWEstLhB7TiI2DOG4sWg5JNISpYXexn85edDNKsx57V99SQIaew
O88k1XMnSgPHGoe//46COtLXTZquy+r5HumKFbhsuzI0i1k5CVt0twnK3nqr4o1MA7WQ8Xb2nPnm
799bTv6EdNxYnVbMr+ePxDFhoaaXodIvcjfXWrmXVqOGuGzdGx29OgbBbr79bwxqkt7QQaOssfPr
QZtSpGphsTPbeVKfJpO8d+dayo+4aaadWulXNNad8w/elDfCAcIAprDOfdQh8L8edI4yxy7MSIZ1
VAqS3Eb/WdJjs2B/6LCgvn+FbwTpNLbATc2sZbDzQ/8gURD2w0jANeMtNrCPHa1xMT4r1DF9iXs7
MGB0b2W+dF/fH/kvzUfZeiiE0kF2BWetLW9fX6daLWzxs4eeiEwB9Ym5vWopQv7CgDFvk8agParR
dNYPt4kavOtolBFzKLp6LGj8fU81BkGiPlbJBlUTfoH3v91bbxX7Mi8WSUoOEWcPwRpGVWHlZl90
Eau59ErHPBTbl1TGVT+Kh79L9nu5GeSuycASk9Er4/XNmBNXc9qWI0vSk7O2JPQCneTkLtWl/vc3
gJUPjG7UWunF581wqBUZIsEPFkZozHeEvF8q3vIdCwxnF6+zrj29zMO/fztpiAv3DoQ+/XfOXiQs
bbWNiLsPrbImV6BV/fWYVnPoRQhLTHq9fXp/vLdWYhh7rmcQzLl0gXp9O91Kpe/mXA3hYEbqfkp6
DQ+9kPe4HzXY02V0Zdd1/lHe4K1JA8iUPi4gL1dq4utRhzTxxhhPQVj1lhHYXouyrEiVDcJAZUUS
GB88yTdWCgOFsGnwPGkGcj5e47ICU3YeQ2uO88vGSruHTjfnHfm0/PH9G/rGpZEpBwXH9ZHytdef
/7Z9Wwu5zmXJRsqQyC8dt3WwEdsYEJUe8Teo+OWDsOyNAU1c1mzi1PpWtt/rAavaxIGCWSLM2zja
Vvb4XJqpvqdVWgP9qG4+mKBv3EpwmnB9qfDClDg/FlFI76n7qmMoWLRClH35Dl2Dibrc/gge/kJ1
OwuF1jiIDmhgvsgmny18doJ0zE6nKZRZMu8tA2pBmyr9bdZn2sYepeD4qVY3aS/Uo2jw11jCW67V
sY+/pZCwv+PqNiEcGN1+WBuyOIYVfY6jrr9yOfQdmQ/ZvsLEso/jXH6EJ3vrwIBPgUMqSUfrr02u
Fs2ghSb6t9DqRI1EKMKIZemTdaJFXfVQo+Qgip2n+KvHfnyo2xTuCFIh5VkadYopBCCA2Lw/N9/Y
w6gGUCbTiHUcClivp4qq1IBRO6aKZksFsVHprvSlASoLiq5GM/P9ongCc2VtfHCAe2tkcvMksqlF
QCo6X2asnn7wSTyFmer8pOGEScC+yCsc5VaoSb14sMWQ+qPw+g8izTemKyUQ6koc2Ziuuv76kmPc
X5VstCkEip4gL7Nznx6BRmi1w0dtuN9YSqFsr+OQC4dvcnaNhixig+1wgtkQreJ8cyx3KHUmargT
4sZ56fZOqw8fXOAbr/+60tCCgsBA1c9z6LNm9V1eY2xvZggnKopYtNrgOvbLOFWsAKA9muD9afSX
e8psJsC01toE6bzzEwql/1qb3H7m7UvFldCSaqfX5rhDSvl364I6QzFhIVQQxbh/6UfXZMVgZw4c
jFV0ecR7l/r54KIzIqP9QSDz1lVBmjJ4gi7QmvPdvtKaOXNtZQ6xApOhLzuzDyxEKwkypbEI37+F
6zb+amUDIkhiEko6CVaEt2dvootNBiUs2IQUufQVCmxK/ctSA2B5f5w3Loq1hwOPzv3jf97r6a/F
QA/i1pjDYoCDYOL5wv9Cn9/Yq9un94f6y/RfuYg2oTErNkePF7blbxufnXsgCNaEObbVdi970YQC
d+VG9sq8JfU9P6haMW7fH/St6yM9Z6w4WU4C582wEhh5mFU1REfI1+Bm6OmnaiZn50jEsf+doQxa
EKwXR6z0+lba+N40VIurvknSpdYSqJbgzyGJ95w/63H/88f0v+Ln+ubPiSD+/V/8+UfdzCC+Enn2
x39fpj+6WtS/5H+tv/Z//9nrX/r3dfNcfZbd87O8fGrO/+WrX+Tz/zP+5kk+vfoDFgh8Qbf9czd/
ehY4d14G4Zuu//L/94f/eH75FGDrz//640fdV3L9tDitqz/+86PDz3/9wcbz211fP/8/P7x6Kvm9
g3wq5r/8++cnIflV95/sp8D3KaCZSAVWhcf4vP7E/idL/Nq6i0TNOgc1Hk1VdzL51x+m80+OCPDr
yR1RDac6/Mc/RN2vPzKsf5Jn8NbcDjVj8izmH//nul89of/3xP4BO+imTisp/vXH+ezndMYhgdQk
3++llPp6dtRW2WKpcLHkpXI8sWQ92d7Ihi51Y7/omQgSS0s+KNtSA173lFfrCJBzKgDwwzh9UZg6
C/50UjadqUnVh3MilvsGs3UFts5tnA3wOK/fDFhg7Is6ws53lWVu7VwDQNAs+Clm1Z4g0lnd0YAX
022NoXMJ6ISjTcEAYHw5UPbtwoZ7+1OLdRDcWR53UEe6xKu3WYG96BFOjGrsG6+DHoJprKTfkoGI
CWn7MG3yHHzAqcnJDfgZtKQHaK3zT8RwRhssQk03ca4i/4wcMXwd8iwZtiOqS5JOXjJ2Nxnupc82
CBlMcWOz2EdkaBKvvSgiA9GSZ361SHDEO4XeJjNfbRoJr9FzOQaRKS0igwp/pu6TGEeITjpIQbPi
zYR8wZTP6bzRli51Tskw2OjuJXJL2od0nTkeaOA6lZ+gCkb6BrGutyu1npAT/d+1DpgsCcgRq49l
qV4r7QR/T1li+Bao3bZJZyNzsPHLfkVUKEwUccKsb6IRCAfy93pSPuOgno1QjgaUeHWJVB3ZZzZl
Oy3R8sdRq+wHSAFRiHnZXuEYZfPoNm53rVbu+H3tooHKzsqBOUQpSvmwHqlQIIyf9fK7WiMDh/rF
ecvHSJKAWsAF5QZSKXVtr+bKarYxEm/TKyXN9dJWJY2xzPEYB5FufKaFlWNtjaowmiCySfLGa+lj
6cfCaLGsem1/QyJhGD6LEqAh/6RsH1UL0IPdzjPSLmGYuR8DOTpmqayvciEU8+jWZXpHC1It3dKN
d6zCWUTZD7WULTAuVMgpZuJCt+EiyaYLWtgVq4e4rPJutyDwXZIAl4ARXXcZSvKfrtFNmnH0PAAp
C67UBZQLXt+yxhkpUNL0bZqJm1Ktm0cVxaO4yRW272AwW1NsZVpQE/QHJ63ra4aeW3BZUVTloQIV
srvJBbyLm9boOc9Eczk1VQAiLMl2EiYSs8UqVXE7tZ0SNz7cl6ofNyPNMsYbte2r7L5s9KS4IKic
mIV2vv5rv1ZFb6j+f/7SXbR02E8e4GysmR6fHC2T4+SbLnfxkASAU2hV4Gu4cgZy2l4V9wcLXbz9
zYwVDFvz6hrZNo6dKA9dm3DXlmRgNoOMaR6HdLCNUGnHEkrK2HPVHDL4Iek39xaCRJr4eOFa8YiI
H9dZZKf1hjcF1x0wVzmFiKe9KqgGk99X+k6qu9qZtPx+KGA5btRmAm5g9nWRfXFk0uU3I01kyzuJ
oF+EQB9ZN6QghAszz0tT+qVm4i410cgdWkSM86adCfB+6DirnY09cVrbVUiYn6VQMHd3mvdJ6jVW
waSijpT1tSa31D2Oa6eVrQKS84uRmbm3hedl3sVt6lxBhlIv8fHuEzz5rYqlj6g8SGBfb/Rhphma
5uxS4RxQictvPeLsnWb32yW27o0Zv4QV86jki7i8wGQ69M6NB77gprVUBVGfm3JaX9LpZORa9GVY
cPyFuY7T+dbWq7vKKH+1dTRKv04na0cWVzv0y1B58GV67n5qXCUsxgV2NnP8XGkshEWq1z+hUWl+
Pqn2bVGXe7xFHVV962HICCEq6FrI2LUvDZadkud86bS0cEpMba9Mo9jNYKwOTtV/r2R5TSjlhroE
c6hGymclA+I4Cro4gkPKb7y59SUgmGM3e5tWme5HhKuwD5OtoGcK7VJG53LAQcN0GHY4y31lTrXQ
o4UFNMH6yqkqFlbOjs3k93F65WXJF7c0KEYuNEiIdQKrGgMueIPmqwZZD7PuF+xzJ/oN2OjJ4mO/
uDtbBeolbbp92Ll5mL12C9/kYqGdKYp49gKjh/1Xi2JbEvb6yH9A4bQThAJDnjhEsYj12Sd2sHHT
QdvmHFUe9YZlFBX3lqXKelic+Y6OIq4vy0rdJ0Iv/UhfugN9Gw+xRMyX1ssFJ+9vzaLUQVdhKmtb
E2uobQMZzbFGel4HCqs3dn1K3O25G2NtYa8bP4luD4pW7KtUx3gsyvkxygk0gijhKSWjCtRIrbaN
plwQV98Z3ooVgJBNIjZDQ96ReI3csjU3c5oleTAuOKjUwXBvW9Wj8Zch20uYcMc4r7yrPrJuIQ6M
AUYuiSumfxgG51bN8HjTpuCCHi37gaKI7+VkONOIhXvyyiA2s13MSSU0chrwzXNxYylJudGEHlKE
MOKjp+QWwAXBRqXkVXoA0fU9GwT2aFPSOxxoiK0u+F4z5PrxMt6CVNRgP7hLaI3FrQY6JdvEWKR8
XEhyCOgyUD0BjWZpwuhSKptmwsSSLhZ+gqwdWkBFxbgbtMraj5Wd3c9qNJZ81djlVncjLmjTJsUx
Y5qfgVNhc9Z6etcmep8fu2hq7irpaE9eW8bfPKVp7MB2Oi8Ptbm5YOWYrzsBOBHQmfvVcSvtaC55
9YSXuNO2ZTLDAyszTLtzwz2bOmQ6DjoIdNoRXN3MaLKwb3X3DlM7bsYko58zrhJTCcXo1WHEfnGZ
YHhlbYSdsFGnQTxOidT2HQ3pvzW23nIUBKSHNtpgm8iHYWtPs33da96TarVF6ILiM6B71kW+AyNU
29+t3JOwmiS/5sMxilUspgSMvuMOgNTsgd61sreDeFGS61aLp19em+qAxOq8DepZSR8sl04k6H4y
O2i7GuFRr1kCl2WEZS00Ua8NG4FBKfF1laZQAY/RfVCzQl5R8wf3XIHdcrdYC9TbuJTTuIEWwkUj
JVQ2oKjwOy6JTcjVdM6uH6oVf9Il16WiCcyko/PdUwdyQOqoHt08dwIPxG7YCSk3RZysGJ2pnNkW
s6kBLFe0LL12S4ThWbdgwNae1f1ibGwYY+0lpc00KJLBaf06F83W6vL2c4uXZq/ztxOcm1o7qOmk
bxpN5Oz6cTz8QIo/71BXavSSoNsCS2KBiwnyRNL6VdEn+7jOzK+itweQrT35frq3eAB32lT94oze
rvUsUqxlK6GfwTlVS3UC9qKw5tQisgIrHs1LOq/AKMU5+9mdnIe06FQc9kDVfHUQ+7zHeAkDUA2g
au8E6+LOwoWm07ZF0e46EekhWyyeoIjUytJO484jaL9NCzPdmyyge9nq2YEepwUCX8diOUwtv2E7
PDmt0u2q3vAIdorhILu+whCV27cDsfZt3/UgoeLWPknL+jWpU3HAJMcijMwbNACCphqjilN7nDZj
7TLLe/Voi365SvS0KDeKl6VqCGGh/NG6QpTg+4bqgCSpAkzhbfu6i3YQ6gGYJksveLUNmTufYPwQ
YcV2Fu1A0khQKpnyHY1Z8lXFC8SBBaPewUEzGu2dQfM2QDNd31MA9yydXZ+EU6orsD15Zk/FcuZK
if1wnPAmJhwqqIl6gTGOpl/O1njL0kOzIjYhugeoDTw8NwHsC7Wi2A3K0uMjEWm3kYaT4fBMp2NU
5Mo20xd5Lw0cqWD+lHmfCTU7SfA421IfjUePg079bGI+VQOMxd7KgF/kdS688UujImNA9myjC8J/
1QwIkSP52UU4f2l0wIfNvhg+caJUE38BBrJTo4FDmjvFK6msZ7GezaXG/K6K6Q6j7AC9Dj/UL7tU
mdJZOevfYkezEMbbwGLV2cNVZHa0bO+VgqavVMW8XYM8uPdRYrubgVaTmJ+G+Xsz6k229cCbJPCI
gchR/HaNYx67abe3pVWM/gTLyDmJxbrFNojkcKJvYbfrhs45JmSV7+DjmPD/S3Hsc2M6VmWR+aJ2
s7Bwsh9NK8HSLFIDuUq/XSVgqPYWuMR4zCxyJF5nFKGeSpwmak5NCSOitl1MrBOBMbCo15DfwJal
czYHfTTEZjgQ7sTXCY8fMklju8EM3ZPDDfRO3zBbnCp67+ibiJm5B+b+JJBGfEptWeTbcYTRBk7F
kVh2muJyjCrlIFmpL/oEP0E/pF8iO0lPrOrayS0X62pIO83vWDV3ntvq26G3okuTVfzaGisn1N1U
IQaI03trbKvAaUFL1CAoLgeO2Bsy5uYPl6YED+TExMWEk/1WidR8V9XuPT3I2oM6G/mFhYvxHhqa
2C7NlIbAaMROMat6H+mg77asQViJqx7GLJi6xm9cDNLUB9ioZ0+twzpNCfSBPPo9VDqE59MnLDRI
QyqVQCOt24R+KEUk+hP0Kfi6kEY2FN/ICKds+btJb4eDWg0GTv0kUrZrtuPoVrbMA14ZeEHlWG+N
rpp8xJQ21vMZKpaPc7tOA6OvrS+2QDoZVZy7s5i3trekziaOkoNTpZb7UcEF55RFb6LJtqGD6vpl
0VbOlzial1+Zp8AokCh5rku1u+YAiQ2i5duGXjGYAcBkjbYzrZKDklN67xRlxIqKLWv15LoVDVIz
1+RpNWnQpd3ySXZ4c9Fr0C+qGJX8BjDA4PkAakHEA5BgAYstLzYwimrJsS/GGo6+My2h3mYyGKMi
/dnWC3nk3oQBkCB5246lksgtOGBjCGpLXyckx8zTCK5HgY0h6wuF/pmHWZSR39rFENDDS14DPje/
23NvfaY9ynLECUSeX+1h8A6QOmeS7xkoj5gDxooNcIc4zGocQhOV6gcjzttHCzc7tGLT+KQZfbuW
CaMDKcD0WDWqwYQURXnXjwKDil1NEBuWvPZ+WSxFd6rqPJfxxK47xATBiS4GGj5QmsfkTgrhYY5d
jJY6kIYfHWIpulGxwREGQKTqpmTifCrz5pQsen4QXTqA2k1aqGH0RaFkocaBkmbQSijJ1ltGTnAc
0mxKB0Homx3iHMXqBc52C6r32BlX/TLJfae0NTxZ5gyI6bEqPnsZVU8glOkdfOn8ypwhpg6NXLj7
7snhsRyjrMu35IknLYywuQkOQB2BQqfm2c8CcuN2KPrU+DH3Rv5UgOHgwc7Od7KKExDOptllFV3o
1M5L6UxE+yQNK2aeQnEs4/FWdpFT+kXilNOhHzTr8+KM+rBvdFk9yIGHHkA/NS7GXFWgayKN4RBI
MHWChaAW26WQnrrp8zTf6W3SpgEVx/Q20zkThVGu298KLUbSS86mBPy+NACF4MzIYu/o0FO3hRTO
95FeoO1Fjl7DCdx5mYxDIpLqqajm9klVyuV+UvsFwFqteB2vEXEpdy/BZjGClo+DIYcbeMrzedwi
9E0eErsh+GEPVZd9R8T5i+AM1UntJBj8gd+ml7oAG7RBNdFdTwYIBLJTkFGkNcYnJzUwWJfOHfu3
ys4xivrn2DtqEjSV11rMrFk85TgZjmNScRyPXvJbVjHw/0u1qX6wLwzJYVQU59Y1NBpGs1p292ne
w/HSEyNLgpaUyx66O32yZdoMR7TzbZho6niXSgWOYAkHGKOlljz0VMaPWYERKOgiK36SDX0bdpYS
YRane65CrmEaG6M49IZbPQy2XlrbZAHgiinNITOQz8kEM9+BUeTj2yiSzZS6/LdlUSdNkVD5CGSp
pd8ms2CD6fqaTETiIXjHWpvQVUPvLK05RsKjSFWPSfeD3ybot4ADcVIrmkeZKNEJomc0cnTIAHiF
nN34kMZii8LH1OJwKBrHJLKfRRFi4TfvXQ1sPDsT/4x30mDyesAu/NjAUbzuWPx99pJ3stbciZ6W
xsF142McV/Hse5mtFwek6WpZ+PnYsVv7dlT2FPMhBWrLvkAZl6cAToemvi5jyFOBjsNYnf0EEmR5
KrxhdGAezyNpJ8NplGXrlHWuAA8sY3FjLx7pmdmbmsfKtLhXDY2mpgBCK/8FJA91hpy1Wt8bOjhU
l+OvUdx32szj72TjAtJJenYh+mPMfEHwH0Z+KahBt9/LirYWYRmRYf1PKof8FTdJlxmpoL7s0uIi
yZTU2lStE9WhVxoUwNVRUafAtvpsup2itnlULIMP0K2M2/RnbsdoiJdPCtpSsR2FyjOwm5iLswG7
kFStxzYPhRVr9m4GJEfKa+w8blSfd1ySFAafL3lOZF4brK7Xyuqt9Em0aQB2urYUjwW6FJbnJlrq
e1Xvi+mW5XJl4qOPyS8VlND2LuG4nl+W82RmFk1Vsj6/0lh6yosB58QDgb+QX2hFFXX3uPuWZjvC
71s3NJD7u141nZautQ2fRksBvmg3wgW5QsbBt0Iw0tsH0oBKG1SlnAO2dFFdZR0sgc3Ad5hO7pTU
Hnktg7QdZdjIDEZlBTylNpVQenegrYG61o8TAVIX75CN1uwZZnmh2LP0u24yv6STC+C0d7N9aWnb
vHKW8s6MhtH2/4eqJxXpNoCItYws0IcAhhc2u0w01+ZYafXBrYX1+Fth5T8FjN8LFmd1Y+wR2DnR
OfCi6zbv4ZnQKBtj3QOAyazVjfa6wkujkU8Z7Mmn01WXbg2th9z5/pgv1uLfyhWMhXNHRyZIezuq
Mn9Rt6trbYbgidY7SvNI9m5Qg4jZ8AwUokfmulhHcxZt67sDKETOPZWibGdSLb4EYXZbjGXWYFJT
LVw50NOrSS23s9Fa39rRhddv0bkm8dulYbOHU1dVHFyke2/aygAhSgOdpbXaEYkaSjXPzrryg2rr
mcphvTwPVTbyaFel4Hp+TxdFbzS2j9nnDJwyt+vuECd5uxGGNd2AWxkvDWgFQUaB9O79O/uXp0lj
plUfT1cmdVW3rj//rfja8qoNyMQWKJkgRNS8sA9kjZNn0EkcIDwqUNkHz/LFf/j6WRK0uij914Kc
9hczRgdmvB9K0khdWUT0YRygVFqKd5yyBcpdG3nuRZm3zrViDc2xcjvPJ3+PggfIjlC2iqxHMCWJ
oX9kxzkrCfMQ6NTsQgqgIPjSY+b1rajaTs/hPnNqjvTpBoLDdAMYhXCxg3/2UbPzszr+y2BIe8lv
rh0ReZ9eD+bNEVV8oYGu8EoOV0nRGD29HmLz7xWfKe051NmQ7KwzC6UyZczfn+88LCAODcBwngrA
gnhWoeVMVydDH5DKYG94fzqdT2SGQ1OCaIAKKXWA83bUoPfSivUIqO3LxpNOKbWHeSYJtHOjnEW/
EPOahGJjILO8EGNt3v8CKPu5ot+nF7VOZJd0GsYguioqzyqb6UiToJy6kE983/YPCYg8JcxMU9pU
IJX4mpgD/aAi4oZqwdoAPVoKOLRW3PYk9JxOJTmII8LDdpwuYCaTOgIz6kDhktCvY99wYfQGkTTM
Gtp/NJBkk6wfQQsPkzPGoi/7ychGhwNxMtckgOFM+rNa6+q+iRsl2aB2Zu3/syxjDZKNlkLCGoOa
BiUmndx0R0nA7ICjKJP45sazmZ4qAln9ikqEjQkbUt2MZUaq8qYYJx6iJ7D53nO2YEOlckN1sM0m
Nl05qHwwWk3uvOijqtxOarpuvSO4YL8elDoP4cVap5a+VrexN/O3IHMsy+9Gw+l9kxVP243oNtiJ
af3L9j6UfHlq6OlOAnjjo1wjfoobQM3bNNPcY9kJEsGmdPqLDDrELwzzbJXc45QYIKLMcOwl6raH
yosA8XRJknxZOrncOsos2Ux1k69gFRFVKZ38ewFjtWFDLxxaJV1IV5mWfWLNc/9sFSZRNE01oHVN
mRHJw1yDPN4JnIkkJ4CLaJsafEu5rQ2XzzFSMkmhvrTV7JtA8MpghkCTbHJayIkteZp0p0wZ9zKi
mrPsIwG77yDLiQ0aq1pKPe8lHrHa3EuPU20q0zY1JKlUUU2TugdfpJanyRlL/OppS/q69+amDYeX
T+hpHiK2PQWaDFIO5DV/itPU21Pbe7kJ0Bl9hzJ4x6QB8UQfVAHzcCwHbGOQZZtHsWSS4k0zRWSa
R2+b4uB60I2OWZPB4oHqNbZXkZRVGUZ0YqKqD7MmyqdLkVXUFuwqm68wNnCALAQtVY5/RmnTmA01
DxZwgtIOtCIms/lLq3P9FrWrBtrQRcS1icpqKY4cm6qPtr0z7QOieJYKQqhVpoWi6UUJ+dvm49l5
3tDWQIdKnRLTw91wbrlG1imXRo/0B2kTlH49j+D9ReJ88V0d3WyzDuPjCsNK8XpR1EfOh5E7Uu+m
M0MEbozU8qbmdPuBo2JdXF8tRej5MKpAwkA0qaK4eD0OeVVzkFnd+aahOF8STyufM9Xo2n2SeRbo
1Mrh4FosquqeokWrv0peil/vX+pfbjGOILRVaJhpio6c/kwvtnizrlSlTeEGYv0NvW4YEUL1LQY9
RBG0SPxZxjP34P1Rz6MKrnh1PvFf3AcYO84unBpcgh+PDFBlutnJ0DjfsGqt5e6i6h6HOAVH8v6I
55s30LbVY+epqzcGecKZhnLk3Z0wycPnT1LvepqjkW7Lk/HszR1LyftjnU8ftJLsMdpKSYIOgILo
9WOtEK14cspaP/Y4ivic6nPltgYqX31/f6C3Hp7FncSth/4EGsDrgZI+rszOpFXABCz8u2VFKVK8
pOAv4C00vkMLtp9/CjreH5c3/2zmIrEH0eRgsTKITf9iE2TTq2yBe4HYRxbXqirEcTbVjl6Yc1E1
oW7W9s8UTM8vK621n5YCqyzQM1c8iQQSSkhnt/anXmedHqJVseh8kVLNbyKvuHXKwbhvKqe88Cay
m/S6GrIvdI7Jnkow8oDEohXImZHdY6uFvdAEadqMdJIchqcidVfJTupNR4wJVr3RR29+Qjsr2kDJ
lDa7YHWmxNTa9fdRRkq7WzR9OqDNqNybSXPYrua0i9OvteeWUgYJSAW8ILbilAbw8/V83RMYKEFD
IQ3G71A60UGSE+ufPV2yDInIXZrjWC94FYVdDcoewQ2rdmJmsgcbrNAt1HzJE3hdw99XL8klxeBc
cQnjYHFvzGHmE+KiSasrVdbRJ0B4GmXcZZRqeaTJZeaifgS4uYPxAqVVgbHMZ1ZJrbNxestNDAET
WYlrIlZZYBjQRXoYLgEUlyBqF5OFDI6cci3QB3yeXhJBSdxB8aNm+zOT1ZphSz31Wlil5EKQ6ZBz
hoy38TJ3wn9emC1tLdD1aNXwq6DVCRDonPYMgT67qggEzBH1Qlgrb9XKTblpuqY393VTAYyxFSt6
SJOqcrb00vX20xLTaqRJxy+WS2SxcRWbFn1KbSBl72KTNlpJBl+t8lxBe791ZZKo8faUq+nFldIB
kHRHZkozgKc+dCeRL4jTmtE6/bknWGQHO9a1SMkv/kwKZWZaiUfaTa+PynOJCRp6E8BTe9lDqAS5
8UlNccBdpLJzzQuHlOXXyQI1DIZqavZyXjx6WBRCeVSoz9zR7jMne2QC7vuGLCY/VRp9t8iAAhoM
JWHuzpo9azvO3ii3Bag8elwtfR9dZhUJ6G1XStGGqEDK8jIdxTwExWSb2sZC4LM2PrCYzH/KX5Zu
5itXlYybnV26ZKyL/03dmS1HbqRZ+omgARz7LYDYuCd35g2MZDKxAw6HY336/kI11Salukumu5ky
mUwmVTIYEYDjX84538qjk/G3BIekuEfI+/n9yy0VoJFYYr4EZbwuy+H3O/8fCUgfu4a/ftWE/klL
+r9qTP8fVI7iW/jD6fcX5ehTpd6L9uuP2tHf/8S/tKOO+ZsQOCJDgvHQZ0LP/rd2VIjf6JsIFCAz
glaDx/t/a0dd8Rv/xbKY4Hv8R3zu/60ddZzfaLXPmS6EgP0uHv0n2tFfTmn0osT74Bqggce8Rq3x
5+dDQ0gDSRxqRsUowosMjjjrwOHverr/8VV4/PAWsbJZ7i9GPb+QQVPIDU1AWmBaNhFOHBfdrH/z
sPulb+PNMK+0udEYK5lYPX55M9ptJDYlQinZBQFqyk16pyYzjqFim+KP7fBktMN22VVW+XcK/t8l
5n8o1H5/bXIPCW8xA6ot/5eCsIGuBs+kI/Y541H8UbPegGeE2pDkbmNqm22n1wJDagkWbOGwCLNn
bSnrrRVNnyZ5AxYZ+ZtdU8Mavsh24Jq69oYcjtz9O+/qX78N51zjMDrAHsQ3fy6E/lAzE9I5VR7x
PImV2/peYAbKTp5J3vXfaIR/qT34SM6aZKI6+MbxUPzq1SgZIc+zty3AECo9gI3EgXRuTvv5Ouhm
T424UxguvOZEvet/mjTIjcZcxKNA5y/BBfHnNzlqXVq9XQaJP4C/2vLVv7R7rfZ/uNH/h0nmLzXj
+Xam58BTxFyEGzn85VXYWpWkNfZWAqp5eJu8gOWWa8tnpvuv//mVzj/pT9cXUZDnEtwRZDUyk/nl
S+MpIRsGJ1ZS9NaSR62XEoM+pX4C5NK4rCuXtdt/fsW/XCYcVVzLNtMsZjL44P78CRbj6IyCjNDE
XZ3gmHvIxRavM/6hU/18IJoEUNK80Qp6Z43+Hy9GSEPUp2SEJvCj0nsi1qt97RdmUi6FfRJm/2x3
CM3+8zv7y4X5y2v+ck40JLiisOA1RdCngO3SLbGq/vOs2HjRQWVHQeb7/zATj8w2jli8w6QQIfr/
1U/oZyj0BkShvKaRXkzlpu8se1suKqNzIMqWc6UjLEZzuvvP7/Wv183Z/+fSa+Afp0v+5b3CpCZB
ttci6Ze+vidWOn+vt9SLOH6ZzkxeU/2NJ/QvtwQnIP/D94PDAagYD7U/fqEYdsmO6103sXQgb61Q
9pJpWFPCoAtK4/Sf3x0RPL8c+qQMQBvihWjeTGwW9i8djtX1cgXB8Ls4rUZYypyjvZAlY7SXkijA
/JDxJtN9BhoNr5iuyRsWyBFABodeeARz21vvC5A8ApCzqpoUbk4W4Ber8ldjL9XW+3FHDn+DZ1Hi
MSM1wul2lnJTb9dOXTsdONboclZ/WOzjOPod4d0KrWskgrFQcUNUkURKCLT2cp0gAV6gzLTtlwAF
NpiYrI6HzT6FNa39jnUtiqsexpI4Ymda9IdTgE6M1mCdu6u583rvSAxMaF2UXmp8WkRLmUlRGPKV
WEffPcEo31iGurkPNYvEgJYZY0eMNKwe8IvrVHG1TyqcDkjPmNenMMyR0dRyrK5LM2TzbjOJE9Ac
3fJu7sN5Ag8mgunOqObc3vfCl69yrViLlFvpyj0IaSe4cnzQnxFatgA7APLF28Ak7O8IKXt4ThmY
s/a2sgoerN/CG/7kdHQWZydFJla0renQ89EiTKpmpvmb7zxpE5k47JV14yOk29jOmykhICgEIos3
zD/P69K02SGsK2GxOK8lKBaBi+KShPjgKJYRZppDskYA9MxJv4VSz+bBXK3wO/m9ejyL6CfkbuY8
KwQpTr0E1gMoaMv6hoWhHA7NujbisCHblYB9tq7LdiQo65luhG3GHqz5BJ4a2glALQOmxSMei6Vl
WJzZROR7QTbvOq09Y2dbZU1oDPqwivSLod1OU6+dJrbMmn9O8VmUyQhCbtlhnbFe6F+CCmJe5V4O
A997HtmbIYerlHb1MVt1Z4FUSkeb0eTUPwepEmR244wK44W1YHXjylKue/YF6Sl1eABGYZ7XxLdq
6T0olULFSW1IrJec6xQbjYRGnrQKCXPsIVR+V+1AwdQHQQPFR9oyeO21dr7SNie/s1m3ydqbRt0U
TP3NHgtvufTPk7aNRyGQUO+RyrWwTAGmoaisJqKS6PmILG+ys/HlfNn85MpHSeR1ciJHaUjT52qc
ehktwOTPCmk4gskmBbcFEcjFRbe5cx4vk5YQ5SywGgbkmz4xuIlsbqsQCbXfdhlIl1bxQyoD30k2
CMgMBLL3H3aGcPCmKDsSsBvhrT56YjQDiPwnoB3blqOgmvEj/QhxHTSxI4N14fIiSwr0UKo/XXL3
zTjwQVIlgzNzM4wG8DKCG20ygPjuqvVY5KQ37we7NdAQ2YGEzOKIbbyVFFZz4rOScdiXcN88NqQX
Zfc8BMtij4Y0H2Oeb/3NmoZTDi5NN9AMZvPVmPryNmBg5CAPX8BHoJytipMyGdJHYWiI4Im4DvOC
W9d80wRLZjsFbfqhJRk9/I4sO8j2fe6gy47PmRjhdzvLIdPbg5kiT0UqjTMXKUc1NBA0YbDkhx7j
BUM2c1YvFhaM4Y6hvRouCyjtD5OdufnJBIyHMnDUKTCt2IR/1O+DlcTMky1qpvro1fLyStZn0Z0S
6yDu+qzwh3usR4JRQKCVMR1hx9uAL9qiUj9K3BXLo4Flpj1yb7b1DrmCE3xlOB/SfU1tyqxgTGlb
x9VY0JLP82aA25BDe8+m3NutqnHq/eKRyh4rP2sOW+Gb34sAJV28WsTAnEx3qL4FxixUYjHNvqeI
Np9pf3Wz6wPpJiF9f5lAJesRi1rmGyjs5csDA/WzpQqwDy42l1vGyIXE1NP0H8D95He6/PmbqGQ4
xE7WB08m++RnUxG1F/lEp6E+4lyMLcMP7ss6NH7IsNteh9kGB7bSIpY7qd3Bv+jShdBWDs8pIUQT
8b4yXWhGGaqDIyTPojnaspY3RuvbSbuhQwV+Wc7TXq1DBw+0ykOfBT37mkf470GNSDCVVxUWjEe/
yjixiIeFchAum7PLzJwlv4Hq8Hk2ERRFYOi39KBBeg5obl3EOKh7xq85LGBOiFAZz1lfiTtYeIZ9
VhXUIBaULb5gzLvtXvTQ7i5K0reOoALGDPF6x92e6qA+dlWRqtPAZuZ9rgLIsiJfxtfBqiHBNiS6
Mucp1+UGtd32rR4KQ8VjnvloTFxcRZHMbHPbNWaKEsBqa9HxdZf4USBcv9skijJxDgdkln0u+c1r
16lncvuFMg+1OdrZvjPK4Jtt1b1CMKvBq1ujPb2fv9pPzBo2BZaGmwd2g3caWV4xE3HuVuP1DFYX
FXm9OIcGTTpxPuWQ3bEO4eEDmCR/XV3efxIE5dCSvjMjlRKL6kWSVwp8e4aJ624zth758ED+z3GC
0UT0TOj0PMF9vBKJ3grjQ7UMk9FtdKGVTAgFvF212u13zYA7vFmhrY5J7/AMeTTXCWBDE071dTuP
lrVDNih3rcl26ugPbfGV155EYmP4bLPt1pWfXhuGwx4FFjTGgU/0ZxkAWoWXgd+Qk7V1+EZtRRIE
ZKT0sNTd7yyg9Zblhbscej8k4z1ckU1HXePVLyjs2bK1gH6nxE3nM/EQJ8cWl5qSOSLr3gXO4M4S
+BF2MThNYVfcLUraOW6wznofMpN1lGUW5sJ0r4KvKDb2SHXdpq8dCQECXVMnMPE5i/20zZaBUI+I
SzCoeuzeDaMlb9xlsowiTuGnYhG2iAyC+rB8D0SdZnt0fuo+K/2NYaBpgwxkQ9jNB2i64M6klP6S
uK4gk6AiompvDEKPMXdIj2adUIydsmBGRA4lz0fBoXgf8HBuQeilDDinYGbVjFQ9h1JH9aV3egs4
Ni2CNFVUBMq394Ozmfo0IUHD9BdUzlsdTANAE0AgC9HhglzCIV3Bw6Qb0FgwfSOOFx9exnGptAIK
k5fg41CcAExmYLAkITow82bOQC4lhaz4Viut83ufutRI5hTVWbwItU6JxLuysxW7BHSJ7vRREnxH
yYpNSceGV3ph5OGGYE9aeJBInXzDscMMdaKsUth4SsJpZnaMY1kng+uAjNscaZ2KVgpqSFnBfclB
Yb7VCOdg36JonI6z5+v7NHNafcGi3OUJNDv5s5xsirJgceBoGaj+bns5ts7BnL3MO/oI3fTOLnsK
4MIaipd5S6d3Bbw12LVWEfiJQzrkzxQxDSRW+GR5PHFM/5zcNnzw6jG8MNF5E9M9SPU82Wb1rEVm
YyPJAcSjcmusgw4H14xxvuO0yTqP8b4zruoZUTZBWIs/yo+ly7uHtpimp0HJLaAel/Lod5o3rWTh
enHlBnhu/TkLy2R18GBtjVPxSK689ht4DizTPWNTHfUABF6GapIichezvegMb/OSfLTM81BH+s+k
uCPvt89C211tbeG8E+iYSMvm6rUil/GGCaVLoBd1FJMp7jRYhwmxofOIui4AnkwmOsg+cuOut8pg
H8F8S2GOhUOyxhNsiwKDV56TL6DNYY4DBC3hxQo1cNpZqec9IN5yqoO03PbaDdLtVVHhYdACgGpH
5oCWLxZF6ZixvfXzCQNl+5KuKY4khBvNDV9nD2WwJC02FihIv3l6WL/nW6vahJC+5kFPpfkgxNo+
8QRCkmWzEvmaiqUH7gnm5S4k7hIXZFApg2ttDW4YmA9LHKoleybUvuihaZFHydA6WD6nvGlvHPjT
9Bx8sZBitmIYdtNi5BTA2eKO1Ip5wKkFyPwkwV7QALidAGnjGTiBV38RL4YzYjEbXdWx29lKPvyp
7NoTiHJunZSC9dvGCam4JKYOqwNO6ocVT987gzUsBOvq4KwqrFH+tPjXZyXl0n84nsBi4eU2eMEy
pSVY/LCBDT5sc8nnHsoHgDBy73epA0J93KhASEa0kdpn2iziYvHmtyyDNhyFbe9eGzNnO+K9uXso
x8zgcJZIMTANGwQB9+AvmovUJmk5WjiKniZZ5h9B2MrleA6wvG2nrc4vOSKbt2G1m+6g5yV4qNOz
5xBm2fhdk3HKP2azfZiHhdRyp+vSZyDhS3VyRNe8hOY025FOS0tHpnaMK9mvnKFNOYf3dUP3mgA2
7jtsVKZLP0g9TdVUlSY37JLZ6MO9ohh4xLj4YVSdWa/ekA8nt/Y57nOpOg3KlFiJ3Uqz+FUqOq3I
xKI/7pYMveKuBEw04K4hfoa1eF+T0Ct1l0wGrezZA41+20OSSxfkL7h4NsRHB6fmzCXENFiKmDR0
Pz8oAF5p1LKNfrQcGGYRsC33jbrFEYnllvK2S8+iRTVpDdTOLwGOCyqBy36SJk8rvN5tVMzWkH4b
ZW028eyN89tkh+1jRbNUc7KW7c2oLK+/YSzIxo9agtpDSYGyVS6dJ3cjLWrJ1zagGdR6G3FFZF3/
HZkBVvjMCOHY5Y0mimYqZ61idwyaRwvr+qM5mnh4Ah3YD3mVEWBmldMZgRBQNNKdD6FHmtpYvEOc
RefuhPX23mwh7VnQBBzpo8uVHuG61CkOVVH+BM6U883BJ99jiqm+Y16fvqQYl3YP94pHE9+Hgbtj
YEPK+BFGZdS5FQ4ZFoKw1ktz7W7b1XZWBobbGkYd/iMfz0yzwEITGPj353f6BXIcX1Be5vXBcrsu
vwAxYO4GJkg4xOkvqhhoc/lVGDOjxqalBI4aCwhU7GdO5cWITyoViXlFKKOd7nUca/sqG0zfiNGO
n5mJgSfehdUYV5NaNCt8szBYQHOcAFEu9X2vA9eJAmnm5X5C1mwmlevWfJBr1rV7T8v0g/JghKtC
KA+9rOHxe6BnJNvRRJU1Q+Lzgxv2bf6D4bbG0+jX/Ts8sI0nu11kj2Nz7mYAfo8gmFXqPSwUUTnp
ykWfXjdtHdqHcAr5ORQHTC3OGuofYnDyV+ma8in1BYocXRepPmaVCMyI0AtLnvunwd4T67PpE00q
5aUSgNgpm6g6DnLWzSNkqKqJy8Z1j4RzO/3F5IR5h0kl05eE6Y548gkSZinhshZfzWI+cqJuyMF8
E1N4JqR9P3tVb+0KjVEmWlu3v6+qGWp27dgbZ4qLNSDKti3bEn90OkwIfUYBaoAz/tZCDAuxdXIR
UKhzDrNZ7woZNcbkZofRPet8DUO8hfpsMxLSoHjkXEalFowj4yXJDOVqbNbOOGArHFG2OeRFUDy0
YNUa5TvqmIZpEby37LkEtkli0ZCGd87LpDoUBkSRBMCYLTO3otl2y9tlDNx+xxBrq3c9IggU+00T
nopVszhVLazNxCcY7Fn7JaMaR0/W+0h9SkorQcfI6yTX5kULcDc7TjDKhkhMRrUfFy48DCtr6MWi
agDINvNK9hprEAyfbCde50Vm+DBJn7VPrvL5HVrbyN/7DeNl1FZTE16qIeyMo+oWoMddiF0lcqaR
V5hXiaU5b3PPPdrpxkc7riFSJluFutjTEQ7XhWnlzWkOWa0jk2t4xumSFXykJTjTGFnxvO0VFqJw
52RuIJImtLEM8/VN+5K0ghrrKtfKDh1FIF9NhlXlvmlzTubFWMCTL42LP5kcFh8gWo9l1ioHj7yP
viwRl8pUBImAxPjEHbwRpTEwM8k7+MZHBLIUjG2TooFVrjRBC0PE+6qszn6l2VhXjgq9fSJtdC+E
Bc+Hx17mvbrO6r+oUqhP+H9hFU9OHmJTXWb3i+lxTTniZHgmmcT4696fxfhj9hcW+hTq/VvYetYt
AgRYAuReBE88tTo/gsDiNodpmrpv7DhM/xqMpnzSdoPGZzD78K722+qVuUYKaBYjFoV0PwxjMlhD
jt3XPz/3DcgyXWT3ljIiF/1DGwV0F59bimA9Qmk7J4MsCy9Ol251MR+YmdxPQeZ82KWZPgzs0WH2
+shJrrdgwChbptb63bdXs44t3P+MGtRkz8dKVXVxNxTMChN8qqpLbH/wxbHQvcEVfRaiYHiTrZts
aVuy3+L+vROb4I4YK0/+hKk1Tke00lQRPFJrPJndOQKhNLepeTKqsntae3Y5UbHp5VEqjbdqhNHV
JtqlCT1OvsboyYft+smylPKqWwaOc2eeQk6FiQ0Dcz8Jg9tzCXVjzib8q9GpDQQ0ZN2lSWbggafX
L4pv2DxFGDm4zKdIW2n1jj1QjHgbsRru8WOQtrzgq3wxG5TDMSLykHwG/CW8cAefGlld492uWxA4
x9ph8sFFlGcvocFwJx7XDtMRMz1GbkPhOz/YNSgrqTkNzkw/6aikJbfjrQB/SYE54F9KrMUqy6gT
0PqOHM3Ta9C0QB/M1W2pv01GT8SHu8RV1IB60sjFFfLS9R1WW7T6D2Ub6HTnjfnMl3lGCI9i6J84
MSfi6n1X08nXaAGxnImfMKurD7HaGGkL4LnZYW1oe3YOwO1X/Ea438ZRBQN22WK8dvsAv1tB1oy3
m6vz6MTo3IKfx9Jy5fdy0pREFEqxuGo6IzsW8NnyeDXs7NW22/4uhPqjYkYC6be1as/OBmsp78Kl
FA5ju1YcM7uawr1jTc2NAQh52JeGlYYYfdPgyS/nlbt4sDG0Yx6k+0QxJYJ956UDHlPXIgCj9Mc1
2NNVpVe5SVYUYuNMDxdlI7tX0ik6aPSpyH+aYSbqfSsMdEpLWMtHh50rX1rpGt9T7aZtvPEhdHvJ
6A8K8FwTBGl3YXvXb2XwOYf2RDB1kDUvJml0aSIngliKqVPNzkJqOEYDiY0+zi7Df5qWquepz/mw
7Gvcn58smxkilaQBGLFStbtddVXlblwxov3eriscXbcw7f5jks6W7nTvM2jmpAyzuw60c33qYJB8
2Wibf1i9QygHTxo1XhSarUw0GLMR7juQt7dIzaYKUjh2oJ07dtWS9JjvaXSYWlwrzgmDc3Fcj74z
YnR1eD6/YPMw5vgM/T7ZRNRoDg8FA8vOgj7u+5S5reFhMivN4pxvZK7BbelJ9x5GqPg0GYUxT1p8
4yMfOjolx/ULkkZCVzPisHz5c8hZiyasArKbhQcGycCDLY4stWt5IXovuMzWsScqAAcSFQSj268Q
qC/nE3FIVwbRFmncDDWKd6Kzq49sBjTI/dS1TPdHFOgR+Zw4c+ywoNKeS5tjdqVEnOJZa6xq9G0B
JSA4ZH0kpN6/MLy6/1G6Zl5wjrI74NScC2fXBHxLe3jjLmk7jMx7St7UKi7xVWYimTa/eLOCnouF
jm3uYop47mI/HfQtCWDrd2RHIa0esSM0jwXwnYgp/tAfDJa1BgOfVT3mUjhfot0KqKByWOAj4BEE
WWrPigdBB0C5Jwrq3s5HqovU2YYqMUCIMvLIuCxim4ODLGDWmWu00miXJ7Zs7u1s62mgVbWRySPv
NXJi4wmuSmxGNmJH7UCiFORRO+BXyUmUwk4ZPs5Nk6WxSBncRx41o3eJ3gn32RgCJz+hmHJviKc1
76zztU2JxQM36bW0GMkSYMULsRQmtaSW7tW8wOeOutbdjFvYrgKquu2lbTRXK3d0rVDl7ywj4K61
lZEGhzxnTbkPxzTleCLidd7JoWY0HnbMZKIu6BTxSyUzjSs07AwLteDxeF0xFzWSjunbljTe1L41
5EGiIkQeWiQpzeY36hGj21FuUn3561Q/gZ9w8125unBd+ZX8Ymdxp3SHYdv8+m4WPfznoEF5FPsM
g81oTSUDkLRmtLNH9DE4DLBk5sVlpsoUgZznZNH5RiElx0B8FLftNrL0mBl5xfyp8GcYrgBmtG/A
BcFf5J9S+9yp49z3ri1g3/jw0RhxehE7OMSNmOz6AN2Yx8AUnlnslfTGk86FccvsBN1dAQA+i5Vp
p11MGEn+5WyqGbDsw1OGzUpfTXLQgOnfBO5mxVZXll2klVofuW8bY2dhEaAU2zgV9tI309uitp0b
s7O7j4llwEYcudkC7MS6SWeXLlB/641SKLZI/icujnsuRenJTmofppL0TUus6T3OgVAdwj6vzqd4
2eEgz2xaV3MKsV9s9uLvKWXoos3a2IwLymDfOrRTYeaPJgNt/VmYlGN7aa8513eTBsBREFGm1S0S
R08RQUFwBQFOSLkvZ/IoyJXDLFfR69adg3WTtmwv50FdBjqfXnhmasFCAKx0DETLHPZs8+vySMzH
eAvNZRxvaBPS/t4k/J5ijnPLi7LMn16RBDBF3liDERcg6sBaI7vEP5PgllcO8v/GD3ZbN9p7yv3F
ij2zbrCOtoa+R7VUfB8IG2Asi0MbK0g/zJzmBdUq3ojmodFheI3kZc3IFHKA+lHO5sZ+YCuQ7xui
5KrY6NtwjHB707vb7jbieKeF0/FQhvBTmkA4YWTV07Qc7bxJvf0CO+/N8P3BTLpRGCzRt8l7U3Ia
azYHhanjSXSkv5llo9WJV67fwskwL6d+YD8rK7P8Ga4dWswCXV0kt3r8DN1Rqh90MYix9jmqTeet
47RqzthnBsjE3ugGTHMNh2d42UjqyBKvXixcfgju1wtmY/CTlEekGUGBLdlOhIiBY/aXs6ISeDUX
iLKLYPpJjirJt/2gGLzaVZulj6wick1PNav32fE5P4zc7zOs+CnpElDYSf6g1wyMuA/TzY1rRAXH
zAAyyyQ5LIKdqRAv7UqelA9tUFL/MnUaT7BvCGVyCd15Jt1paBP0cN0AczrHfBtuFg71ngfE9kCw
lr0cnDzgtk9TVMOJsxnmyszek/lFp9hFJtg9M5KApJfXCa59s9pX9WgbJ9Sx4V1AsdfsfGOwPAj3
eZkSsTS6U5/FIqPEeg9DwCjPMrMK4qO9XOJgp6nng+r9c8TIRBIVSXfliALa5944j6nrjLxSlTJx
nbYzEksNrS24b8dOIw0jbZHtYIdh2Spm4jkYaXjzxTyPCyqLhgS2VPIwY0/kaBK1Ko+mYdE46ePa
IMJIsCPcxhN/a9knB/XiqzZyGYrwwa0Wcb1D7nTnY5p49As+LnzVWPcBRSCMYJ3CFifg1pPe8EPz
mHowyKmkJzRs9LYW4SPwnlfHPWdSan9nYAljvtimC9FXzHoJ84KFQcDWYGGTqSoG+bi1F3aobquC
+RIPIufbHCLuP5A/VYYXFkvu6w0SduSXPmzrti89wgyrpg8PomyIUnb6McPSgqxa00eWjN9HsGIH
H9caP9ypuu1JZlVRHvMOXzBBTT1icRL3OFtOPQbMTwzI4afV63mLZjQLc8jkzei8a3qHkTMU7UIf
hdL0myd8cDq/y6qllj8DvAKHivC+5mauWQGcCLQTNWNBdgKIlf38lhHTQD6jmxtZZBnM6zDKMrVv
n1faVzLGl43oO43ScrnHATlXJzI9tHPgaW56+0IhH9gtFpjzWI8um10HHbm4IimYUn5jvmUebDaK
+e2CXjnc5Tin5avgodje2UbY47ADWd7gaZuYAtqF1/9LF/aPpMv/qy75T+rl/9+yb21UWv/n3xGz
fxEwR+xx31VB6PLX70G657Tc85/4l4BZBL8hXcP8AwfEdGHIocD6V/gtAmayuC041eidHYi2/Jd/
h986vzEuEGdSGj4XAnP5cf83/NaxfhPnwNozRSNAx2yF/0TA7P6eM/sHZSSlHaIvfjkUv6Yw+Xl/
Fpw5c5HOpAWh5siy8nYinC5xDZeihVmBefB79DoxhjY/SBoEiF/Em3RpXNljg5bSHMoXRJse8Hrp
VjfKKdIhPi8M2qRg15TGWJq3VwvuI8EqZCazPK4mMcSsDcnzqBaXTbVmIxySmcVDeLPZxrLS45Si
FpKMj/PcCr6NzNKpkRdxrnsVXpDzwz5bYzvMrB+9xZfDcHB5BjSQXmlsXGl8htydBzuUNSd4Zz4H
S/olrOo8YMho/P2qz/dqJhejafamj6zWbm5zV78aW8rgILg23PyqKtnYUVDNU8XgmETx3tgJcvBT
0exy9g0ce5EYrCP/vwIoqT3t6sU1T8ypt5gK0NZ3CzrGD1c8q7BzqeRzcV0GNPXEq8lU7QLfOxLJ
8N5r/yY15oQn1aXswyezWr6tAVtEtv47NsYUkT5CqoxQ7rbmY6CgoyMhNqpfz3/b9ZlPJGIemGhs
7JU/4mxJysBPMrPyR/s187v92jYn1TvtsidiLbInIwH8dlyYSJPu4n5HgRS+1QUZNoVmnkbm2rK4
ScewFUtJkL0Y9py9Wn23MIa2a+NrFnTe6G5W5xrby1Bhwy2RNLHHUNTSiqbLytmG8ExoWGOEk0kb
rJTCSmh0aBEyZqIrLqqDbqWP+BaBgajK8WJGPzihZMqLe+3p/KmQORorwltQYcihJ88diZ7cK2tm
ENU2eVZQ7drFfRbKVZ6fIMVlzcV8YLM37CpfN99Mb1yZjtgmFhGD0lotD/PU18iaCTv8aRbM5kJv
So+V1WaUt0bq7ygn259rPjeXXPnLUTNnZ+FJiGPgtqS/+d1wRKsOZasd8s9VtzioWDwiXIYoc5uV
80aam/zMnHHeQbwff7aKyLSwh988pE1KKKTFpu/CX7qlo2vo0AQVc1+0kY8eCc5sl3Y/NLXeaz5r
+SJoyNsjsTbZOV/WDr/ZdTmT9tANfMGhZ6kfKrTVM8o6aIJS16hJJte9W6beGZDvBf73Dm38CyJK
92NteWkqZLUWSYsg44rAZwqpvmJFjKipd2/TlHYollYbftrMf8+hbyJ8WsOGsUbT+DWaxzofPlhm
sH/PCSCGvpsq0e3yPiMKtPZIgo4LGc5XTkVyyY4GovoaHH8emIwv6mqYGUOxDBl565OJTBApnpjy
q652mi9U1POnbyOBvLEa1jIfVVlRTObz0B56cy43vlFDjoc8cOp+7ytsakeKQstJ2rXSYIE1KoTL
ha3fKxcP75HTSURbz5yLOhquaVR4VYt3YJ6a7gqAd1mcKhOT3anTfhVcW23jxrSplfWN0L6RE6gq
BsYi3ABOlPsDyi/yi1bjCLwws64Y+BTeYUYHPERWqvI1zkk7Ik2BuCcvwX5gOGz0ypyBSMbSA5ew
kC3rsE0whLfQ1jFFmGnOcppTjEfj+aRpCMX3sKzNWX6TWdzWCR8VVuV5GIgMs7nsLhwL5dpENVbv
CM4lOlA64TmP0GM4e2DCEagDVteFMDv0BFNkoHckSWzILEk9YEqJVsxNl5c8H+bbwsJeucN7tiL6
8NkHAZOjncQTXYxs0me99JcLe4lPa9MKgfAo6Vydle0rEWPtoBPmXxvAW0YOGPG5vPqrPsQ6d5Jj
qq04xG6a7zuq7leC9kNs49MK7FGRlzPs+76eLATqLSU2rNy+iowQPU7kgh5rLux1s8MLw0zb+Qpq
KBK31B3bQzYyg75b6sG+WbsVwcrK8Dfb1X2RdUdvRqMVLZZvGXvV65KlONo1saOPTq0DAQwEHRag
zjBE5tmMB8z2XHmFTKX42noG70RlD3K99T2EPFc+G7R8twWyPJkTl3HM5NF3Ez+TgbOzgXm5e7dd
QiQ9qpr1aV5cinpC667Sfp62SIT1eNFktWeT+kAEMj0ws8D9Og11izhBT5dSdg6VM4/OhvE9Mp1Y
q6Z3T0ZojixiMNqRvkhmKfEpRuV8V23pkHyWTWadsN5QYVLjbEzscvIux0UaXUSGm3c1D26NLi/N
0UHzUHe4AKyxqpJtWhxyv8R/sXdeS5IbaZZ+lbW9xxi0uI1A6EgtKqtuYFkK0iHc4XAATz9fsMds
SE5bt+3u7d6wjU0WIyMh/BfnfEei2/a0NYyMEntWxgnnDv+P8NoegTs46b0XGzfagnOKe5oebwKp
mHjq26KjKafkzYyhw6iAAsYV2PG09SvH32X+sjqI4csC1KRXYNALsxDhdURojdzlROP8FGqYvmtv
DuixtA65YyGfXctE97/UkHstf5r5yJb1UqZTdqPsLdyXAWnTzhFFCOK1KuyXOvA0U4WmEUfdQABK
ASIuVyDu5ovvC2b27jinjGaqDqCgcb8HfWcjcslMadLeOOV5wpx1aSYFbipskREd0HGU5SFG8fnE
Inct91Pe5V8DkHtsgMH7+vqnmOXS3MeTP79xPHm4HvIGpHAc5skPP4tKH+DauDwsizViEdTGfa94
LzMZqSIc5laj82zDLzh8iXrf++F1Ixpe1wSjTlGN9j/iNlZyl0Gc8Q4iC5AeGkZ+bHZxP58KcEbr
DZA2fiw2k85tuZgQkujo0KP0sfcbjZn3049yIsmtYfa+ubcd4a3XiHXaLSHrTr8uDK8+mJoEtJPT
8js3PWRPr5/cZZ+ApG+g7hBcBqdwjMYNy0U2c3AsomcI+OyzkrVWP4Aq6RDBj+byjUPIBBgIHxcJ
hySnkU1fv2PQf6NUA6CEyN8847EfiCtsmgyiwpB0w7aI1oy76caY2wwLHFSE0KZDTdXOTHfl6vjn
ialPfOtjGauxwzX7pY9iFM9TZs3pTQj6VGSlhXhGV8U3ntnk54rIJE6DlVngJlhiaRjHFRNFSGim
at8jonxubL99GkvP+ST7i3FUsracW+sqR9Tvdpwtu5Xj8tw1ktoDbryDVlb0Mxty3NPcw2Ja5EZ5
iqXGancDCwm1ut/jMq6/j/x1RMUYWdG2AdLFVCIJSv8fuJ7/31b9b+Lj/lVf9daW46+f/+tStvnP
Tvy5u/rjD/6jvXL+A4vnzRiE2fNmxbw5C//RXlk0XsD2cI4yskpC+N+0Nv/VX4X2f6BexVf6R+9D
usifDKIJ/8iLbLKCQ4L8ouD/pL1yb/aZ/+6ubu2ei0cZppHrgWPA2vPX7ooUvs4HgSK2++pF3PWb
++3x8nRJfyfp8d8FBrHh/B8f5uNexjVI5ffHl/vbh9UjhD/tIMpwo2WgWmbKHFP5NmratD0x7oel
btjTk77cpXhKnHcHAPM+tnr/1Ni8y+5Xk8e/s7pzfvPId2erDPPT0izRfhZR+Yo1o9/NbH7lC1Tx
Gf/A0D/axHhcwsX1P1ozyANDRtSnAXKTDArogq58HstvoVNFaJN6K/wCJ77N0thvGd6784yMe2hq
wFsDo0DvEBrLfzE0A8lDnbTdTQCMZ36zRmRjprlHXt0pIU4BhnhdxR+uji0Y46M7yR3q81Xv4f0l
v3q4wog184BY5SyzWFsmi+3MB8mYE2WKAgi1lc4t1aLFQDHs80HMHL2RP8XPblLQpiKknmcmViLi
nTspUZ8R4jT8+jRvPSOYDrbCxMlb5gelYuw55Ef0Fwsfkczia9GtzYMZbnqchZXLdGzjRm1XN77t
BOOb30f0y3QnkBzCmFnzpub1wdTtIDDc0F/C5Nm2GFuuFQdot3VQ5jRbQEehuw/Yx9GzNP7yc1xv
ArSmD5fg0E9dJB8L/BhQeCob94Tf8qbdlNbSvHQmCR9cKvByN7ddfecuFmrboGBYiyY9sRDvlX6L
vIui4CwTJpjbZQXAqailvzujCOOnJkEOsh+ZZFbbAGTkDh2v6xIlY5t2M9ZF/xAhadGvK10NRM+k
b4cdJoFEnRha299tRy8HyhIWeMHC8mbbyioyF1nJ+Gvh51G9xQdqDvaqlvx4G1W8rY5E/liJbnwi
QwaxoO7C8pUjCsZwBFDlh+kD83MCif7RoSu/8zGaHIcgjy7aqgW0PnbwUWqSKQYPYocrFrHeeq0T
JZ4TXvc6pb2B6CqK4cJ2H0pd2UTuS89bfJ8N7nKzG3dol5XJ6/cOMfEj53MTIk036hhXE/olaKXo
G9t1yj4DUc4/uoGB3haSwnrQXWdnG5SoglXenITodSoGKVv0sGyKLLD8Yq3qY1hZ3jtxsEmQNkDV
f8HxZKvUV1E4bSii0L5KE33mRYCHwXOy7qmUQX8gnBcRpoNJ7WFgNQ4tFpgp5hQ2It0GblaU78BK
s8nTXlZ9xpbj0jNhwGDeMZu7EEv0IxaR1hDKAcN2I+GF3cVgKA3EA/wHmxXVB144IIt31lwv9r7l
sf0eLk6db2o6wX8XSfc3nyz+Q96yLt7fW85ZFAZ/MyAKpx5t9DNIFmTa2fYxlPnxT6fGP3EZ/9NP
oAPC/AuRzEtu//xPhm2l6kEiLEGbw9h8jY42TpH/t0/gDPrzJyS9Np7o+QQxbEu+QzSq/5tPYBAe
8ViRZ/53N7Gz5orbBauMjgAH+8ehkv/mE9zbUfTfRxVkosBnopgETowP1IXx+NcvkaMcxPHN3rYZ
O3++K3Rvv6xKxF+Yx1nOxZbwp/hm6OXdOm7vWoZ98LCi5s4J8mBIY+DI4X6YtfgyD44fEUZLcOKH
dCCgHYe5lc4hQ8AwX22LJVTqNDWM4399Gf5q1uUbcPc4JBvimAfol/x9lDkgZhjCIboVrc7VHn/G
SX2+LS468181GUPqf54Zdrugf/ld8UlANgNIkRGFgv23C275qKpYYJKzu/SvWSyryxStT20h1vRf
f6V//kFeQgIIeAYu/F8vytq0IX7rwkWDxFQBQ6xnuvcyMR//+mP+528ucuEc3RBHXPv/8RDOIcaW
xWFQZWMgQSrQbZs2/jq34dEy9b/5rL/ax29XKbrBMrBzO7e0Xe9vDzzQotG3SxIsdDyf2mo/sJae
yc5w1aWI9v/6ezl/LYn++DC+FLNtpHT8r3P74n969nEkYI1jAYMEEBlu+G57JI1cEhrmIf6MpmeZ
n2NxJdb137j/MSr+9bXzx0fHfMEo9F0M6wz6//rRxocn27eSmBE30K+RMxEUSefeYIgmYOShNeCX
iA5pop8u2rNzPrbrs2embocHgBwaXyJORjW2lA9Vh8Z+izSupSftbhkibK6tj94IIhhQJYqty5F4
qRDmM61zuVtgAo+vGXtM2IrqZtzFOLlR5Nug1A6GrEwd1k4IAgWAq11Jt7TQdPfYECrmFdeqR43b
xbdl4EAj9b3pCYgh88g1b2EPoW4rByfcNYGKnwMtjHrOxwjvYD74OPJxodneBSed/R2MfPnY1Jki
gcbLBnSsobWebTxoNKCw8Z89nf/ifIDdjNRAJ6SQJT1S3IVlX4rc2XkxKizdC0ILNzyjsBtehtXI
7jT3gaQ5tNTPcsnHxwA40wlpSXsUUQ5JGm41ooFqKZgD0OfKw6RD787zjZo4g1nc0YzGnQ2qtrP8
dAyjyN7PWPG+V6VF/MtKDgGF51KL+aFfBwU2yx3EHVb06TOLdXdBHuylxTDYT8xG4keHEWjasRy5
xmuGCJJBiL/NGTCisglsgJJJN4n9NI22fsnnmyelQhHggnXCkXin4F2ZSx6qyUInlakZSYkaa31Q
bqGDjagjEqK8qjMvMLsQXCs6z6/Jmpwr3nfHoJuzfRFL74nCMHkhKn7wDg5p0o0oIsQ82IhhH+O0
CZ3sasmE0Y/IdH7ty7o1Zy6mu1cDpq85zqYzykVmsrbMGd37fdW+Gp6ancW+eEYUx+vjqhMkMhvX
LaLgOuamOazobN57d536TaI1dpSw0j53dSiLR4qHaDuoaoj3IcIKzCCMde/0OK07ZUEE34yeLE9u
T7zysx4XG0s83i99ue2ZHpIiHk7gKjk82pZogNeae+fm2agG1kCFI2pqFUAJcfIKJrS52Q3WiyT7
5eZ9MkROq457eUN+V7zPlw5hORWi2avRjpozQzp4qMEwmcZFS+La7oNhNFT9mGyPZVY2Z6N1XIKk
MS+hjYdSgZfvLt6cRSes5y1ijKRrQjw7SfDKUFmS+eS1CsRryaAdhLqsvpEpWfVj6muVEIPIqX7w
6cluEM+x8cTGkZF1aiX7CdYsjvzS1slNVeIqgzLLI0bBX5KXgozIPfgQTGih7Y6fbuMXe9/S5mgt
Rj7OBGRSPvv9b9cx/rGyhQsB1IqPlZT6M2ZovgvyUvFwzdjsUsdvEgnvYNDmlmcxHdUSW29YPUAu
t4ZwFISfuvjZ6SR+JoKrtFAFtOsXRl7MCKMemwXRdyzsgowcLabowVm5PeFQM2/d/UQy2QfL9Phz
WQaHbcasPfbW4/g4aTYBbBSRvLlyEOcylI71GanCQ/eDk3WHySepmSRmM1IVd86tXehjvN0iF9fT
oV4bdfXX5QsG5uJTSNFeHagGP9ApoxZDqEYeFH3+APtbFLY5zJYLRx9Nd/l2I815G6EseQhgq8sU
Jrlf7mwMLb8NIp207j1MPRMzg/BgE5kTXGwkZ+5DEeHn3Tlef+PkB7BRr4Ff2uh4SPOzt+wak+Fo
EaJB2Byevyc6TDPcyRut4F3ogKSUdLDBuJXpWPZ+arcl+AbNK3qfMcWccTy58ys/d5v6IH4+7Wqe
oOXTLW01+e/+FntbEUKOBRN68aqo9Y+FRTG2kaKaDu3gmIObGWc4RFHV/QzhnywoIVx5FmQcmi2m
73UXNQmDyQnK2XOBTAGFcNKWb2smgrdWz8Fuqdr+nPROkSMXQs0yxOPyHvdeuF5xHdp3FlEL+nUg
RMKF/te2j6NVFQfteSQyaIcoDp30hbsP67UHadwVsffWxGO5bee8vzQyl9GxGyGPnAYQhmTwgaPA
tkOye0+wHqQ5gj7A4HZ7/NSu/xiRAik+Rmbnw94vXV0+hXYodjbo/rOmB3S+kSDltGlcBoP/CPUe
zCDip6fbts0/OoNxsyOOsCLNJze/d/w2fG577frbNSSviKFkNmG+IkGBw47c9jD/DCXX9R6J69Ky
3V/IAKn0iiViNsPivo91RzAGCpr5gsEmP3YK2MMdymeUrLTh8rS4Vvci+gnjU2vIp7zkAfIeHLUd
OvzcuMluduGWnJFbEFMIfhWbujPm6I51JtHl474h92mbLyEienyskuc7XmvELisD4Ir5xfOU8LQc
IU254ZGzQR4DBi/inlWyOpR2HnwRAJzFpmLoYPYZMhFSwx3xBZfc+rHyAoj2OSy+vQIEWSGurabT
0IQOT0kYYKyt3cI55LbUjxisp+gq+gINmw8QAcC9wqK96chFevbHteU3S1hWr3j68rGUKKKWrHzx
amXTEmTeLqzcbMdCUCA7pao4ROLmN3eqmXIE8XJIy18EvMEiPG2HYiWdERlh5AFlmBwH431ogFs5
XdY++50f9btaT/aLKAKrJcWL6856RCbRfYBL9JklOO8eMmX9t7UonnlNOxX2n0kPxyEjv/OjrvPE
3AurqTBUtcP90FswVspc2YyJEEVprIF0UXvATAwJRhIhFxpe1GrVYMchY5nK2mZLNZ9ZWZOXu1Ja
YTxuxDdrbgjLc/E4M9MBRNhgfyl71vH1zEKI6JPxu0X80k4YpDoMqnr7SESErq8IYavgWMaeVacO
8SrIfFiW4oNAkbMwsnECZRCZfdLJD6iqfFO9m9EpOcZkk8T3obNW4iJnLI6kHcQupA58ZdiwWAdg
31uDjzVhOYq3buwOEwC5mnetrJ1jjt09OLGprdsziS5VGg9mRHzLtj5/djK0qUzeb+F18SpkKmD2
sw0IVyqofnmNWW5PL3YQbB2gzWecd8gWmM2kJveOgx0U9wVxfofMJMUeHdiwJXUk3+c8/Wicte1z
hef5iO7f2zVxIFeobmF8rR0iuX4POCY3LsDQlLV3cFANrnXO2roab3JpMT1NwgDRzia3To46iMZ7
UkdI7R1m0ivqTvc7a52Wi1D9jE1sTPxmyzR3XvYmVH7zYZifsNTuhKtQRyzO1R1xMZOK5U9XGwiM
e5fUvsuiUCfN94rDlcLASvJTW4c1zorahJd5MuFjla3icV4IzQTIMOUYcm2WZK5ak4ojLYy+Znkm
94XXrzsE34ZiwrK/WjMBA1sm0eppJgQEfb5QISZlJ2boEFcsWBNSkrYoGWJ3H2eWxxa9WOdTP1Eu
7vF7zS05iVb2Xbj4cR3httZX2ii9IvXqF+slaouYkImVuGaEacXyObKFW366UZsN3x3ZkdarSXrU
iGtLKV7YYfEKGYceswk2aGotxrgpiClyiJj1JTvXu6lp1ISWbHaV96oXQZ+AiWg5s8/KyNMsWebd
UNDxlRMDfGaR5FAL/GH43fqYLdlekWRS1aelri8avWK7tJ6/a5OwUOmySutEFFCN97fIjxBms4eZ
DexrDxedUl4xGQJfgNUXa5RHPuoajEyqnZrMSZQeel1Tb2W7spWsQ58QnQ7exqwKmzQxwju6jOBe
o+3Ydr7Qv5syaN545OJD1NfxRZGgtLeIK/hNAPbCXW53y8nYSWbOAetm+7LOhOOQntvmP0J4Bgci
jHtMj17tzSy34szddpXTIrVAkbB31pIdOa6yYHrv4U3ThUFrJRN2BOUfWEC9abNITcVrcVUNiMMd
O4HWYVfWuYdMztl6Ktd1yU+NVfjl1lHCPgjTDpgQGpKAT1ZoIvckqyFvr3ETsqUKuGk/SoluFpwO
imdYCrprr4ASzKUrXG858VosTjRVWYOiwrORr+OD+cFpQFJovQpwMXNhu+d8uPVd+JD41HYs9gRv
RcSPjWbb2T1O456FmXkGR4BxG7dT9bhUzfB9iNRE4kUc4FqsE8yuCf5dd6iz7gpi13zY08iWLUKq
oN2U3eDIazMf52hn1qYarh1T9Og8Zn1F1DDRwJT+XM9oBxag/sD5Jesttcj0TCCpR8Bdpr7FyrHn
HcJKAmYLe7xMQeN/zsLN5ZYUWbu9W1nvo7cCG1s8h6RvhxyTPrBf1tnLxZryxewG357vkf20R/IF
pLn1JjVb7yFk/9lP8gf+Ef1gWYCaTkwd6+9orxFDTdnNNpb0+3XB4IWVqVi/Bg71OQY4iZ/bIxVq
sy4o3arRcSdchAU5ihMzejan04qxbOT8IQZWuUlqhVKmIaQxjgAV9VevQrt0qhLq+FEF1AwJeuyl
qfnbJEFtVU/jfpmr5rl3SGOy7SHakdfEOty0doyftsi/AfoNXtE3TTxcWTxvB0y0T51U9rt0aFkR
UNQP2H8s1GehwvMCtverK/uIAZ0zXGK3lPcFOvUmxcB5AykUZvqShD3xzV2DvtWdk/mQ+MVyH04L
fTnpv0ifITQAtwrL8WHpfPdQg3FUb50fLGdEwyU79thd9zxyQb5tfD/cChP+ANRg3dXM1nG45HZL
0JfsvurJQYlU8uU3ggxZQFFeliPgW/Ies/UY3ERiVoivKPCDQzjN6kpcWHPljnZSXLDVnh99ePLc
znk1fvOStZQJAdONTeWVdsK90Tgqne1h/c2LBrBbYiBKEUxoTgiXEdzUa9t+UVL3xYH/mn9fF16N
3l7is6CT9X6AGK93Rg7diYQxh1DAXrHRriS9SBb5ydebU+LYzT0zKqIgUFZ7pKPDa8PHOu8iv+h7
CrsOsg7vg3eLtPW9Syf5ERZ4uE+uslCt4/Nqz6XbxynSfTR5Eym3T1YZz18tmYvnkDTZbWDl86Vh
WXNF64UD2UPGct/FoTiimamfZYZy2mahtCXKonsYAUgfwzpBGR7TvG8U/Z5IwzE037QGaYCvQ4XH
auZ6pdwEgd7jqqmjXW9DufE4UKyNIe2LTmRos7chnOMbpttKQxxNbP8W6m/CUC9FqdZjzpLgJGcM
OXh6vRG29aTOYvHn14RVzlPhOGxYTDDD8ytLgZxbBNaaTszhX0gNJOp8UjM23HASZK/i+zt2bsbE
4iYtHDKtwk2nHTQlxuLgiZYuK2E86KlGC0U0HHIkwGNmSSradPCPJDk3zvwEx6ugTR7kFU4F6ac9
60PoWuUhMLzXAhKIvQ3jW/6QSoR4b5bKJViR98eycYgL3Hs9EduGX0S8jYBXXFsnwXEzjTL4lau6
23HSt9/wduPUi6vnTDnedNevOkhvxfNbvGCRF7oTmrI10vWPNU76L4u0fCIA19jGPBSgGeF5m3CA
OnPXI9eOG/66CusBEn/I0u82G6QOmGP7AHUigoVWjfZybXMn+OxKHx2lZC6aSvx8wR5GocTzItEu
2UttI5F1hqjaFjIj+a+4eQ6hYf2YslCj4AoffYi0wxbst8tPaJnpqicenchCGT/xTD2qNoh/hQSi
PCwCwch2dIv1I2kz/yNTi3lmCEYvmUCsusQ8XQ7jSqXjTYv7DGaHdlnGrSxsdqZcy5csWUlD9Mpo
lzhtVpKv7cK9mBtugh3ELdx8cVSQjWchNrsGqOibbezJ/ClEVINngE081S93Hrb8zTy9ZPjx+3fr
yiKvEgcbsdtJdSz593VNo6auNtj2XSKsn+OiCdqS9OO/Mh1azs7KhLNtHVPsA5xtFyMjnKsjIpqC
dGupPiNfANmJOj8diLJbjsvo8NFGeRj7LXuST67VOw8zZMc0qW29qxNhUluAugLTMGb3PpYjfNQD
eZVbGwxycNeX6rXr9SeauwlDtLs8+zjqrytsVN6yOEPlmcTcp5rb77gQKw/4A/mfPkQy0B9rSeTb
2SbehLctDt07ZvIL5WFH0wSyqTgBJAU4JoMhfKc3xMsRt9BxajNPx1w348+eohIjJhj9lDQ7hCqO
sTVBM2uLqxprF+OTGgoAdfD3pgu5DjKkddzVo4dhpYg7jMq4yFfnro27NjlKWWFXQtaspw1l53BX
mJi3LyWb722rdWnfEuEUSL5ZkzzMxZR0G4mcKz6AeYQlUyXDFN17XtPt42mMbjASegtEB4H57mqy
xA+NivTJLRqVHDJq/U+QWyTD9VP9aXk+YjNc8M45W6vZ3tM8LOZQDskDj+UTwLYQ1TF+pwCkX3ZK
pPYxCKoSKV1LnZzssXB6d/0fMlakt4S99bn86EtCUaVSLMFvESNfJC1PgsE7RsfZccneQ4awaJPX
SnnPXseyOJsq/wT7nSOZZD2RpbKKKZs8BOtLWhaZAWvV+AwGPeDLd1m+xD8ZaP7qXPGUFTVp0WqO
3YfllsewX1nFN7s8ypoXaB76UOI/wVJdI1POVEbhGVvC37RRx8YZrE4iriiiqoBHoUDpOyh87GkO
oINcHzyIW9qe+R2xGTldWVxXF8dr4R6CCHGA/ALA0oebwWnaxhjfxM4Xob7Zf8np2zU5pD7c0rAH
gXcJ9pOjDRrmFRGlHNOoxNi+Z8GcLdjo7OwuzpOoJp+gr9WhbiGQWOXoopkioiQ5Iodb5/vCCZNl
k8tgHtgoLOUPh+E4Kc+WKK+VD8EnhdGzREdvIerkgE4Foh2uUbggVE5hmhD5eei7dq2fID/Hrz2x
zBNG9NpcdaT5OaI+t+tTYmr8mxIkObpDUcC0eoTybsFrnjrN6J9f2YYmdTCfAimrC3BqGD4nxnTr
z5FGq3mcqHtPLe/A+dgiGACS0Lvu0y3qHUYomcWv1q3aPea+56hj0nnZluyedgfMQzxAN1Ev2qnR
AeLscn6tpVfs59aZLfgz6M63sGpBp9k4u64Nv3fcdzJkAu3Ye2qT8s6fsCEcCHyQTzDN9NEgJaCN
ksn6MGZ2+UhZZ+5bT8GLiZwZ3ieYF/4tIhB/tou2JVEaQe1t2dXmKOPaCtKc3QnjXwiDsNIiVNl7
68V2KjIsUldkM1gXAUa467PG5DduS27id7Hi/AJrUliUBk4u3qVe6mVXD7pB2Qo1jBsoZ3660VZe
vUOjwF1AjrEFFqXJ0jX01TUfIR0vmCU6zt2YDVA3f/JhdbZD9DPg87LkW4OBmM0aJ9YvX1TVI4ik
OG15V4yHCS8M9kDykTciVoWAHL/2L0Q8+GbbdLXnXstAJ7+bkc4VnzMJnWmRKWUOwAwXTKWAcXCA
rH08bfIxaY5zW6N96eaoOLWiBvQnIQgfQAQNX0WwBHeZtvqTjWvwxfbsitO1mZpN9ivpe+tJECex
rxIiUzYERoBZYNHJ5GCmAG0IBrY7XO+1Y/9SjkmG7TRjHCUNIqu8Sw0B9EuVgW7albqhNbMl9zM7
5eSNqeDDVDSvmRPUQC7CIsMbmaueq9ihIBlnTaPRVxdRLONRdWGETEUt+rK0DEKuduYn+d4nkEue
4XiO/QnfTMvKgEt9749DO+1azJNgsTJMMxvprhbhGYiUuh15UFjzs4wBH1ccnhLb9JqUmBZdSt+y
GErRtBQZP2SRM6Bf2FqhKJH90WZn+DzcDt18jLnzwqSv5Tbm6f7Gos+pcDW4ZB5zp/q7Ujr4PThR
3FclqvYB0BWVYM3ckV8V3dt+ZjZaH/DgcS60ECCQrpZyqc6OM0UfTu2WF8sItTzAvNLQ3GZvwBVd
OGewcaZMEX9CT6vZR3yvnaEt9xJ1svnS9+wsNtCTi/Ige4/DVpZRt5uszLCqY2rz1KOwvhRJNddP
Les5vlkMB/rRGYP4qSxhHp+baoEoQKiq9baq3n6w83wdNjZKzktQD8KGCLnaNHVu6FLoJOF8J/o1
+uLZt1F4bo2hu/PaJrxyL2V76ih7nyy48s7z6PjfqTj5DQWB08sju643YCVA3JzGg7emhIrWgyvi
eEwr7FTu60ApBhrUcxzCFBCo8XnamrcsjnKI3nYYEw0WW7yum3Cy3m9sU8CXHKlAAprlOxfOuQMG
W9Xfar72xiWhx3phKdqwXJnqArO7FXkvhli229AxU2kNs6vZBpU0RMBphWFFJHl9XPO+l4dcBetr
Bf6qwcU8z2/jTY8PVdq7Loyrn9iiV9/acZBH6AlCniI4QPWxkC0qsDlwd2gHmVGKbEHU7ZNi9tI6
C0gu02OohFxkkhdcJP5414yoyp+J1onyLdiEld54wj+9R8KAM72RKmGQiN/GphqJwt8WopfmNJoe
FJkQvB8xdjXqBLxBdd97ljjLmxW2TvGMf6aGR0AqebMFRcdIHw6heZsmoBlpNpftmzJzQo0MeuFG
cPUsixg/xub7dUqs4mnMbkTqsqzVVy/PxQnUWXH04a9AtKya9R0vkY/uca5fyN5kroRhNbO4diGe
T+Yc9rCphnKWEF9Mb19Hg333voYVbD8XxcIdXnFvRZeAI/skBDmM54otMz1pwW8fCLmrP5GLjvdO
bQYEXXDMnkrgSxjvhlE8xnmkXjzafvTk+PvLczaG/RNOk1lfjeu2gH1RpocUQmozzRmzRnAbHg2O
Wj6HOkYbrnNVTttccrhswRCM88Va81JvHT+fFWwEXT56eeOtJ3z7Q/cFZIm5b/DE043ndfOltVEg
bGxHja9jEMLaDCOPNXDYWwz7y+5MEjVhdysQZbFJPF0Hm2Wlh9iKoXYZJvVaXBnoNU/87JaT+r4z
+j/qRcvL1Aby0QkpTFx/wPU8LMVdh08x9Vi5p3CspnPI2MTmcrI5CG/G4wXcDHCedrPgE8eLjGU/
mp9x8rL5jGzpPlWtdn/iZ0mKtCi9Ce81os6vJTUgs88FXQQwkDE6Kp6XkwwqfWXnFn1zeh1fPNT+
jNWlPaTwBrP6YEDXCRrBEg6ZX9lPU+dOB7cMh4aHcPHf4PHzhp00L6RoJKLyqOmJ2VoKvH+u9mmy
yjYZhx3a2WQH23X9zZHlIFztZZxmQdV8Ki3lHdLC4rGba1SF3FYtuBLmf13aWighNy2CWf08uIP7
qKCD7EsxzffkgrkfDjr1K2CpYDf0/KcGtvcZKAPSo3ZQCNu0cQ3wbNUt3CU+0v3J2OGERcWq4jOr
n/kLk6J2T+UMSFUsPcg0r8jvoqCP3m19I4VKV9/3hrCoEkv0kjbsoOlXnJwBPouxlpqUxf9PnqUM
k6dKHiupmVQ1GT9QHnr7XDj2g1dqJJQwrDGJ8jr5om2Ke5tbc4emMZ6hthSu+J3l1H7XEv9Pd85j
VxVp1vA+PlKko4AtDGjXxmTipXKU+ea1Zd5uGIyqHCBDIr3Hosx6dUTH156r0Q+Pc0KdC4B57rij
bUs8L+gbWGdWQ/XLdrP1q6sCNiO4E0p5ZFy5vA2rPdp3BRtAfhe+6LOT8TSKW6jG3i+Px/CQgSqS
qTdWENVbq26e8zxm6oCQxXk2zDCppJi6bVTtTu2+sFh7JgLY0DYvvfhNYHAIduGko2GniCilMxNC
pwKkQHvKkpzkUaGj3tpTUcDYbNgRHtsmX5vXpVyBO1rCXF3qOrhGNW+5fceRdkH3p51Ds4r2kQyv
4G7JHA9qTetAMObSZtQttwu3zxRF9QNzzjj/Nt0YaxZ95m25xRYhzcWU3+lSIZb2lnac3kMyMA8A
7BU2h8EK5pN2V5+pc8wgjUd8oIm0Vge/U866QimCsApWumszTrtw6Q+8L+rHbI7qkrijET64blnL
cykuQRCtb2zbc3WP5ySrmB96+ZH9Z/7aWyXPldEV3raQITVCvRxFCXV6tY9aixb2P0k7ryW5kaRZ
v9CBGbS4BUp0dbVusiluYE0FrTWe/v/APTusQsEKxtk1LmfWmstApIjMjPBw51HPvhgZsMYRuD1v
+pGuFrr3UJcvWyj7IL+v269onxG03MJPnmAUsvpNRH0rdkh8Z8hW0tP3ArUWxUuaXo8uYeyBJ4z+
2NR9+UzLKlRntJ1RsWihkaIBiveKWUetMza5Nd3pY3UXZpVqbH1Zo88ISlbdMQ1RfKFwRuK34O9C
MEFT3cPAYdPe1rrePHZFC74R/mzItEttkgDoySwk0FDq9FNLapM90QYm3/ep4CtHsHUZonh6QIrL
LMXsSajTiOJOy1ah0h/w1ijKR69UNfZGl+5D7jdHyfXHd5d2s9cS7gkq8PD730HjP1bbHLYeuPMN
Lli73ALkaUt53B7IXMtvOjfvT0DOodFzNYWyg4pgR5MhB8vZEbvZU5/30VbVopbOm35QacINSusT
ih7lHd2Q8Ej5TIuyK9VkauipBfh2jYZuTOSaoscQJjR3xzVBgia4SysUfsm6p89UIfzhFSRBXH7m
2jN11yWFf4N8SvSrEkVT2EN50vpPPOVNREe4z2yUKtZRb2tVy7BLNTOT7VTGRaVHN3uy9MBw6PMt
I5BLYsb5gaTInkZj+aMhQXLhktjaMuLiF6B9cMK0sI/18oaXDBd+Tu6OR+yokY6gZhoTlpM2dKkP
VdR0rYxyjdLXAj1HNReAiETfXRjI6h3dAgUSwADjPiowZ7ypimhsIkP2fyClYZU3pdrn0BY1mRny
WpTITPHFvX8czKr/RN9UAGeDpZfiloiLIm7LYeh9sszS/OENoxwdUmQMtXvQiWW65QLfRw4Na9L9
AM0HcAGzGz7X9Nd9C/pUeS/gyYbZPErNrz7IJriECziAqOZ75g+f8gWCtD31F1KonYEUI5hqQheC
C4fKD5PHsIYEdCuBy+hsyxjykaZ103omhQkMRPbM4LWlYzV/iFxUPdiGUGnCrdbl7WMC69KtL7X9
d5Fz9Sc9WHS6tpFM3MksOp4p/pn9ZzmX1NehECTkMsogcG+m6xk9UYhYQj0Cq84AZ0wqhXdg0SCY
cxNTgjVbturPJa/JY9j7EUQo1aTH1BCo4SVtKSbTaCFPkdpryR4ktWdBp6kWXuRMnAYRLVwuue8I
iuA3penVb7AEtZACxFBdOz5Ha31L322mH6id9891JDTZ/v/V/Zg2adlOGoyRkqGGoba/zKZSIFEh
A/0SNam5l1BQuBt6r3uXw7ogByuKX67DUi9RvYaJXJNhSTq3KHHSxztFpWad1FZ+M6ARUL0MAcqU
bFzLGFfUfRaAttQiRZNCqImOqDoDdIt56CLpTPdpLPuOKLwEFg1q2QO13Fx9uu7QAtbVgnYSqemJ
x0I2Zw6Bz8rjKiGjO/q82ET3A5rWz9dNLIyZZYg6WR4Ff0RzhoTWlFzoG9QxaV18zo0P6bgliX/d
xCUK2hRVUVTAl2n0f/1u5joFC0Nl1ZKtVilKd5tCUOwg2ovAZFEcWoEHm0zwOX7cFJEs5DS3DFPS
fsvhnVhKC0OB9RXCqgEW+JC0XhfAMGbe6P33xLwNrFU48gW4X2fIZNkCIwKKXJ9a4c5WHBRDJThb
1UaM3WlJHorSbUrHODxUwb3nbVvKvfoK+PpyxibYMxg2WTMlHRqNc5uyR1HTAhuHzPkLXFA3bVrv
lGZ7fc5+w8XPh9ISyYDrTBcSxNTkzq1ALJgBJOEOnW+QAt/q+3bTbwQbwhA72GYOl8wNwqj8t9i0
Tr3tnW4jOQy6TarEQSPAdrfGBmq7lV6Eyx3BZ0mkAUB/G7o6X665GSNfpfNZkvXYN2+1uSL8pkxC
YBd+M7IyWst0Pc5nVIg9stQmbTvFdvK73bQb2ZEdckE2PHn/+E3/mkOF1AEfs/mP12AtHW/jOuRS
nXxlB0E+M/uqCWxPT4+hi4r5n77K03UmdRC5mKjBQDt9CChKeBsqnggC6K/VTnpwb4TkqNsNM/DR
t19/rA36b1nCs0GZmZ/23cm+asWwzWBu5xrl2/S4yc8wUaeHr4/QzKAQ45iQmR7cXX7zHSiLjUyW
/TDYvzo7dMKV6f8t633+JaZEoKIhBQC7TqQ//5KKtLvRl5AMq1XjFJIIh+2nEO2EcqB5XIaxVshR
cWrf5eqtIp9CSvpAX/2KhORFmKE5hU4ezhiZ1m7ojc8/QsoSugEsxFgGRXvM/ElJrn4ZQr1yOkF6
kgu4Aurk4fqG/N1SMfOcPS/SlShqSDvqsw2pxxaQXV+ithJaD2XxKe+4RFZq91wJ2d2QyluoKR6o
45La1krgsSpEOabiVEp0lxbjTeV593Afv6x81dRVcvlVisYZwmDQdnI+FGUF3YhM9xcs3t+yXD2K
XN21UIW3Jbs39QbJCVQB0uajJceP8J9TWlK+Qdu00vuyOCEo0qIlyLEsm7MJMeBUHrweqHWRgNTV
hI0FL3RXeBsSZDcRmTtAY9+ve35xC5jWwInJ2ZaQywHcR4rJkoWvkSiD86WjRtuU3U3mr4T8i6g3
MzabezisAcZ3GGsBVXHPo/5t8Aq97tHFuYIRdpahQeyoyEzm+VSCox3CJlXQTRg0+MCHfR6BzeYJ
cd3MxW3AoPvboAGc+I0Yrj7bwZ4h1LVQKy6PPfNpSMVfqMSTUkuqjzCEZm/XjV0MnKnSd2eRSjEM
8IHiFO1PApeslW2lhZFlp9kXRT0i9/j3fz83J5Y/w0ZEmC3/3AJa6mVg1oYx+1aT0hg7Y8WFi/HC
hVMTk4snLiD/3oJnwYQIpIqnqB12hmM0mxqgxHVnLheApYpcbLk96arOlfPcUp4ohVBrBvo5gbiX
eJB4SvvGll+51F5uVsxMzGjyxP8qGZPDJw5ltSe39Wi5cHG81RDKg0dJQeHQAdB8NnLNue7U5T7l
si7RqDa1xdEhN3OqE1q/tgqPlDVWbTVoYIZtt1GfPEfWuG3TccXexXQZ2INIQSZO8895KArgak4i
SXZtFb5XXXqI+/olHWKU7r3jdc8uLNELxwbCKYtBtPRZBIIHknaDUId1vTKe+ZPZjddCa1qEirnx
a3FlpV/cQLgRybC9c4mH14420PNZg+KrbEC7Eu8ap1JfJe1XR69VKlJhN7ZJ+zltu+11/y6W42RR
NSYqPm482jweNZAoR56IxSxUIdaBikD76aJ+8NdWeMLBKKEQ9+gHnflFKneQkQYAyNE/9PkXrXTJ
e63cFxZmChsmc4VqE2+hWZSgWAy/kWfw8BHuTBJlanlrxJ+G5u26K9IUzc4OY54EKjdEqpUW2h7a
7GXa1vC8IG3HW64SpDv6/etNYRT9Ie6VEEZt7Rek18hHeeRz8za9QXeS+icV0i0MsP3K6rzYdybP
VZ16xBR1uazPwlZXFbHVG5Jmh7LaAc4B02ImqvJBUdv4QIKJZJ/apCu3d/bX5RDQwTi1coNOZ53O
hroADdkqMJfam83muNncb473/Ntu+rXb2bvDwbb5x/1ut+Pf7IO9r+3Dfm+/7Pntv//RaT/5Zr/Y
e3584J8v/Dn+7Hb6Ob850y+H/2ym3xzH3jjPz5sbfh1vsLWZfuO/Dr+mPzL90el/bH4c357fjj+O
+Sbnfx2P/PpxnP4vfOdxZbderjhFFSFb0Qw4SUzoWM53q9qQOqasCsKntuyo/C6L486N7lz9w/Ul
dznLiqro7B26j4Etzxu2vUErxrIGNYyopt2ie1UH2jEB3JVDxmj9um5sySk2qSrqqqFid+ZUoiCK
IFlkHqM4f6JR/EB/NSDj7q6VhZvrpi6XkaISUmURx3RuEJPfJ2dUhOJUO3qpYSdxtEHIqiqKDQlC
6MOrbVp/B4Fw3d5lrIN7lNnSNZ2aNRvn3B7aNUquhD4Sa61aHkU3iTdAFLLbHiXflbB6GcgxBWGS
iPCNrnGFPTc1ieio6JDSltia0UGi2GAH7ZBs+kHP0KEVA/3Wg8n9CAznzQCFsxJvfw/deZACyzdd
MwjqSMb/Vs4+GdpW81Oxj9EgQdvR/vqfV7XyCGjKHrZ8yr7d0Ye6SZyf3Y7+AmXrvtLVtu+OaL3a
b/lGtH/9MB1vZ2yGW2Fl10wxaf5psMkqpDymPTOxw57OOpqYvC6rzLQbpaJOASuAsnbHujQBN635
mxLCkNWLDdO3A6JHboNwQos0okBbcLEi6S5d5KQgmjg1MVtLuWQ26DS2rN1ASm+yVhg22pA1hxKA
rVMM4FwUKf0RIerroHL7qDRi4VxfzQsbdQo8vFahZuJ9PPuCJHZdX235AtSHkLZppbtMh8owHT7H
yCj/vS0QW9BAkY/lKT57TtCRMVA24WkU1+i4CLeidZ8k3Laq/9HOdPaeLFvUgukJl7ADwmDTSffI
myBDYzpFvHJZWFohUBdrisXrcsoznxsq3DjyGgnUS5FJz0XufQ+NtXW+EG1obOa6I03ExCz1cxOd
H4EpjkkloOCc25XSOprcV7avFSubXZpG/3xHMTEnlmYrAf5G3/QzRq1R6XAMnkYWnv+zFlQQ44i1
luSEm/cKnL8urJleCOGY1jj/KATwLzMnETkcaiCMhBXpQ+A9ArVQxZuieurkvQiQQQ3usvZW7Pc5
PcHli1/eAaxqrJ2Gilj2fn2N/s47Xw7Dn2+ZDYMa1gHUVwwD3zJke69+yMSvLpwwinZHw7eu7YMe
NcWjG7YAUrZ6tBuGlavRwrLiZqjLIHp1Ftf8RiC1upLpJcORl6JEdS3nvAavdt3RhY2vSyoHJiRw
pOjmibEGQD7cE9TL6DX8JWfajl6JnzQpbwtURv/a1EQlpxBmZN4+E+Xd6X4svK5Q8wheVwryn9pg
eM4r7Qi29jvitGtB+3K/8EKAco5iD6cC7K3ntlCCLQo4lFjFirAvCvM7bN6wOlhf/tYlzPAglkVq
PpL0+3p/EmIGVNLyQcOMUbd3PjyktABtg2zYkntYySYuncLTS5/yBZAgnqzTcjmxZamo5OStT3KO
dIL5nFNhPXiyInSf0JUpwt0kylFuqUSan1Sl7kPAFSOnlRBE3eBQ8UD9Xej0N6hYDePeLfPuJ0x3
1nhHmxe9R7C9VskmSzQeO/VI8XYHciH+NaA3DdZjDLQ3mab0J7GMrVuWTI8Md9u1H3K/pGWwV/SU
/G4Oj6iqhD0gQD8oPxr66H1A/Cz8QuG4PoRp3/x0jbA+0B/Wh38d7Keyx5+LwGy/1mPbdTQSmvT/
IoKXRIiQwczZ3YzQR2yrTOw/XJ/5hQBBlVuWuJiRpzKokp1PR4aqTdSYKRykoPJ1Jb/No8gm5Qfr
CYgmaKLAVX2AZONFDREO9OlNytJjRmu+QdeLJIfP17/n8lqvU3CESMCgUcsytNmCt8oxjINJ2UJK
1RdV9ehSLuEjqG7C0f9sjtLK7fcyNuE3TT4UtXi3sSTPvfeiXBfkBsGmQg/cu7AyfnVjPa4s+YtN
TOFoeqiYFvzc3HxnPhVwKzehAiceT6KN1NyOSHYY5vC3K2dmZRaWBiiyxjbEykRvWk4KenCTDFTN
DHElAErzA256VcO+Bv5EnUqQ81IIKEoYAoFuOLyn75Sjsikc68Fy8m1wqL6L39HxuIOvBeGRl3El
gzefr7nlmZMu6IuukGuGMshvsjC409X45voKnM/W3MTsrYdUGf2b7sTJqDf7TOkeU4oHsRFvr5uZ
L/S5mcnTkzBYtFGpQjMeOQNNCCL8KmkLcztq4K8diuTXba25NP38xNaQi/LQgtp3ZGjV9exjokeA
lFfG7SKSzD2aha6wQiBWhIfDid6sO/UZKfede1Duuy/1Efai2/YF8NrKcpi/KOcmZ49lJBADw4IO
0IEAUETBvKzuh+6+0GnV0jeptLeU3fWRXDYIOMwiLShdlHukRgd4CQuEM37uHgonuouexlvFCT5d
N3ORT/vt2HQL1yj1QD4+m7E8HKJOVbFjBHcB+tj9Y2wCc5M+QYPaiDuoYFTJUSBwpPdzZXcvLhYi
Fe1oVHzFeS4+7ccozENM+9VtSn8scEuot/YrDi4u/xMrs8UyBSrNn6xU22Y7vmr2uAtu809pvoUq
ujwOh+I1/CggOfeyFvLX/JutmZbHoKCLbAbLpNVhX0L3L9cr63IxTJ14NztUaX4YNbgPIqdPPNh/
UNJoVrb0moVpoZ5saXh7QWULWGAaaTJDfmGtfPEbHHP6dPjPGjQUiZIZgIff+/3EROJa8pjWgNhE
h+a9l3ijkRYZb/S3HfJ0Tnuvfw52/i1MJbvq7iPKJTcrb/mLuvP8A2ZrBGp5M9MRfnH6zT2Yj+/B
sTz8jO5ov39QbFpMU/s2215fl4v7m7rGf32eLY4M1BVyAV3koN3yAX4Lmtyhw7tD0xVpT4VmiToe
XmKvehfb6HDd9Kq7s0WjyAD+9ALb+r3fIjCwsR7Dnb4PntNP2r0BvmA/ScRtAxJQK5anU3M+09z+
qYzJsqhr1mwxFREkbOY004HmPSeU7gsUI6tiGyC121YALnrxuey/jfVbboZ01MUrIWeayAv7pM4p
l6nyRCR5vpjpzezkUsLzJJSicCcaA2Q7raD9sOI8ujPpufh43eOlGMAkkzmWwDGRjzw32AedhJgg
DgOgkyK6ptLHEc7C60aWQtypkdnyxXYPWxhGfOV7YOxiuB+5EzXlh2qt/LI4fifuzFYtnNuD19IM
6OR97TQQOPsh7JtJ5Sj1l+s+rQ3cbI1yHdLjMsFSbb173o0ByNnYXjdxkbmZtj2FbUqnIqAK6H3P
JwcErFbBnhCBJ9+Md+oWmtQ74ad2231ojv7+urHp77pYeZRmYXzVJ0LhmS2Z53UVdCP73X03gl1k
5MjdQJIpwsbzrgi7wvt23eDyAP5jcA7hBESWh2gccBXLYNrqkYbX610S5Ctrb/ECMdWc/79j88RB
1AcyvVyTnduydT5U4Ub+UQLp3k+NgpB5bcrddceW1+Afg/L5rOXIMpcywj1Ii+102m5R8aFVWl0J
VUvH3qlbs0ihpTIQ5wIrSvk5CfdtvvJUW/v7p5+fnHlGoJNESMQIxXQHkD7ywmvXq8UVN13rKNJL
gF6mHPqJhRZ2OLC9EhcfA9z/4IT9W0mLmKXannAIhk8iUI7rM7MYh6Cp4olvapIlz56f8IgZrpph
0ZLuArd1YOhNPZgSaHCrgpVVsDh+J7Zmq0A2Y0HTIBmEygKFM/05Ud6uOyOtWZitgNQcEGXssVDo
G1pT8/I1815KOBaLPSBvKCNK+lW9HXA4W9LR7F27lEweXEQMsEpgeoB7XdzM3Q6tArraEXT1JZqR
EqMdPqqUbyxExU1YY2s0xVulL15iQ08edS+KINgUFR9S7VEtbUA7aztvMaQYlNMo8E9lw+nnJyvK
kElIQkHAF7WvobytutvaWonJayamzX9iQknoEw1ilatgaDwAqbfdNHxIy2RlpS7ujRNPZucYh0tr
BiNmqjauj5oBtZ4r0G/Zw54HmOrWtGL0qkLvqBbZWgJ58fpFCuyfYZwdbV2ZQ5dtMIwvMcwUj/LW
/QI/RHojHpXnZENG8oXgebP2gl3cnCdWZwdQVzeB1uaTyzStivKujF4zmI18Bzne6ztnceP8sSTP
Ak8YVnSSlVjya5pmKIrU8srmX1kl80BjTKQbZYaFmJZWOd/JfWmryV8WqX7fDk7cmEUYCz1iHVU1
0lzSG1oocv96fZgWJwQUIpdDVDm1+dUwDcnvakXIXThG/ltzkn4TIpzgPoX9zXVLF4jiyRWeZ7yz
iZgilbfzXRXFEMzSe8aRSdO4qxzb9lcMKVP4QOucU2fbTrkxki+De59rT9LacpCWHAXHNUHFyORR
zji3DtufPwZZETnds7VT99nLeJNFtnqot3fDBnG93L4rnaZyhJVy0LJdFUg5WDwu39PPT2KJCyFF
KLg5ExhW7yUq2Xr/1c/B1Gsf4CBdCVxLEQVIjsk1kk6WSfvnzBiyHfSjjeSkZFV0+vGYhN96ui01
4PTpEVKqqv55fVIXDdIcIFJ7JJM9L3AKOVeUnPSoE5nZcai+VCZpUDhWzA6CPO/DmAwbL1rDpi9t
PC4NFL0lWpCAIp97aZCvoX+0xagKWDM6yO0RbtuV4LxoBJSIOb2XpuaMcyOWCR2rUpJrK9VqV0GA
WCBPXHn69voALl7/TRQfcAdONGp553bKToa405geg0F8P5SPI2SPflk9AAbaJrW68wv/CYUAUO/I
3cXv160vBUlIVyf5KVo8LpDIOlpiemFNb4+eXuX+rs1+XDewOIr0CNHaQqESJeBz7yI65ntR4fpg
QCijsQtyQdzRk7wS7KcDeX5LAfX3j5nZgS3SZY9+ELckatQTU7XdJLsmfFX9zXV31uzMNrOUSR0N
ozwz6LNGFztBUOa9kFAj1FccWtxXJw7NTmewrXqTj4xbJouQU70DRocCrVYfkU9Js+CmMlfALIsT
ZU2PajSZgQvP9tTUQC+WBeHRi25RPRH1G6n8en3wlkwAhFBAiGsaCJLZSheUkEw1VCGOFcJujLA7
coNQZlw3srSiT43MDhkIvUPVTzGC6tOTqDfPVvryv1mYBQZFSZNsSIg+hQbXa/+oxStTsfiYRcYG
ZA+wlEkpe7ZpxCHwupJdWZmfxOwBRYFBfhWaj6H/LKWOfy/ckwUf197QS2v7xOr8peZz1461KX/T
RaPjmm91CYQBKiRhf338pqU736undmbLwCvFrgeYFjkSvJL7QB6eW0geRutJH78nomwhbv3tusXF
hfdnPLX5mkjplIXBnfNCEx19okRrXqJie93I2vDNlgV4RbheXdxqrf0Y+fao2wUYJn/lxb5mZlr/
J9eJDB1fpTcwk/PijPsBkdVvsIrk4gqq+ALcNt3WTqdpGtQTQ+ogIShG55OjkdP3hvfRZcLu3fyl
7BubQrJDlwY3OXcl8C3sX8pNQDOpBlnkR2fDaIVeWMnTcRi34m2dGg9t8+H6RC1tr6miBeqLU2/q
Yz73zNUyWHbcyYQBwfqUFshBmPmNDW8DeneQJIq3hpJuOu1z79EavibntTCFBt1loKfZ3yoYoXP7
8GugDy1ziCCsYHfZPlQ/++JXLVjZZwur/szM9BknE0iFw1MjAzN13dy4df9Yq8WvOl1rV1jYzmdm
ZqNZN2PRBjVmIFS6VyG2NQI7eu4N6x6Fa6i/1jISCycjGmLEAZpGTX6f2QslQSzCiqM+1Is3qEe3
fvPLd7290L2ypOw++2YF3cpQLvp4YnN2Gguq0GlFLU8ha1OOr2X0bNPFjQxO/Xh9bS7OGe8E7rW6
xJ1p5lwO+6EHYSExGPBaY/q7dkxui9FbeZOsmZn5o/SlZ3RQ7Tt9vS+giq92sX9z3ZPpS2dRfkLF
095L6m9qqzpffWhh5GkEfzWsGvSEwXlakrWC+Cmx67Xi6qI3FhhfAPLs5t837JOFbgHG41KGqd7v
No1+o/SNE6/lS5aNoMbD/YVLpDGbmQoFZKPVTLJOXerE8sdBQaTKWzn5l9YZSFGg2jymaIueDZrn
9bLgof/ooEq9d30qG6EabQoVStfWcuq4J3GKptb1mVrybOrZoheNqx9vgfOZCjudh3EOi6Bfm6Jj
oeK9May22wXKuOLeUuA7tTSLSHQd6qMe4Z5vIRPZqHdpax281N9w0hz+3ikZwI4Juo/2m/lDuI0F
N7YiksB5D9GvGO7LUN8OpbVyGi+tcpnmfYp4ps4rbjZhhYEIA2zHXGmh9w2GPYyMvnnUgZ+Gu+sO
LY3dqaXZuQ8J5ugOPQ6lwm7sYTA0vrXWtlVer5tZOn5PzcwWgyTIooe7mNHGR6Oz9mg6ONdNLHti
8GxnKwF9m+0khGKRK1PIaCXpr6EnefvJaLad9m8WAI2v/7UyC3FBJCmFP2WJm/wJSP7gbyEqvu7I
RbM+oQ3yE1ygS0Zn8meDlfdtAsWOhic2EedHfhe8DLcfBCc+9jfarjwGB+OWeu4j3XsP3k44Posb
7mufrn/F0vY9/YjZpgoQkGpQaOGYHx567U1oAkesVqZszcZsysq+g6krwoap7lTvcwc/AbIB1/1Y
in0U5C10HBVDVec7to/lqDdMzqQgHL/liX/XKskxUsJdHMMHCU2jKfnVis2luwQ9lqCNSWHRPjGb
QC0rww6VZWy2EPmJDyHHRoE0SVV6jp5vG5mC2MpQTkM1PxdPTc6mq83l2MtFIgZUiw8g4hy5S763
OcI7lrlrjWQluK95OJs5tTRCxdUZ1SFDRKVW+3c3F6pD3Fafs1b8IlqTwnRgPSQgZVcGd6l0RRcr
XAETUQBg9XkGvvXDApg157IW75QgOEiIQEptum2N+obDhmxkuBkLpKJaBS66fGt676LgPcX+Siy4
jDiT+gJcLuBSuVnN84Vd7Cc5vJfojCDR2KqHIP+K9ra+ptW5vIL/rKZZyBHEJurjHH8RYoDwOCdf
CA9Qu0kM4b1H1EKEG8vX1ioql84RhOjvmqBrtOfMmYu8MUHCVZiOoO7Ia02Bq2IMnNL9dX17LuUp
sUMXi44xMhOzvaL2RdbrGd7BaXUvRogHxpDSyNa+ECAIjr7UZnKAjBjFvuEGNbHv180vbpspf0ji
GnDxvCNRb9u2pKeYN1P2vY4Sdkqwk72Wm8R7IoQrK3dxSE+Mzc5aRRMDaJwNcmGy+5Lrb9EIn3fl
7ZD0WokGi9vzxNJsULWsqEO9xK3BVx3uGUcjNbiOGzdNn0F6Jm5Kv7aRn9leH82l4h+Qkz/DOY3A
yZU55Uem2WHXD/MbOS6dUIOJsoBMxIrv+2Fw/Eh68trUkUPxxm1qtOL0RyOgp1mo430RocvQrsGs
F6f4T7iYY0CjAWK7rpm2DwWD2N9BsqurG5fq3fDtuvuLG/XE0sz7zkCETkJewFH7r5BGJvFNTPEL
kIgLY6ferizdaQ4vIv6JtVkIzga6ppTJr0BRYfz47JKelry1NbtmZRZ8/A4iXy2eVhJiQd1W1Uqb
S/DKxlhcrieuTD8/WTZKrSFjOEX0sak/K1Z95yPq3LpvbulvVT3YBv57mqab67O14tmcxqQuBN3t
E4wimrRRfeQQq2CfC/XKVly6+Sr6xMihiLxX5yB/I65yzYp44HmGtutC5GfGeP9vPPljQj4fvrYs
A9RBiStV68Gt7IPm99/ccVwxsxi+TjxRzs1kSp2hhoknKoJdZZXfS+2LlJpgfPSV9bBU0gUtS5sx
NBz0u4mzXK5q1ZWg+BaXTzSR+h6Kype4sjXlzVA/9+OucR81uIHVFqmHbbXG1bNqfTaePtfySi1x
VCaRlqnPun/rm0jTHOVyGzffdL4ENRa0rmQggmukGYtB5MT12ShXRlc05ZQQyIKS1yVSnXvIqmGq
/UhzkSqsrM6ldOzZSM/OJM/zc2S7GGl/fNDaLXoSttbuR1rHXGSohZdY3vThCvZgcSFNWOhpQ9Ck
Pe3Mk+0uIB8sWhk2UThG67eFNp+mfLhPG1y8vjUWgz/E1ZIsqSqp2dlCagctGVyZ1IDmt0ASkcNp
1D0iA86ofuZu+dcXQtqfuM1YMDfQujqvuQ4ZjfmCmvGuUAxYvKL4R11YrSN7OrxCsvbxum+LCWeu
n7pB06Emi/NcmJdZZiVqmAP4qO6rKL+rKyQOtNrrD4jk6vDHKt/rAFnVHnXujdKbcFG742ui59pK
bLgcZ67COmweU4cW1b7ZOHdZqTQgCmNHNVHj6eODjnSxX0GxqXzxenVl1V6G7nNrsw06tnIbhiXW
ariYC1nexsZT0f91MnMyYv3mCJ2ywrNVKvs0DRpWgBZG0n3ver1/Mo32IxSz2UqyZ8Gb333O1Edp
VNHm9UtNFfyea3DsWMJXJADsJtjq4sqIXZ6w8P5wj5/KH7CRztOMUAF3Mb1mbHP9W+wexhjF0kNp
IH4XHbPsU/92fWkuuQTuB5IhMi5kHGcHOmzipOG8IXYQVkF3WzNfx79HScE99cfEHIeVyx2Ntjkm
yuI+9r4U+lZId3/rBYygUws/aQNxIrs4j1NyUqNsXlWxE9LlqjaFoxbGfbyaoViIwdSup6Ga8EN0
kc5Gqw6RZzaVljJA8GKm73n7nMHxO7QOyEs/nTThp5Lfdd8uYzA2SW7Tr6AYgKdmq1sw5UkQEZvh
JID5GpilDSVw1rn/o53pO05ivSFDgC+mFMXQq6ub1wGF9PGxVD/9b95M4enESh52mu6beKPFLbIn
KdJkr6oItuXDdTsL65pRI+bSdQBx1TziFoGf1WI9eRO/du1zKj4W6t9H0jMTswMZhY3RsiYTvfHN
Mw5SufEyAEm/xrU63uXFlP0pygZIJ22impqNWV3VmjBMzRs9chql9SKazUrVadGCydOaTDmn0xwa
p0hI7QQuJbWmdOqQNvS/vkfgAbUFwxJJUlA8OZ/1xs/h6f9dPjM+VspOcTM7ch/ToP4Xa/jUzuwN
JPcpcNeO5LWebLw4tj3joxdTzlVX/FkaL4rHlG/J/EJcOztEm5rXSK6TWy6tRzn7GSPfdX35/s4c
n78ZeZ2TmITgAdo/oNfnI6YLRi72La+5/I6eqMNXmQ7qTbF1v1b7YQuVjf12L98qO21Lx+lof0ro
dmhvvQ25AmgGSFra7+7WAyky7NfeMAs4Sj6NSVShT5gqLLOAVNIfiUYyz7FGg9Gk/yAirOkbiU0b
i11m95b1S9XD51ppdlH4LLbVDdXTD4gubkSpdHQvI3wVa4/faQFdDBeQTomjRiRWzoarbGK3otuf
J6IeH9HJO5aBtFcKbTewLYdxDRqxZE6idj/x4nLuzO/FWYZYVWewzspqzL8MhhuZiMPSC+9kcVzF
djhIKISFTaHdpALUeraqQtEz9kaHmrHXbtE8iBFf1odJ4bExgQ1D+1t9dMkNP2lZq2qb68tpIRpy
BOsWADyR9Pq8rIiWxFhDOBE7wXgzqJ/E8K5cA0UtmiB86KIF9b2lzba438oS3LSc8m3/SjFviO64
T1/3Yun4ncjm/7Ex296DJhVeVWHDKj+PX9FQHEDraj/l4GvTPsdeaWvI8163ueyWQui1aC2CDvl8
HxZ53agZiSlHKw+e9yuArlV5v27i8h3JolX+mJgdvC7kIQmTHjsVOi7CDfIS2iZMH0bEzat/cYE9
NTWbJGvwYl9tMGUheu5JN13wlSrfdXcW9saZO7NJipqhQwkbG2jl2hBoq8bbYCK4JB2VtSi5cDU6
MzW7jklGgdxvjqku+w4fVVz9yiFH9/bXHbpcdiaBeLr0wRMDBmSOxgtEv0J6Ab0bH34VXKqhHx4m
esngZ+QD2TWgpebgg1k17TxoILvy1/UvuFiEfAB/AY2qEFpyHMwWYTb0MspEfIBUtJ7NH6ZkM3Tf
XKFaY6y7WIu/LVHJBBnFS/x37D+5nk05/hCUUOlYqvspjdvWsYow36IqYvfQNakgROG8NtaoPC7W
zMzsbM2ElKZcRcJsAeRQbbeBsVGj2PZTqIvb3fXBvDi7Z7ZmiyYtSzprBAYzqGAyS5nQ/Oa6heXp
+mcQLx48JQW2EDtOYD4go2133bFcQzReLP1zL+ZPUbMRrdFF6M7x0l9BKYBeQ19a9B6RUV6JGdN4
nB2tkyXAIVxCYJm6KJFm8hDFjYo3EQhxA6Wa1uC4st5GZXCQIHlKykn+c41ab83q5P/JQhT1wNdc
tWJFhLddjGyKfkePCqReTq8kQK92fp2sLIzFRXji6PTzU5N+h4pfi0m1lTfI2NiB1LxGabERNYHu
lLV71OIMnpibrfmgKVsA7ZiLoRdX3IPePhcV6i9rB/OiHZmp4wZO9546cwscGSKHCPc4qCcffTRt
tDbZCjmEKOlai83iCJ6YmrkEy4rVam1NnKrgE3jX+5sg6qmxpE6pr+V+l23xKgZ3w0V5/hRvZLPL
E0SmyOAh7T1k74Yf35Jhgs+SDY2w0cqmvix/Tvtgeob/x6AyK2ZrEHSmrUjcoMXoIObqrR5Ux8oT
D2nzufaLRzpJoM9imSYi2yQ+/IuYMhXsTNRWSLPPZrHo48yNyTc7sZBvwkKx3fGbq7kr98TFtXJi
ZTaBSG1nTR1iRfSDDYSkB9EPd02U2bGWrUDBFk9VGEMAANEMANHb7FAzq7yDbB1bQr2V0fNEbdWG
CEj2Njk4QdPb9J4Cs/f2X4yjBvXrlANlOmfRX270Iom7jrgyuLte73JbUuBJE+qVnORi/PpjZ46l
H3wBHUDo5J0sspxY+Vql2y5t7BYKFjqStfI7PPorrk2TcxGoT0zOHqVId6eaoGASnU0bWUnO6zZx
quJrKKGKqa/M35q1eWbXzOm8NhlItbNl99UTXnTr3ldfSYN5a8/ttcGcve46SOrUVMSW3iJSKWzI
TdUjl5G3tKVvSdpEvHevL5M1i9Ml4uQsiHJhgjFi8f84+64luXElyi9iBA1IkK805dobtdELQ+qW
QNA70H39HvbdvapCcYvRNzSKCWliOolEIpFIc46GPr7W7PzYYUGPHDaY6/coRv5I+XCHAZ3Py2IX
Y5OjLZTOhJZrvLMLiGXoVckq0NwTc2Vl51hmsx9DKAlaFYJODrmRQs/RzE35iOhEuY66l7p6a5sr
g/mavosLEFLvMrKZwK0Xxg82iDaQ4B7MKyr2RunVjH/3eSV9jKTnmmdNN6ZYcGc9ZmIMygT80HRF
yKJWj1YsaTU10B3XV1hxkhyMegiqsfUv79ui38SE/Fy6AgKqjJ9PsVUglpxm2vMCjRGfDQlniDO7
Wqu3zp96dsaPBM0fcmyXxAjLGDjgqHG2IKWKwRvxolkrvutcCCjEMIKBiU57TjxKjqRONT1FAzAc
CZIYSse3hSCbwtG+vS2nYiQPolDOjMTA3gNyD0ThthoGI2/XoODOt+ZUiuQ7FAAbtF2LxdiTDiLT
lzoFN3f4uzd/ftcEZjlI0mNQFFGCXIIAFTl4ci3EPqS1tppNdiBwKF2QAGx7S1/LhJy7Jwibx5hh
bBosW9oh3QYNPSpRGFeGGYCm0ohB8OlHwPo1YxC3oodlrTfn/AydSpQ2K4sMKwHfNe4za7qlTe22
Dnu4rMFFs5u7L/6TUnMk2+7ogAnOEYtSjPR3nvfkNSE03IaJ8+0WTExi46jOAxYYfMU04ukpSktl
GrSRoOkpKQ56tAObwy1pwMDzjjTr5UWdN1rNssChhvZSDFWezTyKptATO7MQNo6e9rZRn2ZOr8Ir
r9A7l7iV378xT/zW1mb5vlL2p57iVK60YRqeZjYYqGuPus/2Ib2e7ptguus2D5qX4u9Amb0V+GvK
XMd9NkEq1702WyWwfTOog3YXv2ie5aognSuuC78N+lfj87Jm9PkLLn2hdDLtoqhFacxfeBdto+fy
FYS1nu2DgTqor8qgRzJ7Otiu/gjYs2hruKuAb+chzKmKZps/cqaTWjVCDPgArh3q+lWznrV4T7J7
EKcnyYpxL4S7p8KkS4irOiuUCcL0FGy6N4YZMIW7Klp+601YPtVhMJUrLun8iXQqUjpQY9/FOecw
vbnWZgh0NlDgXRduF+7o2g24pEsDPDyoueH8nkG+YmQg7ArgQwO81x3AO4n5OncE7P3EOl/UV2s9
7wuvMYA1HsmTzDvnlAADAPLy5EeL5gX1Nit/4vXnOcWNMqITaWODPMdZueeX/C5ygZjzwMvBBpLu
qcWAaFiJkjSExQx3YbxXuOOmLNAiEH+gi1L9Ya/1qSz5RDL3pyDziOqvXJ53OJCzxgoC22TT1z9B
2jWEK+fwvIkKHupIhpyuqky91Ntawc1V109TPvlC/OoS/pNkzK1H7V4D11xppr5q95gVY0EyvWJ8
YyUYOG+Rkb5CutIAghzhM7DSvi+90vxdhflDNhQbDfODXH8BNT2eMteKwrd1J1BKSb+btpbkSwaV
FEDJd8DhjTeGE1SARJvI66Rdm/E9He4ve74lKzpWuOT4irwrK9pgqSqynXVZo0zpG+LTaDYItpNm
R7v/xfkcS5Q8XWEaINuYIDEZn+NqO2QeK4AwTku/7X40lAXgvK3V72daTw1LcnkDsE4IKI5rFMh/
FIByJGsx15oiJQcHlk6zaUoIaPIpAskROLr7zm1yjtERUG8Y4Uuu5O6Um4+XN3DJ2R2rU3IDShOW
JZDe4QaMDpTjTyRpASRPvTL6E8d7/v2szKxH5EhAz0VNIoeWU4tx11SFabLsb992SMa4ueNn38aI
/DoB/8RIRqJXYafNLPbo1Yp3YTPekJYEql6tvC6WAvLj1UhWAVpzpjYGxKjNYw76ookam7z0KBpu
L+/S/8el/FuQZB5GFY4xUyCpjkpvSNvA5K/W5Ot0awCcxgTfOJJ23hT5IB10V2TP7koObuYxXhvI
qhpQhSV3Zg+NVkyEgaY0Nfs/WUKG7YxMsc9LaguAk4Tdo1KS5hUkRGD1rQUoM8yyD+o4UzaXP2Up
CgBNHmZKNQLMDRnv3kgtwWkdNSCHIX4UP5cAd8ArgZCA8pVSwde41Nmqj2TNB/YoogoHs+NJg1XT
WviAmYRMCJviHxXGRWrnHQwyPpZ51ZrJttKtd1qCxhk9nt3QX6vdX8XONjD/fap+OFrkYTx6awzK
NubhY1XHVy1YoVJnbVB0TT+SN1Yi4P/bCb5ZUf8M+b6vN6VyVSCJq669BdYkSQcMlHXgncogyXaY
V9AgL58L9Y1VUVAAF+fyri+6xqOdkE4ZQwKLiBK7nqebtgZ2iIchYiAzly6YIjxFvGr85bLExQj3
2NCk44boRaGTheNm0m1s7hURYBpfiS0vrP1OPDgj8ktrdCHLwcvROiVX7FQhFy2FTsGpTgWsybxK
m9d00oIGoIh53bpiThk+jLZbO4dkXDlcX1nqc4u30HQ4A1acwV9VxhjSpuWNZ2rXuPC83hIuiXZT
fItjXtY/bdZg5v1RGzyrf+6dg6Vi2LVY8Tb6smX9+wpJ9SQZRdnr+Ap6d2e9Y3hnW/vxHo3Nqku8
FtGb2/vqvvA+Sjdy/6JcqG4SX9mkgeNP75fNYPFuBMbw/1OItCFaNXU1PE7jDQpA9/X+J5IY3DXy
EczN1d4kYPIW5lqP5OJbkhxJnb/qyPGkjDlRo0FqDXKzfBNF7p+fzi13w88Iz0g0/0MBrWu5GOvE
FNde2Q1rD+7FSP3oCyTXx8HfUqQRviCpXQwee33kF+WwstFnlOlIyKHv6r/adaQiVIEEeJyakAIk
siwQO33LXWv/u/az36ZrfIJHNihfQ8W1fb7PD13QumiIeDcePzSPb4o9OiX8xF8/hCv2J+ejRNMa
djd/Fhs0oOfXpWWCAzHSvILVww8F1NCPGsAMeo/2UXtoBMcgb5xx8YdoMSHoBRyd30CDia+6RnNu
wOhtg+w8d8j4MA1h+150SXWtdU2I8TRqNo+gohKbMYoxUKL3ieMXIAgPWj4owm3L0hFuFFUhCzI7
rQ4sNtsdQEuNq4JWyMpWivYwqMJ6QvaBI1lLKdmFIA19zZo+PCQ1G5mL5lrh40gh4230021OnXQb
K4OzbfKmCCpFwViwDUbNDIN6PpLLaDHL6vZHWoz9IbScyBv0qkAG3bHzmxTUSncFxnB/zSxuN5mY
wJnUYM4ZzOVFR61NaJL8YERDsjFDqvo5ek7dgSsEKd7GeOdtIu4LmHbmOwMrUYeecn9qs+hZiTvL
xWCrfd+m3QigIVKLxrWmSdu1pW1icq8drQ8VCryKKpa3yBAKlXm9U6qGWznRsEPXYbg3lZQCuTau
2oNwnPrFnrrxGdB71b09DNFdowIODP262r5C8jNI+079yysdjc9Frb53re7suzzCTwztOtuUI61G
bxq1dl+jGHVgCVEf1LBnho/qlP2jU7v2JqpGq/SrSs0/w4kqmzCyRDgPXRk7zc5KNDeytCYHgSY6
y9VBIZNvkMoiAvTfoZmh2JSIAWy4vT66dqwDF29o2AMJ9QjJyTINbxuwct3joR4ZrlXZ2U9as7AB
yiQDXktDawWNdxV1dirJyb0aJu0hygzlxrHatPVKFXjvtRWOf63GIl4xxXm7vewgv9LnF64MRz/1
VWRCpjBRcVj0G/6IWPBn7N8nh9D/AIDEVr8r9tx/7a/oftxErrLmpr5e85ekS+FOBmpNp5s9pb39
LZBU20VPwDOZHnJXf58CO4gfMPRJr+ldeEtnv7k25b8YmDiYIbbQpg8qYEn+mOJYE5Zg9W1B3Has
biwy2UEo+l9g3v5IanFNc2yaWYz7y4pfzBkhbQNeohlY6oyfmlcGzcoBKPGp1mxCA8iOhe38SqKK
bGqjw81gKQg6FaRl1bTirqIhkVQU+UqiYb6Lzzbg6Cuku5q2dWGrqHt5qEndhsqwJcp+yrZV3PuX
17volI8ESTdxh9ZVBcW1xhOVQLpXJJ1bxuG1qSrvgttut4oftxgBojXYmNvUQKciP3qUNHHMgQCm
su2vDNw4o+3X9EmDb24ZnjZ+N9zEa+j5S6sENMGMl4MwEE9k6TS1oy7SGRpTrX/nFPe8+WrVpmuL
V3Otk2Z5fcjEgdrPBlqm/BBnEVXbpoZGLfWZDZi0vzIxLK0I30azGiUbXvlc04LL27gUWADFXMOI
v4EuCblY0TmclV2bN3BGORpc46uo5UGJ5/n/IAbjryCk+JoEks4lE2NWdaCOg5hdncyEqTd6+/ey
jPmBI5s+6EP/K0N6AOHtawBjHDIYLauNVrfdvkpYuKKwpQN2LGVW6FEsGI6jISoNUroew59J5fYY
N+l1vwa13OX1LBuEgaQMSuYo/cmTZ9zKy1hRIMrs62DqEWbjDrGryauaYg/AMMvNkWeLatsnpbHm
ypcMAzN8aLWeQeS0r6fJ0TrxOgZlu9kCFBaNEBgD5arlGqxbyaIs+Wuc6P8uUXJXk+YkourxkEyU
a9KOPqBc3zC58CNW0p9aiEOeErds1yp0y5ol1lwww6wi7P90E80ErwWMuDZeWe9Cw020bQfQZt2b
dM+aBrfSXAru2cvbuaRQNF84BoZUQI7x9co6UigRo4L5ESzVMR5N2Es2gh9w5RJalIGGNQuDhPgl
M78MWTU5RYl1pRa7qvSt3pW7svxzeSGLN515JEU6aHFr12nbQwrHzKk2RrjGkscKpFoNsT2QsHVe
VtegXuv9vjafnTpfo71d9MpHHzCr4UiVYYnB0yJDlNEm45s1IP028Q/FKHeqQANxu/YAXjzyR+Ik
IzUzDZyWIdabR9u2e+HDa8tfOrFyFBZaZ5C4xFw9pqEdlJ+oZJRhFmVaIRC7TCL5nFT7E8grgUkT
EBWz6458dFUNkl00IwmDH4ieuXYGyu+8anrXsaLYLYfP0tZuOOcuadfiiqWH99HH2dLTMKdWy1kI
lfeTW/Gryd4K0FaZjRerID9Zwy1ZtmOMdWIygtqYhjzdYB1z/yGbVQF+CrfMNb9Wij3J85Vk8aL3
madH/68YyZAHovVgqIKYuHttyzsxxf5INnZqA84I+AzIGq8BqK8tTLLcsdXCKuogUc0mr7VZ6tpo
Oi7aYY2weU2QZLMsskqiNbMG6Y/EvB3AUFICfvSyJ1jUH5or53Z+9P7KoM6EJiXXGgSbIdpemuS1
j2/ZGPtN+AtTirig3AZPscsiF88i0P1tUBPP9FpSQJaWQlihXsD3mBu7srd9Axqvm1Fom8tyFvWH
bliwmKIlFxfUqQUmCPwmgPri7kXX9ET2EXJ+QE4MLktZdGRHUqRdyuwZQGuCAiuzvM4xe7RhrfJO
W3tydV08FAyogpclnqNmIcdzfK9LIofWSXqr6PBCUz5a4Vb0OkLxzA4rT9FQbjJcxNRW7atxoEc/
WTUA3J+uNHcu7eHxJ0hPh8GI0jSO8Am0ynw1MjcJeRzJcF+Lh8uLlZ0WnmIagmlQPmK6hgCe63QT
zTIdjYoD2y2rfnP0+cT2ZwUXNlW3KKRRfSXGlTfzSxqQDzADB0INdA+cSgMSsJGrpMWIpD3tUB58
KIB7oInuhiCWMIBvfHlxshZncZhGxMFDyzbBn07FoU2wbrXGsV2kJt1IBKbRY6Ya9+93nTGawoGq
PnMw4N2FhjBpu7q8DQvWOQpGZ37xQn1IIrpRjOL58nLOtQcpaDbDWws8oHhAny4nKXODDzxiXtlo
H22Zb8NyfB4UpKu6GikErbG3lwXKJ3xeFpoeMHCP4aeZ6PxU4CTysVO0hHm0eM7L9jbiFIP2a8o7
69ACTTG69tBONyOoAa9OciQpWFuyQkkj7+oNcP4ucx/d7cerF3gPa2Oj84Yfv38gCUxvoFkAKiXY
OeQp1Qh4HKGZIz+oIz9/s9lst9eNn7qev2Z4s2YuCZIsrzf0IRl5GHmJm7ml3yMtjnFUzwoM/AnR
tDv/zvDr6u3Nv3GCm7uNux/mhW/vP4h7TdCYZgYlOrE+3HtkaVx02Liv2+DJ2z18fl6t5YTOD8qp
XqQd0O0oYTUy+J5C0dLKRc63uVYWgc6SR2r22kpQcW7IszhkDBCFzxi7s1M6Ck4HYMxpvQbtxGI4
2HW+USt6sPvqZhjaDcjIV7b93IyBQwB+HbD7gZIMOH2n4kqh5zkXEffaQRwapD3dZOyvSl35ZlvJ
f6zr37IkL5CGCq6lCsuK7BADRW9iyoKkAYOTGHbG/KI3U821ou/OFn+VvUAeAmY3uHJTfjVNaLsw
7KECbFYxeZbADZVYmFFcyZqdKRHFNYzfzA9CsKSja/xUiXoI+u1+ZuwEOamJibMZPV1Z60Y/O5+A
6AE8JPq4tbm7Vi5jVEmF3PgMgUGF2JkA84Ar3H3Tp0EEEkiwBXhrIMBLTlRMTBjpzOwwhd1LFKmb
xtJu1ZR+3+Zwvc1jUUgYwdFIrpOEZlNpMyd6bCcIGWoU366T9O3yWmbDlbzMiRApkZ2V9TimlYVy
B4fONFbuBSBYSI/721C2afg3GuqnyyLPXrYwchst1gBvQv4NdIKS/jpe9ih2Dtwzdf4Q9fqG0Ngb
avVD09jDkABrM1dfNa1wK4ZkHEAxL8s/cx0YvZph4GElQKo6M0MBtOe0iwj3erUDN25PP5ycmr8q
Q2ieppi5n1b5+OOyzAXTx8GaW/TQ7j3b/qnpDz3BTJZVANIz1qvAMotkpxYNDxhKXyvPhbPqwDxa
hjAM0gDWcT5pHMVIxaAGx72RbSaNYQJXDfLpJUy7XZO8iBTcYHjpUuUqSmdVe1n6PKKzJYs3ZaKi
5H9bh38o3Zv9/rIO9IWjiR5qJISAIosxaDn4mOqxTyogDHpTDlIAH6hSiKKcfCaRY5qV3SRjwS3P
supkHmyxRLsrCt28j1JdCVRei3CXcZtFhxo3A8YtjdDAfFSlP/RsGDq/7kAZv9GUQblCbj4nnpak
reIVfT8w4AFXxpug3GGbmFTxGrH1uUnDtaEgoWozJcV8oE73tzYBvDLmCQB+6l1saD46XyZrr4JV
cdpQPfcrUbpOHUTfhVWcHTfGVZA7BOQLgJMkHzFVGK9WynTGO4xBrW76RaP4DEW+la07C0YgB3cD
eu0RC2OofLbvo+vWagbHzOocRAApNgsdPwp/cOwfpEYnaVBjSg357Co8GGzbFS8KULzsp1r1ou5X
WV5h/s8mwSDuhsy//FkLBoW4/AuAXHNmAAbpq5KuMnmPvpuk2IYzzzTc1mUJZznMWcHHIuZPOFq4
GCpMVDcQUX7ExCPoY0Xv9WF8638P7+l3nzaQNRM7WyiC4EFlS77YmSrgks1tRLbI3FFc981dqxO3
aPwmWRG14I+ATzZjZM5vDs2UrmKG9m/GHVz4Eyt3bTiB383c28UaENpZUIgfj5iJgDIPwFd4cZxq
Lw31blBU4CqWU2ZcV5U9+WUflp46depO42ytXXBRHlFhEo5j6meXf1JPndYAmQYU2elBb98Z1zcM
seHaMOOC+lAAoXCvGMGbR+pP18XTpNMZb7CusbrFjfUBpowtU+zny9a3tBwEMohz0VeAGVtpl+AH
pwihM4B045+a+dl1G8v4LKOVEGBZCnqfACCHxKiMCc25qkWC65hDU/ft9DnB+Nhwz7vPy4tZ0hlc
FVW/cvMIak51FqctgtvQ4R4GGsRW4WZ2yCqCNKrD4zWQv7P6/GzXpkORDYBxn9+B8WhWBeWAINaj
Xn0ZMozCuXkUo21kVPPCHZUq110VPAm/m7ynm7wdBcZB2XSd9bFK72tAgGfw3Xgpb8F9oFYuVZvw
E/3ew/MUsfSD0sbcUTtvmDd2Nn0ncaH9+r6+gIb0VWJAyVAGXq8E7qleDbknwBwSRsAfcoqdE66N
Qyzt/rEY6QbJ0YoBpDyISaNiMw471qqemST+FL5cXs+iIAKCF0tDA/QZLIlDKr2cCOJ9kVHMpOYD
Ia+anVSPSNoYH5MVITC4LHHB4iwLcQa41xClowB2anGlmmmjXXKMSlnJXnEGn0zxJmzXoN3OQmg8
B1Bwmj03lgfDOxVj1HpI2jZKvZDUhtsIB3GtfhgdwNSbreOXVesL8ffy0pZlYkTDQhsGkNylXcOM
RTgyoCV4Dh8D3sFs96X2MHM1Gdl9oq6ElAsRM2jm57cIgDnReSMfXRi7VRhJ6qGkfqUiSMw66lvi
L2/nZq61kYOlbUNmBdH5PJ1zhiJbhXaf6WaWemyyD6oZuhgAXIdRWjBHa359AAsSmaMzBDRh9oni
KHkKLHprOycR4qx0e7TWuHm/ctkuqA/2jmcvrvcvkM5TA2kcUJAO6RB7+ZRgSFbtlBs4kd9D3rRu
nABzqGf9dzv04QAxEwm+b1AP4t9fAetR3KKEtlKhKBt7WW9cx1XvZariAsNpBy7wlZzFgiZPRElh
iz0ZMVIHSPwmxUtpR26DRKJVvEXEv2zzC3ZxIkc6Z1xVW9PIIacwwUfbNAFt+U5M34W7nTWHkWlk
+JCrwPtQuttVrtak1sJZc7YvtPo2BHkOavOby6uZA8eThzfEACIZY3YoFZzPrwLjoYhjMfcvxa+9
Bdgz4+mygAV1megdsJE4UG0DNZZTqyvBVhxZqHR6VtTjpGabwojdOPx2Pn5+gcD3zXyjgLWU8y2q
2diRAsZ4j6bF9cSBW9+oB5F/mk3icj7+Dy79+NTOtnhk1pwoMeJnnFqjdp7TujRStzSn0a+tcY3o
dGGD4CDgHlC3xMNHlfTHu4LjSyDKrJS9PdK7UVur7K2JkFYzAiablSFE1OXgPE6sjpFWZOzxsiEs
nM+ThUgGHY3g854cSLF7xZ3gewgqGEAbX3srLbg5yAE7t0MxO3pWp+xrqk75CKR2XpGnDliJnRPu
Jj0CVkNyYygAWb+8rqU78EgelSpBo40KFwvRHOGUzQC2n6jwio5Rl+nVexjaG8bZNiqSlXO7KBWD
OHPiGSdYfnP2KTMbxoEfPRXpAXWhMv2jg0mpJPcZ2uWEvSJu6QGK4OWfvNmGjixe73PaKBXkAbbY
G+vRVRrTBTs72DyfevMuQ57YHANnlVxk9tqSfzqRK5k/0UqmqhHkauB8NqINqR5G47kn2xarBa9h
MVdseb4Rzd5aSzcsWtLRmqVzYYVKJhjwODBk48ByLNNVB+V+TNmNBiaCycy+n5g+Wat0Qsjg4OIv
5rXq10zL3ApN6dYqHs3iOTxa1WxZRzs5lTET9Ww5o+MEg9n+7BsB/A+GnhI++ZfPxnlBDEEpRpwB
0wuWZtww0pLSNmVdQ5DKBe4wBkYEuugq+pHPuT4ePsc7TPGQ8TqvMdYBJCxzG8W/QsvyOvbWFSv+
52yGD0yIeC1jsAbJVooagxSHq3Yh4jScO+tqdGXlk6bO1RPzajABglICf9kVxQT08hAMV+gbjgIh
QuHGIu6DxuD2/7LZNqiPkCTVQJAjGXanay0F5AZyVLz5k9n8gFuYuanNVqK+xe0+kiMZsWFXqEA4
2AFF1/wePW9KqyMC/Mn/p5IHTgKSEcixWCjDnxoWqxDplYPAcVFGxzUKp3Izp1jxtrNaZH8wZ3OA
DYC277OkPbI8Q6ZGgJ8VA2oqrLw20/BatPbLZcNd0hqeNA7KHqi227q0Flp2SoRqPqwhtvJnSx3T
fY0mpetId4wXM0teL4tbStwCUveLYRJvmzPbjDqOEggHHG2qJH7X7pEGKbp3C4+58SCUFJ0bN2mP
XpvNZbmzyZ9p08ARRXoMeIwyCEHR51YnmIq7UuHXdgtCiaQZMa5YmM29jWmG9GUQRe3SYiWp8IUx
dyrYBvMjktRAfZ7z1JJfqJxpbLkhTJc1DlLSU0uvQYjwpjSGHgAIVXczYb9iLGV6bfty9Nt4JF6T
8EdmGD97jb0Ydp3cKtY4bZNOjV3GUEe4rJrzoAjfB80Axxy3OyDTT605VdRGAQI4ytfGc1u+9vnb
5Z9/foGf/nzJDedZE5Es0pBX1baJ8kL15yF9SDOwvPklE98+NafCJNdH4pxMJVo+3BDYCywCQQfb
ANVupdVnycOidxj/4IWOlKTcPKI3bYeCF3LFOiaxANZrJj8N44cCYNTKvE70H1V/1XQbNbzRk9XW
i4X9mnO8wKbEW3NOh57uFwh1i7QyQPCla+9a4qchDk0XUPKXmh4aZuqm90yzD5z+R5hgZMO5Wa0r
fwH+SUaNT0CbCarzKK7JJqNYhWUPHYyajmWglX6CIbOKHzD6HuncK5U7ARqJbm6Zs7yh0ry82Ax6
MIlAmfye3Oul10S7ChH4GLqJ3gM+f9vR53x46mvfUCNPBaVNZUab3ibeGIaYQ3oi9W4EX9EAJoe8
+UVy5ifKTVv+zMifpn5y7DvibONR3TJ0viDBmGZPgh7yfO2RtxAezi7k39Ila+achlOeYukVAwWM
lWLsDGd7dCNyNwggUpT+GD+amM369iE6ESttejwMipKC583txo3oUbyFHp+Qg4OxsWuk2NzL4s7d
5ckqZdzOqe8Tu2EQV4wAWx9HDPccEjBVtaD70YBvN36q9loP5PmFdypTSrHxsu0sJe9MgENYHgO5
vK5kLp/WBsrPxl6/oiNsIEEICjQcuTSMUYfQSgTkjNOA0fgMI3JPefrHMQ+aeKBUcTEcOSV+Ob72
deJb2kY3PpG2wJAMJusyjP2h8FUaN/2wBburq4CB87Luv67c89P17wOlF0iYgWep0KB8E8R6rX2I
J9g8ySAOZ56iNeVPOmpuneoBZfcT/1mUV0kOhnA19/PB8UYO5ErnQRgNBjfvbIBf1/RWb6y1m21x
v46iTOneQB5SHccGemQAiVMoyJx/8GiPKV7QF3mAfvQJfbRRgkUm3aleUY8Vwycp7BVtrX2FdB4B
wDHQJMRXqC1QsMPPCm2D+Sqi/UJ4D+PEvAgAjOaGNxkQuANyNBq2B9NNq4dM30T13iDA2uaZSx1f
OG+0eFehcLyM8fuXORSB6rz3NfpHnlesY1brmXUcfYm04AKJYcNo8CVNN7lxtRNox8yT6srWD06I
oLf2NWOOge8AFaKqGzbdDuMPooQ+i3cCBcg4Hl1dHNCh6zV2kJmtF3NAT5EWjI5vFFRe4LzdXv7m
haBv1h7mQ74GGFHPPr2ylCTtqdODYzFqQOS4pfQd/Hdu3ZDtgL6BEHgXLfoJALCmrZGbLJoHtgyM
ZSjsnTVaMbtDVzCfTFekfeEKoGH4QJj9JC1q5pcXeR5Iz2v8J0naF2aHITFqSELFDw+DzFMigKAO
e0us4VmuSZLuAj3DpoUJJDFD9UNclRMg3430noiVoPmry+7c1v67JvkaIHll0zGC2+FV6NtkZnkD
lP+hFBMAox+Egm5q+CameZNyq6lb3TgwfkUchCEvqfNmlC/UnvCHn/14g7S7W4u73Mm8uAoK/QWh
5ug8XN6DM2SJL98+ZxBtdGmAtnhW3dGT3zLSEJVCfLClhLdD1Pq0pg9Mo3iWD8Ym0clmUCdkcqif
Oc7PJPyoawW9uSHfTk7nF+0aNcCy5R99kOQkp4hUA1poAT5kTZtiLD1NBfikc92AkdNRSmR0rhr1
vsfQG+X+ZWUsmD5aSIiJ5kncdoBBOtVFpmdKzzM4iryNkK9SbsIuDdq0XGkMXVoi5GDWBNOraMiR
u4yUJrFMSuGBB1OJPYVFPahcwO6QjS16ZsNG2eD/BSRlOFeYalxpGUhr3byz11BLFxc8NzwhBwM3
LTM+hJXRODkq0S5v4z0G9Dd8yoOiXWuCOZs1gJEBqOOfHOnJnBqASIoyyInr5hcAtwGloL0YreXr
A4aHCvMpZP3eVkHmomJmjEQPVq/dcUI2ZpesgActK//oW6RYQSROiuFibLKYkx3mtqv3qnVTTNR1
2B0Qm2o1O1DzWmQrJ23+uZJnME191gJcHnqBJLsG256l8VluEh8sjXlOu4LDuLyyIwmSP9U6MnI1
h5Yz55bR18HYN9ku6V+N4SErDuheI/p1X6ycmaXw/mRd0qFBbZ5FxMa6TPpDm4AKEoJP86Dk9zX/
m7bookBvy/fL5rAnY55sxPjkOUCi2eLVao1YKbFwLkKyyxTgFOfOyqN1VtjZlh2JkRRaq3U00lnM
wDKv7LdREoR5YAyPhWGh+2klq/B17C+JkzSJKFtvlRK3VFLca9lGiW/QNM7ZnxTAj5URZDluRq/I
P8He52b9SsSx6Ar+u1aqSqWKNM5SrU3hdo0mCnpHvQO23U2X2iunYE2MdupipzRBjivFGkvzsWnv
YuttCleSuYsH7WglUuhUgEhHFQN2LZmAQNRXXqesSFhbhOTOEnD+mehugAuJgBg74HE5sINTrM0I
zh5Btgd0paHXTkU7BjLlp7rCzJWS2Sq2pKmNgIPMLLRvtArU6PxKWSUE/cpASNIQA8ydBkiSYFZq
XvRRIMCIXZpNjJ2ptEM3/jUjfZe3u6oApFQc4wK+Uyege4GcBSyhwHTcqrTZ2sOTI3bC/HTIrWp8
FvRTMXyi3ztt7jdF4ZP+SqG/bGDDJq3uXr6sl9zdyQdLkUsBvoG0nE0pTvTmTo9HZECK9sNwgHyD
/wAE2irjL4zF+VU0TkAj69U7OxLp2nfMu32mOPAlfr2O0YopbRNwtrSQRJrptkOZBZHtVL5u1Oq1
FhaR25kM4K1533vAHXqK0izzrH7CxAw3dVz1aGTT6NoBWHLJaCsDc+BMhQgMEumQKdi0mraG6U7p
u5Oqrpm/sRk6ovph2ftqwLwdfQJbXnB5QxbM9WQ/JD0gxYb3bYH9APIOYF6sVsVjC+QeSYaiMVpK
Spe1cbNy/cw+8Uz5R1YruWiW6TZvAXgMXrwgRwqtz0e35nmA/jBPxMRVjR82AGYur3TZ9BArf2Xz
dCAynJ4VUgxGbg04mQBkcJtDjEHhTkFHp2/fpvQuH+u/xMoea0vZrwjWl5b7T7A8fc06I02h5flR
/Sz6d03/yxywFtnPRb1vY8yqTA8lvaqAXCTMlctwwenhqv1n5pKmI100SGBCtGVmAFx87zEa061h
nyx0RdonUmTNWhbgQUZIiXHFYj56y8eXYpxw2/qG/au2wX2Tu8iR0gJ4a6o3JZE/5TGSbk9l3PoJ
0MfaN91BpjR1p+ltRfvzuTkztq8GAtuw0Jssnasmz8usHHHSC/FjGK9SY2+kmw5jL8O0YyN6L68y
4iX5yqYvpd+gk7mP4D9i/w9p39ncNrJ0/YtQhTQIXweBpEQqWLKCv6AkWULOGb/+PaN7r00O8XBq
9/V6va51lRuTenq6T5/DNsWRZ04X9LnYBR6SI9MOT70UfiXOYq9D61DTuuiQdsrgbUg2SgTR3gzV
INMBepTO4SaTfuQqqEjRmO0kSEN21nUr+j628GezgpYzhGIQOQfi+PTzykQz60jCrBj66CZzTFOQ
x9r9XWDu2vR1Xn4IVkFkj9uIUhlmZdxiOpIY5GLqlRKPNFL8qtpl0lVc/RysB0IO3biNph6pRwjn
pTQJP5MJrDn3RiVqsF+rbDAQ75/xc1vWWAzwQiRsechL0S+7JltAOgN2hvinKjlp/zTrKpIpj/WM
LxL43P/D1f8xziNMdICyJ0WDcQkRcEX2WVD5RnAIUPiCwAqpftvRR2IKshy8K2D0gADsYcxQ2gVQ
lv350YYsVcsaIg0MJnXDDmPtEO25S0WNI/w681a4+z1rCl1OJ1iRk48WRJu9W0cfJPVmcO0kieAe
OXPpvDVuFxMJ7blmiqZwaWgptKlJdyebbjz0bt+6UelChdY3uyewJAmWUDSZ3HZW+1qWCECdTtdv
1OR6yj4nUMpdPjOiqeS2aKfNpZLXsGGDUnB5GfNdvmwsvGUaU/UXkbAL+9uOHQI3ld/dX0fbg8xN
3A9s4XLLAz1r3Lvg4JNAZL9AoWS2r8G1e3l4Z7cGb5FzzJVVSXHcYPGYahJVr3Jg7vbdte1lND60
fkJbzfkx+z+zzXA1UhThBLuHf3Lw9jkPTSCSCH5fjFhKOy+EslAnkp5n2+98TgkqpCbUlAy+oXPo
JYAeVFDPWOVTH+1M+7qrn6LMMzXBUESG2FCPF29C9Jgzjptq9usI9DNXBWo+o9uDcfbyqrHze2lI
nBcxBiCavmnc5PKjHKlhOoggQSEkiFvW1waiyICZWipknU4HNCdoMcoMxu2COkcOiJ9QPWH9dP21
wJ3gWY7UxYJMn7MoCZ1jMIHFpROY+h5SFRBuIG47moJcz3cD6vnk/bXJnWiLRJFdM3bHuKifU9Us
UYsoapRQsnxrtpWuIZsFiDqNk3R+jXs9B+N/Xl8bmSmNtIgl7V3tl/ajn0pp3yB9s5fHqfqlo0fg
xyAlOsiDQPdCLXuIt/nSdm5SgQukBpjmK0PHx1M/y/M7JIoip6on3Z1TRCjO3EGRIzXCEB0aZuDn
wEKX1Krs9GAO4XBAJiXcxbIxPSVddwCbMV5Ac6lPbm1r8cdgzdXOArPfdjFb/TOS0SIF1tW8dgyJ
eIk2PciVmW/SmjyArNve6ui79BopvivtWBRmr54B9LXgnKFDB/D00y0Dei4Qi6vgwguVV71GK05M
TYgEpvtJRCt4dn9/e44jU9zuNJrRtiQJxC92ou4MaKpH1rayXyU9cRTzOo0qKuteZggqL2seGigM
1ratM8ElbsfWII+SCsZ3NE8o5raZj8ZQqBv3u4YUmwhlrzlHR18nP18+8WvzaiFM1JBbNxFDcHmT
AojbfrZAbAgVdScz7wcCrVWrat8TYC5kRcT3sHazHpvjXFkQmUSSJ5hL5fsxa73W+pl0/xRmwBbw
2AjnxczGsheoamOvlJ9o24oB0cru60ahWXmtBobAO58Fm9/mcAWY6FFCqyvhzMXZMgKIXYEbMgVU
J3gbAe9tbFcDKmR87HH+0LBh4w1szx0NlPfL67c6oRb4IWEdzAI8ii+TIIZjlaACNNXfQPVD5v25
qwWebc2ZgrXkjw1u0eocNALp1GDRIDUcL5sxVF0TJMbFq9r/1ltBznV9ROheBFoQcHD+IW9paRmS
ESe90DQqR6anv0+kFNR71m4giOL+zwj/aE9HkG1LjEKqLtunqCDgi7e9f7Myf01wAZBRLVLRSxhH
W8VIQUkU4oOOIeqP/D+C5D+3Dj+SGUTKjdHi1ilCaPtu9GmhedIj/H+pZWpL+6X8aQLpPYgO2doy
sQv8v3e4xQ2vmCNF7UtGvBcsVAG6M4BLTEX07iIrXBQnmVkBqi94xRp0e6RHld2Pgs/LC7U+hRrO
D/CDOCM8tjesbT0tZhjpk4dw2cjjz4VsUjzNg3CTx77UvjfRT7xoL5tdO1VoIPtjlbvRdAlMaaAD
YZ73La6fYiUBLeO1NOy09CEl/4bh8tgad6llZgxSZg3WJOk11j50EEiAOf3yiIQTyd1h8wSq7cCG
kaS6D/pb1b6ZZOAVyqs5ctsQ2aHSGQF5qyTB3bl2iYFA9k9wwHbRUYBcReDmADM6nGATbJZpcvI4
uunH8KYx5zez/edy4bhf0GILVDNcrsY7fFvr7DhG2dQZlKcudVQDzEWgJ0SynpqQM748qWvb5NgY
t020TlvUMoUxe3gIjDsFiLWRvFtZ6RJzF3X/EObO7jLMI/pUEArA53OnOujB1BsoPUQ11GoTmg1N
JuIV/1zC/tQKd6pBS0kAWcalVdo3oGHHO2OTqndJJrgb10Kq48FwsU0/TsusLzATLsU26/RNC/2w
RrPAWILsD1LQxXQrKyI9vDWXdWyVuy3tNAjtERgdJ1Rf7f5L7a5U+/Hynlh7ph2b4PZ7bNpai4YE
OKxuyuhsg+a1stRXwJCuW+XHZVurwwG/MWG5TiCoOcdRmFneDToIAUfsBHC1XY06eW3QgH/ZzOqQ
QCj6feWjsZYzU3UlSP97mCF4uoEIxL7rK/1LC8tNPk2by7ZW3AWqBKBiwiWvgXeam74mifW6SBvI
1VjbW7WpnHG40WJREWolxDixwh3cYtZLVKBaaOk222rpaCMKy1a2NwwgvQuKPPCk8qH7bMzxnAYw
QNIW+rYmXRSI9faPSwMcYSB9RG1OWysQNKis+CM0AqhgNQTzF9qFuIWyodmghQ3UbmsTUZMc0MnQ
75maU1Lsuz2kcO8vL9bKxjixx98pIUj9Awn2pMHXepq05TbLd4uQ2+QMEAPXd2KIe74XkWFkbQRD
Sr2r9B1RHcj5pq2X2k9A4ahI3mfpdko2ZIHWSG/hEbgIzsDKUTv+Aj5xjIcRGSsVXzDPhwxwZdXa
psX28nSuvW5PjHAePg97vI7Y+qXS7EHP3NETm8ZTu28BakvNxOvhTSJlfCjx5BEM8P8wDoJYkKyo
IMjhzkS6mMs8qn3jaAgaQWcFOk4/i58L/aGVSorqBGrhNJEEZlcPiv3XKrdlwXSkjrI5QG6295XQ
LVTwEbW+DO6VklZ56oPw4/Ikry/kX4Pcnh0DrcilBcNs2kNt3doTivSCB8zqVIKHQGG0legE57G8
MwSSq7CChrYix93NBFUXV67nwAsULXcnu4ACtaH21I7UhBJ9QeVOL0XSnWvjBLIF8Dxwg6JHkXOk
udHNUjqiHS/E8zYIVUddbiJR89Gatz42wu0ZKUNn0jJAw72oQ2dKXzJ1IweubTpjs7m8bGdtTswF
HJviNkon200TZBiPMXkhmj6q+5g8R9XD1G3sCYXsysvSQ5S9a/Jm6bfoals0dKujlvd6+UPWfN7x
d3D7p4vRjZU1+A4pB65Teyrk2UVsTRNbJCu1uoJQnUEUC75mdMOdRs4pykYkqlWMWCMg1vZnlMeq
0r88HGV1PEdWuJAosqso0zNYSUjuKtABm98t+WqQIU+0Ccj1YOZ+oO7j9KCYztS/kvQrWN7RTXv5
M9iscflZ1u70Z6zcbgXPmzx2oGZwtNgzZyxn6fQ1ICKRSY0GecvuX3gB4BEA4NUh3KVZ3IWCRtsg
k0zYWxa7crOWoL5jqm+kE4qgaWuxBmDboCyCGQ3reLqMWVJHaRVhgoEvcWtvcgFQojM4YNMbFFp3
oIX3Ri+GsBLNvtCC5Mf75Pmz8vJb9SZ2lQ0us+fMifby9p+2w3yfqL8fxmOvkUsF8GHEh9XWQxpE
oFrepSKC0DUHocqMPgCQWbzGuHVdtHHOskJroGzwVEPnakq23XxFFk9RRYXltXk+NsU2+tFDM55t
ZVo0DKdrPRl1i1QVlQVFFjgXlNddNqYLLJTQoGiVmqaiatLqzXE8CM67oAsrj/UBJuJkR5rrSPfG
/C2St4kOFvWroN0rk6Des+ZlwAePAjWoS6Cfww2qb4p8ThS2C3Rftrw63tsiE98VTP50QykbL3Ib
7etgzDxdGsC98HIAZY4DjNlV67cb23bbj3jzDPlBH9qXbuAEFJXI3KTttvQkwX285uKOzXM7Qypz
gn4mNqkV9G3hpxEZm/pVvPwbO4j1QbOPpi/s99NhWsYoJ22MYc7TbWy4evJulLdEfbjsKlcX7MgK
57BlVRoZUx4cdiKjC2FrQH+uFTVmnIFrmXPQ0BkOgArYofD707GMatazNlCkNqz8RpI3DXrzrKcg
fOoXqpHyOrXvctjXLd+GXqXopK2Zh+ARUsDgB0LBhc91ZLMRRko5Q4+MqaOM7mTem9EzmT7U4lGq
abS4rXEFDspeu1VFsiUrx5ylj4AIBE4EZHPciWhNvD/BHA/VSln6bVU1mInIIAh712yoaG0jaBUH
V5vORfpQ/Wq72TaQO60A9FNm4kOwRPA6W7lTAYNFqh6hA6oPfEe6PCpG2gxR55DIokvsLYtOG+ur
j712giKKiNdk5ZSdmONclxHNuRwvMCeN4GSTLNB8TLQZENOTaXv5CHxfTZxDUUHPBiJF0PgYSH2c
7s7I0ocmsKHqNF6VFF28TuCWlEAWz+2vyg26Axdaeu+WW1PyY3AiajpobHc/cjfda45MzVcR99Pa
XB99EH+XSnamj4uODwLoV40/ZzNy4bKjJqNDeKgakSzY2oMYE6CrADqD3hHtEacTMISk1M0C9hSF
2lRCEwjId52P9iXaQijvdcxpaYKSwxHMO/trz+f9r1nO96jNgPRkC7NPuTfJNKxpv0FHCg12+l28
X7a2P1yjYZnanv0LKfqcvtm7t3YbhFSjod++35SL2/mzIxIXW4tiMR8mOoTwdNUAcD2dj7CLZdQq
8WHBT8mv9qHbfUDSyHKDfegpYEqhgLk6+S75F8f42Kx6ajYIM0lZNJgNW40q2kCt58szftaqi+U9
GRi30Jo8kqE2YWH6GFxtq3vxTXmTvLQ/Yyd4IMgB0/BBf6kQTgKO4F5FXkq//j8/gVv0vEpJmIV5
58xOS3uve1f2ulv+vMsPH6/VgWzG58DBSkuuRYk7X1uCTbeGVjqZAi56sNUwRG0VUyBtD9Nt/gX4
5pYYW2v38VJuANwLCir9Qq/6g70x72f6+/Lw1x6eJ+a56GFqgCPSYwyf3N5ajrEZ3hV3ouBMvod8
L6RfPc1pJiootJ71GX6vO+Q8oH8BkQLk9E53lg2FoCpf0s7pA6+tfPCqIzsOhhsDfNCO3B2k8Aql
QzlxrM6Rf8WRN4kKAat3MGP3YZpo+JfPIMyVWRkmk85bOjyutY6mYL2AU3b0eqNpu9K+tVoa9kAJ
FTeLdSOUVV67UEDjomP8RDMhsHw6BdIEJSG9h30QC1kJuot3BRTax+Hp8gKLzHBneIQqgNrKWN8A
xC1LXe5VxfiQmuiH0gWCWPusaeR7VYFMBj8bGlR0XoUpKqJOIWwv2beB07nRJri3vGw3PVqPykbb
DtfTD+lQfD2Q34g6fFwlfuvOEItun0Wnat1jHn0KN+wmac0xlDC76YxjO+ANjKdp4ucOGmcm0D84
Kh02sr9cmbvL8732xmExDxhGoJ+Jlm3uPE+zIoOsJcEkdCAcM6cNyGGcDhrg45Qv6Hifb5Fgfes6
DRSho8CZrMVdSI1DkAdHC1RvXGyXSY1Wg7yuc9QQoN/PQdRLshKcqwbkRBjfjYzHFPf3yzOxx5Bd
kGo0zxN41Usz9CclzNALn4e1d3kq2d/GXcfQXUB8h6yxgpQvN5PgCosKU0ZNN28z2kn2Q91YEPiC
OFr8a6hEDOPM5VyyxjnCJlAaUIwz7FUROkV2yBsnCEy3NH6kY0vT9qBrgq2ybhGJFyDlWTGeGx8w
O3qRtnB4Zpx5bYN3ov6cQBSqz7WHsf/KgtCBBvaPy5O6FlsxNSXElii2Au/FXbmJngydQQAOUTqn
JSC2CCEqVlAw48vjTs1AMQM5DQlF8zfSl7RJd7UmiG9X1vVkF3GhdBLW7VxP2EVZ1+2KxvC7VvNm
a0AblE7n6PXygFfPBLYs0J6gFQXk89TPtqYSjv1YQiK1iwFNbPeTnAlexmtzqqJhmonEIMuHzPip
jTApZ1nWqs4py5mCiJOCIRryCZaXBuX1UBRXUCNH80G8NRuQALTo21QyJJE1RyWixhx1zeED22qi
ngme5bPanDrkoTb0TecUkuVVU4dWM3SizNlmCqatkql+UWS+OT4opQGOXW2T9fOuUBVaWxVtSLJH
N6ATQVexB01OH/xKircUxUrSg1M2zQ5zbIHBpctQODcFzmvVc6LfEO8ejYCYms+jpLoaSaGML1fq
F3PcKzZVu9cKkpLRHanoVFwb6P2/vDnWEHSMCOqPTe7UGwFpZLmFzZDRvwJ1UGiSE45erkm+XN5O
9kHJMvSvAJ3o9/8iLXxinNs2EeQGpmSG8X6UfnYtOsGtx1bpvCTL6QRKKH1+Fwx37egdD5c/eoVF
2qljw62AtUSOLypeUySkDd01QoOOtas1WxkMj5qOtEtHM3kTS/CGn+N8bdqfgq9hroZzuSfjZw7y
KKeJulgWyhO+Boqarj3tvxHDBDQA3hKknhnc1cWLDBKjIn2us0/JehDYZ13MZ/aRvAUnua6jGM+5
QpIqTY1ONsy/+tggytWjJ2RfVHVHDPS1+nYKrKGoNr/2lDaPbHLPDR1a3dWkD/C92UM0+KBznCWD
2po/TBUtQ4FnWnF+J86esxbNoyaFNi41zSxfihZdUXanNoK4b2VTnRjh7jE9HqUQBIFAnw/hLgxj
xyD3DcjxUUnyO/1fgNdgDWU/JsjDtg+3aZLOzKcFt6Ydy56pLo4VPytx/NiVlj8nCBCUand5n7Dv
57bJsUXCNcMjbFOSoWeITeB5KzXbBlBRSLN/keGHGYBrdEQ9aNPlvIEEKvaxTADmlfAko5W0/JLl
t8sjWdl8Jya44x+oWjWqDHsqJ8UWiVFqTD6DHYANboJWnCq9XLa3ujNA4wcNDQOVYj6Po00xAGRl
jSEVdJA0vw1um3hjgQ27mN3LptbuYLD9/7XFbfWhsGdQ98GWuZTy3dxVBzs27vvF3lQD0NGaKj2o
etxSBRllOrXZfAdJas0DTd5Vn+XJbWfl+U/BN604uJNv4k6GPVTjYMf4piBPnrSy/ZXL1U2WpR/B
+JSjAJgGgTuCIoOkCV10dK4G4YdqQP738neshARMOxrwfsa1CBro0yNThRpg4jWgdWCQHOu3vnPt
9DkH+dplM9+MOPxBObbDPWmRx6gDuYWmUeeCHir04m2ATiEHjpWSzZt0mN32dvFyN3yQ9iIF27VD
emxbPR3jYA/JbJbMtppuSJZAxcre5aBbvzzGtak83mVcvFCWpE8shrhvi5uBUd61oMqcnkyR7Pe6
HYiOgVkWlO58h9fSFiVKfrATh44lb8ww3ZVoYRMCSr+9Cr9mKAX8McQdG50MU6z12KKD9SFH/caY
O2SXA/NnGBVbLXs1bGurWBPV5s7N2+dWHe56Yj9X2KxKkd4ks+zGdi7wuKt+6uijuHNTAgsxgcsb
foox9u11hGYQes1NQJXR9DPNgkVd2zvHc8AtqiRJvdSomOx+RhmhcyHOVgKa9G92DlYTSEa0iPCV
yFGeimZKgJysKycyKz8oC0qAY0sVwXW8Pnl/DXFOvkyMYJiTFj0TxW+dLHcmmMYsHzKB/fyhBSKR
vPWN+tcadx03Y9TGQO3iQGgakgBUttuNBBEKEBFcnj/2F51v1D+G+Fu4hAgPgaRb60Txa4sCRCa7
eZc7HXmuI9e00utJRIKzlqVElKEyVSZL1SEDdOpT0gAg0O8+iiWfthNErxUgQ4q4ople3qTa5EhG
5VvkN9RySPGpohMZjy8qF7Zr9Pnm8vDX9ujxt3CruhC1Bkklru52TMC6AiiGO9Za5OpxlG4vm1pb
0mNT3JJWpMysRIepdAx32aDQMO530CN3lkl1LpsSjIpvDp77alInpttOFOlQ1iieaOrWMO8vW1mN
DY5G9J2DP3poYNdkpRnATCBlmz7Wn6US4HnSeVKo0QzMX6kCUOBobCYT5e0h8UwQ3Le6TuNRxLe5
djrhbFUwfxEDWWfujrTksZdqgm3chqOTgTLb6Eyntcl+7N5jBQy+xSK6s9aiMNC/AKRiISmp8dXm
EQFfE1nwptqs/bSbPqZtmWQwWtRuranQpgkVwWE9G6UCbKAK7SzQBwF+wb+sBnmEtLFkQdtC3pFk
dkboFJC9pjw1ww9hT+/58qKCwHQsAQuWkYfhu2iYgtewSGXkvPjv/u7z7sO7eQhdETW2cj4oG6A0
wKqQWVUA+OGWLpQqrY+WPHaeCIWQNqV7SFdTx9sKqiP22QFkFRE2g0h+IvFpc3eyGqhZqYZV7LgH
KHa/HP7zw/cP/oHCLH7ih/fff/GbDd1R/ISc9n//jHoe9Qq63zvu9v5++3W/da/vn+6ffj8JXMV5
yIfiLBN/R5kQJCiI809dJEBDRA/KHtq0Tuv4vh873z+2keD2PAfZMEOAzAPUhtwz9tWpIXks8zSf
Mfnutev6ro9Be1TgjdZWGBz3kH6ADrOBpyXn8BvNzvM6rmPUG6+vn67dwy9/8/yh02dPsMTn/Ups
OEeW2F478khyESqBHcHS9eGAZYPwu8DlnV2XMMBqECpSgRp8DTeUuLTRIReD6Or64LovB/+TbrAd
nK3goH8n4U+uZc4ONxBlyMsoLWHn8OvX++PjY0gX+ghVdwSRgCmwfx5h2tt7zvbhq3Ievh5Gyv75
mlG0jth/BM7+u3Z4/kVA49kWujlAeXI6tQC3kCJicsIuOy672x2ml8ndO9ut4wiG//2XXTLGhY6j
WQA6XzNjLnY/9X9scDJhyd26AlMGcy9nplDaQWYVPg5Z5tNxyVMbzp3dMlMHdgL8HTv2zBFgeBif
y35e3kXrc3lkUz21Gdrp1Ld1B5s5MA74BYV4/PqE0aZO7Hxunjd3+7v93hMs4nnoxbbVkWH2sj46
H309qJGcwjA8YEl9/3Hz6tyInMrqeT+2op9aMUNFhZgGG557AOMnvOfdBjv1p2ibnKeZueFwe9KI
s4aB5WHoxfV3G3ojsqCxCTnbHYaugxQKIjHQXj0dipaUhZRCKoOt1LVJXwa/91x/c/dReR/frtLZ
sjMgeGusH/8js9zxT7UgR3oMZtn+SOlL77w8td6I62BGFqD1Btc1cSoobkqddvgnw2+fAaIBsgBM
ItSg6IXD6XQFF5N9lttlM370Ydx9YRURJGz0/ywtu0bdw/cvODjs8LAbFdcoO6zsF/yKH3v89/sw
4Tjhh8uO8eXzZLDzcmGV+EeMVAd1L5981fe3+e5/bm/2Fexb8BM3Avsh+oJzvDbmBRBcoNEhwok4
hpuXsgThrd5AZYIZRkTx/QMu8gd9xuhvnCvmJt17XxTUnMU04GcFxwTa+VghDtJ73P5s2kgbLNgd
+rmhvYEeIxs9IinxtEwkIPetJnoyzZwxzit3SSElkaXh8ivpbUhDCo46Z6Cf+N0C/Bb7P4jcPIyX
Ytib/Z3zY/djs/M8DP/r6/43pmXns4P0dH+9vXfvn56u77c9/Qrdkf4Wpc3OwnPEx2xSEBCgLwnq
vKczQ9IxL0CRgQcJetoAIp6RMfUWRUNCvZ6C3tygdSnehU2RCZzsypKANoIAtQGQHeqF3JKgt62e
F31MnUkBNznQomC3KpcXMpPkKi1AWiHY/PzeB84GsTPOJPS9FJ1/hDV9aTbDMoEnEHimGorstqfa
TCzVu2znHPvBDKHyCVpwYqIVihtXOMYymrxgSEE7omKgujOBGCeiC5Q+ND+SXsLgZ1v4U/Gsmhto
ZczqQyZ5lrERfAe7PbhdePId/C5MJ1vuA3yHkQTUUgM/s30zvwPeV6/QnAVk196E41S8ugC0Dsh0
ScBuzZzvpQ/gdla7oP9sVvEBuhIBf2KFlMhQdyCQhC/k1MvDwGvAm3N52Cvb+WTU3I0QaFVPkhFG
uynykuqqAalMFvnSsJWm139hCmgjiASh/0Tl2y/awO5VyN2nYIIvQZy+qVQva9AUNbiBCNvE9szZ
VCKFYMg6/Cae7/jzo3jESktTDxvovU327dJBT/h5ETF2r5uAQDJesQDY8OipRNaHolbBoxnNNTD2
7qx8ZeHL5Rk7D0TY2YD28/+McAFd1ETBAu3R1JFbKIRD8ENuPUkL+5d8ANLdQN5nG6aL/FBMSKFn
VTXuuwpMrt7US/EuzWIiegitHpKjD+ICPdRflyoGtZ8TgdlFdpoI+XTLJcG1CdKB6N6Od7Xtxz1S
auYhJk6jiD7gLHD6nhETtUSgAS08ME9XVu1SfTFRDGFFaKdTnFzyNH1nyAeCegmJaSm5Nvo3Rwgx
fehkJ1iPszCFs86thzTrM5lrbOFS3kTdzWIGVI3frdkdx2cZHaqN3zaCEa/vs78D5mbcHtN6KBoM
WAt+ZemPuTrk+tflYa36AHBl/W9Oubi6rOVFqZgJqOvIzQeK3Ll1OywQqRIpfYsGw/786FzqeYkq
c4n505L5pux/Sbbsq9E/Jp/kVonz5HYK/pJmYFYA64uAitU3o+WYoL41G8+0BW6bhWDnvubv7HFu
u7SLlACWAl+z3I0j1e0bw9hPxSaGUFh3BbWQy4t1XgLiRsd57Bp6pUkvwV4BZpaX4Kul2nZ5z97D
XblLfgAVtEkfsSHfiSAaXls7De0vaI2EGiR4OU7XztDqrAlKO3UqdLuOb2EClQ0RL7jAxjfm6Gh/
9Gqq5KjBggw8DSBxlFIV3bOQtbg8hWuR1NFIvrM9R1ZU6NSMRg0reaY9qqPmocQqD2MK0Lzg8K5d
6YjfIRkHdBeU7bnDC0UtvbEjaNZAtCps/BzCGPNLH/e0J9djsLk8rNXJOzLGHWMlI8Y0KDA2BqNn
hPeJDuHq4f2ykdW5OzLCPuJo7gJ4QESFMGLi2lOHQ274GTLvciBytauj0aCvgk5NNK3zLx+rK8Jl
bnGFV4D3lB/TMNKZ5C5RvKZWPSt6yCAHpJR4IhRO37izdhtNb00v+IzV4f79iu8859FwATcYYqnC
VxTJPh/fJnKlZQ+BJDhaa1ZYez7kKA1w835nC46s2DbucCOF1HS33Oipa1s30uRassBzrM0owmtG
82wQYAv4A1wNUTsCnItaxgTx7NcW+qNjIuAFOk+xwT1ZqCVA5QYkd2cvx3lUIKHOrCgy9HH6rM50
qDWVYKhQa2hSwf+Dxwd6vI0XplZ/sKylQufAOJeHyTBb9FxbmVV/jhJypdBULENbdZYk6l0rzNRP
uc1IAgW7EPqKJSnk2m9nCHh5upV33X4YtEneZDmZEJk0eqW7ulaEosrm2mKhgRpQXA2pvTOccwb0
pdTHEPitFdUtAi9XICdm0X7+p2AwNpEEOFVA3RRE+ty9UlWKVksmJrJuQjSmJuZXVhER0QbzCfzl
ZYEkAEIDTEKIh/wEvR5JEMrFo6dsr2MoiIZFJPCBq/NlQ1WLycGCO4yL2Iwh6utliaFFC6yHO02/
GvRAGRMBU0EtghWtDQf1evRqMjgCGjU474S6Qz2DagJ9BDm1yvshu7vs/lYNIGOnAB2lAv3FDQac
qkTKMgwGzfm4nHZJ9/FvDEBrCOxa8AXfuZJjVxAmU2jrERgjRvO3ncmOBR0bwdP++4LjVx1dweiw
xtoTyC2fTlPZqHndJCgqTm2wUWLPVvGizV3JcDXyFCajW0v7wmKsgALL69P31zD786PRDVUIfo4s
zRyzLt7AKOrooSo4Nmvb7Xhs3AWltJkFIWmMDaxa6Ex2tcmTLOLPRHDbMm95NocMZaAbpoKHJrcT
0EZuWqiyZ05jKoET1R8TaxoZn5shubMnkILoRbaXU1EUtjo8iL2h01THHuGrmjnKj10wwOw8GBGg
15qbJuZ7VoL7Q/p9eSuubxPcE4wsHnU8viglI1lcGEy3fqg0xwj2Znk7GzdRvFO1z7LeEnIvqY/m
sL1slp3Rs4k1cHGgHC3reL+f7hE9LmcEBRih0UR3Kho6i981xEetdKOP/mVTqzci2G2+2QB0UAad
mqojXUVbN1y5VNs3Y6w6yqjtuzD1LptZWzMk+v+Y4SL2rNX7skOnKsR9tYFqI2gHwfkcQ7Is6TPB
7IlscZe8noJHGyz4WLPi1cqui/SQVTe9SOT6HPzPLidUXYFQhIj6mYhKmMdzq+E2dvAY+ezbxKnl
nppZhFSxTvOouUuLzC3r97gRCUKvuhDjW7wAWUmosZ2uWakPkVmr2B51h+ddqzRo6BXCvkVGuHd+
IpsFdgaMxGP6NAbyowlW+subYnWb465CSyWLL/kmYWk27WmRcJPMUv9Zh/GuGmdgie2tNf6qm0Gw
09ceIgBH/bHGDUiT8cgHXDlzemVBIC33HlKuNBzfrEh6Dgb7RiHPl8d3DvPAFkGfP4R90fcPmXLu
cBFTk/JYgskyqu5H4JGUKv5pggIfJEV0hGA5KRS3K6qKBtqLZs+u2utub1We2YhIFNbn+u+ncAcw
ANg0y2pcOzYZnVrC0bvpaq8HoigT8SStTLQJVUgkzXEz4KXMbc+2UZc6/9Z+nCD43m4S040IMFKA
0Vq/JFEHocgat6xxb3XDkhc4hngvG8vPOnyZQhV1GjyZ7CtDxAm34lxAmQKoBSAkwO8ZnHNpq4Ys
6tjj+ibmBnm/XvpNuh/WUruX987K3WoiisMDgiEvz5qi9Anc8E0+ZE4KVZbm0Ri3RLoqdPRDtbQB
V1lfCQqja/MIdjIVbIUYGe7VU6di5T0UjwPcdNlyN9VOVEzXqrfrE2/oWgEt4speRLsAMuDo+rJV
DPHUlCwZTShXuHPa3rqeEFfQqYe0OgEUMUjNO0P/p3qLAHTBIJrdNA1NhAC4nxpcwnIKUgmuOhnV
TS9ZtENJY8Q5u7xma3vjyMx3hfcotGtatSIdMxPgWZS0B+Bzg0r1J1XgydaiEtD6A0IGOSt0An3/
+ZGh2iZ9Vy2MU61qoCqLtuGUdoVaX8+Zfi9NbXxvxbP2EdQG8IlFmfpRYvQRuoWMoha8qNeuQZRl
bZQDsZYMV3U6t1JkqXlnoTtwSfYVGtDJiAb1gMXuVNN8SYZDQz3Frt8uz/Xqdj0yy66voymADl4+
DZGK+H2S7usSBzEynsrI2kj2clebCZTUhFKhbChcWHYyVC6uJsEUaG2hZU6lfk6VNw0bVd+F9t60
d6Z+a3c/+9yv0e1Lkt0YCJ6Qa/7geJo5p4qmMsUEHSSu4+lXLP8aVT9bmL7yFZGd0G5pLEqyiiaY
86tLG9RxacBgOUuQf3qul585eEPUMnHG/JcSbS+v56pPsAwDgEXNZjRDp+vZj91ShqzJtJPReNpu
OxMNZpYjDyEdW0G6+pxJgfkD5BTQEI52bbRSnhpLwykYpBhj04xKRm48/n+kfdly4ziw7Bchggu4
vZIUJdnyKttt+4XRK8Ed3MDl60/Sce6MBPGK0XMiul9dAlgoFKqyMgEA6UcokuUUw8xq+JNGCd+k
rNduwAR4JOCJ9HurNT0UgB1c4mxtfGBp9QAZQBkHTW08raUA5fS8SoyCwrNCe2MZ/JYm26QJbJJu
K0gdXd9qbf50sh+fWJMrelA8i1qOsXSMUT10Ktg6qhrEMe0TgpfHSur3eeIXtXZXsYCrvuZZezN+
4ckBQZrkzwpYRx8Hn/hqsvLDFlJOC18GfXCUz2aF3PPPQvSGoKSGXRjQF00r/oCrYX997UshGqxI
mLpCfcHGVOO5CRBOM5AXztEqja3UHzFoVUMuC3Pk9VTFQTw47fHvLQJ8C1AjyNZQkpF8TVTomNkF
9OumuE4euqhBnUyZ0rtKqLEfRm3jXrc3r0D+uHiNALoCjARom6VNxOPDIEAy41HeED/s9hM8lv2+
bmPxAjo1IkVfCCc0Ss9gRBDHcQeeeENENpmh+23Su6UYthMqKUXiPA2WE4Ps6tfKD1joQoKp69/v
OH/nk/BPuzbVkM8jmXcSr6y+i+7VnDa9CrDEt0G7yxkeEh/XbS56JwITPBCHlMr0K7lCojSp4TpZ
D4KlvDn04doo/KJ3AvqKwirKUgD0nq9KDdV0ArAGk/bNQcluLbCPaFunf7q+kMVggwlioPlVMH5Y
0hmwS72uzHIONlHxmOrkpmLVcbTjTdR19yyq/evmFvfNQlYJ0jrMEslYd6WN+jaHaLI3D23dNmbp
HMzJfrtuZMnr4Q7/GJH8AbouEHMSMGIYA2YFK5ckqV9p369bWUx2vpjdgXewtAtyxgzJbJGkJvye
5k91r3qJw/dxz3Yk5AgpdNdx57Y3flvOf8qzUG61ECHhfLotnWsQYDAnjB08PDqcsvhDxRA2q7VA
sBA8sPk2Nz77ctgCpb0SlS8xpyA0+7I5z9wh75zP4slZU4cO7IrGNKcezq4sQC4wWH4Uv+mjtiPE
vGn4Sx2xW7RWfIeCOVKj0NLClGGCBKW1XmnCdrSjgPT8vP419IsU5euHodStzjVcdAjOf1gdJaIE
nDmDqBxpfNJF6Q0zSkXzMidO3rRQmT5sJ3P2GBfswdg5pn7dtehPgzc89aJ2Ct0KAqzfiporj0Wo
JaEP0ltjnpZOO+qW/dBCPA4jwZBnNXXf0hj/1SUi6n2N5MOvrEig8xXWcdDQAdwyfWxqP8AQYOyL
fkxvx8juBi+M6um5c2r1hbdK+hE21QyMY00AbecmP0D1xrlLFVGu1OiXdkZF9dDC62AJUAbIpsgb
+KkF8a8tMSdtg27vnvO63ut6mfujbYezeplYeUVeHPaZ3nomqaIWJk8AaDv/JIPNrGSaIDff8pew
QJlBXwMfXpx0yYJ0n/ag3RmTnOUoWHJkvQezuwnX9HouIuRsg6JfjSIbhthlnpt8BJ7d6ROsQj0o
g9+JD2EFerof+5Ww9eWiZ7f1lyU00cAvo4BYS4r4nZ5Y0RgiO+hAKNf6M1TdChC+XO0Y7yePP4Fr
auUlcVmVkmzOznNynu1Ca4WJN6M3BPRPettvbH/alofsvtqDZiMw9muf7OLtIhmUstvMaGvTEjCo
bKPn/DU+pPthwz3l+Xo8WHB6fLV/9lJOaw0eM7Ov56QksALQNzeBgeWIlTRgzYrkf0nBUJuf86vh
5+RHT+EBfKfE/2umpfMt+0rhT79RpIUgN4aV5BCC0ZF9a3yxiQNrpVN0eaFJdqRbpVNpi3Yb7NAn
NRC79rbeIC68Z9u1pGPx2J58nDlwnCxo0qwc+QEMmcpuCv2o3ofa6/Xvf5mVIuFF11DFExJRD0f4
3AY6DEJppxhl1uyDg50ZqUwpNqP5HFqB7UA254+lBKW1Us26SNq+rM6Pyfn8OvL0jsG60ISsee6F
s7x13LpxuKtwCZRr53b2LClWYHmg3525/1DHkjxPzbqs0TBT5jVmtyn1CrDDb6XyjlvfhQ7Rxhbg
DG9ItwXCwY+mVfrBhS+IpMcG1QcEVMCTK5nnNEwcWiLFgmJav+FBsSsPeuLx23A311u3YDwqtuox
+nb9qy5s75lZqQ6RJa1KGZ8fq83NJDyi/wJOAjLRK8+mS0wZkglMGGDQYF4c+EzOnQdFX9GiG4YC
uaihzM4YE3dID/o/cYdyhEI7gJHNlA8/7IJ298XQcyjuiRRlAuiS3fTWUD9nmFuNwPs25a91TNPH
KiPdD+6QaeV2v6xf4LeijqniQQkmtovGSZxzY0afZJ721L05br7RNZf5yn66KYNSuMpLs7v+ERau
9TOD0keAAtVcNoZBp3nSQUhorZFhLH3l0xVJcailUWsTJGueqm9AY10StERixUuof30hS06MIjBQ
JRbqzhfDJKQSVReryE9sE92PLr0vdNTSRb0CAVrYLzyPkabPLICgVZSu9SIXVdJjTMLr7N6PCRLP
wbu+kKUUBZO94NnQ59lP+RHXg7GxFzUWoo2AGG+0YiM6zW2Ay6/VNemShY+DWsmMmlLRzULd/vxo
CIXyTGAQHcUhVxSf9fDQlpskXfPqxSWdmJGuCNH3FcjFkAuNW+cIShnNK5+t2+whfIy99k8RuWns
ahDDJn61ElovK2K4Bm2IwQOag7c9KPHOV0j1tA3TFCtUj8aR3tAN2SQ/6NMP4x71R9D87e3C7aAq
63rxXvfGXQJdz5UAtOAyZz9BOmKp4cSaPc6bXHyY9l2yJpi0dDueGZC+YqLEwogdGDB+6rHbhm7s
Cpf6sQbh0E33w1wrsi4lSqd7Kn1OFmdMJAweyvbdXYmxOZA/T1vaudNN4apPZDt+g0SV96a/tCsp
2mKGe2p6jgInyQYhmZ5RDUut30FSu49tX3yjblW66uxIXvucBn8fIM82dz5CJxYZEKEii+e4MhSu
QjbR8NdNf8lFpZACHUCzzec1FVq6N0WyK/nKGpaP+b+HYP6gJ2uoIDxTTSPWUBVR4Oig0xu+mZiA
VIProWvRDgjw54m+WdlKckRDoIAO2hFMuKlPk4EWvP291e+dhK2EyIVYD9GAf+1IDmhCXBMaJHgp
RuRxFHdN/410a542BwYpJzuzIXlaaoZagz4UmEai5yREFy7fFGg+Rf2une60+iku9orzffwP1+WZ
WcndUD53SGzPwYJ6HcY+ukqBFNGtvvap1rZQdjpWYoC7w/JC+2jwhxqoWT31r7vDmg3J7cZyCnOt
hY06ep7sXQkST7o6N70YXTHMCcIHPN0vipAd5jgjCrSvV4GyujN8B0xfoKDPCs9SXiEfR+O3Ojs2
oC4PVaiwZi9kLfNYfGphagB4IdBPgL9bcvuyqfJGlHD7rgp0iIfnQaGCi7gC1ZoDEqLeVYZDtion
tbS7aBQDfY+TMD8fzg91azCzHueyYe0PfrjnPyaMxFeug0nm6MHw+J3yDD3iNSmjpQx17k//Y1b6
qAnRE+wCePPMrYV35RBErlvfDl73Xh2r27Vn7FJEObUmPfwsM53GWrVQocx3nN5hJtVugPvfXHfU
+TfLZ/3EikxKVzu5DbpwWDHq94L7dLqzoRUCtudmCML8/bqxxZTk1JqUkqikGqZKgzVwum8HP8In
Sx6se6RAiZtv8f7R3iPUi9jzUb+BbmbiQ95OrOkpLNV+T7/j13j4yZ1QDh1vQ0gGe9PDZ+ymd9MO
dFZHZ/Nb2zdBiEEbjs7h7e3anOSy1wI3ZQI0DV5wyWsnrqalrSAVzGq/rmuUkT2LPF/f4f+Pj/5r
RPLRfgLoux6xtjYQvrHr7lFT/J4fej8E03q/69YyvMUMDDHon1VJbtqB6ENrVBjUtmoWhNvhJXoq
34fJU01XcdeKmIt7CIy+itQdxDByuQDjBNSp5nwvLpA8H9pk1689c5ZN/FPtleXny75O+nhASKN5
4gKwPaSR24iVa3whdJ+VPaTEWKSpQuwYZY8yHtzCvlfXsv+F6IHy69x81wAdhhTAeYjMLGj/9DYK
OA2CcEr+DGi7sTu2dgEsbNaZGWkdLdPbuHZgRo8OUXIQbGeEwXWXXtyqk5VIV8ykEbuK0jz3INXg
943i8ujluoW1Rcy/4CQekDqqUY/AItB3Ab7uDxOta/DP60aWTqYJEjsM3wMVOks+nVuZgHTGxBGs
JBF1IbzhhiwDz7VbFPcozcDeYPhTs+Hl69C9hmsTmvMxlOL8mXUpuUqJLhIMFyI/Fcm2cayjIoCs
ggR2pJsbELP5CQBNhd1sr696jmnXzEoxL86SCK9vLHrSn5vwkBl3g/qh15/6tHKgLr8hCgcWiMdA
IY0epgxhzME5azaKBSH2UoFEU1fd5yYBcTZbKYxe7iNwHMCEUQh2oGhwkee3XdUWo4kZwwJz290d
B1dcBWY1fa+0GKx9LPqV5tPSwjDxPg8FUJwCGeY38NzEALiVehng7Opryp5J83H9I62YkCF+RmcW
TljCBDe6bU3f9c70m7URnoX3q22C/w5UUFCoBM5B8v9QdVo8kTCSNEHM5Y/NvfyP4/JbaBq1tWt9
kjvzmPrl7vrSLoPHuVHJ7UfCrb4fYLSyMDsJfvN+LZIv5DQwYc+QRagbYNZairRV20YsrkKY2BQv
Isi8PEi2xd45ZPsGcF0P/K3Fm7Xl3lPvOodk6xzWxtcvY/35L5CCcE6JWSgxfoElQFi9N7SN0AXu
rLfre7lgBkw1c4ERAg5zMDkPYDheYCfoYiywezWcW30ILOWlW4PofcHCzkMGqNLgIQ4EaTEf+pW9
nURjpdGcKs9yZKRu/py+qcKNNonqoazjxjfxNvQzV4+85E5soiA/OqvZ4cJpOLMvJTRVNmkNlKDQ
vbyZAtXPAvqh3o+B5mav9t0va/v91/VtXbgYzhYst/gAnKrzxIbB8NNQ3V7x0jdxC8W1jXHXDYH6
B7BPd8XkZVhGw8MBYAyQ9rn2Kd2piTKS2gB8GA8ockweq3txBKDdPJgc5bNp63yqHpAmoQdN4LWG
5pIX2TPFA1r5c6VXCgMGGU01haYZhrTDzJ2q8DlTuvt+Is1ehWj9yvlfWuiptfnXnDhTahnJRHQM
DhZxlbqUfx+K7EWLPuxJ243tn+vbuuA5UHTBLAYuCAMTkfKuJpyFVYUP6ZQQoVW+D2Pnmvx43chC
RLPnI6iCgBGaVXKNfFCHtrScDnnpjIZy0Ry0npAC2iteuWTG1JGtgJEI+PKLzxTbeWKRHk9sFPoh
CMPtv0/lbRQuQMMMckSMKsoogdiJSa6lALpMReNr1huGi122Nla39ElAEQoU6mwLo2Dn359aWcx7
G402Yj+JJsg6H3C+6x9kISOwKSgAwOqK6aWLBu3InFytRAtYShik0zurezfB1A/atGqA2TE0F/K1
4/ulDiTFSNw46JJgWAurkvt6bCK5wyLMh+hAp0+uQsPRy0MlfBx0C35uMVTSsJmcepYtOt/pWe9W
qg3sCkpfENfAzpPGoz1BxT+emn7f94S+5WGD10isCL5LuJ5OvtCRUClQeWfbrs/AdSyQXB2auu8O
aDfW95U6Rt0tt2L6aE4mbp5pnAKtHdmtqeXKpzaWGIWI7Wbf4SDGnqpigtOlE1UrDLakpHaryDH/
5Eo5BBO1xx8xGY2nsgnzIyNN+o1jkPyWgvwwMGDjiduRecuLQmN+Pjjihmam+S6A89tq6cjmeYu+
HX01IsV9GdvCn5QMChFjrYjvyLuBPNYiFYI6JvzNrXtQQPVF3U63wKb14aNDFP0hGRzoH/WO7rQQ
umHl3jLY+Ma7mgVWLJzILdUWQxB9am5ZrE8xmtUlB3FvNwIgOkE35yEDe9h7Wk3hU9k2MXBjllGB
pogkvsXHvr4RFHxiKEez4rbgaXmDz6hHG91Jx99apZW5O/Vp/hJ3Gkf5zFCUoGia+E/TVlAMIlZd
oAhkWV2KchvIgjTatx/lFAnmCmYnP9So1jcYKqdQDiwy/UBZg6p6a4Zr475zEUF2PxhXUXnEoB4m
SM9PVYxclZGqxJs/nzwKxRSNtNspgUpNyz1Msf5OyFqdQVsKSBiuQasOCT4ChmRT5FXFohZxjxxR
oCoO7yUkJtz8joLs9F7cQu7kaNynm8rvHvMfbGMjDdNmRdDrh33xV2AIHeS0IDrGAO35yo0wsmiR
47DraWCCtbobVvOPhQvSBhPLPyakK0vvw6G0W5hwwsDoXO1u9H6gjmy52qNT+PpTtY8Ptevs1y7m
taVJ6R0vMqtse9iNdIB/MszyFfv/2+ZJtal2VDuwjMyREuerie8H7em6gaVUCikF8goAgL+A6eef
p8X7oyzaEbljqZFPS1jWR8EiFBEru0DXx5maLMhDB3wINDfF5LYsjDUfsOv8Vx3pCfw3bm553Iu1
ybelzT29TqXUIIvCoY8ortO+eyVIaU220pxf8ppTA/MPOEl07LpNSw1ybl7Va2+pVmwrB3TuI78p
tP9g6fRKlV4bTl4goiSAYTbDZ2qYftJxvy56gFjWqArXLm9p05SyK3lPcHk3406tbxo8tdeY7xfy
QwxMUOSjGJswLsbuYzFqAtEM2WhaBLlRBvnWPIJdfENDdXvdOddMSfs2lEqejgS175DHO1D6Fxlg
ia3fKnfsr+eOKFKrk1VJGzeoViTSEI0KjAj6rQnBPepn5RtVKr8gpnd9XUuXAQT3IBQNWVYTKqrn
nldFpegaB1vYcy9uYpczT6c7p9ZdY9j3yZpTLDn6qTnJ0Rs1pWMBKWxvzNHtF/6o/AmFK7K366ta
aBLMchNobEEegJqGPLYAVZma9VzgGbjpNtbOOf5GD/knrpwavabY1bfKrr91dvy9d/w1bOmS4yPJ
R9l2Vua9APSY3dAZmQHbjLQusN02cCLqVG6uL3HFivzuHEGhY8YjbtSEFa7NMKL6bHbBdRtLX+tk
JXJxJJ8wgZSOWInBDXPbg78NDUL1DryqKtrKYXL8v5mTzlg80iprMpjT9Z+Z9RMaixg+G1yWfLtu
56tYK2dAp+uSnD6pclsl8yss/u68KKg1utMBRTNcngdrg4YWeFfu7SD+sWJ2RppfmEXagTQI6Cjw
qp6ftRohpA47zNII3KC5gbn35047qiPKuLHPyqAd15ENS+d7Bkgac6UAk9TSUh2msj6aJ2v0suAe
n/TbsuuOXc9ziJ7fCzSZibOCmloKldBeMLFExbEA0TpfJjLhXrfmuVDS0w7EmI9G2oG7NS6UPber
dyggrPXSFy3O2H600iH8Jgs9mV1LmyrFVVOOmQU8gBpPu7SP1U8tDQnzKlqF2TbHSMpKV2AhL8D8
CSYkwf6LZ4WM7sUnLlITpAlewYx92d1ZYbW97jMLpxzKvQAPQ+YAfTp5dI4AcG3TDvhhJU3zjTEp
zDfrZgAS0fp93dLFHoI9CQha1D9mKgH8O/9qGJAb1d7pCo+2ratB5bT7VdMnI/5prpHbXkSV2dKs
2I33L6aH5K/VJV1rqaUoPAEK1URpfT3emaiYhSuXwIXrS3akFSWN06EiihXpFsRau/SnjclaEKEF
aeZ8GCG94ekaYHDN5Pw5T/I4q+hRsZpgEo8MEKL5jD03IxSIS3Am/GTQtL3+zZZ3EjhBEAFpl2Qe
IyY3M83qCzSl0C0R97xPXBE/GelfJ1rzVhrwjLnUg5aPVIiZIIalKTkMNdk3I78jWVCjtlA4m6qP
V9a0uIUnpqRLoOCDYw06TI0ERE2aq+XdJstuInAOpenB+GsMm7QyKT7qsc4Up563ELR1KQtvo77f
Xf9Kl8mIZENyxBzabjHt5t0bPwvzeVRBvjK49njTJjf1FKQ9aJzcjO/QDyfG6Jnxa+88m+0jGlVA
z7+s/Jp5A89uIenXSD6aaF1ZKhS/phagaLyFeJ2LiqQrgBPn5q0T1q6mBBiLZMVmVaz3Em8wG0dN
ErOPmHJHM/X8gBCzSiO7GQugt7SPFGkE6AfvCYggbDXdjg5EnwuggurPwsmQi4b52qeY//7F4kHo
iPquBpUj+TrEa2HsYzKTU6omxs4ATQbdYtG9KiY6FLm+I8B5iTz8Ts36nSorF+NlEw2rh6o8Ki+4
qjSMup6vvtQ7YWY2Vi/6b31h+qEGikw794yoegsdbW+V1oYPEBUeh01kpO99X2xCsz3UOXTurrvB
Uug4/SnSMTNCQ4d6ODYCfLU8YhvF+a2zO6WK/suOnxqSDhgUQRU8yWGosriXpW+6vdUUDvWsFxO1
TYKnrmjchD/qbFWX+iLf+tru+eoEX7eCksL5djugqhWVg+2eayI63xjmL115Ald8MhibNHlg432u
bf7Lvv5rcw5vJzfARHGyugo2QVUxVRsNpCeZbyZ5v62zePgQDu+fr1tcurix0P9d5QXlnZjqLqNI
IkF3Dk30sMLNbd0V8TF3Cg8lXf+6tUvy869NxQAiBCiQ9cgaUhkIV8pOUfC3me2yyVOUJ4NmLrde
bPNHMsuxQb2dvpfhQ/fXREfnpuWp32YgRmqPMN1WQwC6kbzr/FxHDTxdi5GLnjPLy5nQu0eSIHmO
VQ9kqjVYyss3Fgb16GnRHSrN4CK+Aa7NmrxpjWBvMTSiAfWPTclzrGnKCrWETRNKu6kVZAr1SHiw
k4AYt2a1ncKNSfxY/b7yQecDKIfEU7tSxzQWNukyFXYxIuLVzr5u7w0TgdBr+0PeATne+mEW4HmC
YY7QXJsBWIxDeIuhRwXiVhCgnJ8XtUnG1MlpMcv4vXZ9AhJrCN+wt4ysCcXPf+linSeW5l9ycjLb
QWTK0MNSCZYzzpivizjg5K9prOGkc8oOwuBZFOQCgKaKATwuKhZEUGK3kiRy7Qgxp6D0M1W7lZGG
pe1DjUOHMjT+U9lR7arOVaKQwiNa4YELyHVaBvb96imka9J9S/t3akryTx1dmEhHewZljbz2Ux1U
q5C4NH1urpF4Xr7P5z08WZXkkhaIBYTIYaosbhvtU3MeTdAlVgfGf6KvpUPUW31Tw50mvpXpszoA
qL+9fiiWYurJD5CLK8UAOBKmv5AmlL/y/EaxDypNPFt7zOO1bv68bbJbnpqScgJRhbRxoqj0msn6
k7K3tMBwvyl8jiaMzVkgaLayuCWL2OB/rkVpd9kU81zMF4ZBfyXkNuUuCUuXDZ6u3CXZ2gFfcpt/
rSGenh+7UK3GROO4/62ivInLZsebEAnn7+sfbMmKM5P/QiYdlKhyZkUSk6SNCOGchbF3mu6148yv
RLi5bmbxuJ2YkbIm3WZZrFKYQRZ525Y0mGAiHoxdnWsrULWFr4Txe0xVArxomhhLOd83cFD+rwta
Tt9sspA6fq/kNUYSrMekJYpv1ANzARStV/KJ+TUiOaQBESVwXGuwb8qkMgXvTJbnrEQXJibPepdb
IEa1xYoTzk4mW4GKM96TCPs2xgXPlzdVeljmOh7GefUGzSQlPoyT24SftjO6mFx21TVg8GULEizr
qHMD4g/e3Jlk69xiVQqQ/FVK6cU2d3UM0WWdcLvJ8sYOpbje2DnatIk16qYG2eud6lpWtDHaeNtO
IDeP+vu4AA7b7DeTab0operadrbNnDRInNTnheOlINK+7m4LPmDiG+jwaiQhyA3Of/KUop6QERW6
PBbS5Myt7I0ZbqruI9Ir6AmsWLscB5lhKYC2oheAwjV4/M7N1TYKCtpszsoxV/Ojxzw32lGm8WRN
O7Xf9N2WGN71FS4EWsQhCySgaO5hzlF6HRilbdNsoqUHRgY/jtDkszZldF/bh4rGK+tbOLxwAAfX
JNiMZvTN+fLGoc+qgWN56Mr7PES+mrhZ8itvn66vaeGrGRiGR9cBY9uYeZ7XfJJoWKIgcSqwpqHd
GhpqdWwf9S9aihdmu7MQ6f9v5uafc2KuVOtJseYtHKLX0mGu6twn4oGFr0Uv3Py/PKqwOgylz60N
qANKu5jzKh4axSw9kM5kNkS0WzdJVb/R3mLbbYz9VN6VoXt9iUtfzsJnwxnAUQBt7fkSI60zBpb1
pSdqvwXZYZH9LsaXXqlXtnLBG0Fm8K8dKbxHuQMFEhVBybB3AkytpmsQit6Nl/FVFNDs2XIAxD0F
Xi0NICB03s7XNEZDXdMYtiz1caCPZPA0lCOg7de1wjWcwFL9kgc1gFuJvrXF7+s7unTW4ZwwDTZg
/JMF83LTSsx8HL6ctFV+ptWnZQSa2HHHUwwAWbptNqycizlaXaz4xKTkqKwNh6Ix8RVNCEpMk3PM
9bUBmsUPeGJCimDM1MfeEDBBKnaojDogURWIOr4z0uybYOMKunvpzXa6izL2WjOzhtstdtGq+l81
e7AyBTpt0QMqijcQuj6SyA4clH1b+t7Ya5nV0lP8zLp0LJzSaUfuYLWs2afVpkrA+MSfSfcrjN5s
dij5EbqAtf7C6cqr4xKpgbv0xHsc6aDERNOK0Yblukp8UqN/1rKDYSYPtVm+NjwLxv551NmWRAJM
+MdRBxA4Wwnnq5sv3R2pbo5lz7H5afUrC5+6qvdbx8uTB1F5mdgXE17r35o14ONiLJq7yghFAFHJ
ics4RspQUFhlql+0R6t5DPsgKVaSsKU7BAxM/88KlbLmNAm7khiwYlBkSB1ylWBSd5rxqc3ot5fr
wWAhF0PZCMopM4kLxi+kUxNbY0FVMH55jv1KinRr8rfRIcdaAQ9naR4SA+hpY02AZMWoXMwBg41K
+hZGRQlKnFeI1SUoOTDodygHK4pdc01/bA6oUvjBiCsaoWDLAw+Z/ETAkJUTaTXyP8x481ZztXo/
Ant3fSsXvOPMiHQwjNzMwxa87t40PLao44DpEtIn2L6Vm2ptMZLvx8RWS4vPduwfwKyis4AO6xpv
50I0RfqJyRVUMTCgLLt6UWESMUWrzkNnlWZvTrmxpw2ETVGuXfs4i/t2kulK63E0DECUCkzx8GES
v6v+aEVHo115Uy35HIh08PEBsZkR7Od3rt2wUgttpEplztwy3TvqKyvf7WFwjfbnBPQlYsbf+wNS
dwB6cMUDcigdrbEyMyi3wCIQty5pQ2gJRAcVbFNa9tfQGmTvJ6bkmgV6DqlRpbMpENqDAWhHtG/g
SHSn0n68vqhLcdgvU3hCzYJz6AlKGW4DKjA+REbpjW2d/SrCqPxhc5W891rDj42lhcZmLLMItJMs
O2TTZB3MEZTcW1V12D7trLJ07SGm7SPQ1Wq3iSdWCV/Rc7GScSxEUTSyNYjVA9+NdpO0+9wYhqYb
rRI5FUS1tMBsHg2QEWWYCdVL5vb1x/WNWTowQD0ACqAhS0XD/ty/IrPjgjewx9rKTUsggz8GJJCm
8mjHbOX6W1wb2r5o2qMSf9HcILQuO31e21TVKghm2bjRLH5XRxxzlhO/T7My3mHxK5CHpWc0VBXR
wpulPi9fbCzTqxhFTY6RczN8syEb8WxFVD1O8aCpni6y9qM39XSn0dz4Uxmd890ZmNg0AsSC7oCe
zx4gauMdD5ZodMEfYj/bSWqkW1LSvvfNSjC2qYWZfjMY5NZyU2/8hNTqn2jSUe9Q1UhdTcUXqv1g
eMZMG/S2oB4lA6JDDh6VPgX4mZcfGr3THKhgmE9ce9K0wWfDTUM3aEled5WFz3dmcw6IJ682ak21
oHbDPZKh6ZlNfj5+n+uqRpa5LeC7Ldr51y0udR/PTEqndhj7aLDobLLeKGDlolvweM89WNXacRUk
cXzvRHeoM7VVUPAn7rxd/wHLSwaZGVSSEDPkNAOXLTibsg4si8odL/2mfbZb9OXAkYzeA5zhurWl
HBXL/cecnGCkGBnioYqvmijANGq70rkfxb6rPILptFkAIDTfOJj/0OQxfw31mobb0gvrzL502UBT
FewMEZYbTfsE8tHxN3BSR4o3xq9M3w3GO4+SlTUvZAVnJqX4A81uNCXmHda0JyZ+K9At7P5c39aF
K/TMhHRRcyGyaVCwqwwiwyXwGYoaGGivOvkun/x6/rKb6xYXgirYr0AVooMhDXR40j6SXnX6SZ9A
ZuzcjDYkQW3XqX/E4dZa/WZLpvD+h8AJBdUqehDnh9Kpc4ziREDCDuSzLHwDYjx2Cia73B2mNUjN
QsaDyR/MNiGvUp2LmgZtwaYDoh7o4OboYhYH5KabJPkpqt317VvyQ0yV4C2B2DYji6VjrwrFDEWm
co92BvDLhUW7zKUZZX7ftOXkjo2iMRcy68XBJHbb+3mCcSG/ioZ8BXu+5J4qyGshUACpy4sRVBGx
0C7GBL5TYcgnAr8rBuhD21rJjRe+IjQxVOg2YNxVhcuff0WFKnarTilHI9XNwKisaEc0Tp30h77G
ILp0GECQoSuYHEOJXubPEQWmjCioDz0bzJfFGx8TV2luQKyXk2Gbl2yPi2/la87eLr1iZso7sHo6
EG5E6eZ8cTapa16pJa5f5Y+SbpHSumoXu5jRF0MapM5HWb5F+ltSrNGyLu7qv4Yt6UU68C5VWh2G
KRFe1YHsgPiJ82iE37VMuFUfxOGNU22NaRc7XkMfa+s9jj6m8r5ZZfJZKCSd7oEcEYZ2zEVn4qcQ
UnsGnLdXASSCCq3yPbEaT693Wn6IJr8Y3YgAu+yFxfAfIi1eyhTjKrjMLiYPLD3UI6pX+NO2s0mM
B8bAl1J+rHzspcQEuL6ZxtVCDiKzB2hWq+WhCSsC3Yg+yLTvYb61Z0eug2S8qRPhmVa3srTLusos
eKH+K9cwH+OT1KSEdDLJcrC0RCQPaLG1po8ovKfjtm2iTVc/acqLrf+BRvj11V58VcnsHDBPzDZ1
q9u5DjCtkZQBQc3THP42ZZ4tAHcFqQSwqgIMfW6hjtRIbxrMF83wQl3dqOI1IVtKdl2aeFm8Nm12
EeFhDq0GTO/isAJ/JF1cxgTaeZsB7q2qB9xhXtJSr0k+SxKvBIWlnTs1JF37DTeKqLEwi0t5ceym
4kVffcdehO55LSC1t9CLBJPb10jryceJaZjptgCmm7XvNgRWK1BlrITti/RQMjGv8sSEobRZlX/J
CfWvUM2wYlAyUsPrIsB9Hqs12MvixzlZkOTkTuooVRzi44zpjQokJLG429t4oaxBCdYMSW49EAAu
RYqdS8Ib1X4V2V3dPFtsf/3wLH0f6KZidm6OFFTG3A/JZE/mPDMUZTYYUckH5xXGlIqn62aWPG2G
moBDVsN/uYYWMsWYqIXQYKcJvVVCtXOjVk1er1u5fKnAFQBEd9D6piC8l0FBSptYBfCymM/oyGdX
6VuN6C4B+e5opG4/sEPfIAba/0PalyzHrQPLfhEjOIDTFpx6UrdmS94wLNniPM/8+pvUi3fdjWY0
wud6cTYnQtUFFoBCVVamXU21a3aBE2BLGWVgpZ3xXw5DDIgraJEgabmiyFNKbcCUEV4M9dwSmkf9
SBNMjdakgARDYQ2CCRIokNeVEW3i2SpmjfMLlkPp4sL/Xou/P4DZFppZpZm+jMJokA/JOzfR9zl4
SiC/HmSiAywvxKg4O3EtZM99ZvaG6g943wdAL5n16EbtRxN5xaDYc/vB+c7LwXTLN2ZvqLk5RboE
3yYVkhY5eErLAUQWer0LwAFP8YS09fZDmRNvQcLGMvIchQeEXb3uzr1l8mOS9LIxLAvcYCQtlT0y
ZJQYf2b1s9I+pvCuBawyIV7TcZpHa+cdakQoTIHlFygIZpUNZQoTKKHjSJXiTaCb1CzA3B8/tYYd
A0nZ27cX+yp/+46jv+aYta4KqLMIUD+2gnD+kU+V0xNtV3ZoJywih5L5ddvcagypyFsWumnM8zJJ
OEZxYxPlDYhFdoY9VehlHmfRiydeMrjqFsYlQUiyoLrZZD+M5qIjEexU2dOyKfrKG6XANqo7g6fR
tmrKBJUTUDki4APMfV7WWajVcYWjQJQsMdgogp0V7uT/ihROgXUtNJbxdFWV0WlHznJ5FUaTMbYd
JLktqXVa1dakhz45idqAXvGhaTm7fe3qODe2/Jize1eKEuC/dRjL+yb3+lgSKWaO2q3cKS0nBnmm
mAQsSeaKZBJMKcNRnz5T4R6yYxwba4EHAhdkeMDLYDKY+UpSA8B5ESMgyg412A7dZrB4lLIAZCTH
0qo3Z5aW0+1s4WJoD81mAUsBJqYEBZgl/9j377f30drxf+4Os4/iqiciJveQFZOIVqBhqyIqqaik
P2dTRZvxVFXObYurC2gSAARBQYPHOhN8uGyCLp8w5z+GR1K4pbiNQLoTc6KOZ4WJOrzgzG6sYAWU
ICYF7cdPFEF3kSSf0pAHH7lulEMJFDsWjzX4gwNp+ZJnXyoEblCKDczvZ0gW6hyUTGZJtSqlHfnS
U2ELsnUZ14+6C7oeIiAS8B815xpf2dLL2Im4wEvQbGW39FiiDVguP0EnX7LuAMhSqtu+qKmof4LI
nhOaK0fVMg4GcB1UC9GiYTYa6koF4KQiHFZ7FBwFFwWoZ6KNG1Mo9lmAabvbMUOwgMxFviwswX0G
OeurMcVZqsdOUfA1Z1FzBs1wIMt528LKZjNkmUDTZKkDgjz08hMCspVONboLQB//LIMjoCs0Tjmc
+zwbTEySNBL1DDg7KMXWYFP8mejCQTJG97YnK5F/4QnzbYYoUZWgRCTUMarfjZWCEkR5klqds2K3
7WBc43LFQCyD+hgo4C2R9LQQT2EE6WRUo3mUb9/cLezHR00AsEH8x9RZUkUZEs6VUuNZPdegfaVd
PZUJDYlk2r40ou9lGkVYOFlXmY4PqqdtOIzDdmzACRFESr4hUQfs5KShNpkOYWLPRjV4cxjGLqx1
f3IxESNao2R4b7SmnzlJHUOIMBrnQKfZlPiD02LX6ZsOMrgidNcaxUnSUgZ0ax5/+MMsvsdBExzM
qJx+jkGq+w9JJyvvBL0xuwgFiG0Ooh54Rippv/0ome/1VM5kWzD63CvLMh+oNgZDjI5+3fle7bd6
fzDrRABldpNIoScFQfijBuroh1BXimLlRRG+l5MhRVQI/Cy3jBa4Kqgu5+4Q17HJ2eprBwtQtAuF
AyAMGD1gPnOJazCTMODt56CjUL0a6WtJNmN1KImD7trt4F3bIufW5EtrQdxFgHPDGgBPFBhr9LQx
u4fixm0za7F7boa59ZoELFPmBDOS8lvKHhL/se8+K6568rI2bOSiEwXGN+SoJvKtS29qXw1NJdSQ
+lefpWLLmaeQUxLGIObaC7GnFyezute0h9vOrb04QCH71+zi/dl1NLRhkOI9AB4A5Xffq7TIHtMm
oVrvqBjGFMmpEZw2soRuyzG88vXMpS6O4xPUwgBCXxo2qrkVTNKC712PPknxc+5BzqU+BP1LB8Eg
LZgcAw+CIFG3Y3ucEwB/NQA6w2I3Kbp3+7es3FAXP4VZg7Y2Uoje4qeQQdLQjVdtQQWBudKCCx/I
DJBpcfbJSiIFx3FDSUCAixg1uvTd1/w8ItmQYdBIeypSYFmMMrHUzD92QvEFndFNMzVPJeFR8X0z
ozJBdm6Y1R9UMykZQBqEAn0xb30xRbJjAFPfCqS9w9jpOCAFSuJ9PAM4sEtCwd+L4L2LLCAJwi9/
UkTBahNNgshm1t+L8hRvYtBXFJQISSrTqfPb9zBRx9c+gBg3jUlY7cKhV3eTKKb3YowLOQ94Yo5r
IYysFF0WUIqCxZBFr8bB3LRhP0LXTOh7FMG7O9FoVJwK5B1Y/8Sp6+QZFZl7NfVAIaJQKHZ+3Q6g
66lqTFjh2QzWGhGfEzQMlx9UD1S9Gc0us7TpRS1FN5SyV3PIaR+nTybaIoEhYgart6SmplI43keA
/Ldq9NTKT6SL73zpecREqqDw+FxX1gZ6XWBd1LHPwFrIrg2UlRVSixVEPnKQzlVKK1uRPp9QW6J+
ETrlLNJ4+hihtpA2n36lPt1emLVNDuYbKG2CHlTEg/9yXUiogzMzEiFyI2Q/FIAwzUZ/1aT039ML
kHwsVTGUYfBWYO+dIR41tUJYT8NMNYi+LpofoZdhlvu2Pysfeqk4gmgSrBQYEmDbPY2EDrBkTCDw
kd9HvLzJGyCDtWRn864XX0jn+h0FCZNSjTSFGgiYANNoGwYbUbHAqcX5Nderu1TyUdaAuCsuXY3J
EcUUjKTYWCjHqaB/D4GwwaQfT0lr5czAl8PhijaXgZKutuTbZzeEkJpIcEPo29ru3el5+ffoUWrt
rKeJbkK62XAy3+v7FlpqKmYwwAqIfc2yO3dhrytjhRspgEAuRMBHAE3l17HlgF6unwmXZphDH+mj
UjWLXh+4WOhAjpPJ4166vlYWC3j3LFRWIrrdlwunplMkZSosYNbemcSXfLaTHGM6s+P/Mx/e9/mD
ZyU6gEBgsd0kTZt9hALOn8SM2/s2jyC/3Wb/Dk6CmfPThFkzMHuovdbWEH6tTLev0GqdhAkUN+Fx
9r/qJnInQArpjPfEyKvhrS0m+le4LnFp4pBnrsyi8CUFdJs4YfFkjvo7tFiX5Mgf93Pyz0DJxc2/
tlj0YjQAbRZCf9hS5hbkDAbIz/ZKtDd4r5VVn1QFlTVg5ojM1iWTUENtG7AzMLS0VBILCm6Ybjqm
7c9c8DgH13V6CZ/ObDG7eOxJA+pU2MLjFTn5H1FCTr7R/MIi+seMAndE3EJx+/H5tuEVH/EUM8Gx
Af0IuMikebJpRI1Oitwasq8ArLFyjpuZUDHe6Wbs/AdbKDMsBFOAz31fhucn1VBnOTgEc8sEMl0i
nix7YqliIqGj7b83VCXMdqA3jZwD0Hg2fS3bqZKDqYKtxtNAQ5aYKIBJmFXhrN9K/+nSELPnSmWq
tXSEoS7bJ+HdXHqj8ls2HBA05ui39/kePRdRfi2KrdE4XcJ5IFynqjBP0MvDrYdBNbZWlKtmGiAZ
BUmKOthC1lhtpFnD0g/Vn3Lg92Tld8KbuV65AS5sMveagtNMzghsziR1zdiVMn+jKzu15XXUeM4x
h0pZtWpcjjUa8MCDghkfTk0U5EySCrJD0luR6EbG++0gvX4jXywoO02Buxzi4jKcy3XU3HZtY8/k
59wQPPKtMa63/24NaakIQjA8scBwdXkHTaPY1yij4+FfRI4yVVZSHwRU+hKwVlTdQAGl4SQlaxv+
3CLz8VS1w2yqDgoHQSq9ZgSQNLEGQ3OjMAMXLC87WbUm4wWLdosEYhUm8wNQJQ6TGv5h8Mmecp2q
0OqIpsKWg9dc4D3Sr74d4HHQv8Sg2pJkIum6XE1/kIe+6yQB7VYLrNcS2A5DTQao886IH/Biu/3t
rjKUxRrkXSAJgfTu6noIIzVvUh/WBPNXkwXWQDgp0PdFdvEcZCwwl4IfkrYqYvQjNG/+jDbp1p03
fxRP2JWvkfXR08QCksjG4rr/LH4Cy5qOIwWYQyRH31IYZ0d1XzR6VKW6QHMRLyFUH9pjU7zGAK0l
mIDIMJk//LNuDWOS+XhpBuryXkZ4BNPPFF1OTBQVMc1Tt5R+9QbGrn3O3rtKzxmDzOrK3dz2Oeq2
dByPhuwqUEKXIu92jFwdlYwN5nr152DO9BA2QhzJPnQph44Cql4Rji9rsYjHFSo1KHQiGplzBLD/
JpQj2KnL51QBiTRP1Gh9sf4aYI4NLWmnOSsWA+MTKhKS9BCOnPSA54N5uXtbdVLipIUJIwRfLmgg
Z8KLMY4JdgazkECulC3L1ACDR4JX0eR8h/VlAmMA+BAg/EaYbMAfZa3HEC18iJsFhlfXj7L2eDum
vo8x9ljQMNyM6ogBEks2txm0UBO0Hl5oL7L3hqnJ1xS0/p7kJdvcazZcVPBqEJ/ZY5yqcrUT5RL2
eld6kt76N9l6TCwfWg73h+EgH3Rb9HSb46SMr33LSSaiSTsnIQBmWMkgsYNKterans1930FVW6ea
fgoXVQHAWZPGFnlUmqtxApw1wHgq6oAsJbAUJFqi1/BY9++q7GQ0//qGXo6Fs7/P7Kag7/sYZBm4
OibNIkrvTAYV57uUJ4rB84PZUpWmBOq0HHFFndJM2vgiDxFwPd916QqL9a1JJ8RDABOoc+iB/TN6
mA/95hMEueFXvk+p5mZu+cITveOaZRKLyDejeRxg1pSt6fEh+xKtiGbICPfD+4/JzrYvpp2pnNzp
+xV7FZT4dBJUJZFmsC+YTuwEEb0kgc4mrXbqp+xNnnFXfbX2832c0ukUYi8Edk3jF3HPU829Rucv
S31mfdkyZ5cyeN6BifCxJSaVzqFTvELduKaj7wie/CPk3FzfdFDXvoLeBaUeIFhYzFGRRVIxLylA
fKi+qlfZQjl8r20lb3yE6uOupsDR7BOR8mJ21c0FUQwtdfyDBPKlm0Y8j/Mwws0xKaim2iXaDPGx
Vixl2paqHfvHitf/XHUWPLM45EAxgnosY7NJ/L4rBTibZSABF528o5WX79VHzAIeJheT+Q/DZvRi
55+xDfim54aZs1VrqrbqRRhOzGMr0kl6JsAtVurm9nG6dhCcm2FOU3xL9AlkmBHld8yvoX/057aB
1Vz13AJzpAm678s+8J4YULMqKu9Kl9y3lAaHJrA1atCXZpN7D8pWvefti5XrSUE7UyTghkEhgx1a
kccyVOd6EmjVvEjo1VQgwd+OvIm0lZsdVnAZLFAJzKQxB44SZ6aa1jPOOeLkaJ6EdYL2NU/0e+U7
oWiBsXARVUmgUJgDW/RrXelySBrH5oupP4ghZ7Dve2z5YlejAgkOYMzuQytpURa63Fy9VKmYbM5C
az/ahhVszJNCDS+2fbeirRvtE6fdZw/ECpzRaq359X7w1KOGl0ZOs/vmhLNm7zvkeJw9MK5tZRrY
L6l1O5SuVpr5icsanR1zoRG1AgC9IaZHjsmwTzRH8f91O8AEviEe3KASwtA6s8x9gOliEPmGVhkf
xPSRKJy/v2wndpU19HQ0APM0HTCUSxeEXgyibChCq1W+pPppaHdD6IISKow4hq5if3HkzBCzVoHp
Y18EEGKQMZ01+LtI/0lSh0t2Iy+7l3XoOxdSFGS1V3ssnVGWVIoODtna60hBPXvAsNvxZ2kDWGEF
XnuIdr2VbUMaH9WH9NHcZjYyAE94Lhxe0+xqjwCyLqIDhqo9pvPRhbhcXCXLwW2WD6ElyV9tZHcY
eLkdgCuLemFgWYyzAMzaWNKmCAZU/TT7bphtSyBSebiFlRhB1w2xp6ItAEl3JgYTP5N8tV2sVHep
39Bc3iwUF0aKjop926GVHXVuipX+lkazUKQRpsb5nhRe1+x6g5PRrnmDasi3YiRGvdlLOy1CMnSt
go9CPkkJHYu930B9DC3VhBPya5//3BJzY+ayNgNfBEsFNPHiHF1s7jju1dsDEXZugokwMzdEsSgJ
1svVZRo1VHZ8u3SawJvAzIBzc/59+wNdP+kYi0zIBSYwTukIi7XgLjILlFiVle+DQ4VUi3yqhsUD
Q18XrhmTTPy1wowrgsBkt8uFuxItU+uPaY2W+AYJAXWiUmYL9uTddnQlElGpRrwD1QhwCds8bIeh
T0ijgncUFbrkhWhOXHMA0d/NNOasgg1MHoF3gKg4tS63ryJoc5+PWmj1dnUMqE6NnX7KHqF3Z4F9
50uzoe5mtTQ55McvxRnoEbA3iHhk9NdAg4/b/l6/GDBBev5jmGg16qxRIeMYWpMVQ+fUDG2CgX17
PhAr/Ggd383pWFmF7Vsy1Qrqc+77laPswjwTyZjP8o3Wx1qkyh+D0KBUaRU/FuBvv+3ndRea8ZMJ
4HjRpGpmGJochWa0Odau7KTPYNB5bDfSZvZeeou4EHR1iN0eTc/cdRs0ZziTp6vuKuBlwCsJmbzO
3LuGMZigujFDTHvasQKpA1szTjOP62blBEK3GHhnEAOBFY0d5e0iRY60uYsstQWm5TnKXm4v5vVr
BIt5bmD5AWcXUB2gnhe1MNB+NjjkTJpuo33gGNvwYz6KJ9ULrCx0HHMrbTmW1/bnueWrvRNVctXD
cuMUKe3fyFfnzSfIdQLnfCf8rA5NhHudl8HzFpTZJL3c5SHIXSKrTNwmu2/Lr9tuXYfFMtyN1vR3
Mfsq3YtCCD02dQDUaSy3G9NvjwaZm21bAEhbjSEPPnb9FkJDYOkJoGeMEwh4o8vvl6ZzmXQ9CiKh
Yg0O0P6Ygmvt4ddMDbvNnJpObkxfk2eUDALrt4guD2c7Lmf35RGIH4AhHpzfmGElhPmMxBgF6HDi
B/QRDpvltCOn4H6g3CLB9Ze7NMR4WpE4TeUIhtSn9ABU7kyBlC/30TazfsifsmuYlEeq9o2JuuUc
c6YlWT6rjQabAK8+izvRIu8d1vOPcYosAHRp9sET/lhbzm9pWYgxYeuxpC+9LkMid5k9UyuVktjJ
Q3s07wGBFGMbSorU5wF1VyMI16QJAjIg1q6IdcWp12JhDjEJelDseJs5g2M6uDnQHYEgWfwVPOt3
vWFNVLfHzw6cRZwAWrlEF7je3x/AfNjI1DBfreMHZFRxhQ0UUKWD8dUe3n4b7rQb7WA/7jGd4ADD
XdB8nzwT4AktcXdsZ6vyKXAZnF+0uofPfhDz1fEGGmczjlBcmBytAYti7UZIlTG0f/usWP4OG12A
46FXaSCLldlOSpPOnd91EMyOxpMUNoD7ukN538mNWw6/bptaCytwzIKYCU9RMDczt1VSqUBgEpgy
is58SHJxfBjSZj9PSb0p+iay5Gn4UJpp3CfR+Hnb9urGFTVTBwM2tE3YMZchUEahNrCcKs4mX8+d
hjc1vdz47EKCCnB5zGOUBfDLy0MwiMFnlmsx4FUqZPUE5D56CwLx6EerT1YP5I4O9vL/4NTZucsc
e7HSRWHZ4mSIqvsYzM3tPyORgbA750dhspwmbYnYKyLkD8PxoZk/i+ithbrDlIDffuZl6FcRvxgz
FYzSYyxSxIja5QKiLxvUcQcyFry+kRnqAsF0X/5WmPqbkAKOenvtVqwtartgzVnyJ+BJLq2JkQ6e
siKurNHIfhhl22/kyKidEFfZQ+9PPODDVaIBCkXwkS2FLoAkr7ZZGPSRUZlJZYkYR6ddlUC9RpIT
OrZ4kfy7ZyAnX2bDF+ARy0AXpUFvhmJdYUCg9MI6d/K+346Rvmm7hpN/Xu0qeLWMHeHiRcQj8i8X
sRsGkKw3MGXE7SbTRy/UG/u2N2sLh5kmHBdozS89+ksTfiiIaOvkFSgiQAvYB81vPRQ6W571P7cN
Xdfh4QyyaKwZNjEuouX4OstCK2S/ZVkPFfRLoPQmdnuIYjhm729LUffEtj4mcrWTktKVfB4Q/upk
xIQYZixw/RAwFOANx5g2lSmYCxAeiZ1yFFLDkYp3c3zU5Vd57jKqduB0qv59uhsOY/qHIE0UES/s
NQ8y5y4GIrqyZH9yWn92ijbdSlnvalV9h64rKM8amgmKnWWql09hzPm0V1fPYh/tB0CGATlU2Kpk
3eWtUiliZZWDBnzyOOkYfu2PYH8OHRILGeb/Osm5/ZXXwunMJst81gk9dgKqwuDosqGB91MEEVKe
Qk/7tpm100WHR0udCyBDwhycmd6n6BDIlRVFpicO42clqRtU7TeoKLm3TV1j6rGMQFShMY5DEy9B
JlOIajMlM9DDVgER4WVilPTEDiChJUWtnUCX3ugqO+tfExCs9X3g/R/NM64aI2SGggrmm27UnSwD
wzmJBiQRBKIk0L23cIOckLdMeIkHH7oaH3yj/uD8iBU2IKDBgSrD3kE7gW1URuhUQAtCRQ0pjO81
FaL1A/gZTL/6JU3yLvYVr4NCXhdi6ABnFge3tPaxodaoAqEgQTVeZHZvbtSTUZt6ZYET6W5oxscy
mB+FQHyrZvP9tqNr4Xtm6vsMOzujljlZiKAYMNWWnV1MeXaKe1QhtJrwJA/Wznb0CzD5hRq4isfV
5ZkkT62hQEQRNxZ0B5SqfB+I+nnbm+/KwUXOhNA1AQRcZtHRoWEP9wwzJ8j+5BLsytuKANeAZPB3
l2zSVKF58xa22l4LXqZy649PlfQ7NkurSu+E0s3mjZ57ZIKKl1MGnlq6g7K9/eOuvyqmdgHYwyAP
8mKMc1z634xqQIo+Ki2psmVpph0gb5P8GZuP/8HOd28GBIRgu2AuuNHslR5U4aVVpD5VwVUcAzOV
KjuS8/SsVz2CS0sSDAgt2/QNhbL2hygtrQmTDO38qJO3yT+NGSfNvw4cSKWilAqWVzC9Akt+uXDm
qJLB8MEx1w6pZlVCq1m+j6z/35cNOwEtbEy4gLuaCc+mE9SmDkG22JdjugdDn3BX1LJmyxDIwrRX
w6FHvt54C1Uu5tOX7hYobJmvJAFJMs4+6MZq3UfS1nlqp1tawUu419YOQACko2i6XsO4kc0rSbrg
mEd9k/m/5fTt9qoth/HlhoMbIKqCL5iBR0p9+W30JOwnLetLDL/bSkl9zGSQcC/JKtoKW9L9uW1t
3Zu/1pb/f3ZaSZIfKWkCa9GgOrMYHLSUh5taduGVQ/+bOV1JKCmpUWnoKpVgG9o0nRuq3iRawph5
kQa5CMClAL+/7dRKJMgKKq7LFJuE6ghzLhhjGJv9qIARFw0fc3aFWbTBgXPbyHXRBxvHBInUwhCz
0GMz8eaPQzGBawJs/Wpma8Vo6YaACaQYb+T4xxRrz33xiqesnfgPoFb4nMRyD3HM2lTsSuaNs11z
RDA/Rr78js0Ackp/ycFN80GYceK2TgBZ7gS3EW2NH3lX7HuILJiz4KTD3ThOnBNlZcnxIAQ4DfcQ
lJHZ9rI8om4QF+gbZIHxjHdbYIE3rLGSJuUlU8upwYQTgboPJIUWaAVSiktPi1KKIswM1VDLJhgz
FVoE0CzeV3rwqWrdKalAMXX7S39Di1mTyMFVsHphWBAV20uTaMznxqC3tZUf5J9LxTRyPt9jG5zD
TmKFbu2AfsPpNi8DVenDvw8QGpjElDAxArg60hc2eSSGEKry0NVWM9GmpsExv59h1lad4K63lFcl
pXjVHbPnTUIFXua6xA3jOtiCMMy3dNhRD2JWO0DaLygFFE/ku/IAXMbO2CbWj+Kt2CYuT55sLYhB
TwQyBuwHPPHYLsao+CBDarHOwlNjzRuoYXggI93ODoAdm5hzXXCtMUdfmOrBrJlwrXK0XbADIPqU
2hGkG07vZJ/zXlIrb1dsjDPnmCDSzbSSpB7OTQ9gT8EgHAVoIbV1L+bXo5c74uqrndla0oyzU12T
YmzVDraGXed8oFjndW+QrqfgRnLHEy8NWzsJL1xjLnqJdJgFXVxr3zC2+Evf97TfYYCL0JIGT61X
vzxkvD15/Zy4XE7mTZNDdmyQCtg0HrJNaIMIzJ6s8GBSF82Nym4d4o7eO5SB3dx7vX0eXLfGMVqB
AsRSAMNbBqDny+UdUlNophq2pU/zd/LL9e9k9DM6F9WBeVdsue2FlSPvwh4TqWrUiUm5fE5yhyf3
CSq16Ny2bxVQLnNA5ROUY6z0zrByzhW3cnNf2GVCth0mE2KcsNtZpQt2yY9H1RNFfriu+weJA8Cb
FwgrEz+pJJehZPY44Xay1/3J7hQ7tAF8tEyrdvpf0fZXuOv2E3c4dSX5gX9/7TIxZOYY4iLxAFXC
t+QXqgwB9Q/1R+1I1ujkKX154ImQrhpEXR1CdSbaYN+BdbYv1VZRc3kJnEGYDxgX37c5j/9KWT2x
z2wwwdLPGMjOI1wXk0XQzW6ck7SdrNPjmw9EHbokVD/K27vo5Y9Gp3fgv2jgeuE+ssnRfH4x/j0T
UzHKSQwQgqBoxhbshkiNjFiWsVOK53J6THNv4u2OlScTyn7I9kzgcxeVksvNOKtGUvmJWlspGW1w
MEoyWDn8u6DnXYWrhr4HUvEKxjOD2Q1CEUtFkpMajW5r2kWbmcrvhKoPGsRYBtrY1UFE72u+70TO
Iq5eHUgx8dJVDGAn2N5pSKquaiZA6Ea3NzblfYC0w9FOgodpw9tH26qPZ5aW/38WoOBdwAD6CEsL
waIF6BeFMuR/MAFhHtQUDaBW2T0QdWkfDCm+V9W/hOAT8ZVNFW0NXuay6snCq4H2KJIJNpeocxSs
+wmRFwgHLX+UKzQMrYmn6X3dFcVVgIoSdrMEqldsrcsFSwxMnfq6hqvvc7TBcEgTT3cCqm2NQ5jS
2Wl3IT0OtNj4d/qWJ7K6RBx7zePdIaObheoM+CwujZtTWI6VjojUje5+0oxN15puNBDOF1t38q8d
heHiymYJIl4j7Ew7DNH3igV+KsGSPJyRj4NnOrNKQwGwpcIJl5arCS0Xu+epQ3w3l669BSE1agky
clLl0tsuj0IpKRA42l3zy3gM8Og6gDjXnj51t96Ev5SZKj9rJ3gWN+Dl+4wgXcdZiNWYwotjUR0E
YpnF8iQBySBUg1+QzdthfND9CsMAjgGBhf+wRc7sMEf4lFXGVISw42eKG4LTCBH20sUZxg8nTnto
7YpfWDr+v0vMobawucVGB1OTUN9pku8OqmkXVWHJUv9aa59pXWLakZO8rSZQ51aZXSO0uTL3NazO
CxdKgomZP5NEK8wao62oky14ZtBWaEE9Y8hbuXFuL+/KLYwxOBNMGwsEFWP/l4FUI+fP49xHIOmx
BcEzCPf++wfU0WEGEhilAbSsmFAFjBb07wu9fy6FdIK+oP4OWp9otm87sraOqESBd2S5GBZi10tP
SjkAZKKLGisDL5NbnsjWd9U78Xfr9A50KqAFxLO4knZfWGS+nC5PndmALARorBQoHvl+uDcbCrBH
s6l5hAlr3+ncOyYt7OWkK4vFVlQBG6lbA+p6txdw5QC98IZJAOW+mdssgIXS3KpguRAaiCLylmwJ
J+bcujDCnNJZOWpdbQK3IXraQ2h3DjQnU2ewnyZP/33bn7VMAbMgIJiAvtUSF0zgzVmTinURY9D8
E18Fky8ZxUU00trT7uZ3jrGVTBNZnQEcBaayZcI2J8cI2g6BmjaW7Jkn0Zn3vmtaJSbNfkFjz+Mi
/lfD4cwcE3qVUiqDmuWgnOwVu4F4hGTwPtVK7fXCIybiEp/kM/RyGjCB2cMD8cKCxm6tU8kz7M6k
raM8LE+SkhaH6Et95qwnz0EmGkHTWGlzDuudVSylpeNH74qWfw/VoKfid22Ff24bXHl2XXjLBKYw
duJYlVjQwbyPUkfIqaxADdmnucLB/K5ZAhMI4BVAH0Khc/H8LK1UxhGnvVg01pTta5BC+yiB/i4i
u+VN0VyDmzFtdW6JORFlQa5mQYYl7S4W6LDTPNU53Z/EkpabkQZeSncQfeqo73S8hvJKl/fSNhOg
c13rcmvCdvHQU4maln9KvN756gDp3Nz+dGuBeu4mE6hVEshgGy0bi/zMD+Gp3Qh3wkPDMcL7akw8
tl0WRnUBf0zcYoO0DCIqFYTPINDH4yVbS+7w3ZY5M3DKA8bMONRCKyaSkmpxaHZBGROgVgUte2fc
1pv30C3ezDv5OXyc9jGKBMlHMnFSu7Ua1sUPYJwFQWtTmwN+gOEDc1+/VcVxGWstPtXJzkFfNXwS
8jk3RzRxFbWmEAznqjVcjzR9B+/fRWA2ZJ3NHYSslkW4i7fTg+ZJe8MbMeEq/s62PQX0ye3pCIS+
hFnXyNUx8BZ648mkr/r2nwHQl7+FHdCpsroTpwm/ZYZEeq89kIIjp/Vd1WHvRW0Rn9JQCgFBCvPJ
kzqq5kisG6tHWQIpjJfR7hgihwlCVEXJBnNUm/le9Hh7Z63wC8b9v4aZT50LGC1uRhjGXOi8FfHW
FYEShtTtcsZHJReSvOz7W44yn1UAA3pSZ7DXSjId0LmofSpL4Gg2ndunwvKHbhhiB98NYQJjl4Fv
Jk6WLlmNvyfRbulVo0+tElcJP2/bux7YWYLk70qyLVdAveIYLOCN9TPYNRX9gxsEu3a2kPTaIu0g
k8pJ2HgeLinJ2UVSFKAiDTR42MWbvLRrgr6Pm6mYeaBl9qXzzK3lh+f+MemUoUKUVm2XSAEfmGiP
9UfQ3nPWcC2jPrfB3I3qWGWdKsEG5j6t7o//nO6FnzHVjsp/aItefC3mbmxapSGthMVrOwuMq5l0
THtOBF6TIDARwdyBqUba4P+tmAv9OEve5XbmAdLTIiKSbeMCDb+Rf5DH24v4Xc25jnzQq2GyAFQI
LFRUrdKk1XS4Zj5pO32v/DBRPW7ofY9aDKjj3NL6gZPTSlHaFTeiLb3/h3IT1vbvD2C+4lDFSZRH
+IoStNyqA4j6Q8UbeXR1axkius2AMCuAWyrfq38W/hA81IUZtUDQfokQrc+oyR00XEL6aiWJjlIq
5kVAtcCEfGiOqdgZcETz0Bez4t8hJPqO0b1gp07qDdvAvv3p1rOmM4PMynWxEfuhCYMqEgw6DfTH
u0ybp2lTbAbO6bEeJme22B1QoZRX+7BVOKLvaOBVSKhojZRsW3TsqUYhrH3v33+Wj4HTonmVHBRI
pXB+xcpHhOIL2AHQB4D44ne17ewjJkntp5UMYjUNzWuKtqvdqyNPBGm5w5jPiHktAygiYFVw1TGf
kejJ3MYmQYuoqm1B8+rkDZDcuceASncKefrnay4Zi6ojbIpLp/jyWK5Sos11CCCalorzk9ZWLxM+
Ka9hu/KQBnoQrQQ0L8GKwTIRgHi8mvGgwf0Z2P5op01mBxptxFe5fWtTxxgP0P2deTSiK3fAuVX2
Us1mKCw1nYJGY/G7TNUfci07RpO/3d4GK1YAlfq7gkxO0oH3qyhSABSHCHzPRN61GsFbTNvcNrMS
FmDJRcV6YZ1GC5NJRarYl+K8D7GEqGS6Va9DDDOBmkieF6eqNo1Hn1TVc5Ry2T5WLm4A55DkAbUB
6AbLVd/2od8ZUIgGHc42MJzOvK+R3v4Pade1JDmOJL+IZtTilTJlZenqqhdaS5AEtSa//pxtdztM
JC9huzuP02blCTAQCIRwT84V/YIkEKVP99e58XS5gmOuIZVg+YYKuHrCKRc9KpReUtXIL7oSzPQ+
2Ib1Y7gTpAc6LBMdR4xXIapVdtlSvpyrfQ/uwhQi2PcRNiLIKwRmOUaaamXUjlhOCb3rnEKI8VnN
zkUzuveBtvZtvRTmIEcD7gSaAEgXn5oBY1Sk9ObqKBUZKPf+gzT31aoYmy/1ehoLEeXXbhaqSxbR
0euEijyVs/Uk5q3MWdvGEcMBWzq9QeWz3KDXTmrKOrWcNMD11lOe7ev4F7dAsLV9yCzDBarwuui6
vYboKzpmkzyjkF08xpo9dLuBQhr9pc85Ac9WnAXa8n+QmL0bQyhzziWQpiAMsj+z3x5/zCjKGJ72
rL6QxzJQCbJ+961jy3usQZkdBJsOVDYpQM1kl8E9iY9G76qdO0XPUc95Hm4dqn+wkGC83kqzA5FC
VACrHV/i4WDy6uRbD3749SXEQROsCLXlawCSG3MoUfj1+VKYjuhl5yEYF459vJZw8Q94wFguHjA8
nrAtM1zjyte4E4lGJISBG5NFPukjCVNXFDgVlm2Qf12V7MNsKFKrzAZclXhuBrREEJ4WB8XkCTVt
GQRYYpf2cDSH3yhThRZE14iKtRjinyLdDdnzXFC7r0HojXv5x33r27T5NRrjBWWI8rQ0BhqGOvQv
MxnpXrcgtYJO2XAGM4qieCOs87GViOaACbU4GRBb3mNWqPGgCRw7Y9o3+yjJdHeoW9Nrafnr/k/c
qpSiWR5K5Zj0AOUHKysQF0o+ZfoEo6Ky17cfHR7fXSS7SWL5Q/VTNkDSBr5A6Gk5ktifW2VS7aFC
xqv7nM3HNKr3gqQeUDW6aCL4PSyejtfmHq5/IGN9Y12AtN/CD9TPo5+ASonsUrzQ1NYJd+pLts8P
EQ52gImm+zuzdZzXuEw8OkSGXIUJagIF/WjVc8ZL6mxZ4vrvL/iroLpQE5WqKtyFjFOloGew7V0j
OiTJY9jbVsapmm4drzXa8u8rtLzsoYuLWSFM/n5N9ZI3f9d47F5bd/4ag7F2vTPnoSqxY0LqJ/RV
Qf6GuvL0fP+7bFWMMGwAZi+Ml4FHiX05Q8orG7MUS5nld5AmOnW1r6XWLpBR1AK9OahoJ6h4SY+t
ta1Bma/VWEplhhqscOjfUvqqpXgtn3Xeq2TTxcO1Q7EOGuTL1N71Z1LRyxJPUHdzahcHb3YvTRAb
Hr6WV55Dz0TOb7DVZ17Zcss4MK1toCCGsbmbIdnY6PpMNrGjQ0m9uEIFrunf51zn1FS2LH4Nw5xk
MzNDkVawj6gN5sLFmbb7GZPu4CMXRWqrCudC3raU1bqYIyzUejOIfw1yap0R7PUqBsXwmDhlSuIO
hWiA0SW6QJvItqqeE3nw9pQxGDmCYL0iYk9D8SnuPmkX1CNH0HYrdlvvJ2MsgmwUs0hhLPGYPvcm
tIlMUNca9Wsd9R46iTifbyt3aq3xmPONBoHWDFPgKS+uekh945sCybmXxp+daY/6ot9M7v2zvmwS
kxOwDAXsZJhDxCwp28CGwpgWNyEQ9VT4PSXDjzxVORBb3wlt8suEH57pNyy1Spyq7WChHUrNHgf6
kBqvosjzWFsfao2xHIyV81UQZDd9DgxDdsYj5n2fBSf29P2Q2PNTt+8PUCYKxk/pF4+5aHNxJvpG
wLiPZiu2YNGbKTFphvhDmxs/7GlsF01pZ2HISXTcMhchsYyRHLy1NEw4YED1eoWTZrSTPg7gI3jR
g8KTfgqXECfaIQ9RjAyZK7loVA/EvdnZ82Sr39AGfDB/ij+jd9OPOV90Y/hh+TEQ4kRjAZi82UxS
GxtEh4hai/YFzS/w2gCRChQ4DV96wEBpYhPQJzUn5be0J6mdB0mgv/Fc3e3GX/+ExbBXXxxTXVMN
answeCQHS/ZkdNfxnja3NxIgMEiIWTiwdoJ04Boia1SpEotlleWvrv5jqb0dI5PV/7l/BG9t9xqG
sV2KenskVoBJIf7R/xCHfVicC3m0J5HHl7JRX1uw8MJBsgxZeXbIj850nKMQWGRMgrT7Nav6sZW/
Iz/v6ENpSxBkRnM7GObp71aPXWPqz5YGbYkaXeaJ6Qvp40jo6/31b1wi1z+K8XoqVMrDXqxaB28X
SI80noAu72k/xa6if5urnSk+KDxBlMU8rv0eMM2F1gHsR7cTe2JtTYUiI82UmeITzfSXNDE44e3t
ZXwNwSxLiagwTlXdOnKueHXiDFIgUlcoyX4SDhGoe+9v4+aBWK2Isdams1ohagAHpTR7wPRelDbg
pq84MJvWuoJhrHXQSwjfhdg4nUo70vhFgtKJsgzvYYBl/x8sCUwY8DIyhp3YziUy9FHSQ17FkVBI
1Cpw4bcehtXvg2yanwXBKzBlg+BSZLVp9LxO2zHDimrpT4QuImTqEFjHoQOZKjtLnEi3ZXl3H3TL
/Cx0O2IiFRl/qI5cuxZjHvXK1PCxygwDt7XykA41J5jY8l5rCPkaQqhAlFLFWJYQJ46AOSaoVCA1
rpRv95eyZRBrHCYEjCuKXS2BkxsUYe0FD+sZLffQx20Fjj3woBifX8mFRBsVUFTO3ci0y1pGK7dT
t6c0/nl/VTLvCy3HbXW/1DnVp0xssX27DlSIsm2e273qWY58wcymA95YsA1L3hwczEv0/JY4b8TV
3Ps/YsuDrLeW8SBotxg6sV0ss8u9LPeGufAH9CNo0lEgriD8ug+35UHWcIwHqcCxMRUm4DDk9CrI
M1J6mKasSuQr7gNtmubS3oGuRBwClrxKQnZDEbquddTKnxUoiJ1N8n3mWcvm7q1QGE9lWXGaYeC0
deIsGMx+J4DcKQ6PY5N5pflIOv/+ojbazDDWssJjMqF5VZUG+NlbDKHa5h+D2Nk3xRWflA8ts0lv
l8QR3tECsZMfKr/FfBh5uf8DNj+foiDthkEKdEwxFtsrmjBGE9YrJNDcIbETq47Ok4TYPBYrEMYk
yaRHwt9NDdGqJ8ofcce7YDZacZbxoGWudeGMlthG6ZmCFWQMsY+5cKmKx5x81iQwxp+x+qvuL3py
0MszEQIqvv4H+7fCXZa+OvEh2CJotJz4ZiauBLlVzUBElD3fR1msgA081qtjvpJQ91k/h0Cp8ge1
+K1OJxmJNRT2SJlDJCT1Cv3f5jm53k/mk41FWVnITsEumoOVfEL1kDSfGu+u3jjTS8cvqDDQno2I
mbkGemQB5lYGShkKTmIofopSETUvvRRzboGNFA4gVlDMhyIQCR6MHE8hKOVZL1Jvz7v4PAfCWX2s
azvbg/DjaH1KnKacDXeCKhgSoUiIocjCziiVjdApEE1vnbY8m+Fo6xB6gTKsKhVIqHtdwUk9bJzm
Kzhmka0ypFBAAFwpnzLhWUp2ksAxxVsZWvB9rJfE2OKol4NZicCotWfI/wk1+IbOXer2OYT6Yk/q
/7SqX5tH0Xyq+6OWPzbxBToJHRxbxNndrSclfouJrVUxs2CwxWCpEaFuP1Cs1yUPyqXDly2+q85z
fOpP7S567vxMsMPdQoes24foreFJXGwEF1c/gDkmeSigkk/xA8bQD0e/jNzI+uythzIynPsugLtW
5qKtKzFOYw1QCnGrZCdqmDJVf0X+b3r6mfjJRyG58Z6ACDU/dXb8WgagfL7/E3iLZe5G0yxGo4LI
K+Qg3UF1VTCG1ZkXky8lef/vkJhbMTWKqc2hy+WA9acPj1V6mNLnZnoJY97FsZwIxrOuPyDbnaqC
EUlNaiDV8qlWv1rKCag3upIwNKiimQxsD+bCM3F9QTRqCekQNW2dabxo4QUzLmPqV4o/58dpdLE4
hUQQm+TJ+fxlHWMWhqFyHAoFpGtohmYeCxFpmhKs661jtYpbw7+NoD9PgqS1bHnwUhPcQ9Qhlr7L
yiPpz0J0hEb0pB115WHQvunDE7rQbHmC9B8JaOgmRe+BbHoQj3T2h8I1Zrx8FBtqJIkZHrtwsmNz
9Hpon7e54DSQYY9KzF19l7sgzXTHyCa7pMepvhit6I+RY+HBRMA/z/OAGzYqQ9FHAlsQQoEb4UIk
ZNDaOWuIA+AB0SFbWGdKHUv0Kq127xvphm+/gmKcbTGoc5vKC1R8inW3icBoBy1bcOiDmrvkePZN
MEwror6C/26I38k8dGmmACwFZfaYzb4o6HYrfROGU9E9JGXr31/cxs28AP0Lj3FsXTOBekwCHhXe
RQyxKPIraXR/7rz7OLx1MV5NAtdM2ejLurQQ2ouZb8o/Cy1Q5igoDXNvzrwOmA1AZaFFWnq/FoUK
JuQQ5MgMZd3sHKn2RFLu4/lras9CXl1iyfv3R8qRhJAxUYcELHLl7PWf5QZo4YjVObIWOlP5NqG8
HOn+kHOsY+Pev8JhTLGUlEhtwKDo5NZlpOdUeo17jkvecJRXEMy1r8yKFaPY1jltqEJ5d3B0ns7j
5iLAMIoEI9wVugCuPaU8KzrJI2yWGnUfLRTL+zJ6zhNOzLC5jhXKYh+rgL2XTEGPRaCAW89W0Pla
FLv7Js1bB+PxEyGyZHQedU6V/S4rKN8i14U06X8Fwk5Sq1qhEBwQdABAUqvV9oOpwvNyqtOcvWI5
e8wMfX1qgZWInXaJetnF/J57fx1byWWMGP7rq/9loVh9j7qmVauBYwYj9fM51k/Q9HOGApx1k+KW
cX7KWhQDogGPcRE8doZXQXB3jCQ36nNbG8QgHF5ayqsTLJ+IuTyvfhTjJHK0DLWWgN3NujezeKmm
B0KOoK/uyVmiXt9xmgw3nO0V3PIdVnuQhGKfJ/Jik/EQ9LFlC/FHKgch5VReed+TOcNdb5lNaS1n
mCaPXV0ds/z1/ufkITDXRlERyxxFIAzqtzAP5Fbi2P1W4vVqrxgvocfpjCEY7FWqia9mkkA8ex7A
smxNj2MveBY1/TEu7LZ5tgj9b8EZ5xGRGSMDQ4gDIb5mYW1HOOTdJZsfG/0wJhbYWI65IHNQN40R
WS9c/ag5YKTt2jqa2tSJKkSQoILHCnMvVhO0+jjGCOrI7/qz2P6+/w23rPGvkj3yzOh/UpkdNke1
KUcLeJ3V/8nq4nVELqyTcldUuBsqbxy0NRazoUMLzoOKxhjBPaEJuybolyu/G+fw5U1+rn8WnGa2
jaYlTDJDQVj736UxrtkM1RSC5IDrf4oP8bvxQh+m35UFVQfwtiueq+3ftSfuYMLSYch6kxUqy0Nc
GjJ07FOg4nXqDX/QOq+d1T1YPSK75LGDcT4eK+VnSmUh5iOwUOh0c1Cez7lDk2eTR1q4dcmt17R8
2JXLirQEgzIJcDLF2uupeowGSBBNvAQRD4ZxxJ0U1UrWLjCa6JjDIUF2jZe13yA/uLIKjXG/kzkZ
U7eACCC+M4P6W/KanyQ3Pxbf1JdEt2OOG96889abx5xosNmIPV0+UpO/k+9Q/P1qwTsmeHHQO2gb
FX6XR/kVzY/WU/p+/2zz9pPxz/CbaR3XQFaUn4P5LiuNXYlv9zG4y2McSD9RSRAX29DPCtoBvyS7
PcYHLXe7AUsqvs2H8ZG6WmnLgcl7bnMcisY4FNzaejRWwEZdHB1T0kVFId7WMWhPvE8RbQUGJ0ba
aL/RwaouawsF7l9yquuTEE5ZbJWthFnbMsbb/pKlB5p4qeJi/N+Nk5epOufhruuCanKF6iGhAWe7
l5f8tXtZfgCauNEtjsI0+6KBoiyx0lzFyNpQ27RHF2apOZNo49uCIyvBAHCke3PoZaXHQTaW3bwH
zZycwiRmjIYB0HPqR7T8tXUGBqEdHfYxPQvWJStOdfWtUILaeLcg9iTHtlB4ivhbkr7reKNotjjS
J2vhbSGip7RePJzNKtzNPXWM8hVZEln4lhW1a5WJ3YDqsK2/xkh02vZCQGusljtFjlCg3PcqBgKR
vmhOzUxRqPkyQU8qtKozTr4k7xLQmGZ7rToUQu5Vwz4XgjDZ6/lst2jwNAN9Cur+hY7nULloJIck
L3Gz/BeBMFUGGkdEFRn64ubHNLnksqvLPhoOS9AA5Jck2yeTL7aIV/P3DN3f4S4xdqb1XpRPSouM
AGSip6cUWjYSdc16Z1QvZutnVLHL/qTph4Q86cVJAIGV8WGh4D+faH0sFCjB0L1RPGc0yJvv4fCK
ukluvRj9rtBtYwqocslxfsQeBFHxzwZ6a+1lmH2I+XgxKNmzb2LzWRixg5KIjaCI6ufIdFTpLU9e
hOK7MjWuheF0BCytTrBdIHir1EMjuFb8Uy40RyWf4vSQJRehBLEuCilyjz5904f5OUnxFlbgK/bn
9k8LpQbrJIYXpLH65s2kP4YaQkzVqYeAQQuJYRBuWqNDe5+oXiM2e6GrTi2ZAk2+pMpgi4UZmPQb
uoX8LPYyi1d32qiugesMXZuYXhNRFmKJRTKNhLUWdUszjiPtjX3tt6BNie301GAM1xYflbPxVnuw
sBdM502cwG0LHjOkEPaxJLRwo+Hr2jVUqVZ0tQz45JS6sjM4kJq91OA9tD9e9BNx88NPFI4+Go83
GrAxn4gU/QqZOZh6MelGjUvtb3tQ6MmHyp4/SGVnCF2dZ8MzzpB8PE27aG+4pZsEwmiLLvRuOQ5i
wz9c/YzlOlpHCX1TtATamY68UJEAOnT1AM54AA/DW27jhnONE7W/Wb/uA99GQdfLZ665vqTmJBqo
l43EjbKvUvaasrQ7hbe+5fcz/u9qfcxNJ9JsqAwN9avMzh5URzlGPsU6K7cPoH94bHadw0spbRSy
rtfG3HBZBGb51sSeZu+VHe1zv1JB6ID8o/u9PT+kgeYMnLCZt0omak6VGjTlixkb1kHRgnB8UITd
/Q+2dYuudhKjhYylgF5apzUwEp38ELXdLOb7MmnsZviOipNrpeP3dpBtkJpTG5oSziRB9iHunyjl
vTD/Mu39/x8VRbvrn2JZqVxaS0keweCTFUEjLN8nLn0I3R80GN35GbcapNhyu/FNu4fuZusM7kFL
7Jf7e3JjxNBHgtAduJIXImOdbTofhGhKRTlEGDVBcBLDhhWca2Ocua37N98XQH9pd9G4DxfOiopa
6ZyWOnQ8kHgDHZ+e26XgKbJ/fzW3X5hBYc6k3CtzOjZAqWPbxGAP4jO7SIJ8F74Ue8XJR7tA8YpH
78tbG3NCc0wlGKRKBkcontrktdT8QXLur2z5E1f2wiyMOZDIWAqN2GFhQiKK+5RW2YcsKHrijcVU
nI0uSf8IXTJy8phb1gF+dFDNQOwbfRuMldIEbTL9nA4oBwYiyO5ETF3UR1n5dn9xt0/mv6v7B4d5
6M2qDF0M9Hg7FuI6Vxp9PSAH+VOwHHIyX/Ln8qid6V5zGl4n5O2zbEEG1xN6LZWFxZv5dMSYrcGK
KUiK9zh1e0O0PzCZ4ClBs088RGk8Tl0uIPMhO1J1cd0BUD9D8xuZ4cBytCfjawABdHQwH7jpiJvE
ALNCxrEK2pQPRgTASgNzTeH0YHOxa0Rqfu5wZWxvC/fXaH8za6vLuMvTop9EoI2udDGD/idUUBsw
bDrL+2wO9EuDwAgq6N9hTdOOd29tHkS8BSBEAVl6kS3VT1JR5PKcDWisQktrvxuWLJam80KuzWOh
gP8Zg3PQC2GLCHprGqWFbUWw1UHfVYSeq3CqDuWP8NHwIF42P2SPxG95gufbtgPaDpQullCPvTQw
Y9UR3QQuCks/1Sc01vuhm/6QXzFP6FSX7gfnWC7H7sbprPCYY6kJctpGUQGiWBmdLG1ro//UiYPG
Fd0BhDl4/XF29rb/YDGfFSITzBpdmOqZgBWaXwT6TshT+7kv9OC1g/oUBAUuE8iWhH0CmqU/kLD4
Kg/CiUe1v4StN6vGmCj4MC3sNNsDWKdlYxbK4ozSkyr9MXkiJtuLXAEwLgCdZUNGWvjydtTR5V3Y
UIF1EtF8zju0p3alhX4XlPLr1E4mFSnoyA5HFLmHaEfKBCJ8mi3rIZRCqstQDntqKrY01C+m1iPV
J8S8B8ZtmL98k9XPZRxIT0FZLcrL7abv9a9FhLfQ/eil3D2X4NE0f2b+PLjJQTmMjqS7ozO5L/92
B8z1T7CYwE0R1LFONewYqGwr8UvonswYEk8fEFrjWODmx194BpcsBx5zzH2Q9FoVJw3814xaVz6X
D+MoBpxjtek+MHYkmdDIWChCrmO/MTfwPF08MniaNBDVPXQPvnZUQCfz2drkVTtAgwA9kn7t3wfm
4TLvtSSsqRK3wLViea+W8wlVaocUkxfxqLa2d/GfFS5+enUL9MmkzS0Bkml9xPG7Gnv3V7KcEPaI
ossFLS9oHkDQysQlRlNGZCAVTJJoQYOkR/gIdcMhD6Ax/JDx2j22VrNGY9xgppdz1KRAm6yPjviL
YPH95fAAGIPQjVgbpQVAN19U6RekQ+///a3g8S97OV4/aNQxmBMsyZOi6H09OL3xo9GguBw0sY9p
FotwotTN+HuFZDIHtRjB/WtQIMWK2EM7L0LGmSbnjPwiIfWJrKC5NG3dvLc+hjgHXVHevos9phk0
s3gI04Zj8bcdu3AcYHCBIs2i9Ym27mtDnIhaKX2O30P/gIrEcls0FTXgQ31AkxISIq3IecVuHTEw
QmKeEJTf6KBh3IcaK6oZVc3gkBBEE8apVDJM13hF497/ojeBzqK2Ji0vKQOqTtDZuV5XnyWgv6lK
KA9DXmd2afWE2/g+xG1iacGABquuQfhVRL/TNYbRVkLZiw3U6r/GS4JbKuh9v7L7HXqeLQejVx5o
gScwqGcurw1/G1s3wY4G+V4ZdN/X2KZej1JstqlDd0lnjy85uHojSME3SEI6AnIf1u9Zd+Yz8cfZ
bo7cKH1zf//BZ2mUUFgoFXUEPnIrTxgurzHPaLqzUwSDt5+dIXIl54Wz3zendNnvFSbzTeOxTzp0
2ED0Hjy++9imB+gUF/YP6lQ/0cwG8QsPbJof5Zl3u96ekuX1A6FPE+8gA3LWjNWWctEhP0uQVYo/
jNAR433V70aoIJrELoTHvqMuOK1zXUQbeHB/1TcHhoFmYqGyHaU2VgAtG+N+lLxB0r2xf565vNbL
Sb+6MhggxqLaWJbCfAYQhKF+1f78LTuoe+WM6TcN4jsx4i6O071l17hGZG0oaRs1SUUggt9S/Sp2
o5tcpjN57nepnZ0RLCFoz59EP35DZGscSs7O3lbIGHzGnvIEGoOxDvxoL1ysF/Ke7qt35JhO5utE
POhdQqjWqV7lh1nguI7b03NlTwZzYUppO4ytFFEEUamt048oL/1W4Kxv+WB3PqjBuPY6jIekGbC8
GTyleYcsnlw+NxYyPK34TkAKkS2ZrIEnCHKbq2C2dbnMV7HNiHVRzPfjswb9SUx2SDE58e/JslF4
XMSNxoN8NH3LVV7vn5TNTV2aCUGHZokQ0LvGLYeGirOKTQ1TqCglQV28hxpnTzdPI+IqXFyYlrBY
tytXpBf6BaOydLyeNes3naVLK0zlDvoBnMt5c0H/gLHno7cUClIagEXKbw2E7Gg8IbwOgttOnuVr
rUCYQ2BE6JnUMfDqqMIpVN1ePyVG7+VQqqjlQ4MpufInyn/3vxRnF1nzj5LZmqQQmIizc7dOk7PW
gzmHWoXgYbS3/7djgeslMoaRiWE+GgUarUXlKQofK/TU8CJg3qdibD6ykmg2SIxPZf4wVVtBXdQg
HH+5fbAglA6uO0kGaejyI1YHS0N/ujpoWIdmnQUJ9HTnQrVb3P7KLkz3WvxqCMQhSDoQv9Iuauqi
a0JuebX9xSBu3MrqVywfd/UroLJVTsaAXzHWe1GxZcgRyLVn0O/ReAH1rT2guhRBxZ0Xbm0azQrX
uMaN0IAllQ1wp+RF1h2Z7uYydvWY40U2DwRgQCYmLxKNbIqsmbtEy0PgCCrETFWsQ9LrXRgWLkTb
RzuaMqcSJVdolENUc9LJi5mwewsmO5DNQcNcgZzJ9RorJYkROBcwIzKhvFN5NOVlAJdtuoFY5uch
sgz1KVZfq4pB1CPJWB6tzINqgAdWROVkVL4grbsnvDv+dvAC7gUSm/8LB5G96xWNGGQuJhnN/ykU
M4zf5Si5BLXx5rmEAF2d125U+Fk+7BEw/vs+Zg3MbCW6i5tJJgDOE2h5KfqexLVvyOFzT7iSnst1
fbOnGAlY2gPBqMOGh2nXjJAzApbZZMRGiQUC8LOda6k76Xi5laO3/P+6UR6olO5gfO5sckhGtjd6
9RuYOLHqhjZPB/wGwUjC19oQhmOm54KbzAXemWIpuYNA5oCM5nQoY7m+ZGMdtKY58DpxtjdDg6aS
pOigTGK8lBSlGfRM8ENEPXHC1u07NGP8FFqfamhAQGoMwlrYJLSbjDwPueUiUEMDBaCJST+w5V4b
mzxZVjboFfYg/jIp+jN+WdDH1Zz7lrXl65HvA3GMCfk45AuuURJhVISirJc4Qzt0erGLOiTRpx/3
UW4zBTg5uggir4XFxBBZX2CkZSyZCcIouYeLHUPzPTcgF6m1JQr4XSq/hYriJ20WOqE5/BjL4lvT
GE+VGlqOlClvYasqHO+06Rox5IcBSrAOocWJccF9KuBiqkGJSjGIHSrhc2wg6z1XjjC00EWOn9Qu
87Qx8whPRXszVl8IzVSQEUnAZz8tavy9IqSALh9rfQziWv2RTtTO2udZal2JRL9Nimeh9dZj5r0v
P9sEt9BQy/tGowjUZFu3Pu9/oeVEsace3wUdZ5A8QCjIeJjJaKqqneCs4zE50P4pU6Yg1RQ7RGm+
yHs/pDxm2i37XiMyz4ayt9JpAiWjUyZzZSsI1xox/Yy11tGEguM/t6x8jcVYuSS08ygPwKKIpq0h
to3yvRw4Ic3WZbQGWe7DVSxRa6A9kSyATPCPSVLZMQkE6xDiIc+jst96Da2hGAMq0raLiqgE124r
o+PTs1LbiL9CSlwZ7zwof4NJm+OTtyFV9A2A3R3sJMu/r1aXDGVMex2rE8MKSIlTU3k/WSgM6dZD
qDe2ll2oMHP6Wv8OndzYJcQYIcu9xO5sWioNOx11KfgnNYg/VGey8Yw9FWfFTp2j4E1OuLdOo4tB
FTc7l+5sh6+QnlX34yF+Db9Vv1TON96KaQxMcGqyLqNxXmMMCSTR2hRJcMrIF4Eg1XyICTdm2zRW
8B5aMkgcED8xjqnIs1mDchVc8pP6LPnFgXi9hUqL7GsB8albDjZEdu8f/y3bXT4qCPxBDgoymOuv
W5TIHRRNiwBDN6byMZv6IXMpvKbmxmk5OAlpteemKQwe6efWYqEhrgEVfPPgQL4GrssMdz1al51s
ulDFb3Oo+fCixC1PYyIVa4KaHS2t7Lys2I5DHmsDdbruuzA/kOgttt5007+/hZsrgfABPpmEnDDr
QWdjnFJcpzggZvzSdf17Uke2OczefZjN9J2Je3RRrJXB4ch46tYKQyKOGGlKrbMWeTo9Djm6R4O6
exQ1r5A8BQ8l/ST1r/eBN9e3wmX8dTRKXTRE8+JDkZ+lyV6pnouMp1WxdQ+tV8cYYkLimWQDdjEy
1NKpFeP3ArqzYjV35DI3/LjsJLfKcw45xTauhpcS6AdxJzPuTRvySmlarG6OM/QTmMfe0N1pBrkd
pMdySfB1/c/9/dxyJfAg/4eoMo+JsM3iXslFuJKCgOHmwep49fXNEGcNwZgKXnhqpRNAmCj9lR1O
lheRRzJ8lDqGmXcy5NWgMHl/WVv3BJoxJMgQLzzj7EaGWqk1c6LBTPrCM7XPIS9AyDm4St8+xCDG
bNXsJA7T/r9CZTdTxf1O+x6o5niZy0vSPcrRey08NuoOHRqVyrGWrbOwWiRbkLEUq6OCArgheSnS
Y6SoYFLm+JMti1xjMOetAB2yTmRgqBRlNYg5q5EtCylUA9yp9eb/JD+3hmMO3pSZdKpEwBnR9zQH
R9fo1R3nK922tKgymEtwj8PsF1odBkShpK0aBBJON6VpjD76nnxCTlf/Gc/U8q1Cyl/GwqQP4Mau
QTVaE+GS5aKOcgglwymq0vTYYlqOJ7C28TlxnaP+D2ZsTURh5PoSMnMrLlu8rxeRhBBqUdBqMnue
nufWaQR7gCriSY3wAZPi1yg1iIwLpUeicBgq7SSYlfxIMu2YjqDiR4EvmHp5cBHDnVEamuwoKWbn
/iHZWiaoADEmhOqojvY35gcYqKRnKR6zofliqo+FuZO4TUsbVquvMRiXo/TlnFvImTst2N4onT21
LexhFl0jrL02Fk5ya9hRjwkoCYq6iuXQrLfFXLKh7LCb8tQdFRl99F8GcoL3V78RBVz9MuY8mQak
2JslcVoTz1Lehw5n6EB4Fa4Nrw7jNnUVM+eQ0GETbnqfNkgj4FUp139o/RrVb/dXsfX3FdBmLhSB
iAFYz6MXeMPrBv4+tEBBt5o7uPDvI2zaKfgMMDGGn6/dhGRkrsJWI3hcFPrRandj45mFkxqfKsZk
wLs9Dki5cArpW/kB5Jv+wVzMavW6qCNNl3oL4iHKiyXZmOawJVv9RLfkA0hkk/fmZLkqJ/e7dRpA
PwCJP5BfYDeXf19BpjqmANViea4Jp1QPBDzauPq6G5ehvsZYbHKFUUtiCCKvZVmVK4nIEblzdg7j
NxFa7LLd8ULQ235M+FfUP9AtKCEwvOGGgliVITUjnied07vi2xjbvY0yiGNCZiw+mRcRFXzh2IKD
mNfUsrmbi9guiIGXFyITxzfNRBbhCOQPpIMaHcrxy+TOOC5umHkLonH9HwzGSKBUqHY5wcNIDAw7
3hFP/gxPnW8Fka0/gyqNkyHaXpIOj4281dJVcv3xskqNo2jGkkwJt8LPITtPLQcC3Thba8J7GspD
eDngTF+DtNCzmWgsJE4qxNWbiPvpB4T9+nfVzMpdV4byV9rk1j6ME+HByJP2kGRS5iVQktmFhRjt
SVK3n+oYit+rpAh3okRmPxE0zOXgQacERU9CfyRydxD1uYf8oZHPn3TCGJtOxhTmMapiaQuVCcqt
KenObZzCRhq9dOKmk8/NZAiXukJDoi2a0xxUUkW+y4mUnvWsK5/C8n84+7IeuXGl2V8kQBIpiXzV
UltX76v9IrTdpyVq37dff0PG/Y6rVEIRPoMxMIAxleKWTGZGRNbDkUaieUiUqkVWKiw4kAwpHzai
hUBXoOq/2BS3kQcuoa/bOq7Zl7YVArdCJ+4Mq4KmrzBENDkFAQoEqgxWzewpH+u3xozpFhPXP+FK
CfaaUWoeGGbhZLcto7uwgJ4cSlNldRSEzF8G+l3HuOHqZZtlUBEKI/Db8n5Tmka1UbOeg3EOOPYO
pYJ+b/qpCBx1CslrkEzs0JtougnqYEaEB0b3WIDxptKjXoB9F/R8iOyiVmu0rcYkbvoUVEyjmpQf
gwb86q5r0b+jBWmHbyKzE9t04uZH2oTAHKiq8hLhivs5+cy/r4ueeooWkhatpihJbNFYI3VJEtDO
A45aeycT2qIPwWDeJGmrfYJaq/+H5kJ96K0kAqlME3hT+nqauEqWJ+9pbIK2H/A8+cp8YzhEREnf
Iq3r9nmmQU6pH9Nb/O8tuHosc5rEIre+MmoowJJwzwY9utWFUbpVPqG1aImy0DsvdfOxzwIe2byt
CFoTU5b0Gz8NgmTbFqG+z6FW/AiuQLkBz4SDXUPIeFD6rP9pdaHqWUqFohJT8mDba1QFlEYYyQPk
yeu7xC8jsGb5HObwIXgO4jR7yrPJzN2oCIt9m5flj4CaIYrsWtV/0i5SKjvRxsk46GHSfESxpWwi
UEsOfquSl6wtiL+nfSx2baxPj1pPMhAhR8NRfMV6NKzS34NFa6B0T1HD98q29DXbzFA8cWgUj902
qevhMSm6EQ0YE+4fe0NJd6avtDtfFAqExIcy/5UBqPNCMC+hXYaV8hxoRp25mdUlL3lEh2c9aLSf
vOCREyQcUtlREWUvGenKTyNB5tHWM0DI7TAOy/e8T/ijzyF7ZGcFIdtWoekN6wcANNpu2CR53b/o
5ahXdqBU+ffQ9YOnAfHwopsCvbcThqKyner5UHigCIfPJPajYyqMEG2B8X590Udd2eR+S0JbzdUE
6rf+0L+RKoCWd5JW3M5607zpoR92F5AGBzhXjQGnCJpbYVp0N30fqz8gSI0+kXFJ8ekG81N37HLr
Lq2Q+LI17LJ96QsFrsOs4nEr0OfpQCslfhijqUV7BRqW+xLEq01mNMirGxMautWNMRwVxF5fwOH2
rwW0WfYpSzgAbSgWgHcaelkwlqFbVHn1GTA/vIM3bF2lSsdfVqpDnZUSBU/IbAhBVyoAT5vGMbgR
ncDrjo+mvwWoOn0e4K43alTrM+uBBvucF+WGERbf0iKPnhR/DHdmSAwch7jAQTLDxgtINoBQO3Wb
fDLjH2CMKjYdw9ZLx9ja9arVQWIxMDq3qka0wFM0vS43FiQYN3S0ICtJy94TUUa9vIuNfluYZsUd
llIDHTyIVnO7z0XZuDowpSHyFhXgK0aBzhx2R0nmtZZoiGMFVuyZWpxAfYQglZrVgzLBhRnV6Ew1
nQqojdXxd2hm6FY65GXzVubc90ZSFT8s6je7LkzizUiT+gcJlGZXQsraqZS28SqrKiCxg0kPM2V6
p1qrfvc0ZrZlxfkjYGLWMWhAkrUYm/YaNuJrmypApF0PKVdD7zkxpuL+xjtrGRwYau2PNW7SlHtl
Ccp1Yo+ly6Dqdt3O2o1toJM7nlkAW8OJnV+mvR7hbRkjciX+QVf+g04fLJGkwWUm5vj8JKJTjRHM
rwEmWvbMO2G3lauOkqqjzMb89yc28rjqoNmCyJTl32Xsxfn9UDxdn6n1Ffk7UxeBKWtxGWEYBVxF
abyz/KcP7GolS++uPVdOV2Sx8kLTw8A0YCdrDwZ5jbp/T8SYp7+/CAnRka/nPsVUlalXholTG28a
e7s+V7LlWMSBUayTLikwhqY+RO17xZ9j//G6Cck0/XmSnaw49zPL1CqY0OlHmJTYVf+q5oaHAdqt
GhbyG/ivZU1hVNt4VCGL46TaQQxobCBs1Zc94tbi81Mji8XoSNJbagMj5mP6Wd4Fd9NOcUy33fQd
mHXFp7q7Pmurr8ZTg4uViRNAVmexHzCzNNxtD9PuobsB9OqBbF+5qx5lj5y1YB3qnTNzFn1qIBB7
fjBVpuglb+DHxhR4j/6BKY+tcRuwe6CTrw/tkjE8v+RO3gWLbAWhyVD1Md4Fhg0I66b6aPb3vRcw
x9xGD6ZroauC3X80B9Pm2+I7c3BFvFLN3vVIrHjXv2UNjXH2LYthh0IZY8L8yOnI0yQ2KuAgmvVD
5+8z5w5DV9CMeNzQbnPd7tqhAESZA/mO6tDFYxZa82GuzYhBpd6WQ2onVSWZ5dXn+YmFhTMP2kIP
+AwX5O34s9C+oANmc9W3TYKKl/gNQdEH2sj6tq/mV9B/C+0+gIgwtGXJq45qUmvRn6XVob1pG0g8
7NAuB81Q7sWv63MoNbY4k2VtRe2gwFjMkFsTe6PbtDj8zNiIcDeId59+ReW3xOi8OZcP9dMRLs5l
XkVI/qcwipZAZFd9pQeklR36W3XBYN5mrxJz8xguzeGxYUCvGXW+xSVD1bIMfGUGlzxWR+Im+1/C
CW4b20pt4egP/qbeowjB7oJ7WbVqbQMBl/Vfy4vZ5dUUBv68RatkU+yT7+Co/q7eIqki0J+Gn9eG
uJjRjMfCr0IYgqovJL/eNtNW2JDzt6ltfqW3xlP4C8+9O1CYzbvqlUnOyWqWAggeqJxBdhhgvkWW
osajTqcFFvQ2f2ru2QMtIGpVIsxywNl2op/5w3iDRzV30/f/ZW1PLC/8oMHDnIfzVmo+mGHfIyzW
tqZLLDv/zUJ73FS2cOsb8Svadhn0WCTWVzfyifWF5xMKUTIEzpFTgglvB7t7zbKTt94FEXUrNjIe
ytr1AoAF+tQihp1xFufXi6jDBFRPLHLu3wlh9+amKbZ9fevLSktrEc2poYXf68Zq5N0M8FWql7b6
IMG+VSVbZs15n5qYP+EkoolKbFcxu9bJ2g8pgAsa+R9CGpTZUU8ihKOd/OJI5BxZO33GKfL+ph9B
UvK4IUkRz1Hw8tSdFDOWAHmtTmtV61AyUCZ27FlyaETsarlwSCRrAL229qehxWJJSjxDwyycQwt1
S0H9rZhNzccp3ubclWzqucxzMSoDAl+AXaBDx7LPepSkhtmlMOU/RveW5uH+6Q7oTqJ75Mt/um5s
bafNOsX/39YysNW1wi8ziKE7neYyejfRTdf/L7GzRZDFRwFh1ic632nVYOqJ5gNMh34IBodMp6xT
xuou+GtgqbWYZE1usnAu6XSvWb8xw5vc35pEEsyuzhQgzKASUg1/FgfGUkVW1u1cKrC2fbBRytgG
Cfv6aqyNBIIsYLcC5QAh94WDyYuJgUkL6EgYZnYKLJE52gl6+EXedTtrGBXz1NBiN6tKVNG0mQ3V
TXFEQjg+ZEhIelZT1w9WBdZZ1aFhS2eCbKhqtWtOxiYxBXFaKmTx1trJQjEOrx4gUNFsbnF3JQ2Z
8knHI8GKN6oOIlb4FKg3DZh3gyZBq605vVNTi8sqK/QSwQJMzaQdQR77UAZlWrdgAkyPQMfUlqEO
SZLUiuYyS1Nvi/yOdJLDtLpDUKD+v99fBjQZWsZUA36/zL6iNnKDDJlObnlEFBI3tEaY+6NqAYFD
FSCVJaMLGxGQDWg1O6wzXRB3EI0qGyNI7QL5ZsgyA2tt2XogvCDOjyAl3Y3I2091i6w2FCLAnyeT
aoue71rtrvU5ktaSuZgdx9JPzrIb//eBi03cdHk7tfNctMo7Mx9C85CGXggpruZQQiZQBrBcnfoT
cwsHgHoBgh2B6lYMvEctGihMjo6e7wIkd68fzzVXczqw+UtO7uaMR4aSjBhYBMYCeW2UO1WVeIDV
fcrQAwrhOMqry33aK9ncHgp4wkg/hrGGmrsU3LQ+X39NLLbqaOYUBQzMFzSuSydMnfYu2wQe5Lxd
877dK272LV7aZ6kcqGxoi/umm6wQGoawCwabuGsedMVG4cX+Uo+6q4AoXEDk6/p6rXqwv5O51MMQ
WcJzoDOB+BOqk9QvtbXJko+kPiqpjF12aYoYOohCJuQNDSzcYhP6U4d+WtRCGKJBDN2PVVeZhgMT
+XFQmq9MyELelffpbJCBtUfBoEcbzPO9OFqhNQSM4XJVIOJFa2jNkPbI0dTImka3KjnCuxS3Yb+t
aCxLWM0/fn7CYRxITXQWJzOkYmF8mGI0U5oUsL8AsK16daeofGOpuQNcxAZtll4niJCIorJRgemK
QFL8vdxIsM6pNn+BRS64JRl6EE2pz8GAC3716CKooyp0feNcHhFQ+meCASSSkK9aFpeTLhggiODD
xfoeDfeldjOg5JB9XLeyuoanZhbXHjdbRVVQAnLUN8giBq/kF4pIrm7eUghgbq8bu/Rd50NahDBD
FmoAp8BWB+nNAbdsec+ZxHmtwNRmI/MzzDIRIZPFKairSUxVHSROZgybOGkLOwi45liNNm4bHgOC
DjSxm+TA2w9RM9yhMzGCGa03DnXaPnbNNMq+aJ7CxU4FFUuD/BTQ56BlLb5oinrUxwGac0YUBID/
QCFfs/22u7FK0/F1qMDy4s5iZDsa/m1oBY9hKcm0r3kG7FfopqGAYwDnfH5QifAhr1VEwB/q34ll
2Sm781XloeX9Ns8H9/oqr6QcsQLoh6ta0HxBz9Wlta5O6siAWyg0H7TMFAAglAq9sMzLH50wI8iy
qPdNMFl3QJXfRkyxwA2LJQf0zzovZh3FBeACiQb/pC2pcL7BwqHzUVYYChNt3liXosFsYKb0ReF4
ATYxhGxtPsRZeFOVJQ6ZiGJAsjSEunvLiqqXgcRIljaKRT9ZFxAXoFGoAJU0jQ9qOWahF0/4Jbtu
zPol50JzC7+Y66VZM3rBZKavutlAsKDJtRe1ocp3mdXllkeK/mb4kMxNmjF1o5BC20fQ9E1pfT+0
A1RWH9qgGv65Pwh6T2t4NGAmoCIJfML5DlCFpXajhqxBp0+u0vv2MPz0JyHxWfNOPp/zcyuz1zwJ
TnyepUaRwIqA9Gn03IKsE8vwnpd+ETZw7SABiw7CyLec2yiqNPcn6ABCJM/OJrR7gPJFq9lhqDvX
9/HloTk3tIhRYp41vmbB0ABRaar8DspbSDJPlV3KkuWXwSqeA6ClgCgzq/4so2kFJDoO0nbiiN4z
svtOuI313OV3OCoxVHBSSYly/vDzVYIf0KAQbqmgIJhL8lw8zNyVLkscpgePqW49ZMbvpivcWKsA
ayObIf+6PpOrHmHOPc76lNCJWWbNo86kfWvl0GgZPc4e0bEua98z6yXsPlv+KHSX4r6RKhxe7kaM
EzsFzZ3QIPlCYrBP9NEAeTGBBgyQkNpM9o3vzYpKpnN9dGADzhpXqAos+ZFR07RVTzG6HCLacfqr
Hm3u30DQNBgcRj3dOnRpbRcy0PflrsHwIJqETq0cQkbLBBejjeWbaQnRn+Z1ap+H4hBEeGvZsfKq
VjtNSC7vlbwAMZCiQQlyxq+ay2dBC+WZVA+qxKHNK2LXAZJQsYsOj01sW9EHSZwAVs07JlNHWQu1
Tu0uzmGkI4nbM4wTXYW3whp2/SjT+L086hiaToFv0EycvyX9p2r6Rk+AyXKCaFfU+7LfjWXqGCZQ
tNM/u8hzU4t4K84D02I5TLEAbPfA3DEjsdU02Vw/crIRLfx9EI3lVIUw42vULoaHIf6AaL3jj18h
gD7Xba35E2jjgYfM4VDoMr4x2lCr0UkVNy1BKPPEI25z47Hyn1u1csxMEl5cNtWm0F6CJ4E4AQFU
e+lMtFLpyorMAV5oT2goxItntJkOIk8pH2v/jbOtQm/b4HPModi4I/F3XdyFFrrwRlvW3ahoAKxA
+Lx4TqZdZroik6Uc16b+9PsW+9UsaxIbAQIPoGkj1e5Q57AeSf2rEZIQZ6WwhJkAtx3pQNCuAFk/
vwpJxWotNDAT1dz2QGyT8SH5g3Ozm/ixNEc31IgdN5mX5PDsyc+CIPvpJOVvgxzi4S1jQEehC6T5
OEjV5eb9tbxjTj9tsc1bvSDGME9Cmd4AvIDJ98ATrCKX8Jco3ZiR28W7HJoPQepmMm3pNcdvorgA
SC7ibVDjz+elLKPQZ12cOBNQ7zmo/mhR18tUQNbc76mROU45iXVidM7KoOqA20X70TS20WytdEPC
l95AN4R7Xab8dRn2YK1PxjTvuhNzZTkagRhhzjQih5k2JXcDAWRP9uxc270AeUHOx0R0BULNuZ12
VLDlcnhbEndoELqvpqcQzxaqfSaJ5CSv+A1clyDRz5Ug8DsXy2T5gP0JClPoimIGaLpsoUyX3wfg
kxAHsKDrXmplvc6sLdarj/QgUQZYA/txKsFrgZS7CFGC1e2U/gQksG8CiWNc2YdnJhdrFhlUz4wO
JvWKeGrTun1+q8o2xsqCnRlZuJupj6AWWsFI0Kc2OuMiDsa0QlLd7UpJpKOvrtgsNYGkBIjGS83E
NItoQsd5DpNnMex7pNCgDAmlRiPwaPYiInQe6b7q7AuN+3zIlpEKjYFNm6gbtIATYt8Em8pPXK31
ql53hqQFm2iDiCKGGkd43/N/vwTBg/n7uYupgX9sM13g9yvUl3kVoMfn1ip/9QrzLFmIK5uaefud
nM+K9S2f5ijFL3/lhlsr74JsCG/sONyro1eJTUGOXPP0/KFBMnqEnpv+xI2PJEVnU9kVtJYEORk5
2gWcfw3EGPxeVfE1HNMM4EEAXSvHiFW77tDnJrD9/qOthq1hPGTo3YyuMNfP2oqzgnmQnE08NhE0
LiYDOFtSD3No6pcPA3/R0XRMzw+DrN/36vn6a+ZPleJkzpXJV3gtYCarP0TVu0Gxy9Bp5vpY1vzG
afZm4TeKASLTHUP2hrB9N/7H7F4gjTpahzL4lbONkEoOr+Q1oQ6BxyBEkWZW/yJy6/gUDr1m4K0E
ZWH0hk/Eq5V7iX8Y6GQP/J0gpdIgxJEMc0XHE2eagWGIhIkOdZOlN06VsfJzM0Hvkvqt/Uw98ou4
4Rca06PF2h4iOcFXaOfvzS27kelWr6wjTFt4js7vJzRRPt+tcdWUPgqLuAimHWNu2my7wfvnVbQ0
wLX+UDg5W9bNi9Qq0AYMDFyzFE7DNqa6DYnNVNM2hAtfFOX/DD8gpwaXxXNTB1q8GHxsGwjbJ6BO
TGI/tceISPLga3N3MrA/j9OTM9CpQcBoCjQ+g+Qas5BMGuxadgZkRvTzBbKK1sgyeG4n7BHb+w6B
JrAM5bpyj1nI66B1BVIS2AmLyzI2lSklMfYfhBWPdd6CdhfdNL3w8hRacl0kmbcVf31mbnE3CAVP
CEXFnkv0r7hENQitFhLFgxQZw1zKSr8yawuHWBktpJUyWNNNt4o+I+i/02o3oOud/hi339f3+so1
jcwV0h7QNsZrFk+lxXIZCS8biHo7N8UR2KoNuC7b8VDtQQbdQ7H+VTj0PjhmdnSn/Kzs3Cu20dGF
w7FrT9bs8nLnnH/KYppV1Tez1gIIy6pLPDagINDZWS655y+vGxgBzQ8JQUh9oQx7Pl5jSlEJGmYM
YZ3YtHVLMFxS68lS9tcn9vIqgB2CejeKXiZkpxbzGk1BrhYCdjTtO0ZdHYzQ8l0H374DaNrqndCQ
vPDIfLDOn1HnFhfTh3c1pGF9WCT3P4Fc+qi9Z+gNb1vv5Te3pw/x9DutPeHUDtgMRQO6qDgWdnLI
n4PN5BEPqb2trMByeU7PP2mxlRO1zzWIJGGyfa/Kdh0/1M0PUPek/NuV0tSpJSC3z5cVuqdFn83b
eKImQZLX98XGanz0XCZRtBEcyLQC/Wi/aGgGT6HGwq3Z8vjl+pqvaF2ef8Vic6mjFvT9rM2LTkV4
NXihw73mV6LaD6ML3p0rcGxulJ0leRytTjMEfWa6Px5jSy66X3F0OlWRfW7K2xpAjkR/ZNaPwXDL
SuIJV3f1iaVFgJMakVplc5477tFYq3aU0gSZEuK8IGr27x19pDLlztXzemJxcY4Y9emoEVgEXCrv
vUm3UI6494v/oRKFtftb9VjqmdAhzCDsA0Oq5QjTMbTa7tAjEbmAqv326ZMqXgZ+p8ma7q6v3d9i
y2LjQuInCkzIMDpEcyM0HoWWicnR+tBTZRqHq+717wCXRXAtqMw6zWFJoZ6R3PbTgzZ+SA7A/LUX
PujExuLy1xSlsNoZvlxD/F/LvRTJ7GZCSwJf2Eb32kW2Mu47mTz/yshMDdseIjtkzm8t9kgUkqBj
sUBsHx0t7SExPtJ/jziQPTwxsXCuEDg1o35EjirOHhr9oepey9yZxnu9lbjxlZTluaWFzxxKpqko
EeIh+hF/UqfK0J6newvQKy44kjsb7SSoHX4eEPPc1wcS2d/f6k+ZStgftbXFOiJZigIg7klq6svC
+MjwXhvQfQy3l01aGwTtA4jniR2/5dvkJgsd9OH9HuqNrE/Lymk4s7vwL2WLJKXVwS5afyTqM3pQ
M7S0gkOPxt2/b9UzU4tNQzuUggq0hHdY8t0oHyb0p5y8QDOi9lYr37ToFr0eJO+mFV92ZnKxiRKF
0gxt5/HShviZ9jGp24ofM1mtZ/6Va2u32EBooVxPI8PAuPY1dp/g0/r8qQyfErHzdUmWZ3VEkMnV
oV8651AXD1C17esQXGLUeZAo6FCVEzXI0UciU+RdPeEnduj59R73nU7iBnaC6V43XL946WSxyvwT
y2nDhp/lXzESYxmwZQ0Lc90HWtTXcztXv6VdDNcNgOHE5i5mF3BswpAdsKYEY9AI1Nz058mQCXqv
mkDnobkyBWDXEmQVh5rRY9Czl/rKiycT+pDXT83aeoMm8V8DC/8eNpo+TFmaOEb6qKKYrsf3VvIU
yto6rC33qZnFtqqissNNhXGE9X7K3qzSjnzJ+V/zNKcmFjsqDOogHGKMhOVvivjBoWEGCn8McdZE
JoC6uiqzWBDULQFLXophsZj2Wq2ivmaII20Kp05LybLILCwGEyNYyfO5qgzmKkEeqJARJFYX5GQI
89+fZA6qpkAOjwMGoEBTkb6QcXAimazqqg0GgUiKrI6OY3huI/CnrIwHlODz4V5RXJYfSfp9ffuu
hK8m6jz/NTFv75NhJBVEZWgBE8V4B6mGFmJDwHMVt6UCCZYSUg9csjBrvliHfCOkZdB0zlreo0A3
gMdAkHUMx01p1q4OLZMEvdzNI/xz2UcSc6ub+sTcYnwNgMVWP6dyWXXstZ2w3izijtWukCEq19fq
77gWl2ffsbITEwy1w08TbfvET0Mm27Q6FhSx0DSAzpXixTXGSp5y1UJCnhQvffEqwj0NAMV7jiJJ
xCUxtFRLgwZ5m6YlHL867rr0BVFrUjgdcFnmP0sKIJT6O6KloGegMwALAXhzzPBdSXK7qgQEyiRb
YNVDc45Wd3MbAICJz7e4WuhJJLp5ixObQkWiYq7avvkyRu2qxzkxs9hpWhNFWhjAjK4+KspHqbjX
T+rag37WgMISs5n5/adqcXJU88iMMn8GCpQTGP9KeMOi2CVC32lhf6P2d0OWAUuiZ6Wd8VpC71gp
iSBLYKC5GPQ55vZNi+0dQR3IYs0EV3Sn3aRbpHxdVbFRuN2SwfY9IMkGickVlsS5yUVsCE/RllEN
k/o224unl2wf1Lb2ztEUq/hG9mAb3mmP2k/iKG6l2MrX9ele2zUEYQ8kGwE7xQPufNc0JOXo/oHD
NrD7PE5sI9r1CjBf++tm1twGcBhz/IDMLCTIz82EDboM1AwnINe2uv+fbrwfLVn+eQVihZn8a2RJ
44KUTFumFoy0QOjnUMpmtz5E7awtNxwN9dzsKeLbWqYXsnYgTq0uUj/BSFC0na3W2Y2AFGJB36/P
3eoSWTgIONsqB37mfO4qvZuKqcCBaAbFbB1qRfWWjL4O1VMrNiGm3qo8lZzC+TeXMTEBchJld4DU
L2Q8BzKhrYsJm9Dlz0absj7q7LpQSgdyNmxr9LruFtD5vFUaH7m9Ee15rw96dcP8HfRS7hUF5Dpm
86DL/DO1oDf0o203102se5oTG4uVK/vOL4sJNjRzD2F3u68MgE8ekuZhQoq49l3091F177rVtUuH
wLMB5g0RG5TIz1czSRRG2gRGKUKphHglDp0PdXcledMzSai7unPmCiEy/MjyL7sQqClpO85blMwq
4U5R5kE6qLTBQUacaFiS+2d1xU6MzR9z4renPEv8oexwmxYPkDxr+tdYpn64Ond8ZoECz4jSxeIk
KEFoJegaggUrs20ZK7bFPvGwdgwzRwXdkAxo9Qz8tbYk5ZRm2QADgwGNgj6H7MdUfQR8eoRc7Y2a
McQKYAlAkOP69ri8gXB9q1BWhn4ssGtQ5zyfxjzS2wRRSe5k42ag971hdxyA8qlzuthW21v4spZ9
M+j4oPOfC9E8yQdcLONsnyGAmMu7GlpentuHGDZBe4wOsDj90IvftHwMA8mdcwkSPbNxkbMfLcM3
zAo2ak4fdb2105Y6g/obotJHwO53RGQ/0VL3R9Qqtt5q+yJunOvTfBGeL75gcfQ1qLiZCcMXzCBL
DmhDXd8VYXNjNoNrIDofhZQxO9+kZy4VJtHhE32w4FcvCQ9lMjMFNJpDTAXA/61i9NVHOwV+batj
3zyFRlc8lqpipBvdKNra9g0rCI5aQOOdVeQd2bQJVQ8RZ2hecn0yLm4wfNkccSGZMwNbl8QPc+jy
ISeQXzciYwsi/KaAfN7/YMIECQtkjRX0Z2dCtM/Cle/0UHosdQamtayF6oWzm0dhaZaJbNEc/y4i
GbUdSz6hBO0UabpD5ztbGY6V0G0e+hIXvmaJaqA8ApaGx+/FfOVREuvI3QOSBhWZPnBzfjDyx0B2
VazamXvXwASaNiwTUyxhtAYWA+uSqjea+hsqKLt6UNFG3FAkQ1o9koi2EUDN+m2If8+Pva6QgoZQ
jAMa9s7vXweI26nhTgPpPs3vlfzVbG9a45B2r6EpwUCsHcVTy4v4t8v0SoRVkuMVdmuVt1q21zXF
McidFb5qk+RGvIwRsUsMYPDxvCAgP5qLgx/RMEhHNc+dAgACmutPY/fCu8ILgnxTRI3dkP5WVdFT
U2GHWvN/XD8Ga2OFNBdU2eaCO/QrzmdZtI3RlgOkalA3fhvRCF7PyYZHzAkr9QOb9aYJqORwr4+Y
IbupgxGMJMjiXCjDSEI/wIiH2HgZdPUAeVB30MDcjc3gaGq9Pcb8oBbEMfyvlJqynbXmXUzMNdAa
KFOiFeX5mIkfalbX4LTk9ZEVdlPvWV87JYPqc79j3GN8y/0N9FbTyBkMcFlkS35RmsKSAwI+o8Dx
KkYjufMPqLjw61aFY+ijvZZChckADVX5DuEbTGWXjHvq3w4yIYa1leaYbBCQALlGtHdudBJVUIbz
BQPCX3SMmyq1B/TCukVu43lqxR26nn12MW8kkilrLoODpEDxeEZmfgmS0kiVJUJvcoeWyAK0aOto
jvdi6G3IBksqABfBGKID+CbwWvFM5pATOB+hX9BKtXJQaTvjN6/bLeiLaMdd25BP21sogl8/OZfB
+mwOBSkOU5aFeve5uRZ9gtp4Zicg9HkeKLWZnjq5GnsaKyGh89Bx1elafxNostzaypyeWV4spZKb
UdkrsFz7Dz000pqsQrQebEARkZ3V+fwvYgSYwuVF0TYM23Uxpwp0cDWewj80EzlQEdm4+Y+hErik
qLw4pWAkhJucPU2QKJl6c1urMib66mBnaPdM1Jjp2ufTnE2iBJUGg52Un41xWyvgJDVPdZRJAoKV
8wHkuIkMH8A4Glo/ndtpWerXOJMIc7X2ULHOg6sG7E77rWTNTkmHPR4TW8kWWt2xgC7iTQta4IXc
HIUoa8agquzEUEnLd8I4aMG2mjscehnbhZObWu+Gcsz4Ro9eFTx7m35nWPetLMW1OnbG8bDG7Y13
4MIjtoQPoTLiO6LQTeMtJS+Wccsq34nDG54Ym+vDXl3Rv9aWWZFuGEsRlfD/GTorNup7WYfuMIDv
I3N5a9Oro48xJhYkKWTRzpfUB5Oub9sph5Rt4xSKcCLePmVageYp8dPAq8fr41oLWfAUhPg+8nVg
vy/9eq0OqqBUy4EFHO1Ag5B1vYlb1abFbZY6UeH54snP3gQT6ID+ct34yqV2Zntxkcddr6kVZJrB
BA6cCRLNWthItut8Apa+AE92jo5d2LGAvJ5PZ1cXRcj8uTEDkOgsah1DHREFiv31kVxKbM5NLHA5
q6AIMcaXoFejpUZH0RjQqSueb0UQQkOepuB8soC7nTEkW5DBbiPLhHGA2eoRUNUwGBEYBsargstm
DyXAUeIJV/YSFlbFH8DS4e0XbghoapqOFh5LeVy3poNHkH9kYTxlLtcTxPZWReIbQ/EjmWjNfPYW
s46KA0I0tLRVoSY0BxMnWQxTxGabI70w9xDRqzu053R1CGCirwq0uT/T2m062QKsOP0zk4uFFm3G
+26ASYsNblm88kp1VHSlpJDcBjkCpIcGStZgStmJrm4Tzp3e1yXwrkuW2LwL5n/ReUSFaP3CH6cj
grSoxWGqCIS/EyTD4sAuja+ONDdUTR10rdkQ+smFidxRtaVtBYRIthPpAxod72KjsX2BfpamuPGZ
uQ1nyZRCmuBdO3WQULNm2blZcWyxK7q6jYKR49RlHUM0d2jjj8i3Ueny6+A1osWeig+tBvTd7F+g
oL+JosquVBnle+1g4jjOZFpkaiBIeb5FcABAkZ8Q+AiiQFSNasOuMtLMIXUleRqtW8I7kwHvjDfg
YmdogMMm7ZwyiKi+Y1q4q7vEMxNL4mnWbggL1OcZ+M7xMlncR4NKlMio0sJhITKD9U7EXyLPNzSV
xXArOx1FWLwyoayL189y5rJRGFETlYWToxOB7oVCTTeGWjUI3BRgxNhovWutpu1SMDGPtVVrR7SM
0G5oVnROqfFAcoOsjBtPXQ18AtQz8c/shE7OOt5iXRVNVQbVnfFDJKjJKdVto6h7VssIc6vhK0hs
sw4W4GqQ+Di3lSsFsFY+ChN1ZXfi6OdfrfKtN55FP/4fad/VIzmPLPuLBEii7KtMma7qam+mX4Rx
TXlPuV9/Qo17Z1QsnSLmO4tdYIEBOiopMplME6GrW6QzURy+7tgvC0s40kvI2fyFeVHMis5MADm6
ile/ISHy+COpHLxtHXbAKKhzfxP+Br+Ha3qZwJ2srOwZNLeyY1jWjR13pRvn3yowGqmpU493PRFJ
0a1cE2c4c6S1MDHIArloGHCgIAoKIclN7MGVhgZCE5AOkULBkq4FbssV5Q5KTzA3EfVY0bR9n+rB
mcqnPnqUJa8I0DkkGkzDXAN+PncZIUeBQAPD9DOPMOfvpjiLzZwgdENmzWRuVg8QwW4qFNJ8eAbj
pm7VivjUNu3NmLX1q1zW6r2k2yO5ac0M3d59qQwbIwGdnMOQf4OiAVQVHtSxQKsrmQgB+7FKqi06
qDVzFwXJ8D1RhgI9sCMlfjhReHtq0eTQgBS799Q61EBsYXQFBG91qb5JZVRIovl0klwNJDdjsvLL
buVmpzZ9MnpyZkuR14VxbroNJKFPulTFEH5SrPKeUE1+rlQlfdflzJIhu2BNeDw2MpVdLVKgJRMW
bbxnWU/wHBpt0HKaYY3fYLFTZwZEd1JZot+VGrx1SKbXT6QiaE1GCbD3WQx9MdQ64dK0WfbUazMa
Ghs9rNQb2hdgmm7LucKcNb0ebptMyvYl3MvkaEqqeeiik3d2paIBuE2ZCpWHckCBJh7yCh5YHrub
Pglt5lY0tn6BvxoFAmbanwktlX1G7GiL5NPo2WkAPjnooYKbox07rFuBRXZoE4+xV5mMgRihNQKX
yVr2uypHdmtMdtG4ShIHbBMFLGToE4j1z8wO2u9K1I6Wm9Cm/olOyfypiIopcPRqtLzWkuzPVMfy
PpqFSU+1MmB8lI5pQZwexDFQTqx86JfHe9xpuDp7zL53eQCexLBs91nL4pup7/M98qfqHkqq1vdq
KMHJouZhVmzqBjtMqgeS3+j6SLLbXC8sX5W6iHp1yvIDKbrgVlZLqYa4m2JSaMrK0m3GsHedsVCL
d7UeAxCNQZEaPa3jVFVeD+XT4qEc4vBg1CPRXFThKgjQDxUoMc2uaHR/SEK6icO+OUn6pDxp9RBN
TlV1U+aopFCV+1Lv8tJnvcIoapA1OQ692vgEb6sfnT2CQscwchCrY2dkgpfr6rsDuXIbQsnw5hc8
JXXdYvdkJW5leWZm2obVrdp/S6ITQUEo3pHis568kRwNS0QLsQaNxzJSh5A5mplQOb9adK1dNQkC
oDbSj03XnXT6K1Ghsp6UWxVwYw+RE7U/VJjtbdBoAvmzzfVbZcUFglgH0wZo/QRDEF+eyiV5ykKE
yKBMhISMu9WPrNdwKmUwgecCrBXvPpPXQsxAV+VLQipFSvVGaSVkLpljGKcyM6BZtRuD54BEgo+6
ZhZyZjIqM3Nxlk9mlWMPt1nR0g0aDVnSSituFHlg0G+aKj1z4EWYN1ElyZ2JGb2IrnHlujwLRLhr
LJXQ5CoZCESqodpZle5JWOAWI7mUCFqeVuzU5s4zZPgxmG3zYT4ZRru2ZlHBuMv9ADxMnioVT9LQ
+7GZ+RZm24ZBNOS4ErWfYc7WLy5pk0LavouBmbLeyWuCgP3p+qZciZNBWYaIHM8ClNX5jrEAmmRa
MzYo/ejg78nRrQ6pr8AS8KOtrt1fFP5pmIcx66ae5e7EbFyq0muU2KcohzqCmW5Mqm07Km3/2TCI
NKJvEYdNuyzgt2RsoqnHttTA59DIDIFGsE8j5d/DNfBJ2aCVQiYAs2tccNqiAmFBngvhmgJBIX0H
wjFEVM8YVrtuztorE5NxeDbhiCFw473HaAwlKWlUQoS879+rIYFKkjFOue62XQqRCYxQ4VeEUO6a
HKPXAsMZEYR8BB3rKielNDnmVDEPYdPZO8jOhH4QlPQQRr3kK1raIVfZGEngJW1f3A+pYVWOWs96
rNfNWMsRLLYbn3gq2lIxpgRsAWjnM6B8Fnyqwz5q/Cm9D7Mno/t9HW7VOyz23RwlLs5P3EYqRrwA
Fwa31rBDw/JUv2qi4dPVU7pAIecoUE+XMjLv7tpEOq2PkeVJQtEc8tozCPsMuZWZFhMOaP4VC1ug
p5TrMqtLtwQxdQupvzAF8cz0EZLcUcKPPnPV1Ms0RRC4rziIM1hugydNnql1DFim936ZoY153KZM
ALK2gjI4myExDC0T3I3ntrUpacZOxuu2Q2GPkvAuoaIZIREE50qVosZdSQGRQRfQGYPwQW2jf086
IO2ooIoOsqa5ZHduRl3J6HkBqbdryeVj3kjfaZBusqAUPL7XDtEShtvVLEpriOYBZu5YTe+KNkME
cQtWqNT2SfeWGQJXuhJMwCyYBJLUmSKH+zpZhXJLpiON146hVxTtXTyZfjtoN2obgD1v3Fw/tKtw
Fv4m+EXndgQOLp6MymAKXqYBylPKlPp6ZXhqWaPAHN6WopnjtasJTTt/0Lh9UXXDIMUj0Grpbuob
R1V/Ncltq29ClLRzkRtf+3SKgR4htCRA1JTfIVoSqVPYQ7OuNn5rpm+bUAz+TONnuw+8iv2CJL3z
74sJYSsDyfBZeJkfYNTIgEIjBQd0BGUrvQjAk5Bqg8OS2B1Dc3SZwX5cR5w/D/fyRnoPrzMIps+R
Pvf5snAo7MIsUbQuqKMMxh2l+lbFu+8/WIaHz8zRh9AFKjPnh80aRzPCWctBTuJ306EJarCN+mGN
Z4+os2xtRy4y23yQRAKkfqcUQaZZvxey7BTRywjByzLYjaIC12XqSUMjyaJ1jvchuVVp6YRGvelO
Dl36mCN/h6jsZPvTKXKjPX22t9am673ewx1+KvaicaULR8n9AM67pLSSVKrgB2Tgf5tnLzrR+O4K
Fcq5jdyFaUpyJg0x2gOHjbLRn8LnMPQ6T7tBOuVQxc4UuuaNS7+hr8MB9fS/upcv++Ds8Syay0Pc
AmdZCRnJEOBa/EkmyZl6BxkRO3/RRZywF9uGQ+JWEvwXQ9jMbZ1MBvdx4xi2S6KHrgNByrfrZ24d
CUdubiiYR+XOzwLY8SlpjQH9eKAgMtsThD876xkslR1OxXWoi+MNo744Kk0oHYFVjDt2RmKNEcnm
/al3flL2EI7FSJv6eh3l8rnOwXBuOQqluFBrwEi74Lb4jlr68KihkH/sPf0evHroeLmOOP/BM7f1
BQheQbybv6hiz5cQWq+5oSkjBs7M7zH5HFDVqyBKbAi6TNa+1BzAf7FFoxGO232sYT2tQ3wpKh0Z
3cvqKe0PavHADMGT66vCcWHQAonbfXKmFyxs5z2hlNuptg9xC7YskhPUAUvmKZ0GeZNqqyI9ODTN
r1J//w8LCgtlUESjKY7nm2G1NU2tPS9o3Tu2pHm08ls0HNPP6zirG3KBM1/wi7jYkqQUFEAyVtQ6
xPpBizeSqD/yi/Lyci3/2sKdrwwqy32DUMSVH4wHZR9CQveh+Y2RxHZnPLWmJ70E1JncCBoHohHb
i4hh3pd/zSNcVTUZDKiQRljGoXtDBsKphl08oGhPPkfQdajjSRaJ7ayeBDQhoDfANvCs4baoaY1q
rwRY0AzUH9roGspnOHpUFSWOVo8CuAcsUN2haso3PWRjxNQYRXI3mXbg7CmjZ6n3m/JOFw13rxo0
TxLOCTFk3jiDUkabgsYqTkIq7Y3607I7yBeitaGuBKdbhMSduToNojGogdSrD7aFMuAbaUwXNJb+
9T2/eoNCoOqPSdwNinFF9LAFCkyqrNupKxxi1G6Xxy+o/j/WCTtGcukO4bNavuZReI+cgiNFk99b
3zTkNke0RE1G5JpVvNe6cH/9x4kWYQ4wFgeSpYjXtQq/Tam8xvZL7VYOMX/1eB3lIm6fz4WBvgnM
TaCazI9t08ruVaUDjZs1fKTss+vcCWn66mYs3f7XdahVZoclFvdZwwz3IAbAMKfk5++YNbsDq2Lj
Wh5tPYRjHmoG6G0rfoj0P9YiMW3udQVpHFrfTe4ja2Os9FYyH5DhrlDumlY0prH6pRYA3JdKiFSO
SQWAyki9mBzH1ksrsulEXfKrLnqBw8UMplp0mcGAo0cfUTY5Oqbykh/XP9KqN1lgzLYudp2kSajb
zBgjy5w4eR9K6iZK6Mbs0RIx+qyuGzjPta8uNBBjnWP1tMOw3AisuoR0/fuAOQQZQxiC1OLqDl+g
cBdbWDc9GBHg+UMcWSP2W/RrFD6TkTXbaNbz9eVbvWYWYNwNJ9O0J8qsoRHJtwHoOxswiG5s5Tmk
KLvvqujbdTjBCvKddTmeAKo+fgUH76zYDhjVJM9U9q6jrN/bCItnURB0EvMPN60cyRSS+d7ODuam
e5d96sixU6C+dp87zb2+NZ6Y9310RKKgqzv+LzCf8FbKImF5AeBGsraTkniV0d4GrSlwtaseYgHD
3Wx6BHqMIAZMCMG4CLp16ptgBS86wGc3u0DgXF9FSJZoDAiT+qmhQ7Cqd739qmmPavUWgtJPUm6s
QnS7rZ7lBSjn+Iawg8h0AlC9xG2GcWVE414ShQ4ePx4xf7EI6Zn8kRl4gdjfhih0JfZWyPlzB12P
KkYzlda/XF+I1Q27+Emcq5SYTHUMH6UuyjGYnXsqS/DqPtaiqsXaBwXrOgga0bI0yz6de5asbLOu
wHyV26peNHZuNk2Cd87qy2oBcXH09IhaBaYBXXpK/MEBT1CwiV6mLdskv5ApR2Lo+soJAblNahQU
jQkzN2N8ZJ/5PrjpMKvhoMw0fcrQsHNEusNrn2ppILdlbZoYdRZZWMPubZC9wXxQzHf9nwuPOBhL
FG6PBjG2A6lg1Zj+HqBPRROnHT5a+/P66q05EpDSzF2mOiQweA9m9EUTg94KwTjmh/Hg0LXNFIv4
D+ZdxT9vFiC8t7LUUg7RHYI4AMXvjD7ZlWfHD1btNPGhKWKv7BrBpli725aI3J6QIS0O+RAgGtVG
oy5TccZVZ8yP/a8kF3HJCNbQ5DaEZbMO/dUAk4rnhHlD90IE19kaiSFSrKjt4yNhTIZvN2pbSatH
hr4YvW6eTUgU7IZR3ZjV9G4XSuIkvdVvh6YevYh26o1lpO99UWEKPfbt6Cekno561m/IMLWCGGLN
k4I/A3kuQ4Yb5+tttsq0UC6QgrI6CSO3kP42AkxgfI8NpzUFbnttmZdY3DLXtJClDG2Wbln1DojS
3Kn+qYkI+dYO9xKEO3YIiag1MoDkI/jAqOIVaXfKpMSZ/hP3FEgRVDDQQNrrouCPsM8KGzrg6lM8
fUicMP9+/WyvfpwFwGzrImSVY7SJmxkAqALiS7BeExY5QfdaaL6SizpI124W6IWZlmWiRwONKOdg
zNJGORq0mSnoo+x/Vv3mujFrX3/59zljqpBpJg0IXqRI31LSeKH53A6iDqK1JVuizP++WLIcwxNB
BpJ8t4j3nb4NZF9TOrSX44X79B/sgaISup1wG4M94hwp7bPCsma6bjTtu1WzIRiQUk2B31j9KH9B
vmq+S3P0oFMbGSAQgnYsc4tmD4GjXTsvJuhNIfFL8Eo1OTPyGnSyQ4xrilS7qXHtHL1ij7FIEGTd
jj8oFpekylFZVXoVdqh0kymfA5TWrn+Ny1ELXLfobYOOBd78IJbm7GBMh38ZgWCAXyLX9sgtGAzj
eVuocFrBvqzfcEKTdosWCdAEejpemdd/wfpC/vkBBmdiLEG2GT1tczo1dCFAHhgvRfM+iEYaVo/R
Xzv5IVsqR0qhNLBTUTC5gLshfbJFocvqIULlDDOW6KfEtOP51g5G0qhdjARNrr7q9ZMe7eV8XzR+
LMpdrt3yaFT4A8T7BLUYaRwiHYYsotrf9v3LKO209r3OdpqIsEOdrxc+iFmCca5BK2xWo/UUYR9z
po35ZDuRM8YO6nT3R+ftbXId/+j7hrMjojrP6u5fmMk91PsiztPRBHKMXtcJA4BlJLjGVwlOl8Zx
2z/O+timAyDIHcu85lFypZPkVlt6O0v6VvvS9Z3Bp0+9l79oR+qJ3rOrL+nFD+C3f27VRjhJ2DPW
h/JET8Ur5BhbJ376LX0098rDDfMwL3IrmoAWbCD+NBTqgOY0C6hqFjpNAuKSo8WOVetpyUdq3F8/
4Wtg1iy8htFCTBnw85sTtbWUzc54SIpNpKouM/U9m+pdo9jQmhqcti4FDFarbs0ioLTQQAWKjhEu
nCFtEEVBitC0iNyAyA6IUQimiFrpLqj2uuVEwW/Eyk5cnRL1aCZeK5zsXHvgL3/BvLkXV5Bk1Z0S
dfgFtDipAzo1QeKxKdPbkN7W2F/xY4AH7/WFvmxlgjNHxyG4Nm30yqAP4hwTjHttGzEbjxpQnPca
Ks33UXkv1YfQaFxo7qHhO3EgJyOAnf8s7yFAXoDbA+obaGThPERqWXmWG4C1QdTyq0ymBqUUuz+w
AV3seTMT54JrdFtBysI145jgQaL2eKRak4xfBu6mjvX/hRRwLgZiXg+yDGhMPl8KFk9FUqsUU2L1
Y0PeUvR4RpiIuG752t21BJld5+Ibq/k0tlkAFXBN8q3wxrDuEC6BgOM6ypobXKJwXzUdJ7OTZJiC
d4ZjVmhWFfGPiuzg9mogK5mcK0DQk4c+Q9YQGJrthKIGhbUL0oa2Lpqn54PJBxuJJRdVWceZK9H6
NTbt+1qRTsQYDpbBto3a7q4v3NqdD51tZPjn4d+LIbIKadfcnmbtFLlw8va9sj5LtEFcB1n9On9B
+FBzQAlR621IjFgNc2sNkyKiUFNZc6DoMkIfOKSJsXrcXi5oH9A8gB1h5FSZk31Kd9FhOJSb/IDH
TXQ0/R5XxeQbp/BG3183b7XcjVk0dPejIwitd9wNqSBRYlUN9kYRup3t4II6JrdV/5TsEy/eokfh
Ot7qFvl7bvlEnZ5A6pK2UYb0D1R76E8GzcPE/pWX90L9gNXt8ReKT9gp2mj1UQTLBpp6UTwdoyH0
1KEX1C5XN8jfTc/f8EkWxfoUwKJOZ9tBGR4mXH/XF23VklmvSvnqoOcpNgwl0DuaAaIpfxIoLCWh
39Nv1zHWGqjQfokWadSuobNrcl4+M9IaraSQF+3daWMfNZfe0N/1LnyjD+UPJB7JI6hU1F8QEJxr
9mhTy/fJ2/XfsGLn2U+YD8rC3zKjoXollZkrN2OgodlUlu8htBybnpaDZMS/jraWYLUUHc1MeJ2o
c3fwOZxM0oB0GizWMDgUS7i89GOA5i1mokHHLafEsdhMSHRP6naD+S7BUVg59mfw3O0id2qcGEmN
r6ptJJSmIMrbYYarcol8J0uCSHgtdjhD426ZBnIMSRIBjZDHFumGCW334FA3w1dGcLEjAXcM2v9w
tZ2BchePPtqahoFB9NmWdyXtEeSLnpdrz5cziHlPLfYMJVaRSSnskqSHQN80lk9C6mnyrR68J/Oo
oOTUv0gmYbQL079vmKiY+XaR1XFNUI9Gh974KdNvY/VsdSLSrvU1N3QVXnXeYzy1K5REsioa8NtY
+ZpB77X7rk+bvrS2Wf2sTR42H5inheIiK6fIwmQxKiFzcf2ClYxEepGGFhZ9vJF/a98qsE7vKk93
k2fw+B2UfeX3MohlBYdpxbHjGS8j24D2XLhD7juEsdTmkoqzO2xGX/0efKj+BC0gzPPR3/nJ2GR3
Nnb2Pn4QXZ+r5uog7wUTG5L9/O0pj1pQKVAbcYPBicmrAeKIdnPduFXb8LQBrzZSmiYvfZdKMhkw
DYuTqpKtOfzE5O9IG3fIt0O8vQ61EqrN/Cx/oLgTU4Ep0zIKQIWKl0qgU97Z+XY0BQat3FlnKNzH
guTcPNUHFCvZDupdY4l4E1Y/ysKM2czFqexjvVDLCACx6hr0Jeo2oWhoYC1ymdnjUA6Z+34vRBTC
sJbqqANxvxnJPpQoHEvxs+QHhnEi5UggsJFsQEwFUR1R2WftXJ8hc/eURFKoCJNZMqB6YCiLZ2hl
+YHk4IQ6RenVKNKJ0lurkJggUMGmNjeJ828wxY6DlHQolCBLkzbPBcSmwFSZgD1uZE4MijFpxPvB
u74ZV77iPLbwB5S3U7biMZkZcfPpvjDuZeXTGH5eh1i5BM8guPCzDuhEqgEQ1HLl0alNx9hT0AWM
luC2/eqb5F6xSyS+WNd0rQ4GHSCRsn/WWXUTBzMfXAyO4RELSbyWfNbpu6E84TVRGcdsCEH0hb4b
y5GT2LH0cB91Bqbea48aL2ogg670ZwSJKDRROp2e3w+9fhdD4e36Aq04hLOfzQcpURcqeoOf3SGf
oRabXnm10S+Z+9dhVr8DFGnRU2iDhIbPbVItDErMMyJtb0zaa2Tb2QfFNoT4sUZCPEN0ePY2N0Cy
JmMS/d8fWTq0xHCGlXmUCc6PcxdplUFQLULHVvpUyIc8FVh3uZHx901cToDQwTk6//vCHWUd6EWD
GH+/QaEWQ7eYo042tvx+fQ1XugsBg8ZdZEpQpwPWOczc8KEXOpRj0ugRFCN9spHJdqCeQSm4ne/0
yas6x7SPrVs965rTuq7q6OVmErnGNXMNzJkj7JhVAPhO1DYslXhUYW5V/C4S49iO0nZkqqhT+vJa
BF8R/oPJXgOFMT7L2Ka5UqVthSTc6OjP8rbz5NfsJjiat3rtto55m/3K3eyQ3og06L5Yd87PMpDB
oyKDhQLjVXyP9CTLTCplOODeMKbQkdDo+Kmg3fCA8f+Zszht0cvfzgzGUUGah2JIIRk0ZUpNPCWK
insQPyDGpmkTQYbJbgyPgN/I75u6Q4e8wbLcAbsHxTB7lYTPgcma534q8O2InFg7NYhF9/G8MS7s
Qa83KMWQz8RYzvnGqViWGlpco9KuUeRmSpP5qZ0qrilZllOp2XGsU4ToKZRpEGeJ2hkvZ2QRuGEk
CG8hlKIuxyCUIEWfeY3DH+/Vj+A7ccqjhBy17Wp7MJK/d0hR7zCBnjs32Z12AoOLIBy59HFn+F+X
3+J4Sgqo2mQb+EX6SY1DEG274E3PBKHV6qn4a+VXPLFAAWFBF+uzJIbVPCbg9qihyam8XHcBa0cC
c7rosAW5z8y4fv4hWQOm/JJ08xBQea8y/Ta0ydYIJlzRhWNJgeCCvozj0MuMAWowZ4No9IKzDEQZ
ElUYTKpBSW7XqqOG368btIqAfDOiLGO+FnjPGRSqqoZzCGAaG1vDtF0tUCpZXbIFAhcqjhU6TMC2
jfJB8dAF4Jh8kuODnYCYRTSzf3nHYbXsWYcV2S4wvnDumQVdDSmsHtt8OmEcQK52QejnvaODDFfY
aT6/p/kjvQC7oHJHZFPn8zhYXXmZetuP26zyLXCH0p2hbQbiFc1dFmG6fmeBxOP6R1sR2j2z1OaC
hkDK5plGgFen5kEeHOnFdke/3/5Kb3XvFtxuoWdu35SdQ/elo2CgBYxNTu6C4czP0Jkr+DlrB2+5
FOr5ocDYMjq+5nWXq2ONiqa9o6HAg6w50CUEl90oQzsIlHn6j6UeG/YqWh4nr29RWdxIltsICX5X
jwUYWQjyVdhMfOpoyJNEy9FF6tJy07T38vSuxjuruRsxgtf+tsg+1T5KCTzHeeIW8vdG/+ekIw49
Euy6iQ53PAi4YxlUBo0Zgb0ZhFGhBOJ0qsBbrlmI7nw0AIM5GpNIHII8lWWiGnOLLIE2THYL4kvB
tljJv8EIlLHAhwZxBcKfx7qS5CpIMDADxYHAOGTjo2LvpOSWtn5heNROnKpBoxv+KygfrjmCBTB/
NhOzo23XARjDara0VciPuD0p40tT3ij/3sN/ZiR/FOMRrqicjSxB992M38tJvZHCyLt+4kUW8Ues
ylNjnIe5QkIcY7pL8wNeIoHxQ253aHQWoK0d6OX6caeNoW2vSeTZJvRemR9NexP3364btHYrQHhG
nnXsMMzOvwjKUq/rqoWOiBVoaFmpo99RB4bHvphGPxzo5ENgVsSyuLaIc5oOBVZ0vYMA8dxPDVJI
IntuxMuSp7YFLb0ryS+F4ow26Leer9u3soQg8gcr/MwUDsE27i7SWKcUkgGs1kbiV9WM57I1pk1q
RqPgmK24xpn8BBVGPOxmIp5zq6gc4OELPUg3yiNHGaMTLe4xzHSSlPKmJKdQJhtLR3h83b6L74e0
OgpzFuJJjOGA3fQctSCBiqbyHOcX/V8F+1Z9sclE+5zRG+S999fRLr4chzb/+yK0Q3gUG6wCWlft
JeUlrm/0PnyY6h60C7FDrEjgHEXWcWuaZ1MXRzXw0mbYZCa5L40GikWpH7XxaSjAPXjdvosA+dw+
vk/MatXUNCNQtXVKizznc918VuavQTQbdplS43C4uKG1giguc+C0tvrRJHHo1HEuHaA0flSzDCrL
w2CAuHqAcgIkL/xW7T6ltkwE7kVkLefMmsgaFWW2tpY2quWVaIllGOUZhOTnq58RkgjYn0iHgtj5
fNtAMyFT7RGfMSxvs2ozJA9w1Y5Rv4WiCvzqBl0gaedIvWTa+TQAyVZfUUgCRWKObiuwurPEcmgv
OvOrKwjCU6TDwQOCdMQ5nCb1aRuB1c5tKyBFipfhgLeTemtgavo/bM0F1PxTFkcvrpNSLgmgSlN5
ssBKF+vIRPbGvtZFApcXPnPenQsozqc0sZTnaotF1Kj9AFpZ9L6zH5rVCCxaPwULHM6bxBqq8X1Y
NhhA9cnk5eARU8PSy7E3qvQZs9gZ5LowkS0KFURfjfMqiRkOrKixlBVBcki1CyetGXrgC6/PdZFL
uRzO/FpNMNMokCWZF/b8w1VZUc5UkQ0keIbfaam4aJi6swa6b7PoPcgzZBsb9hmDFCSx82NoyegX
aby4CjyUit80zM1e30gz3tmD6fz38HX0TjLzsmdfqw5iJrl2La1z0tAA+8pGMjxw9JRN/x88DW5f
1A6Qd8G1z+0oqUh1MuQ1vrRcQLAiN32tGL2prD1cKYJ37mUKHwYuwbhtlXZSYYF0u8FIyoF0BzA5
atGxz7zCfAHpaWq/hSgeXF/Ty4wkh8l95KyaWowMAlNTbvLoLmuxkKXXxk8JwkTmacUtlXdJ7Dcg
r2tvR2un9Ddh+2hGiK8OERV1fK6d4MUS8BJ7kgRhGJLi5zQ6/eiT5pehJttyCP71dfRlNToR0bo9
S2Bz7k9BqE2iAjCxiZYMI/+GfN/D9ZVduzqQD/kDwbk9mxIjwPQNFjZunEY7NLj8J+leSV4DWZCC
EUFxm9Sw21nLFQejhmBgmD00UrUpTVDR53jYClZu/QP9NYvbo20TBlmKfiAXjgiM8B6V0MynCWRc
1kFmMnOkG5Hy5wxKBtuKGgmnLmnQyxKHoPUPDiXJBZ9o7c4Fk+EfGM6WOkqLoJqaxp3y26F+NqTm
vclPRdpuDKREQhCGC6K01YtjicidtgmCZnLcApHloLotdvZvGEdOY+ncRJI7gTWq+3fCUjiVWUTt
i7QZlKXnXrxFHNqyAWsp0/YYo11LMns/bU8YQW6JgKbtsut2PlcLMC6KKVOaUz2CfVFJ/AGEvWGG
ZuqydoNy01HFUTqMlbwW9gOmXSEEzBQnFXFSrK/x4jdwZ5vmU4psMQw2DMcOPgbtEWSLWQvpAtxg
EODoa8fS7hrz2/XzLsTlDjyEXEITBQKcQvQFofIgdw8FWEXUTQkGYSnNnNIA5ZPmKYgMrkOvHpeF
xdxxybNOivMRyCWqAnJ3MxnDthO9aOZPx9++KBXBWSJwQo6Ui/ylHuoCEmWNq06yB8YEvJpa9n7d
kK94+hoIF9j3dt2a9tCCcdq+A6Naq77Z9raWjpl2AkujW73Z6rZpT1bxs7UFi7jqDBb2cedEqhJN
6mxAk7QFJaPsTKBNCTHSABphw96VkimqqqzFMxAh0yEpjqIquE7PT6Ze5rFMJyBK5fPY3ba2Y0ab
oOydlFQOa3fi8e+LlvT5eP5F5G/XzlLTZsyB2JnbVvWN4n5MJgzGFV4ezgxGmEstURsTTaus7k8C
7Sa0bqLxiB+1xXhPkusDSn6FdGyGhyS4zen++s5Z3Z1/IfjaPWV5VcyjTG4FiSQoNXh9KiL8E1jB
txFlStBL6WyFjnJ+nRQeHQ9h+Pu6HesxoAbJolnqCjps3DaUqZJGkgWUNAm/4f9vldra1Wbpx8EE
nnOy7Y2HHPUlBL4iTuTVE7CA5pz3VGfZhAYGQCuv5RA6dto5fcT2LPhG+o+mEukeru7/Bd684IuH
YYW2hbjv5gW1py2Zhi3Y7f2yUJ3M7u5oZWzlmXshFfGuiszk/HQ2dAORZ1jVll6l4EeXViEYMMdN
QT6ULvN7tRS9F1e3DgrtiGYMAy263EdloZbZ7YSVjdRxo6oDNCTL2wjsYZY1nWLlJVLG3QBtPscc
oxJxNpppbelNTmzHaoJtYYhGSldPy0y4raAzCqztnOfR0LPOYt2q3akatqnKHoeQCA7kakz6B8KQ
uam+rsSDdAoBQZjT6yc8XuJka2kYxRYEpGtvYgQ3/88WvB3Od5HEdDOzBxMhBoQLIrT4MVSvMIKy
y4Ulu/XP+BeKu50wVV9E8vwZu3bXGQ9W/9Yqokvhf3EAf0G4vZIb7SSPLewxM4psHvQS0ISbpDdR
gGJV7mO4XKV4/jaiURYhMHf8MV/ASshiwjq5BYc12iEIKKZ2HaZ3ICsyGjtSnSpTEIKLlpTzARCj
TKxYAmiueiYa1wO6NZtOEHavgmAyG3zi+B9aNM+3CMnTbLDm75ajOWOIyq02Gj4oe9zrvnt1yy9g
OMdSqcZoxQZgkGZ3WPmjxqwVLdC1Fm+CYBCArW77BRgX8yl2axb1CLBqzJ0xPZWd5o70e1OISjki
oNmdLry0QZUabyQARfl93G8VGGVakB8XVNxE34hzSXqJCyCJsRFkE/kPmj2F8rjJqubp+jdah0Gj
NUZnMRbGk5tVZRFmzQS3pGAYsCcj8thPA9h2/m8onKPIk7KmKH3U7tDqO8UOnyF3uI1zW/BMXr3J
MIL+/43hXAWLzJQyy4aPxbt/CrdakPt6tGvxnKyoN4ler6K14xwExCB7jRWAw0BjqLql2jlxJGoF
ENnEnVUka0LbGLB0GbrWvFq1wxh6F9n3KLUmv0WfZYMJqJ74JJ3Y8/Wvtnp+DYK2HHTmgZ+As6+u
mrQ17ADQ+gHR8aDUHmk9Erqy8l9SmWA/+APFWdmkGDrJS0AphB0JHSGm9jhkKL/JjP7o6nRPUMDs
SwgOXTdx9RMucDkXpcnJ0MWJhNgHu4OBpQit13ToBYnM1W+4QOF8E0lAuk1m6yzNa9PHEuwoCgrp
oP4ua9sXtnaseqgFHOehJtYxW8lgVEr9DongrtyS5kMzmGDxRDici1LSvrMqGWapVesMc9RYRUg+
J0+siEUR4xy1XDyE/9ik8OETJGGzILKAZYf/Q9qX7UauY8t+kQCJEjW8akjl6PRsV70IZbtK8zzr
60/I956uTKYgovp0Y/d+aMCRFBcXF9cQ8RL2uwA8lDHEFlpr6j0ziZ8m488gPucKb2Lydhx9fiJe
ADPh1CCoiTqlAA5rHU3rf2rP8Df6ANkpuLIyFty0eOq60TQ63e4RrBYd2Dug6kVkcFp32iOI1u/H
VORVdtZNCoXx61soazQFdXfscRO9NN2B6g9NHuyj5FVVf8YVTxlv3snbr495degaYX6UHViXpbEo
qgROqEpEE8ogXT6YoVybmbQbsl9jghbh4L+5z79HcqByAAp7xiMMsUdIWMG54oGOmSunbn7U8u+S
x5K8nGG5wGE8gNCOUVR7WJoGboNsl4Yg0vtMqm3aPYySK5HdUHxV7UuZPGBsxl73PsspMrwFRBRO
kfRgezaUVgiavodxVY1Dq8PUOiDYNuX8rsj3RmNHmtmWlemDcGQdePbct/v5H9zvycaLGCbzp3Ls
Yix6koiZoKPfG3gHdjG18ndp7ATm2AlNkkiA0DM032MVhbZVEcliGjKGaNLYbtRxk/j/3Bf/fVz/
row5F1qWocu5g9lQQcPWta9TlbjrH2/5zvgLwUQZVA3bWoQIgGXkpwqSomH+rOH6XwdZPnF/QZi7
F3S8ujCChdlCjc9UhF098xQQ2ayxYerw2MT7SdiuQ/KMgjlxSS+mWUsAmXnoYdaSvZdnP9chlm+M
v6tiDpsqe2jK0BHUlmglzqpT5uVuq55CsFH9N0B/4wlmjyBm1XuKDPeoaJgETyPfIpnudENm5rry
to616IovPAhzuyt6SRp1NjkQHyUqesji1xoV6FbftD7G0XgToovf8AKOud3VopagAAU4H5KE4Z1S
WKV+zijHNS0awwUKc7dDGFTFyBZQunjaUdp+SS3hROvrC0HZ8foKS8TIKLIQEGFZ2QGiE0E2K+E+
KTfr+7N4XvW5DCOJimKwMiHg4CZNlGL6kAz5SVDkk5qKr2qlPa7DLDvzCxzGuDFDEreeDL8g928o
ZUmyE4UbWTIb6jtiBbm4LRjxAjCbcnBnW75x5he4jP2RUajrdpovEbRUVV259ybZxOPR9rLBzOLK
CYxfdRZ8FpCZKUrNzNr6qGkgtVv/HYvbefEzGLuUvSmT+2aOSJJ2XyjFoUZTVzoMJhF4I8zzitZW
zBhnatCix+urstr0i8JwqgiPO7QV92+gbeV4Rc6ybljx69jL0IiL41Zt/CC0gGWMlqhwPOOiE5nv
LnCOgSRHZzZRUQY10noYaTm6Sv0bnToFhiRD0abNSyXWnNO9eLtcoDF7ZbRa3GgD9krsf5LqRe0O
xHjtvQAzC4es2IxNyzmDPEBmx+LaExSo9GB5WWT6qpUJJwnDF1V+l8oOVR2Zlw5a9F9/V8g2LNMg
gEwRCXDoddAiINMwRc3zusEvt4pcYDBPA69Gu082YFFiIj4YYW/Mcp4dhltJZ0vJcFf20Vls6s9K
7idLU6aX2pt2gu4hfxiew2pmd6uSyMkT2YNYOuhl+jEHo7gBkV7OLyULB2ZWk5wb9+gsVM64Wk9o
xBQiRlYio6xf+y7mvTAclRdbEmEqs4z3Qde4ShGDUROeKup3Q2PwkkC3xAP4VrMkHwV5Ovprv0Px
i6jTL6A03M57MlqgmMUYqKW9419oFNPuaG02zg/xo7HER+GYuc0LWGOSB+E4uuvfYuk2uPwRs+Fc
/IhGBpNHIeBTlKDCHHppkyuWKmscZ7iEAuKp/z3OxrwhFygexgwhZAzTiMRpL6BulBTKnV9C2fvf
V3OJw8Q5EEuNikjDQUYWdyt7uVNqmD1QeEn4Ze8EhiNNRHVWvaGoVJUcbW1Yjqa+dOpk1qndNhjM
HB2wt4gqbxZ++SrF0DYUcsCHiq7268/n99rgxQosJYmtRBvNvD2mqAFDZmIITn0GecXIFBpQGFHO
SVl0GxfAjHX4oSEkORo2rFErXSiuuj1PdmvxPrlAYI9ikFKEUviUg44QeNoUKqQwtW0O2el101i8
JMEViGkbyOkhgXf9DUErZgx5D9PIgkdaOiEaLkREpYqD+WgO1KK1X0AxX80bSCdm2QxVPihSb6q1
CHLniHOH8FCYLwd1cKjXzLk6ITwaaAwI0e3JJa9dvKjQ3AwOY01G8z8DAjFroZRrbI8EMmU/PI6Q
2xBB5VOfjcSJ4sQsZc7Nf8voPLvFeaIHGVaNQkfpeqOKpIvTWANkk5nxiT6O9+pzfUfuvY1oz8Jk
mPHvdv4fBHXrBrJ0qC9w2ciGVHEWSd9vpGmnaw5F42x0T/xDK9ljxClr3Q7MXi+SrTNAgTfuEAjj
rnQN03c03/Th/yEge5/uU4ixGZP5JprJS7mBOHljQjlV4Dw3ls7D5XLJ9WdGEVkOVQXmMw2bNjqM
I3LLz3plq9Kv9e+6WDi8RGJOHk2NjPQ+kEh0gEtux9aWxQOl6CyRt5W6KaGRXfLm+W450ZgvzBxC
Xe980gn4wrWZnyaE+ZgKNQcfEjxm8Na8eI+HRjYx02L/8hyfV92WecbEnBsyxaHYRfDYIMnbeM/q
ffRW25oTOqjCuT429CGydRvi8jv6WNrCzwasFW79XsC6C6veImwyQCUa7bbyj2ojPgiHkPdOWnLt
M6EBBBwJBFXYQWNMe00x9O5xhw13XjiAtoF3bS05qMsoi9n3KkubRBxxeWSeScGuIqSuxx1UWExY
XqIw+1wlNFSm+YpK4dChT6clJzBNKMGX3KKXIhGgpeKU4sskur2xoaPorFs3b5Hz/XYR2Sio6qJx
EfBS/tALGDVE+2Ca8YqsixHA5SrZ91CTCtADgT0h/VDpm7o+Tv2rKkBcPnmvoxcx39JyV06P64tb
upwvUZl3kVAM6PdOsTilFPbxpB365A+oaN/qUfhaR+J9RsbpV52YZxlY3y1tvKfSy9g9Nd6f/xME
+wSK2qTNNB+LIfFkkZCA9nXaTElmr8Pwtoqd15x0I6BtP380sLIh+4BAo9V3FTl31Omlr0g65JIt
quluHZfzBdkQ2w+GThIDwPr0vUIKu5MeKHlbx1j2av95N7FxKNXBTZAW2KWwRzNpBzquXnjX9f5Q
UfIR6U+1Hm7XEZe91F9E5nSPRlwligfEqjx5IkLcFBIjnIt/EQNCshjYxCD0TfdVVuu11M8ehLTB
XW70SAUZSt5+rq9k8dtJiqErIDfTKfvtRHQ7QXhjRoGo8iiYI+SektEmggyJorOPxPn/DY/5cqk/
jTHIieAxysdKOXvxJh6Pkf4j9R4GsPKsgy0a38Xi5v//wgtqYhjFogqwsYM8urKr4hosAJzu8UVv
dAHCuNrY73qU9wHi9aUDgitLDA3kGvQzmlo4ZsfbLMbdqn4WkVgEFDhNZQPtOU4zfYzDk0wOQsOp
hi9+u79pALaYqDX1WCQeAhUNDNBjv5d0Oyx5fAPLAecFCmMOmYJXPlpGIZ53Cs7Vdtqi3r5LTwWU
qyITNZTcDG15l1nCKd2IqZmcdIdw9u+WdGcOyS5+A2MlTauAJCbGEeg+z1A/8l/Rv/j1/kwoFP1K
u7Ooq1mTNb7pTmvJ+4lazUbh/IbvBwubK738DYwRIQ88pLWP79CCr8JOe4s+Dofa7bbRR/kZPMgg
7nRQuJec9QOyHI5erJ2xqCQjo1qXwIVIli6YyLUcmi358r5a2UQ1XNwQs/xAX8e5QOO85qS8+uPi
4bnAny3+4oR6ihLHRgh8+nQyQNHx5h37yMHeixuIsD22B++R3IFmxv9YXzgPl7nYI7UuqJphz0Fm
HiI/opwmweGK+3JQvp8gF6vTYswjDDJWF1YfkXeAWEQcdeZUct6m849dMZ7vq/8ChtDakyNj/ogg
BU4C7beMNwRkKUxR/jMFIp41InLUvPbgRWf0d+u+WTAuUJVsqoJuBGpbfAmeYicxaGcSENw9q8iR
hvVmfcdu/BGonOfEKMi/0GFusOP+U2GosSiArD3Kaxtyqq3mFqTknIfvKtPVp5wJo8ncSoJqP54g
zOMAopR+kM4CgaCsHR3lBGLlnWxnBxTB8TCa4BECe7DMPLNQO8xc+9fe0p39+kpvM9bMj2CcYqiB
JEKZhR5HF6yu0ET/MA6eXZ/CXb4zTiDO+op/H4kZnwtb54TWN0EHA834Qgz5BFVczUp76mgOYJiU
e84ddutuGYj50FzYjVxWeqfPwtqgRkKmRvn5M9qoPz7pXj9PW4iiPzTH8Gf6kD83d9MHCrW+YkmO
x3n9z35tbZ8Zv6dNCExFGT8CJLZldB+JG0nepukxh0IIZzd5n5RxcX4iZtB8ApRmJj8wU6UOZvGR
vhy7V+GPvlXQJOBo9+uYi5BQFYe4E2hdEUNef+I4G7JRH2fWFAlMyK1hFQEnbFxgnfymB/oPBLuL
YShmwgSIPLGlMwYeUrexBVM7P6Md5hMz1X/U57fKFAyrclK3tPvC1MFAvQk/1Lv2EAmcr3zjaWFU
KliLFLB2KdAlYYo8cR9phVzIUJaR9qTfZ4oz6n9yyovJF5aNUBykgPhfiKfdtALRJG3HUDRgvFGY
b4zW77YZmgomU8uo6tuaEeinUEyDO98I2tyu8rS86/skeQonOdwnKUlz14N6QGSWJZK8RPWSJyLo
5ZFEA1S8iTKUoNGi0MWt+772zCgH86ajhuFIwO8Z0icw2kVoGayJuovqGg07QiIJvMfizYUCGSBM
z+NVAPYiVWe9oDfGvldVWKUcU9EZ+8yzlLoWdn0zA5YNiJBJr7h0bHsXpex/Hgyc4XUN5EkYvRLR
VnZtvqnW92Fc4C4LCSk3jRb77/ooF0jYVLwx09tbBVAzfwxqXaC8Uhl/PxiRFGURlDCSFt2BmpSF
u6BQdeRyh55joktQ2LlZJs6QCbL916uKClnI+wR8zsFY1IdcV4sHEjX6h17I4cDBui3iYdpRxbgz
eKgIWHJYIskBw7N9XZS4pqzs2Tjn28Gmkt0m0ECqIzM+YlRiEx99V7epkzhwRG+Zy8tcLyz46jcw
jk+K26b3e/yGLjpS+hpoP2KQ0q17Oh4G81HHWPTbXAfGlJ299lwFmyh8Woe4daZXn5JNwFfDVDfC
BAhlGjeSlGwR89j/DgEeI0xm4x8w3M2rvLgStV7JSrB945kDBs5Q1e77LOas4jYh+T3/+heDcdhd
A6bNRgBG6SSBE92nL/pR3BHfkfaGG5hSYU68zVn6cpfLYs5xHWoBmN4AmUyVaYChtuMEvrdtv8yi
GBPzkUjOhRmhOmpPgUUqVCvoo2KrZrrp7RqPN/2s7TNL5L3X5j98HT/M08R/vyZjdwL4rIwhqEAt
+JDcz30Elv6DHsh9aOk7zUFHzcZ4lV67k2fxWr4WkRWCiTzUviQQUV3biko7aCWVQFbz0FSy5+g9
12KTDjYKvuLwsW6YCxcByAzAtDtLuCDwZsDgXoykrRqIYkjnsZt5ktAr51uDCo09d/Qw68gbMVg6
0Pi0GNdGdw0k7hmH3EZBbhQ5dIczhH7isE+jXxjeXl/VbbAAhAuM2W4vjlslVwKod4EhZGb4p6vf
RN+OAt6Bu2mtnevwSN6BiQYahShmXKPUtNEJVYbM8l7EffGkzmZBNqWO6s7IeUYvbNMVFLOgoCfe
UAmg88EIiKBGZho8qSCkDAxTUpEEtcqJU6Vb+II4WmBNpToI5SR2ejGhnYEuYdDgF8W5lHszVpDZ
RUtUweuJWQQC1xN6O2SMgLMtDT5RSy2LO1ROMFc/hpJpgFQahAVOrZSP61ax4K1EVHb/F4p9rHuF
kotTA6hxJmCqs/PYFj/WIRaMGxYxC8iC39m4ecOWSoqYrgBE3/l26sn3MfJNQcxrnlny9aiMQ6VU
nqltsapr02vRH9H7yZhi7GLTTo9hchCiV5/sKHQ5QvRklIdpsProrkjuQfy0vsbblN6sISljrygI
iGQE49fgakO1OPCU1CIPKKsho3TUd07sxi5yr6M5bowHAe9YaKa05ovgepyzvbSLyOeJqB/iDU/Y
p48oCFoXxjS1JMyhpi2ORLhZX+DSJmLAfW4BQNcGaMiu10dbmnsqnhYgC3ml+X4iD9xQ8ZaQZP6G
CqirkfMAgzWrAqeE3aimkoq3KT3EvW2Y2aYzh4fwND00aG4QNr/Ittyur4ssnTWQZEPlRIfiyc2Q
4VTQvKElFpaatdnu32uniUwMjYDQrTVT89zZxDXu0MB0520rSM3sUiuGtJDpW/6G92NuE5PzF7j4
MeT6K8dTWhVJjR+DhgfJMJE28yz0HJjNfbTBc1J81x4hXo0HUmjdfXE+xPy3mcv9Cpvx3C1mISRQ
P0D56j3+M+5tyXdKU7lvf3zqX5M7bNEDsu2PqmZGD5qb56ZkcfmtFo3sYvmzmV9cUW2pREU170Xu
GE/ye2eiqHWiLozOGhzh9EAeCk6+/7YfAnrgcEl4R8O0ZRBKM5C47Hu/yqE027ig+x2d+oS817mu
nfh+4IAtLG9+peuQ15xVyFmZy9GP82qqUBDv462YCuY0bUOIma7v44IrgF4f2nXgBRFasxewTvMy
LHQJJjRKFqYGwTjMQbhN2yNcn4ezcQkiZIEu+PU386CqVWe5BgGdu9oN3pTe9I6kNcWn+/g9cPxo
i4REba4va+loXIHO5/jCNogQpJmeArS3atffSqaO+Hdb/yjetBPZkjM4bqpNcEoP0qxSwAFfCDWg
HQ0KVPQzqgTx3zW4ZkxD4aU6RDNszy1P0U7f+4o5fJB7hIUP2Wto0134I34LnyK3+bEOvuCgQGIL
+ScN3XKAZkYR0hI6B4EXIDbMTl5wF5YnzfjTE44fXDCbmRFeBXUzSC/wfL5eoR6HWRNnGFvsy1dJ
eVeTf7d95Blk5LJ1NPnepByyum1GkGxnoD0qzT62SXbGNO36l1rYJbwPZFg+CHpk3IXXayCJp6h9
Nz/2MByXPve6m2ugNtyJ9NED46LArbQueQ9QDcJ/QCMTs4fs+EaYdiNof8fMahq3d0DX9cvo7MyM
wL7OewEtnborLOYACOgQIkEFLEwep3fpSf8KNqrdbsiGnC1wwJ/ED5H30lywiitMJqSS8hLarxIw
cyeAJEiOKzKwY7hj+RTcNeZe93nHfMFHXiHOD8GLYy6IEoaeWwgSariAP8XX2Lcac9yNZm0bjvck
Wcm+3fEUSOZlMFffFShjOH1NcjBFzss0nibhgLGlXrXkJjUztFiu2+hSlHqJxSZW8rSjajMAC8+w
2oFIEmrNlvKUHSL7Xnuon3x7HXDxg4I9AVYKByKxOWLQbmbwaiKcZTtaE66bSHku0Xr3jyizIs/M
NIbxEJAAsgTRouiJEx4paOFrYtBS24WEwVgeq9nNUhgQxjbKAkQa3gAQ6kEpC/rAcubWPEd1Y/Kz
6A/EU2Q8wzGRxT7yRKkf1GGA6k9EYOyy3fsFxwRuHPo3AjCgdzOLizCutmmLAuznIJ0bSsPOSls3
HqUEzRMf/7wliAAgJoKueE0kCntL51WBd2QBlSRMwCflgAmON/+fnwWQelFAkiSJ2HU8QJi1CHUe
0EoD8XkWyA9y29k0k1zic/zQwsZfoZBrpzAmvddG3owixzvM9bpS2J5lrXb//YspM+MaaioK0vCM
G+gGJOXVCdzqXUKPzSCfNA0zwWn7X8BQ5IgJej3B1MvWdMdJIGpFURavIXONgGYWiRZ4rNvzWbhy
adgYqMvhFoScMtRRmNuC5GWGjL4KNWVKN70ROqDad3tfteskehyE3g4CXub75vplIJnLItIxwDc0
Ggj3QwWN6U5Y/PK9xo4HZOySjVK50Odc37Abv42sMQoYCEMhWAWhSsbEtSlXC9qgoqrrNYJqPE36
AhwPhatO+mPnpZwY6babcMZDxIvEFlgXkN26tsPAk1uvTaHT0Xul2yZOoe5Tw83Rhq+9xPGrJD0E
wbvhcyrjS6vEXJSiIKWB4IkV5kJU1YdphWSrXO39wMqHxqzDQz1A3rnjZHgXXBOqe4izyaw3hkfR
9QJJFidTmQMKQfAulb1jm8SYfS3/tEbzsL53S1AEASEmv3Br4HK6hlLAS9/TDtZC1U7E6HjRnvRg
bI5FXQpm44//haeCwAumTcBKo86lr2u8nqCx0CM4EBVRHUw8mLqGciQvEbO0V1BwQpSLZAwGOuVr
FMOIR1gPaoi5FGuYnfE1E12tD6GUKGifyDdjlr2vf8dlRHle23y7s7W8Uqu6pCr1uXeD/k5GEPMp
pTn5VW1GerypuY3kPLz5/rwI0OqhbnItAF6Rhn/EoLHqbNgPUFTHcMqDWvHipQXXD977v8tjjviI
d2aZxPigetZvCuFZUukm52lHL4Lg9QN2vZlUlG0HzfLRgHIv1jDEZFfKDw26g1Up/vd7XyMXKMyX
89O2iqO5l2cIyEasvPe2KU/y9OmHFacTYmk9KLbCKeJ+Abc5Y+vyBN6QKRrhibvHpDcsXxDMgOd8
F26Y7ykkCf9BxZy9+pVIGSsPwnoYI5TsQHwTwzcPVdbMqx/K8FeqcfzFIhx4V3VZBIkW5IGv7W4c
AlFUivnWnIq9Fh8T+atC66n6u+j9XSc/rZ+qhShQg1QNggAENviKjKevxL4V6w4RR2wYnwJIVuUs
5LyIlxwgwjMZJR+EaTfTXDhEokJq+FqkcXZim9ltP/5ETQMdiJRzTy7ZA6I0DaWlueTPFrRCqcQb
TkPbSqRtMddoJuJ2HoBf/2S36VvcjpcozOWhKmGaGSUW1CRK+iVMVN17g1zdQ8RxfJGESduiulK4
6FpJkJzX6kNUoFYOqo3IOBOj757U1CF9t1v/WUs7iU9sIHcD5t4bhoU2KaYsCRQk+AzvXg6L+6F8
WUdY3EgZ0txwIHhjscOMxKeZMVYzQljG4b4TUylyB1kC51RUUO9XE3S8TOkSJBJvUDmBYqYIE7o+
DF4jy15N4YQxOfnei29TLD8UqKdjDiDdrK/uNsfBbCtz8IxwpF6gwngEKOwlvau2jjphsCEw1cjO
SxnjPW7Nu0eXTju6mnBVQxBUIWxzpyT4lTZRdDYVVbMLVXk3he3RS4btCFfmVe0+Vip7faE8SOab
drk6epkPSEhVmY2imoP+2Xh24nsOui6z8L/wZ3hfUohG4ZF5M1nZjWOn+AL8WZOFbquJ75lY7PMC
NVmNnJoRvESp5qyvcMlqIJorz+KSkNpmnVpQTgONDIRcGgpwyoRm4zQ7KDnqLDrlpOIWQ2Wct9l/
AhD/XFso0aKY5i0s1EPpRo57TE0C199E8eeggU3lrvSeNLLhThYvujpYDGxGQbcRy1oVoF12ipW5
Ja7WTClL76sm3nhcDp+lKAjZ9f+FYUmqan30oQcKGLHyHb95FVC0KPNNME5mx+OXW9o2CjFZdIdB
P+2GANinghQRCMgi8vc6KA/rX0bZa5bQDAHEzGJ33UgWz/ulb2GuPh9kcWjYwm6prXwXVo+5ruVm
nPduQv0NmZIfw4ShpvQMHiPOjbi0d+iAQEUCgTOSZIzNaGWXeX4Em4lLGpsFVf4YTbpHZbnkRGJL
dwJ60uCq/x9nAOPSwkbO8mkQEB+144+8NAJTHnkiwIu7RqEfgeEXMErI82Iv4uSoHdIerUez1Opo
YtjIzKMIVz0Is7k0cTc9F/DQeOsjxQM3MhNXX0PpuTBO/YR2PrVpdGnfGLKfnBBsFoMJ2VBDdYMu
qnVT7Ul8pzQ0eCQBaQ96WwWcPM3tmvGcg2fBL0EKRWfL0FTuaV8gCrBQyXB61Rw9EK831Myyx3Uj
vT1+ANJRfVLQsY65dGbFctfTVjaQ6ffqY6b+HCBvlGRbPFXRUcYJa26N8hpqXvPFPkLLsJDBk5iB
FROM+4Zj5AijeCEED4QxyI7SupTmVrgU88/1hyF0Zkw5gdASBnqZ4BWRL8FsHXO6Qr2rxMFHuwwI
b2016baplmxkgZckWYBB6zVuNB1ZBBnV/OvvNUoIFwoJ+eas1n6BasTVPPgPv/D/OabFu+MvDisi
IAtIh/UyCgVqChGBQtjUwuB4VOK4w8XlGJjJ/iaqQFvT9XIEAxWeulTx1Uavs0Q9101DzTOzaXky
RwuOF+KRCFSRt0OmB23d11B+WeEMJwZI+6A9kuqOrmFw5qTnoa1XP9Ui2OhSaU28HvLbsGcu9+El
hyQuRj9Ycic1rIPIC4GqJ8lzUVWvpMAtLaJHRcxqkwqQY/ENZ/34LvgJCQ1i6iy5qyILydhIJ/tR
0k5hbnmauOnkj2Ts3Qmx1kh55PnzX7pOg8IQ/yKxVgIeDr8eBiA1+gvVDVyhjuBRZxp+UswcN07J
Kx/c2gt8MdpkkHLXtNt+ZxoWIHlGrdqKq+YFKQUoBJDIzuSCJ3a2YC5AmKXe4fjhBNn2WXDeBNB2
QjSHTMBe1iMQz/ul49XBT6/rvyZIE2KmxyJ5di8hI7S+gbzPypyKpMk99MrjswZ1aWo9wri7qN+o
5C3UdKcW3jWVc2MvWgyYnlUDoiS3MVCrKS0d6ji3JBXdVMHDQEZb9MxO48StS6cBbZ//HwelhOsz
WEFFr/BULAzsI8hcvynGZHmRJdD31HjTBR6P/20gIgGKGjj4813GMo9oGEMO/ArOslQPBGQYsv/v
hTlpFm5F7IgqwBxWXS9oKBMkGlr4r0InIuacMWcYN6lhllqRcU710mKQOwYD07c3YYvhqKglQkI0
ND77hUnpPTek+o6qmdNMDRS15uZSjGiwgU5biXFcefBVA60zs/DoQUtpsxHG6ByIwjmtFbr3SH+U
BGGv69VOIPlLWU6ngvi+LWTwNXVwjxqSgli22+cEasoCIjJflLvN+gH5ngO8+alQVZ7LroiG2BbO
vurQRBcHOVRP1U0hpVsxQAesKtpFZ1jhEGD+yrPE4dOfqB1JvmV0/9xTPJcKZMjSIFeGhBlbNqgL
DxXIEbJyubT3O830q0ci8XTFb93dDGJIaFBBMl9jS2ZpkpZpMfpwBHBCXi26KsHTMtuuf83vojjz
NcFBTChap3Bn3GjM1YkyRcTAsRw2dCPcfQx2+gt8kmBlKWvTHT+rt8e56T07HONzZSavT8JzsC9+
aja3yfQ21saC8XbGy0/DiAkb1rdRmUlyjAXnQ+xk7Ys2zmNQzbCdQE5XVa09etWjVFS6Sbn6losf
G6/OGR0xHCvijrC7lEMKbCUyfo1DYw2FdEgCXpvzwjnGEv/CsBFvVkFWuwVMmKPSlKh3TRD+WN/Q
hftjLk4iGYHBNQpd22uvpJfFFKcC9lOtHhXvrsveZTQ5Do96/a4o29bjxIoL2QjpCm92+xdBfDNC
C3kMoxwaOnZe3cUjpIqsQbL7aa8IPw3ZbPoXoeNY7UJCFKhzAoTODVUGO9EVd4VRgpocqvRboXH1
B9HJLfID7yHVVux017nx59f6d12ykEtEZp0yYqq0QJshijPieZTz/eDTcyi8/zsKCndo0EWvM5J0
zO2vlsZMRZfmYGkcnaoZd2VV2xgi49zFSz4UBiLh2KPnGKzS82ovd83o4wHq1Ni1c3AcNt0O/BmW
9DM/Kp8YleeUPrlojNmLkughSw60ZoOZzq3qQs7rAN7zu8TEQ5qnT7B0yGQDndQiIm+0ATDfsI/0
oEQ8j0MGCnm5/o236/om3faLwf9fIpDrr6dpBW3FFAig+U12zTsBo5mI0qqpSnZ8hPCg9Qv543+v
16GjBTcOQTMtXks3eb8Iw9SdWsNHic8S3cvE6ROeXcxWzN4GaGrAiJ+IBy1C3+uVebQiXjX0uZXt
orN+ela/yM64m/biU2xbOjrFMBcHIj57/YMunS00F6pwv+guhOtiUOMxyNEAAJ+VVnZWqaYvI8PB
SxvdMu5h2y5hZsO5MPox87WgKjo4jXM+mp2NiDC39Gf018audsqP1au6LQ/GbuK4jm8qv9uv+nd9
zGmjBUZpihTrI+7PAcDTOTv28Fob+Qn5v9/FsUTvXwfhcTTbonL+JuydtrWSX6M9mnTHbYVfuiIu
vwNzHFUhUn1Rxc9paodutScQlRxUu3DIU5Hb9WZwDFvZlsfwHL9ZIOVb3+tFcDSBobAJK8ML8noT
fFXPDaQ8cTrVQ5u4aY1x7/4hDuzM+131dsoT6l2waHSbYWAKD0cII7JRRdJVlWLETWHJoYjOR/BS
99DMuA/10EyiEKMPnAtxwZY1jOSgxQM8phjLmdd/YWTC2NES2aDcijNwBDX6Z+cjVJXJP89C4uZD
Mhc9aPOzAOn4a5xMlgovCMX5+V0J+6knDUrSlMenfEsdARj0dKDOgA+IiJs5mlGg+WoKgmJLfdF/
asfG1tBV6d0boYkO2cFq7WkP2SjhpG+gxrZuKUtu9gqbOa9lVI1lWwKbWPWf9LU6JvfyIS1NHUZq
FKDQkUGX/SK+rcPOf5U5rFeozGHV4xIGkwC1Tg9D95r/s8TD/EWRN4H1Q7BKZHsUCUi4c7Tj5JZQ
OYWIAlGMdpJnqT5Cp4/47sgbTlyKla4AmduqACFOUxQz4EF1m6N01A7TwXCE37U92piAEw/1dv0T
LpxxZGrmDBQSXzN/wrVtoqeQ9o0I29TyYd8ag4vqn6kaf2TtA+9M05M0FwRKHOW0xX0D9bKGirSI
Nxmzb32XlX2MZylC+Gar+f1dKij2+roWLRLLksCvgf1T2Ief0spBTvFfiDCgI115TcJdKJ4aZDFa
q+peCCiGpnuCB2H4K2ndDsEVL/JdWuXlL2A2M6aQ7SwzBWfCm4S9rLXkrJT0c32dtz6ToPcPDhqy
CagYyfOPuPBhqUA9f6jrAkMuT2KGYvS+AY2TchbEvaL8XseabeH6uF1jMduGlgUhT2f/PLa/NMUF
h2Y0HKXwZESczZv/0DUQujQu9o7xZJUcS7AO7B0o3BwB/667ZqeFvPttvjxZmLkXBGOS6J5EGHX9
7UYDVKCDMftlvCKbQrckSDJI4bnM8836l1ta0AXSdxbzYpdoNYVhkEo52N2nbaqAf8GInKlXH9dh
lhYEgiS0DKCejoIb892SWCqjFuUmKCGkZ83wP4YqPIlIvWDkj3N3LkVoMwUzRfVQw7wJ+/HQZJ8m
sg8sEhWHtvXvp1F1NTAhIn2xieNmK8r3EqbTk5KYxnBHpCfoTB79moKf+aOKY87Slx63l7+H/cRN
iSx33eL3TNR7yzvJUSppD8HqfRQH9zUKCQka8jWkK9CLEJhD9s/nEFEEBofwiieIylk/2ndkjPsG
XfJZbZgpRLckC/xNYFe0UgGP+h/rG71gT9DxQEobjc0SxvaYiGJS/WpMC8h8ZdMA9RJ3TH5NHcdJ
8zAY90W9PE4MLygghZCZk+dmo2+XXIqkBZO9Wgljsn5ZDKJUYyUKtHabHwImvBM7iJz178VDYbxk
UBhto7RYizpamY+uuR3yj0R/XkdZ/mJ4o8ug6UE9gvEnujRFGsywgBo1SDWUrYEB2tHguJLlpfwH
hDK5+WBoe3Gq5q0XTplyTrVtNFpD+z+kXdeO3bqS/SIByuFVYafenZPdL4K7bStnUenrZ9Fzx9Zm
c0TYF/DBeWhgl4osFosV1hI0IXy+VmDOSGBjhBw4POipvXSNTWmF6WRhwaQOsIdjf6y15kz0OneH
XPVGJdyro6jqwFs+WgHAdBzCZEySXcrMUytrnaKs0ccOBrLZOYPtau/0yvP2LtG9Zry+jbAOM4w2
7YFm29fB8JCCLK+BLZjq9bxgijd835bw+Z6kaS5EVACtA+YPW0wEQj1RWw3vCstOCn8cYqDGx2MR
KF35Ns4pgV+MCoH/+7xhl3czNZvVDUOLpkSvcDf3QBewb9Lw2Qkx5v9QledJFbTic4pu6EkDshAK
tA7S6jr9mJUwR8aIf4bRCi9O7GMVv8qa4aXF7JkWMPNKuKPpQ47yx9ARRXWfV1YF3QRybWh4QMcf
W71fEO70jo74uE/8wfmqa0FITqP+RmTvb7cQgpBmp0OUcOvs7ZaEika6ChFqTb5M5tewPUbkpVVP
iwiE6rM1Xghiry2QxllGPiIyUNovwE5wp2m/rcnnAF9Fcg0tU0iwmXjt0lO32qtOH5aq703EUtPV
0t+Z5V6KX9vo0IxXtXoVdYIEIm+H1uIYO6wAU0taAnF5PXuzfFzmdh8mb9J06FNRry1XFqAe0PSP
zmE0wFyqNizgsYE/wZUvv/R2etCN5b7S2kBqiYt2FUHE89k9UWxI2hdvgwsS4FqX0gypT6OK3ofj
WLiWtRvt57AOtjfrs3OnMjB95aCuB6pd5gap0sGeqzFDNF/9MOaHJj3HM1ohBalDns1hIArPPrRC
o9OCWTdFaYpSs6gU5d4ME6T977fV4DojXB142f3yf8xSEbmpy7pJa68qfbN+VsOPSL/V0mMByP1M
lGvlWQHO6G9hjDNCbjcmJMeFaIMgOMmOhnVvGLVrycdO9D7nmQCGF/A4QTs8Uq7M9vSjPZZGjIVr
GqBjtHsHmNIG2J63V48rBbw6QHFBJIm76tLQ4rYyUKXNa8+R7mendlXnQbJEXAs8S0Og8lsIs2p2
M0rwtBCy4HBWxy75WJSTDEaVbV24m4OSPqJipIw/YaqWdd1ZWQIxdmZcFUBoOSCr0Ll6NL1ZoJVU
o7AQHCGuRANVSbg7GWMLzB7FRlwacoi7KSy+00Cis7xGOkpj7ffVfls57hr+FoX2k8uNGvSy79Kq
gjnMhy47NsC5dAwErwIxXHtYiWGOqxkaDSEjxIR5YA5fSfxQJy/bmnAXDXUSCwUty/rUhu2ksd6i
ib72VPV+SHe9cZKdEL2anilq+OYqA+cjY8II3oGdx42B5TRqBZQZu2RXz5qXond/0mfB/c3dmpUY
+vfVrZcXo22mVExGgByegnwrmBXT7at/cKV0uPT/1KELu5IDvL5cVTLIaY34qBH7pVyif9n+lQjm
pCJ5HJUouIDSOXowwErn3C6TIKDjb/8fLZgz0+kOaQxqyJ2S7WLwC2X7JgJYpV65gzBxQM31Mv5G
pPpHH/YBA2jRsWt0CCNlDPC6kY7oLXvJeDOJ7fdWEQyLDv4BkgLteThki/PfrScbNZgWZqibCPLh
Xon6NOj7sBNl/AVWbqiXZqHmwKGya8jIW8e3YnAMOq4l6skV2Dg7cdOY1QjWcQhRIt/pg8HeGerJ
EqWuuLaBeV/02CHXY5v07ysL1+Q5jpUJUsb6IyzdZg6G/B7kAJ4FAOdtL8TJ2cI0VrIYU4+VMZms
AbLUvbIjp+SmuqmeUeU6WIsLoBkED3fkYP31q50KxXAUFgsXFAt4G+tWh0dODfcqP2kAyCx+WCIP
Tr/7k8mvRNCAbLWGaZT3mh1CL7N8scv3SfmWOd5gP9qj6qI3WLCK3AO2kkaNcyUtjPtcyRsoVAOe
CjT3X8ur1rWupX3iO3vt+7Y0vnn8WT3G0VoD2PhGHa/pFtzAWkL8eJoAsuGOxntlvGzL+gwvh6ff
eqsYW8z6qTO6GMLk+VAEspe86B6Yym6GU3vIjs6z5DrBEPQnaa/t24fEB3HB9heINpIx0C6KBrmp
sLRxaxzQVDBMr+DH2CvaV7W+HtR/eHGs1WXcMtr/sjbSIU0t9XeQLCYump92c6sct7Xi5E4v1vVX
49nKYjAIVaOhEOvaR0EbPhmlb6ETaUkPE/Er81AluEPjQyhbguWkCmycC7bxc1Gm2KiBzuGFbfYy
OOnRmZ6MkMrEuL2TAo0s9Zr2Xx4nf46HxvjmKly6OMoglIztrgCYWjN6wC9Qu69jATKfUZAY5l4F
K3FMghNzWE0mU/dSEgwqAeii7euHXLIEWomWknExqtQby1BAjFx9GKlX9yeLhMg+HuLRm0F7K3o/
iNRinEyU17E0aZAXztdWf1NVT2rzuG2W9JO3rINxLUOT141DRSzj4zS/a7Mg6uGmsVbn61NXsB1G
ZjpAgD31L8ssPShO6tZKfA/8zGA2jaukvK1zzCIWpujEfW6gvDxxjCNpbbWR0wSiwdv6ohXknObR
FSi/T7menFpH9hbQ4FSKGRiTLLgf+D4MUb6F5xGFObu8HkpgdxCtx2WUSrqXyx9yGu/jYtkpS+gX
bXoNOBFBTohrKwggMKqERzMgQy4lahhFnPKUnjhjDMxmDEpFB/qZqB2fexWtxDAHWyd266Qz1rRP
hl1h2147JrdDovqF9iN2RDA5nAIYtnBVeWW0MvHyS/QCGdfwTYpdSlthHpvr9hABLeeIG+iUTq7y
NT2KKvbc/VvJZdQ0214bgDiBsK8Hc32ReQ7Z96AbkBdXrV6zQeCj+av6p8DM+C/dSJdOlVBgDqsX
Cf289mtX+Uu300R3Ky+cpRl5oACYFiAomMvdMDuDLGi+8kAvcZwk5wqH/z5tzeshjkWmwvOWa1nM
8QNrQlnJJc7ApGb7OPLH6p4sB2R1AkdywWILDGD7H9ZxLZJ+0uqO1YuobvIE6nX5z8K+ksjPqX8G
WK4Xg25t23HyLIQ+rkECgs5UVAgvRbVk6Kcc+Freku2sEJgXb6p9Dudqp6q+HQkh+Xi+bC2OMcii
srSadBDXICKy9GMeq65k39voMlqcs10FdfGDmKZASa65rJRk7TLOe6vW6Baio2naDxVeB2hYMUWQ
kDzntdaOuVi1CjPcPfJYXjW+ZbInx3eZCMKbd9HR/Dw4+FA2/MT9jiIRicwG/rGyq5uhDh8QLwgu
HJEI5i4tK6m2q75FeFCHZ1R2gqYTPRS5C0UnUQH+TDFkGANHUqlJShuOQsPYshJ/7eTJTUWoq9yD
+1vIp8kkJMISu5vg/Kx5flv6p8SJjwkSvtN7Jz2miXJvA7xz+zRxlw4NoSjqWg5GWZhIp0RLhR12
2J1sfmudO/3vUSxQTFv9PrM1k1zOg0QDxMQ0D7aT3MYZOgaiSgrC+V9yH0DdtdGjgF5ETWP2yIyH
ZAQOCvYIUBZuZEmFm5D+1MSi+hnfGH4L0pnUKLGmXM0MCJJrPCnq1/+dFxa4VK4L+KMNG1fIiJus
BC9ddOADESB3beDukOckFjzDOI2V2CGAYmOb0FgDOIdLf4qKt2oPaEf25nvgfYT3/vRRnQC1H+6K
Y/ka7adTuZ/97Bi6+UnUAcz15SvZjHMtpa6fbQ06znSaJspjLy4SDJZNibc4YJPK8sOI19K2yXPu
fKAZYjoaEP9oy//UR1QaaYz5NnRc5+Ci9/UB0F1uW/mS87ItiPfyRAc7AIDQfksxMpjDlQEJzCxM
B52ABgn0udhL+bILMwyyt8uh13+gKeDGQAItnc1zaoi6HHh6ol0KvcYUVgL/v9xYc5HHckzRM6ST
BgzguVoGypg5Lsmq3sMhKn05BmTkts4cf4KBNEwHoAMB04hs86NaknIOFRTH8hCcPM7yPs6AXtiW
wWkkBemERrPSv8iN2DT7sBidWRBUqsxZvysGtGVBWn9lK3Z5kuYZz+tJukNeyrpSEH946pJ+A7oG
GrjMIXOTCORZ6d8D+NFPQjM70IEAjsAWoutZlYtJg96D8WE0j1mU+SB6wqrPbmg6AqfN8T8Xwhin
SlAGlmsTwqZoQuuSZMyearaGK8Xz+/ZSc24kSEIlFS8bPD7Ys1I2SFY4HeK6dh4yMDAi/M+TRPKV
WTo2c2Ls2txRXADG/ein6mlbNk9LYDmBcAHVNcQOjGMq49Du0bIOB2jFxzICNlCJBBwRzeeKxKjM
MVHKeaksqIhu3VYtXJ1E7iga1OQ484t1pMdmFR/35UyA6YhKobSYHmaBLdWvey3Qq2B7zXhnfr1f
VNmVnDlForIDZbQXzd2NhaixAftV3XoScM1HEcctzzgMQAJTuDZMN7HuLe6XVs0nKEW6bvAaTQUI
qGxOL1WJ+TdZL78nORhAqnZIn+WWFIJ3N29J0c1oY/wOQ9VA575UtZ8AZ04mCe2gS9266dL2d0bf
NX5ilJ23LBMRyOMtLQAUDAoBBhIBFtAA2AVDpGfQtgEYxUBenO5EwoMSXSe94HjzUjeYQP0tikU0
WKpCNxId/k2fjNBVjMGbq/iL0ZtepoavGWmPaHv9mGv1OMuih+qvAjyTmFLWx455eiyZs0QRfXoY
t8VNftvvHDcJ7sodIEkXcC7SMkX3PlwDQMsQoctywoEL0cwpKQezMRNaPDPmO0X11OG+7x7U7Fwg
IS4iCBbJYswnHxplmTrIiqbxXBLTbcE+rQ9dMKTxXTo44GAdBPvKE7neVtahdQYS7MgtopssvRsU
IKYYyq1UtV42YP5wsSx3MKS7bYfAOyWU5gpoYApyVOxr2U4bux5puwXBP1P2pPBZSTJ/FtEOc3Vb
yWG8KKr43ZBqkGOHo39d+lWJeffmTsp2tirwcVxRuBXQBQ7EXDTSXx58SyIZ0Qw47ArA1xHoOQHA
2vR+3yoHQ7+yRaOIXHE0LsYa4iZkm+VCoy6MXyVCIkfJoVlMBSh56Paai2q+cQpH8fMkvK7z8e9h
HTAFj6EH4BDjzfqpU0ZrMAGZzAiO6+KWIjqCoE9u9tvmwVVuJYP+fXVfpFmphfIIGVNqvfdDdhUm
iYcX4SMC6COGFF1NEgHx80Ra4F0D/i5wuD9hFA3F2NgL7VYelSdJ8pzoq7Ucu/GpQLlQmCziXVFr
YYxHqYgaxhZS0ajnpl48fNdTcIj94o/+liOvGY5XifHXneWgjkaWAN0myCtiYO1ySes4GeSUipSU
ZTcp/Wnpkx0Zzd32znFmmSFHpYN9MhYSUPOXchYMpHUNDQLVkbim9hglKLoCnQ7jEL4afaDEhcyU
BBrMQjSLx1tUkADQxlEcB4OdzU3lFEMnNc66jGqoZCdBkTzL1gsxT5H1UGoJWmsEoSDPi/2CxcPg
H6XXoV+0MlMgFURpJ2FNlVh9JAC7IIUaxBgybEsRVhL38l3JYjs47ClG61OGddWz7zE4HApw4Xho
0HtuoyRIyuqo9lPjyrVza8vRy/am8mIMCpSNFknAuX+q1qOINnRExsXv5MC6CB8chFRolnMdKfLK
WtDdIxLGnI1lwZRmqkDYoH040V7tcz9PX5smmDDOuK0X/Sk2pljrxVy27dIB1IX2ZA7Ki5p/A4bR
P/w+yvToBMagGGaDLu0jkvvIrh38fucUj0o8vKuF5P+LCAdtRCBhAwg3I6KWW82pULQDBr2fA3Fb
rmNBeMCBvsGJBs/Mf0SwgJNlLRdyniF4t26rxKvP0zHbz3fNF31nPprut/on2MKDKugCey+Nrnbc
VpDuwac9QksxJde2gL7D+pOwH8YUuWDPknvPKN25A3OFaGqQ5/xp3/L/CWHCBOCYa3ZLyyCa89xY
xyL31cXGULLmFdNt8bGtEdfqVsKYSBZQmnNjlBCmTpKrANNPFwWR3DUDiDRapoHx9Gn2GYWWxFJb
ZDfnCP13gPsBc1v+rKSdwL75cgC4AKcAOGl2b0CuiMNKu+RsOx73Ml44QYbBC19ROlF2jLtDDggX
4GgRNLLPHElOM7DTwf05chv05ikF71X/w6gzVy6ftPDh77eIwn1h3AENH5+whZwFFBWlBZOv59ce
SU5JlATjrdwfARiDvPQMc7PYRW5DgDl+s6BEY51i0ZUhksGcnBhV7q5MIWM2d056rxk3CLS314l3
Aa7VYM5NLRMZVSiIGIdznAL49lgTX0jAJlKEOTAGWIRUokFKq3W7osl2Mzr7ir4NtpXhXTyrFyb7
crck1elH6gQoB7rtxs5zhubizPwonZ/bkrgK/UkhWXRZV3FD6pAZoTUk1WATMsEEUZj7vBMEfNx0
5Fofqu9KSoPhyLkesWxDstwbtuSODa7tWPFNPXselN6PnR4bN6P2C1SgpR/cskp2eZ7etM0k+hjR
4jIRfS7nXanT5zs5SbfO43wPDmew2LqK5Tp7+RgeZr8M0mf7VcRtzw2c1svA3JCzbnTqnGKxJ9t5
GTGjmyzVLgfgqVXFp0nXXTivPfAh/Lj4hxbEi8QBc8pjvHGJTptFo+R6mt4bACaOAQDYZkCcKI/b
NvX/6Gkj7wX8W1BIMXq2TV/NDe13xARXeMxnrdghZ/jFKqJj2kwI1nJieJmRPlaOc5Kbud5tfwDH
Q+PxhNcT7mjMqLEP0sEOY61Cn5UXVTFO58dY2bAuzxj3+nBKRc6Npy7E6SbaFpDSRy3j0rrzZkwd
M0X6wI6lG11BXGz0yHklXg92swwwlHNsBrPcufKcH7Y15RzfC9HM8c31tu/aHJoWynVaB3nzUoYC
EZzjAhHojtVohhlDSZfalWYdJhNtAEmb+5T4kh6kzi4crnpN0I/F1QWsvZitQbYSNMKXgoY5U4zE
wjIO5kGdT3H1ko5P28vF1WUlgsZDKz+US2aUhQlElEmQkusGkKDAy12mgyMiXKALz8SKGOz7owyz
aks7OlNWY2MAvF4kp7l+myKMVrxv60MP0icpGLGio+CgbmVf0nkhDZ2aLbj0clcZXMcrv2kBOasg
zN0WxHtLA4MMr3Zg8mI49xdu0mrlMhSn8yqmtn09n6KH+SYB4KB0jI4FpBFRxZUTl66lfWpIBQ+8
HEsyamTneJ+e63O8S67ts7yL9sve2LdCelGuQIztO5THEt1HjMeysrKNFwvqOWBQHVB/7EfBMeJZ
NzboPxI+dS5kauJMCoEEWbobwIvdHYvQ/5dNWslgwiwb7CJjOEDGfL/4800OPJDvbTDvwtf4Tdr9
w3tPBe4dAJTg/Cji0OVhAtqfOiy0NB0V8oQmSWDzIwwv3G2leAdpJYXN9Fs10eR6xAOC6F963SvU
qzJ97Zf9thTejbGWwqycHhZEihPokjrAUAdL1XSVpzspfXW0m3K53xbGMwWK0oFMN6UyYM+STQCT
AegidJHPrYqcm9m541LHgYWBVsHq8UTZMGeF0hQDCY9xeLWmLCAegxuqsgPKu3P6RkSdx7wNsh06
NYZpeg0Dt5dmUE/joHflgP6V+Hur+Xa5SzrMGIvAWnitAoAL+i2HNYQI88PqiLY2YAUGyi4KwLKE
pNqdEQZ5IJ1rUdsPd+VW4hiLqLOkMFqAV3pyh1b4GqCrtE1ccGJFQphHi9M7g5q09D4aH5vxkHcP
aXT8e2NbLxtzq0pVHtkJupw9xYAC4F5TY8zpC8yM5z4R6qH1CwaNvmJmsSSChz2iPlpuH/1u6a9m
WdS6xDuhKLIjfWUBhR5+9NLMDDseChVI4l4Msp06nLxqrvYqMrdp5dzr8butFYKV4wULgIymc09A
owCRw6XEHg+9MaIphWYC0v3QuKr0YOSRa8ySmxgCwA2RMMYSGg2tbblCX3xlUAFRcJ5O3ZLuZgW0
O7tti6ArxQYNa70Yi6CtgHZGJ2SH6UYG3DZ4f90wDYrC78Ieky13Ep6c2yK5dr5aSsYNtWM2zEOP
9x/6bk9Z6Xzpgb2h6bGo74VnJLARFKHAVobWdsZIhgVP8UjCZTGhN1rNXhrrxUGruXVUkkMYCx6S
/HX8LYxNRlZ9MVeWCmF1FB/GvMSsPjmAm/eY6KUrWcsP1ZyIa0uyaLqQ63H/aMkimMRyOpopnWCp
DNslzfMUqe6SXIM2RrBtn+nmAWy7Wk+VsUoSwukOVMVRrb/Fit66cmfgLpnPVj0Fhaz5qRzfTvZX
2Qz9yn5GyLZPO9XtzfFWrZ+iSUdJNXFlUOL+g0FRUgOgCiMP96kpU5NyrbZwNiczOnQd4oKk/9ks
rSAs4J5K1Bl+0blQgt9LF6B0aLTXJNzUpvzUhY+9dtuW++V7NL/+gzoqQl6Fwvp/QmQYnWaQmgX+
M0t1b0b6w7EwuS5qVeJqswoGGG2avCviRocU2czu8S1eBhbcEJhnRV6dekUUe/Bv7JU8xnqWalng
ynC7IYmjuq38fYnfqqnwZKLvUPW8XpT5KZSfra71zFzEbsQ9JCvhjJfLJmnIswj3nirnV7bxWMjh
YxYvOwsr+/ebBwoXvP1xVGSgg1waSVRkJNQqSKqaM9jK2uYcizjLuCkGNGTCEinkNACNL2UkNcoe
1iTj9rM/yPwUxZYLFjNMaN8QGMyUumr6aANvc1sz3rW+lkoNavXowwN3dkDQCA8H2q1e9kxMR2xL
4OwSFEKKCO3h4E5nG6QatC9gk3DA9El9zjQ8vhIteieTgXalXtTHxrF/NFzqCooRCt4t7IU+zuZi
9h3sX1K+AwfBN+fsKJWzbxudq6Uf25pxrrwLYYzxW1OkqPEIYUV+IlOLS8gdR0F9krt6K4UYGwep
46IpA1IzC5q8FvVZzR8yzLLH0vdtXTg33YUuzPU9dpLc1fjnJer0DKiAndWj38hp/NZ2rmeiPYNQ
KTBTkfmJlpD+fWV+5qI6w0gnrCQUeU00lBQV4NyP27pxbPxCN+Zk2TaJlLqFbhFgUAq7ccde1Bcn
0oM5RgQNW1MeQY900q4wm4PpIgeK5AI/xAl+LjShf18tVwz+zQrU47AGa2/2Z7vfTa1Kz5Nr9IVX
CWyCv25AqwU8NOJj9tnXF0phOB2cO+Bqfa27ahJRzunX5D0TqEKh3yLYF19eS2BVliDC2GkHjLEG
uje55ZX0fCPfjl+jM/qWn9B/c13vwyBr3ey9+JmJPoJ3iV18BHNpGl1r0xEQZIZil4yuo5wnwwPm
lAXqFSASEMVDadYUieW7qj+qM94jdgapVypIzRvD7bT7ovhaT+chntxoEjgRwUZajBPRpiTrGpp2
NUG4Nc57WxI93fnu448y9AtWhllJgHToHCoBLw17dKcoGNN9kVFCNNC+7EcRU4po9RjHkaCMOS0F
BILoAlOty3KXjJlHEn/U3ra9B/9o/1GN8R5j6RRtIUMSSF9mgqye4paKKBtKazNb54DxH41edj1J
EGDIM7qjfTN5bcu3HjO0g/xWpv6suoMINU5kFIwvwZgmJhh06KUpLyR8E6YqRevGxExKM4DXaMLv
9078TZrHA7AeX/va2G1vDy9uWp9emyl79SCMGxZq3HWkYyhxB5S4LgIKL8C842uz9Ev1ZIgg/XjV
zguhjMtIWnMqiAlHDEO3j0kg165yKK+SI/yHrnrNrfQEH1L2/ray3GgAUOVAzzfQ7P05h43IJ1Qh
1h4jPynko4ZEhSV9WBga2pbEtY7fkj7lslslkQtCIGluMXHZVm7d/cu5WklglrCyLEJkepe1wFy3
hg+QrkYiNDfufbmSwfpYu+nSVoNtGPlX03lcohu0Jkw5cPM1dJALlozrkihhkYUpB8Nha4SKNFoN
Rt9xhtV7TUG1xvan7kyS21rab28O92itJDEuSXZSQjKdeovuQTZ8Qw6cWuSR+AbwRxvGI2mRmlTL
CG1GCQHTEEhaH5RqoNS92yhe1Y5gbgQzCNotX7LiazV4IxGcbNEXMA4KAK6IrXto2VXfTe0Dcy/b
q8i9s1aryDioJXeWsJiohuVLND44Cgj97kKCg+sXHdjjatFIg8BAHMZTGUsZ6iU40r0IQJaW7IWL
N0bATYy9QVSKEoliDpc5tupCFGqLSBxJdL++JPOXITsZIpxqkSTmiGmYoxutjkoaJTRKXyVS7Cmd
a04fk6i5guv9APePfmkgCCMBeBlkNMsMCHBaHpDtV6kHnZ353ht3nagdnHu6VmLY06UmeRfRTM1i
fcPU2jCezVCQV+Sa9koEc7h6e1CIRV+Oo/0Y9z9n/bht2iIVmKNjpI0J4HaslFqCQCqLfJnstfDn
fyeEOT+z3tjjQNdJHUwQfxYA5dhr0Zf/Sgh7uxdtm/bIE+BdinsoVYNFMlwrEWFYCtaLTRu0g5bq
HU1jKdZzrL8l0T4XAfD9SqR+CvH+7LnNHBRwVjZ5RjWxFNc5AGDWuH1T78DrdKfcNH76CjBTP+9d
3e/Oz1EPgme3uZIELpV7WFffwDwEGhsdyDaN+QC+4RnDSzI0Xluds+SsYNJ4e+e47nUli56B1ZNA
StQ4sxrIiupvIVhMlyZ/kVPNJ6Mc9I7jN02xM8zi67ZU4TIzTiIOq1LB9Yiwc6ecFQwau8sO3Fw/
Cy8dffO47KtzeNUG5Yu8u4/eu9PLtnxuxLHSmnEefa+Y+ULfzNH4ptfPEsgghtbc5YqCApNpu2WW
JYKFpj+5ZViMM6niIRxtGuT0NQiUYtcJA2ATupJockt0SBinYpllq0xUNXU+2iCmHF+FlC4iEYxL
6dtFl3Hnwz6dnTU9lPm7cLThF8jMxnKxt/AMIMDKWaBGeu68aq88JC7a5O4QhLaLH10b+1Lx6ld1
Fz6kr+ar7I4H9YZ4jv+s7Qu/EGUBBBqz5YemtKWZRL827yknd073oCeCy4YvAhMjtMyJtwNjH32u
jY1MT8S8EDdOD1n4jAnfbbPnO5Y/MhjbIKYaTooNGUk+PydF7yaTvsum0K3r6mupi/pSuKcMDSmA
cwTMP/JTl76lacGMV2gIOiyMMQEl03XIbmgTv6lPcXqURTV8foYIhW8d7dkY+mLHjAqz7IqpmJHp
fehe0KENE0nOGOwz3OJOv+lERTnuiV6JY66KNsT86WxBvUT+qs8nuznGlVfYx+0948FbgUfsj1bM
bQA8jNIeK2glHez7OZCvk5NW+flr/da6yjHdp6fszvDCYFss1xxXUpl7wchydJmUkNprZ/QzytNr
LAk0o27i0xHH1KCCAgDA49mX2NjmqllEKGrkGE+WD0oWdMAIVie/i/a6NblL9voPOq0EMl6/JaqU
aRJ0yu1ZPZsIib2QGGjGkWcRWBd3+VaimNO82HWWTgv6AYmT3S9l7CWRdZVPgjlvrgWupDDnWcXR
7SICKWa+tzXwL9wV8o0hGoThocGigffPRrH+3gQDzeTQ5sYl8jGxnsuta8Y3TR1M1QuoIe3kCmN1
SXg1dA9zCtihnfNPb2mLzmACk4xiY1+6klEHMPZo0gIYKlPadDbmN1PkHbn2uJLBrKaGVgXdQA2C
vtdjzS+Kd6v/1i+BEn5v9KARQRJwN28ljlnVTop6uQ2hkq5/MeYPRX0ynSth4o37hgE3H9DHdJTc
WNRge86NqqR7182TNzTvcSiwQa6lrwQwqzbqsZ7UFgS0/T4rToD4E5Ia8u4RpIeAeUyvLlTmLzcf
6ANSbEdwtNpclQ913J8cA/04C0mNU48xuptIBmmRqnfFYdth8LYIWCk2egSB7WF8QoiZyslwygkO
w3ywrHt0IU7qVSbKoPBWUAM3iAY4FvTzsr0yYKGU6ibW6PFS/RCYe5GxgB5e228rw7EE9DliOBuF
HKS92PJCB2YAKbGN3JMx/Q74tFB2gev5D8QwF1KYe2NwGmsiJqQA6eWuroFd3uQ70O88dijVmKjV
bCvFWTuQCmqAg6KobaCDuDQNICznuj1ZuWeROKja7kPrJ8+UZEFphitGQ6Jdo+gun1iYLJAcADPH
zr0hrb+UA8ZmlPbOEeJb8bYIzI8YaoSxweboZ6weY1ZiFoYeS7kX2qUR2E2WPshm/GXJojRINHIu
wvomS83XCs2+7rCY12FUaK7cL407hY1zzDpDhPNGHStzSdPhXg3fZBkmZocvP6kwaiVZmrjA5G3s
jqDYyJYbo/eU7FQ4T9t7yTltQEJDAwJFSpRBenEpqsQgetxlaeFhQgZDFCQKvbDEHa3MWYibupN6
UT2Mt97oxv1fWgxQxTEuWAkLqdWUrvDIMA2unJrdvq+rTjBOwYMpMQ0MSuPoAUkAG3upmLx0YVvN
KP3W8V6VT0MbxM51KXlFs49yHwmHfSufzLp1O/0jtINY/xq3x5DcJSKsYB6A2sWXMEucpVESpRMp
vOylow+p9r3xG5DC/iD7DBnIY3w27uLADsjBvBGBK/IsSTXQIYYeThDlsfhMw6ACd4NaEu3sH51q
ccveVFwL71UP3KexS5d/26K4IimWI1B/cHJ/PRhW5ymerKgplaLwpmnnkBOYuvHf22yoXi0a6+IV
uMxfuJH/kcW8BvTEHFJTh6wZkPxFfCiH1O0ST15u+sXXtPsZCEetFGwrqPLOzFoq4//MMEqrbsqB
mFRkFHtvstJrVam6tzC052u7T7RbJTSNH+E42fUu6klXurkph8dIVob7cc5LFGVVBVza0iQfHWVo
B69rO3Rf1BpRSi+XHOUj7iIzGJMIV1SPCavJzVWtPoRZEj3HpT7nfiP1mAsJB0NQfOJpB4uhCMmW
gfkx5gFpNOiqMWyYq5TStukDqLaT6MVZBGKo1bM+DtzTwJEzgBQBfKbL8+mMeTMrwFYHlbqybydl
Z3dxMIeaYLO4JgLiKkzCqeDEwYP4Uk5kmEM3trgTxxmgCUExxsZPaWhJ5s6hmoY7JyFhAITL/iGH
C7S8ocQcixtlRSyqUP5q52JV1mTcmuinBvAH2zSyzOlgaATUItoO4NPhUfGBvedOwYfiR2jqJ/dR
oJ2s2ZVyV7Xd9JQewbEeFAdgqh2nqzko98QlwaN6bh5L7x/mujE7/vvj2HYTTalGSaK8J4sBsnHt
kThHfGSs70fruhwE/d68zV8LY2xsjOCwJLoSABBRVXeUWvmHAtyXByIl+dft4/rpvkFfIoJw+EBQ
VmFQjDE0BYQFSRFVMABZe7Xm7r5D5PL3IlRDQRukDNghJEIubUyeRjI52Yy4qyamB2Ce3pOiThB1
8QrrFzvEOLu6WCyzoDtk3rdxoFypge0P6OtwMdawK2/CQPZ/busl2ibG0c2JlFVNRg02euj1Y63s
w0ywdDxQiwutmHtaNyqz7kbIsB6/JMFyHPzsDWNBt2fFu1sOd6FbxK5+TnZaEO22tRMuKOMajMVp
u0aFaPLTelq+DLfvwCzfA+X7dFfsJy+rBTvIX04694RBOzhWxurVWsN4NMFlnBs/p/JOJVdCUmeu
CKQNZAwfA9foV1S0unyJU6XJ2CKYlY15n42yi24JlGtF7cW8gUggFzkOMFXodKzNWIaak0wlvywj
qdx51t+j8qMg+Vnt4KLm/HurWJ6ip97/kPZlTW7yztefiCpWgW4FxvaMPfv63FCZLOxiR8Cn/x9S
9f5iy5Sp5K3cZZJpWmq1Wr2cY+XpbgJvapjGDyu7N4u48KYnQbK0e2mmtlptzMYJZroN2FPfVaoI
36KYda6yRNkGlvms1k7GVDW+HaxY+bST7CnXOrIBPKWyYshL1ybwPbEkuNUIXkaSD3C4SI05kE6M
n622EWg8rKYdWeukWBMjOYGgSyqhlRCTFndB4pXBsUuwA2sgVcsbDGZwNCIRhHHy9dyJLI2bKs3d
MLUTvweZTkKTQzKOL7R7j3h2rLPOrdT4vSOKz7Npb+kfKxu8kIEgxsknzD8/sWVNS6IwN/EJduhF
L07Jkohlv8ZNtbnXFfYuvPBZG1mzp/tesGTlhlqKYmfS0BlEznYw2ncuvA+bvDctRJatCSK9Nxgb
G4ptHf/I19qYF9U8kSQ5QEMHF1w5x7B1a3k0/YiijqWDyiIkv+JO7MtArFQ9Lm5EwOLjyQc6VDC3
YWBN0k0Jx7425vgVmZGB5ekwenVn/kP5BqkV+Dr06wMZ9uJAjLHZqirHCqKEm74OqA2ok7diIwvN
gWAKVecRfQdoB/IkDKZGbLNSEN2pIfBLb4bxrXP8ejo4gF8HgZ9me/YaJM3SWNCZzPmInthlGAeg
qKSQqYOxtkg9Da6m/NYbd0bgV7o3kfuockd4IuWj0t0M6GuF6rX5nhR7WqzlYhbvT0DxzPi7eMcD
o/38ayhv5uztHN8WtyFllvkzGB5B/aQETOjPJAAo50YDEWl9b6W3qGEEAFSpbrpuU4rPLN4Uycqt
uuSgTAyDEAp6QwpMYOl7hgJ5lAzPB0v9OTUfJbEB3u0AWml16nJREmZ7TYxDGuQC/9emQRjVBJKa
TeYVO3OL8MEH2uKhR0vozvI/BNN8+z5m9E5hzbYDrAor3M9oAzAp12HDrbZJ9/zOAf8F27UfI4KM
/m3aBuyx9IJjtHm7bqtLV7MFSzWpiarcRZDYpU0zWKZA+IY3Hyxnih+cNRigZRnAONMMvIvx4jlf
/CZ2ig5z3LnLR2tnW9XRLrSdojUrznEhaU/gQ+bECnKocCbnYkSaFWFGkVsRDacxm4Sm3vfAEr+p
1Sr3jLpVH/tO727ysVWJO+YRf7++lsuvOtuGjhg6gpFJVoaLVqmRJsMjdQcCmo4NXwPxrNrHnD9n
xkqosbSqIAwGYRDQjMFRId25WtJ2dpD2eBoJnxr/8Zypytp0ztItcCpDWtIUXdRVNM3HJvQmm6X6
Ts8AQ174wMcha1MfS50gKE380Ui6c1A45lESQqO4xgsT4ioGcNnPj2KbsxCwCcXWBnFs5iKjfJjc
G+vHuFujXVu6hGzAlgIKEhBLyHKe21AH4HnkCPEJ9YTD0OkJS7pkxUwWN+5ExuxBTj11rgy4xCEj
cDAcCcpzba830ZedN2tJrwtJzgwLAoNUUfXBuZMWNFIVk/Rxz90psLexFrq6nXtpM/nX7f5CDE4d
EGJg8GjyM/DnXCEQV8cT6XDwlGof9p9qsM3X3OqSIZ6KkKKuqjRGJMkhosLDSwkOE9nEaP7oVczv
OKBB2PyDRidpWsljGVVqNE49i+t118zpMRqszRhPT9fFLGp1IkY6wl2F9uO2wvEC1D8YnOy6Zlx5
J80LVfbl6rzi/Nvkp8lp7lk6zHoY65MpIA2Zhjb7mEKbRfkrYueofG+dTVGozPmpVnvwO7Dres4G
IEs+PVWSgaBmbCshxyWTvTTFHWnvh+moJvfx83UxS8t5KkYyktwRFUbioGCQPoeNybLCbUwP/NaT
uUXUvKLU0nUD8ANjxvmxAO4qHWOzH7ge9hidrT9yFL4jkHomN8HTGLJ/aMAAOKiK5KeOuAL4tefn
q7ZaAvpQSFKtWyfZZvoj+Qek/1MRv2+2E5+kj0ZdiWreIfE+iR9642m1m6+Nbi961z+KXKQaYj01
OgFFWrVw9a5hQDq7bgJLrghzMMC/ITN5yQVhWVqitmBpCDWMgwWIiByjOWvV06WN/108VZGMRs5U
Okd0gKNt0K+COjoKCNsJEAo5Xkd6GbKh3LY89RKx4o8WI4tTmZInJzzVCJLGcLEhaHf5oQ1rwF/c
qrkvRrcJ70D9gAb/62u5cGrn+wMzwIYK3nY55a60YVJjgBEvCoyI9TOeb/4zGdGMU38Za4Bmvyt6
kouAMLzpcYVYADSTbBycC2EX1wFqJq7p9s/CZHnORgwyvMW37d7w85vJ5U80Y4Cqqx7onm47zqhH
WLIxG3ftnb2UhDv9HCJ1/pMiAPqUAt35wdkSl7+Em/QY7JhyjG6Nm/hZfbq+1qsCpRsnFIBMLxLo
HxOG+STmeOFju7MhangL3Gxfbn+sSJzN9MqKE/3cq0wiD4w+hUSBPnCmsNQdbhL/YUK2n4PsOV05
mUtPwrMllY5N1AmBaXjIA+j9wThMvUtZygrG701X/Vbcheyd1N4dthiD9A3c6UqUsrrE0hniUV2Q
pvj9Ac2x0X3YGPG/hzfvKGsENmrnDBQ8K1M5C3YNdDbkqoDET+GS5CeBFWYdt3vggnQWugOByEGc
no3ppreJ31o/HCC7C+ujRMqIhhHeoz4S9iylv4xkOubIYnbNzhwO1H5u1T1xnsKOb5Q682wgna7N
Xl2e9/lTqQOQFhvBr+w71ZiO5ZTjU7NmE4snLf9E+qJX8Uoffl63vXmlz0wPxDwE7G2IsFUgNMpJ
mIaCT6aJSOZ2RYG3xGS2LM2mcsVpXtwFsxRqzcUj3JwX/gsYXyXhMTo1AO013TRF8zpQHaz2nLz+
vTq2TnTQ7BloppHTzr3RBqAfQdFQjcJvOTK6kx6610VchDbQZUZQRuEaDTua3BLMW8XIkPdDaar8
HI3ndgIVFsoCYch4/GaRf1g5JP2RLsEguW7LYGgGL8d0smpUjuL6zdLCgxPVbzRcg3KfI6RzM8A7
fS61oqUKomREwbQZlCm189YdMj9RPB48pI0n6MoRXJMieVbHGsxoyHiLnPHOGn+19CHhXkinldty
TYzkTp3S5qOmZa0LBpZ2rzbxd6Xn1Tsw+X9qaJhZ2aE1aZIzzbPWofDdLULdX2Tc0PiFNDfZWi3q
8pxigxCvIQRAqwoexedXhGU3Do3GpHWzMALtU0lCzxzjNWtb1OVEyvzzk9gzHihG7LK0BYic4+Wd
s9Vn+gJlrtL4f3uKZn0QYhCYNqggpHdIkeUxsDkgCalJpJldpXOD/FsL06D3gBpcufEuz+y5NOk5
MpldBMByWMRQt7dG0DesKpuYlb3W+mhTGRkRwGHKKV3L2iwv6B81pVgKk6a2QUOoWY/PZa6BTpIy
PuHdYKx4pYtIGHwaaM+iePqDtxLAfOc7Z9p91/IYR4s7ASOtjTdkzEZd2aS4z9Dr5OUOdYWxBrC7
tLDonJhp6357Rcn4q9gMU62G8bcDqGyAjvYcavsw/4rKEXxI9oqSl7H3by3/iJPiBvCC6b3aQxxg
dzapdWdjRK9Qd4HxYInXOPbzzkXM//eWeqqidPL6EtWLLIPMsP3N38trRL5AaA83qv3orL3LLscl
fquIxj501moEHvl8I4cBaLaOBYJFGr9aKmqX20bZpzxkiXHQdNw6aAhxPBvXzXU1L7vQJMHy2RdV
QJQSgvuAH9T6v8T5VpSvldK4IJ1EPxzOh6HsxxagHqTcUgSIhdVt+9zYNhGGSDBFEpSJp3LDJ+gL
uf5xs9Ly9YT28v8timTdbdWE3FBg3QAOZnrwxMlHMqzIuIi5Zv01bW4Us5BylOskdV2ToB4hA+Cc
NRsppqeaSPSsJ1m3GTt+h+fnWmnvslQkCZUcU5/bkzqEmJYe7eI1GcTWjjqv5ILFMfio0Tfao+yW
VJ8lKtSJ9ctIp6OpvWYqxoXt3uPW6JnGdKgDvr2+4MtmeLIakuNSSdgNCDhb1wA4U6O8692u77fZ
+B3EcoyLTVge7fym7/bX5S5uNHo+wcqFHiiUrc6tnwP/PEowJw/QLr6z7HanOwCw4+Waehdlwd/r
jvYHeHfQLFmS38IMW47yJw51X49u0Gdoauo3LXLaFggLNFN/MaPC6+30cZyiFdlLN/kMzff/REs+
zBTopqezD+tIfxNX1d6w1i6D5VX8I0LyIVzoaVem2DzaDkA5MuFCQOZkav/kMk5UkVyGIFzVkxGq
VEiBeOkONbRf8Q4ttId6x3fccR/0Z4dRwfC82I1P/2Iqf5SUTKXkbSgytCK7cYrhJJpsMtJsxJiv
xKyLF+uJjtIJtYOms5v5YnXivTX5TvFEcfWkB2C91+quSx///7SSz11LDXQlY0kzzWvEkZADGX5c
F7FigHJCJUkCQcs5PFaKl8G4Xw0iF38/npOoZaI5A770/AwbjYlgFVCjbsbv2/q5orvr378Yc5jo
OkH6FdB4cqhD8r6wswY+olXTg0gJM7Tk2SpfiFnuapLd9kPzdV3ibEoX18+JRMkGqpyoFdUhkYwo
0ruj8lApO6v4EbQrxrZ4cE8ESbsvqBqmGCoEzKxz3wFK1OwwDLrWJ7ioDd77ACRGofmicycVk5KY
RgUHJHC95dmwB/FCwSL1Qx0rt53Ulf1aioHRADa3PaH4BYz8c3swuyIIiryeldo15rsDWhPqt2uM
AotWAQBIhL5gAdJkmEkF2aTQIVi6kGRe3aLhJ6twdzeuFu6Qb2JK4f+DUfwRKM9CR22BtlEBgVWx
dfS7GmRHxU/VedHIyp24uF8ngqRXc6g4VThUs2ZAkyGtNwLLLf3SNZdOK30/vzkkZENH3hfdB6hS
In8i2V9uj2E4Ri1CPs4iF+MPN8QdfDKyeBeznqV76yj8u+Tm8yHwqNt9PDe3nZfdWtvK5wxL7iL/
vnIkLkvRuKpPvsmU8r+lKuraIA0oee8/lE14Y+za2+Ixewew3e10l7zH+2nzmKrMeqhuQ/CSIjhf
iQwv05XzJ8xjNiBJBLeezCOR1iUgOmjXuCPygjfGdvAiD4RDvdtuMHrzYDB9G610UFzmaCWZ+vmp
GbMA2AcOZH6FkwtUvXf1YXxQPyrvE3w43uiCcd6LbsxbrPrOWrG4y+lmSbgUHglqJJTyHgrfzH0z
xSYY3XSruMIXD9YWz9hDdge0sLV1ns3rwvxO1lkKjUI8b4MyhVjUCb1qYzGgYaeg7Wi+H6oX895h
ikeOtqd6+rZacVK/x32uyZa8VDtWQh0NrDdmM/yJvdn3g//1RFjnE0+7UR/Ue+oaW9MbWfr+3PmI
0NeAchcfA6dmJoVTPW9rQQJ8AsC/NZhYu3ma2OAr7u+jx/38o9zaN8ZmdUR/cd1twDmhhIohLzka
Rg/E2IQ91t1mwMtDuxT6LVj/YfgA+/JBJHibjGiNSio39wOUuFbCyKV4wTiRLu96k2E80YH0QDeZ
2W90Ov6DBBOABwZKZ6DeloecSiWLYc4DZqSzxEW3sZusVjSWltBEUxUaPEDPc4G4rfFMJLEKEQ3m
/71qByfdfsFybr/zt5L9DPfhy8iifedmb87aAi5dsKeyJbsxG82YtACyadoDO8UNuRchdQCKx+s3
3mKKAH14Gi5xIJpeUBCRvq7TCqTXrtGx6TtlzUzx/S1Evcp6zJhVu2CQdYtPJEgEG7erXmkpOjoV
LxkKSNHinAzzGo/M+j58pMcE+KaAi8GUIHPc9JuBh0Z+/2NF66W3oo05XFDfGOial+dDkrZPgkoY
WF7tzc6Yk/4k9qFPX1L9LbG8KL3pzZWFXrzzTkVKAacdGyLCPHDj1jFLH/sdBvLugcZ4W+7TnbAY
AZfznZXiAgIgNKqSyQbT3dErajfXVV8wagtvY4zHIEeL96oUeQR1k0dDhaL6QF6LwqX5fWlukVME
DxuA9e+dtch0YYOR2Z7nydH0BV40SZ6ujw4nWlW76BLstwNFg5sZJD0eQmCbua7agtMBAds8Po5E
m2XJjVJZXMa9qQJaHUV33ynHb0DPWYmmFrU5ESFtIo97hNoAyAWkW8XaYvJacd+P2+t6LJx9cIrM
JbWZLBoTnOdhAqm6xIhLCJkMpELDdNNBHXBqBZ/X5SylXmc2HsxI4c2gIfV0LijUcqNRurYG6/bN
gPAQeL+9CWA0FiqAdNk72bGMnq/LXNojB4DxpoFOBDQkSLqFRlImad/VbuPkPg/KfWbXK2awlOeC
Wn9k6OdqTVZEeJZCRlqiywZgkEbtFrxkreHXrTeNLJy8qPWjcGX8eMk4Zu55GDl6V+jFlUR5GVMH
vSLGeBcEP+Phueh+XV++RdMA7j4oWnCo0Bx1rpo6FCMf+74GttVLRTGyaADrNMEN+3ZdzrIqf+RI
bjniMcqhLeSAbyI17szuTltDf7ycNsEeOehtRAYYEz3gDD/XRbHjbAjU2fry4nFKgnnQtXirJ6ND
G7kZ7sZwmjCvXfJDoUX7mhqfFGO0Hp/C/Om6tr/706VAEZ8CYAMdZRbc9NKyaiYY77V0qN0+G8KM
NdRu3kQRhQ92NpTfR5MPOuDSSjtn4KRLvb7hzl2URhj765S0cuHQ+A6/vNhyUBaggwZxyWFwGmGz
mpKwYDHwmEOK6cBYKYdtXLTVoYzC9tUiKqlZJkoMbamhFT/wwbR+hE5K39tRR51zGO23mGL4xwP4
R/cYB6kGA67ZoA+gQmj15L7o5pRVUI4O06s+9sFUUvwSkYJHk+Po6iZEH/2Dxiu8nCut02/0rnPW
ENd+t5hL60cxH2xiHgNccgBHP99KobTT6NRj7XKiACn8FUu8Ae2FP9Fp1zgaM0Zg5iTxV2j9Uqv2
GaBALNKTd1wYXm6hIwVdp7z+L9VDZjYCw8caqmn93yJLgGt8LqfpSA/PE2SSuWVoIFErC3ust/Gt
QHdKUQw3g/1+3ZQWrtczKfMBPq22Tg7vLBVSaFOKO0C21BGLHPS7MpXE017lTfqUgikqtNEpAyKx
h+viF88t6FQAnYHmuYtoDoMIRag6OLdoDDlkGvqfFX4IwvAfrkFsNQbFZmp1jBOda2kNYU7KZKrd
qLPvS7X3MGYdYQxlFadjIU6jmMdC3kJFKwOe6eeCpkoTvZ3P/o6OZEO7DNWpkQBKAU0/z3WIoHEK
C93VM00w4jR8o3c8fLm+pgs+d2aTm28U3FmgrDn/hqofE/B8zX4K8VLf/aqBL2Bam2ENP3RNjnRt
1QXPSwNNyq6mZz4l1UG1grckc24EGLHd6zot5J+gDO58B9Q7c/x9rlMUDGWWzGZaF0gXGs8JWLDB
cdoLMCuN/nVZS3qdypL0MoMIb9ERshR6Q+utFbVHNTxk9hrK2aIc1JcQ0CNdiKakc52SHh5+ArMK
WPl04LfpCJ0tpdF+UdJh8IZY/PW6XguhDEjZUFyEH4WjlkEG+JDGE+bocNRzzKEZ4ikXa4myheN8
JmJW+cSb9K1Z0ZHCr4qqwIyp5lNt9Nq++QfXiGF5jD0iasE4q7RyYexoxTgfZ7P+qnPuDsFzovy8
vlrafFQv7ogTIZIZ5GFkNehvrd3K/l13UVM2pB9c3Wvaq5FtLWdA74Yr2ruObtGgf136QiYZC4k3
jwrkIh3TY+cLOQHqh6MHDiE1aZht7kDaCazpuxTJ0Mhr+jVStqVbQENcje64uSNGhrvJe+B0jPVs
8qXYB4m51YbhP/RU3BZhfzBNDrASc28Z4u26lksWOWM0YQQTXX9wl+dalkGopKSBlskAfB29uMOk
7d97/nnQ7H8ipMAw65PcILOpWGr82Kv5UxLNDa5rM55Lho/dAuAYklemJbMrIneVgsOAwxfW1AOr
lq+X057mo3d9wewlu8ALCNHAzJ6HUe7zFatsZGR1s6jdLtKqgmUUG8ZqgOR4ap7Wlt9HFvGdvhqe
AebZ35VZlnqZXgX4Rwo+ksVq3I7MVqNGZ8nQVjZrh7rwVKtWRreOEgBGgrbtqCABuskmvdzOsAcl
C1R1OAS9Pd2YaEp+HyY9weQ4Dar3NqD5xok0QIZiLCE+iKaeHqkpypcmodNNj143r2/LyWHIm9gY
RZ1a/FejLBPAARIjt1iI5MZ3A6yN/abQi2KncI164RAFD47QK9yVui38zBy4a5VmvzWqgYJLC/M4
KKlED4B+jn1VqwLQRAX7tFD0va1YgLmfDJ+X9uhPoqRoU6PjPdXVCYMfinmwKry2WJR1Rb4xeKo+
GgPhQOgcTGM3Ts30NtZEy5mwk/LBmFAfZ9kQtQEDMXy2cayofxmyQdt2VZ5+KmGsuWMXE/QcKQEa
n67v+NKbF/1UCCrg6DCqKj9AdQqGnczGw1C1TfsQB1V514m63YME2nxDa1uQsJp3g1cqg3MHCNeE
syEZ+5VjtHRXAWEReRiEFgCqkpwhAAQTlSv4ijZRWTH2rimeDWczNivx4NI9fypHsm8soDEOObIv
Th2CbNcvaAoYIq8Sz33vrCztmk6SawAfbta3KeIXNY9ZB/CiCL3O+aZqVqpHi3JACQfeXYKHoOzL
u5C2ht5AJ6ONvIJ7tXUsTYfZ2u66qSx501NLkfYoQ02tFBb2CPHXYUjtp5R32+silu6JeZ4GGSVg
ZANe6tz9CDzjGhMZWHT4ae7UAfStwJhLBAApJSu+CozxBImzL8la+XbJLIBHgkwZTA+zi/PPT+IK
SoXSG/MScu2gx26hhExHujHJdijN/YNZnMqSUmZ5lwy53WMZS6CfM1C+5r5C1Jc2q+ontKob/3Ky
TqJ1yeLDvBqbzEbyzKLBF8Hrl4Vo/WrqzGGisJ+u79+yKf55GkgmPwItpQLQ1BzaglIyZDVJN6X+
EkRri3i5YRh4nvsuUMKd6zlS/FLHIP4EZ2/uahnS4uLFQPNKaD0ppoEk4QrO6KVS6PCATjqSgsiQ
y8YRB3lPx8xEgOQASuCXonn59NANb3+7dMAZ0WYIDGDNmhgkODfB0RKAwCisGcRheEyMLxDGHUvu
eBVZax1fiDxn8qYZlWLOqV48IiszJDm3IQrIP97Q3fQGMk07iqvRvNUsd5g2BJAJifhM7Fvcu3+v
J5KCeDtawP/ChXOuJ+1Qfy57BNUqbsTI3trOHhP2SAStcTZcuis8RNCNgY5/08TZlkzEMeKspCME
AdbcHZPubgjNx+u6LItArARQQTzJZQxQvVDryLQ4d6sx3COSQaWiL79fl7FkfTOfCWDokJm+aHoO
oy52zADc5pP15QDUwv6sK3B2iBUxlwGmOm+JCsuDpQP37nxbwi5JBfpdsVrmbVHRY27aHrhvVzZ/
TYrk+4BKJAwthhR0G2ynuD4klvkj5/nKLb+4Zpiqx7oBtgYITefKtLGV0KKHmJB8xPxryAJWNd4q
me5CYh2L9j85GMg5l1OStrASATkZbzyl2k7Df0ZxM0XI5pGUWfSuwIR15WZ/3wd0Llcybb2iiGaD
Wa7ZbkDW5/Ke4rJyNv2A6rLxhFDK/WsrpCocIMFI8ExSLJ1aPgRxO7QpYmRquuGADC66jwLjLRhW
nt4LW3cmSLpBCOiBNGOEoMbI8mcUCfU9kASL27Eu/0vtaG0Q+fK9o6I4Ac56iowaxkAlvToFzL2a
ASfRlOmbWiGZEHYdAxMdQzx6NAAsEJj6P6wlHsNAe0ATknOBLZnamuLEScfRdkxc0aP7OvIoH1lQ
/XX9BfO0SPD+xn/FzSUpF/eirhwbrgNIPTdOziNGNCACGXgm/b11nAI/SILoqJa9SKHRCBSLWH/p
6aORbeJ6red36eY6Q5iQLskhiNCAl0NQMHEvTSfXEH5jb8joluRGQwKljNxK8RrwSnbTbWysGOeC
+6I6eP2wdZjys+Q0BqfFjAsKgAsKpiFNSTf6aG40vViJohaCm1MxMqdRYHZapmQQE0boxQr+E0b1
bKqF1+rarijXrGRR2nxDzjCnwPiSnGU8VIMinAlKYb/UsrhVza84/hn2jRdhNPO6pSzcmEiQIw8P
8CjMXf/e4JNAW1MaFVi8UM2I+YOSGwe7+nZdwuIenUiQHEiljnWYU0iwk97laJuYtPbJTDP/uphF
RSwLA4UGhUWY0qq1MR/zXhVwHE74qNrDsxGvPOuWjR3DToC4x/AolXP9RYy/zgsLxj4ET8GMWly8
2EAYMEvmPHOk9vtH2zzaP1W8K3nebq8ruOSIUYVEAnSOPZAaP7/buNlUgTWO3E2c+4TgZSS+x90m
UKcVb7jkgQ3gCc1qOjrGFM7l1FYuND0G4G9i2EewV3hDQVgwoiWOZtsetbI4X7tjFlr/0B+F6WjU
hUAQg5zDucxsEpyLOe2ISdF3Mxz2JM67/+zMuC1b68i7hriTGb2Q2n6KxSCYlUbavjaFehPk1d4y
a8Mv2wooQZrxen3VZ8nnSWFUqeBe5sEoADrJ+be6tDQRjyiF1QJVwsZFdjas/DL/GWAkZaQvXbRi
x0vbPD+30YmDJwF24XwpMC9uxaQOuQt0ERZ0X7aNtNaEeYOVbV5U7ESOFPk5lR0pTqEALKV/bYeH
nu9Va0Cxc1fSo1b6pfiHuw9ND8gmzacHmedzvWIYrxKICKG5kyCZBCQLtIo1tbai1pK3ORUzL++J
PzPbNmk0B8tH6IOwC9aCp8ShL9eNYumIIGOAbZrtFf0U50KcuMnRmRtzVxvuguiY1yZz7B16elq+
icZ/WbgTYdJGRWpdNHmWwOuYKquqWz3eNlm5smyXwPTAZkC3FZ5lM4qTKeezgZ0G9BwDvq2qGmZF
BhME8AjI/DAxJHu9CHxLmGhoR4bESlJXA7CqxY8paL96sOj0lWCV9cuq1qgdl6wU4SRG0NH/g4ld
yWrg5gORRHjQ8db2AMiPE/4rLZttob3yCbMkxzL3ru/tkgEh7WkCTgqlJpz7870tbaUFfmOGva3y
ZFepmYn+kmg4FkZG/kUU1h3RO1VR3pK8ngk7CjiFckU9HekIaMRBfSG2eL6u0UInOQYLIQXEIgAb
v5yNATxYjoZ2vFi5tbXT6LVv42PT/xyDH4YQeydqURrvVBc4gM9aPGwsvS49RVdZb3Vr41tLwc3p
0ZF0TpuwAXsDjs4IWDwbk7Og2YuKQxu/6v2/eNI/B0fu4e/RXCeyEKJC7bN0dkP6WOsvVbm/vrqL
/vpEinQtEyrSobEghTp7Wr6P5T04QXqxcvkvnYN5ymTuhVMBWypZpRmirhXneIWFRujR7qeKpCik
2Q14npXYRw3Ydca1QHTpKFCkHyhan5AGk49CnBR6XtvwPIjiNxT9OQly9I79eH0Bf8+syFfsqZg5
sjtx2a1WJZ1CIUZBtfK1S60ejVZN3Cab3rLHZxNEdYGPCXRuMbQ/dLlXarT/Bl8l0NWhheCUc/pM
cRESaMWToyvt29Bp8Yw1ijYpEBKg7ccfIwCR0rqwv/Jxok89qbMSmQDNeU6ChD4OBLPxfR40nxV+
C0D/0D/3kVXOsG0j9Df6oWL2LRCeQLHNohYgU4+1QKbLw6FtBjdJqsJxdUNNfRENBt8IdO80vt1k
hIlpMrymtsuHMqimHA38GTqVu7K1XXuwSr8CyFwetmCBbMyCY8g76koK4CNR3dG61SZGyMB/KJ0d
f4xqCqCe2Aa+MQN1Ol5VgwkUHd5UYeeaSamTm7S3DU+3Q/VZVP2QHDtzJA9alNNhA15mgQrLoGf3
qR53HnC/Q8IiE3xhZgZgUDBRqsFbVNLBPkY5gALRT2bY96gJ1/sorG1/SHpEB6NZJurW5LQlLh0T
+1UkFchPu67PtlrdFn5uOiX3E9o2gPiKTXEL0OLhW6BGSeeKQSk3kaWX2YonXTqEpyYkXRP1JKa6
T3A8ckBVNcFdFzzZSPo46ct1W10ozqEeBnBxOlNEAGFMEtQkqhlpc4JxHO55sYvsTaL6Y/XqgI2y
TG4De28ou+syF0/hiUgpohkwpGBzBRmRGhjtpV6hBTYqH8Ny+rwuZ3ENgfQBnDlAZODMnx9D2lRT
zzPIQYF4J0CxUFTJa2KQp7ITK9u1vIx/ZP3++cmRH0YuYm1OBU9kpzlf6vjYmrE7Ot/McjNNmyZ9
TOo1KomFR8bcXAfkD0DNIJJwJE8NMNOwBno4knT0GFYPhTjWw/cw+jaic8XyRxzY+AXnnIF9EGOX
rNC9OP1os6/ry3zpyc+/Qj9fZrBFOUEb4Sv6FBMEwXM9ph5XBzeYp7veo9iN18qRlwYEiXPP+fzC
R/pd0ptb4B+Mo5a7KUb7y0rxzdjZi2BNzELyFXIQqQHqigBySUYNCkRPymwqcBMK8mzS/jHuo3rX
RvSGGHHBcj0VbmTgkdfG9T4uqmrjoKduxbQu4wsNsH8YKUIbJThcZBCrCZ2pZTxnYuOmOSKWjbZB
7nReOyoto9OIbKwV6X/vFWbNCRZXQ+SMDzjf00ADbLmWQmheoRn2ZxqNzKixk8qnkn/rxztQTI7T
Wt1mcVtPhJrnQtU8yMLahCEN1rRLNPLRRp1fYO7+ur0unFUoN5cgAGkMPjI566GCOCQozAb5AECz
5fldTV9yRBs5JjHQjrXJm2MerOGHX/qiWebcWYMlxd0rmWyOdg3a1TDZJv9ZN6mbgFYgwDjYWs/X
4hqeyJEOYwDsnRG1WPjW5qbIvtp8o4mV8GbehvPo5lwVyTbqhHbAo4Qqbf04qQUbxjUCj7XFkgzB
0RvbijiUSAGwjptin8bOo53dOuDCYNeNYdF5nazXvJ4nfjsvnQQlFijDnXvF/qE0hE3D3sDTJdAO
QgtY0+orIpe0w4maAfvRyAgsqnOR1Ki6QTjIMOut6UX5/RjfcXSRG2t070umcCJHZhoSUWOMagQ5
kcZvicY3LUa6pyz0rq/gmhjZsoesNzsVYjrQfVNQhER57ZX5KtHcbLmy2cET2UCgB8gUwofzZROV
KGP0WXO3jAWGgEIRmL7edvGInsbWyI8gSkHOzKmUO3SI9RsDIDT/OSLvb/UGcM5M1AD6/HvNgSuI
IXkDfhl30fkXlT0taawCkzckmECo86xxw0oEm67Ufv69pFPd57U5sVLbqE08E6C7E/TPRaD9aGzT
s4uVZ/XSWTiVIh1sjTdTOQbYSVu807ZkWgHyuuoR3Q6ROiH0/EDZ/h/0cpBwQiZkDp4kiWEZp+X/
kXZdO5LjyvKLBMibV7lSufb+RZjumZGnHGW//oYG59xRsYUids/D7ssAnUUqmUxmRkTGMkrcSWKG
flqL2qGEhCd6m7nG+VhbUWvh34GOj4sUye7lFtI2p4Ctw1TXKVD6Ke8SojvXV7N5saAbhqcU0mmw
7ZnlxGGWQvcBfY567OxoISUFshjQ3leoJ1l3sh7btPvH4BswciUFUuUodyEFZGwKgiVO1YjiNhgC
AGRBLmSe9oWqejqhnK/1vUgIUyjTA0KHNj7g3pdbaGRW3cyJTNBRLOxZcOc+siX9vZHPZDiQ5vn6
bm6FybU1pkpoFAOdiwLWYpSNTbJTRIq6SmuXCWcHN1hRC6kZ/0HyGihelkojzE3ekmVdkya6pkZ9
xSrcBGLOtBWc1JDcYXrFHD1nqsdzmBt+mE4cz9laK34AyshQxFy853JniwIYtBFDHjAHrvXD4qsz
Y7eAcLloJZxvuHXGF+1QEK+shWKhXVoSgHrTLQHy3laq9FAqmYfGDgfJAFmmVSFVpk/trZZEA2Rt
0J7EcxA54r/4CWDTIRNCd3rx3cufAGV9k0BTdIG03Pbm4C86zPROM09Kuh/GxDaMhnP2txwX7R+M
mQd9fenKXFo09WiU2jwpndH8MUvIYu8KiKm3Umwboxu1/5zpgSgq4l2y+BTad8zXlOuywkQO0Afk
zqyP9aSaB4zRAEBtVNPEU1AF2VFqtlyc7XIDsjckyLgYNwH8KUbVMDeklvRYaGag+kpCW1EGDEh4
rC17JB/adJtkYB3f6vpurql//aQu2/fdLqppOobdQ/iN2V7JNDo1goqVQ4UfgiofCaojJOL1KrcC
OBJ21CgAUFfAgLr8iDqktGUNAsKOIcd2M+3K8m5M7/UCNbVdrAdie5Jlf05UZ0AuJb0XIifP2Wgo
/OnkYcL08uIGm+vyB5SzJGaWIAJsu2sfTGfw+qN01PfEVoPwhAGBENQQj8Zefvinu7uYBXQEBUGA
2tiXwxCFfTEoKjg2tfkKpGAglfrZjDXe8pb9u/yKl3aYHEPSSrNuctiJMe++rZ+hsbnXQf5s5QkX
GQDzwk7uu8c2gWrd0NoVTVCgzZ+vL/Z7eLr8EcxHVo1CSgYR5GFtUm67MHYStfXSXD0JeoTB6KaH
no1bwvx1s989+NLs4nur/KrPZGjq1jCbNQoyfsWuJMMreApEvMUx5wQlAxr1Fqw0uWNiGeMzgP+K
8jaFP/LsGI68t833W+VyVYzDiqWe1TFyR6dRvRg63bFDrFeRJyC3aUXDCLNFAxA8XuaTkTwWEe1A
vMGAAnHcYa7O0EF45e36F/pD7frmniszzCeaZtPAoxNm1PP8ZnS28gkYP3L9A33V9/S+etCRjPwS
eKfie0zFHi6vdkAUFmAuk/MkkdEaGBGD0weetAoQ6aH5beiuId/2pW3k7tij2hZcX+vyN78tdWWT
yXwi2irGVMGmNPpZ+nvUOnvJQNIbGvNKLt9vRmB0FwgXeOEAO7PA4zKmRtG0OPSaeW7IuYvPjXpL
qxdlvu9Vzl5uOcraFrOsThbmqSthSwVxNda9KnTVsrKFYX99+3hrYq7fRFKTUgcLGEzZHJRo9AHK
n4ku+ymhtk4UR+9M77pFzso0BqQ5D1FXN9Gyi9VtGf0y+udkTm2LdwNt+QXSM3BYULwCi5/xxYbk
4iAY0IfRjMw28xt9OEBv04Z8HlhO11e0FRDXpphvNar5WHY6TGXpPix/iMZei379byaYz0TKCkxL
DSYGaURf5U6ovmo8Ya4b2fwyf7eMrYFYLeZahtLic0mnorNBGkCONSB+QlO/layQNxhu0/cU0GSg
OQxsDVvb0WllNpjkAnuj/DKnaYR+wOg2w3QUc2JPrfKqW/8c7IkzjCotni7Iir4lCBb6N1EzhNDd
KBsgFnGRQPc1dnP18V/sJRhcyDCB9/wGeY5KqQER2AD5lgz7HCVMtBksIXIqnhjL1j2JaI7nARAS
4JAy92QyqGnbztjEuv/RVkcgPGyl3I0YMdG46EVKI8fZN8/Vyt7iRKvbv6hINMgj7MlzUA62IrsR
fTekM6k+ru/ghvLTQolAMwEMDB3PdfYEy8mAyI4tHM7WDWoR0msWVEFybg75s+S0gg2BqzuMSf9l
dUH2Kfgc81uX2do8c6qVNm5FazHf++VNB9EMVFc/86OwS9w2iEvnurnvZw+VFrCdwHgHoAgT/S63
VS4EqKMmaetAWwII2oGew9mdZE6037QC7WEwurCtBtsLwuBaTZ5mlN7qNBi1kx49N6MrWC/X1/IH
fX55JyuQ+cRQSdRsAd9hX+jTIM1jAQIXpPwEO/Fk/L/dSUflRj5AhTOyy12r2CJKWHZ8MPaJixE+
x8StOY+g756KX4EpuXjfATcJYhKzpaqVYq4y/nYO1cLZFSS7qPy4vKsajqcuf+jbcleGll1fHYnB
jGI0HLHcUfmCMlHRYz7LJ2dLeTaYw6D3okmFDIsR7+mpdvS96Su7HtuaODTo/GgXO5WX7YiNHMFN
PW0v7kxPPfPeVxuZpYLCC6D5CzNleThfrlWd5nAQIR3jRC/NF2ZWQ5TtVt9FtvDL8EgAyZSzdJg4
MO8N5O2lUeYoJpo1JvJilH4BWe4a9hw0p8RW960vfDQ3U3B9s7f2er1G5rKVzEyMhR7m0ukEfQa9
/yp5iAXePrJZUFfJct3OsPFS7c2zYRf3gi2Jdnh6tTD0iZ6l8/3/tCiNqXeMVpdReTEoT/tU2yvi
TuBldt+voovPpDGP4qkojTDMYcJ4VF6RPrqVnTyRncFxhy2Z0rUPfpOOFMEp76bl++yb0pagi+dI
fu6rTzgLXrmf/C54Nj1iR7vcDhOuZKj8PW+5XCfzuor0KFTbxR0HL3Tik3pD/fS98PC6Oo4PfUBx
Bg2cRXGf7G9+j3fyLeYve8lnCEflTV7n7gUT5EqRpEqI+hjOY+cpbnxKfQKxfN/yIBf+iVHHL8Iu
vXmMz4OT7nhvr40qz+VOMJHP0iZNy5YvMR10L9yZKE4eJ0+CduCvE/A3X6DL35uBxXkbLfvLxlu0
kpbbBQQo8PwuY1Al1JNIJbNxjETc5bQ4NlHJkcLdCgFrE0zEgQycOC6SUQ6IyEFVRUGC01J3hAPu
3bqicDmBJG4aC4+FKQcYSk7RT0U2Wg7ajywuUE8pDIBNY+1hGKjpE03mXCRbZxTCGwZ6OlAWxuV8
uXfqFJqQh1jeeyjo5tHNbOm7vvfieR8D9QsmcpFxAs9WzrGyyI55CmtNnLp+eR2VL1FZe2OdfPRk
meHa82rJWwcT4wMX6r0JoTT2ckIFOUvC5UEBxtAxi+iDXmSYbVfrT+MQPnTQgULJ/vl6XN08A2uj
jKuAQFM3hYg80YjmO6DsXL0wv8x0dizjY8J0hyxK/KnB0Sgn4V4v2xvQJHei8Szm0LNW+wPRDL/K
oofrP2vDs1C9BxlSXjht356/pRY15pwmEBAVAMQ5p1DvNCpXx4Pe5HVJNpA/qN2jz4WSj4Rp7+wT
BHP1RKuskLvGKQaHQKS1Elypr+wqmfwED3tDKSUwZCeUheYHoqXe9aVuntXVV2dcuibAUYcFPoBE
Zz/smptxqJwyrjkfetO5sBIdfVE8HtnnCODaUKYbERKK8UOnQBJNkSOmji7ezWPQGoJ9fVUbHxBa
QMs7daEzQ77p8qBSsZnF1MSq8uKdKsQ3pfq+mH+THqQYjaeCvbm2lTHm5q4hAmjUPYyFLdRdSBZk
Ldppjh4fW7qX0F+7vrbNL7Yyx4S9BkA8rWmwlXMI1Hs/eCmkg8dE4DwAeKti7ukOMg5CHyIcjBiw
Iig/MOJLEH9I6WtvHg3h5/U1bYa51ZqWNa8eAf1oNVbSYgvLXLaRrro1/RmNZJ+Dl/S/WWIu3VYg
TSIuL36d/C4hvirIdtY+EehTXbez/ZVAQoSkA/qfbIMekgGqkUoWKguKagP2d0MB3IjbLLhuZvM2
R6z+rxnmK9U4bZpR4Q6saCa6YZlIwTREinfdyrYv/LXCfB6SQHjX7LAYvT1BhMtXjLd+2Fd0B0HI
2ny/bmzbF8AYMwGnRaWfObuYPDxboQD/pqaAKXN4D4I3pkB8KSYyJ1HZXBcaxOjWAh2FR/2l29X6
KCkhhkihKAhhIP1BqV+NUbDnEmowkiPxwGZbUQllaeA8oUmA5im7jQr60VqMUE8azc6amwbSdWV1
P/VvjfqPZT4WEWjU6AC3Bg+OBSQTFSk+9JdQEYkkLeibCHm0nCY7Uml3OUSknq5/sy03hKwImvwL
tubbUNKelKVa0Ag6403qFXJ0M0Wjf90ECn/4GkzmCmEgjCXF5Dqo7rNSjWlpFpOWZa1jorh10NI0
fjcijIOV6ADQUC5n2RMJhcETlajcC4lSfNHS1J1eCcvHvjLjpxBI1vtoIq2XEQFzBNNEQyHHFE6D
0vQ3HZUGYqM5iW2qlKz+Gs2ifcvyUXG0VqreoCNvxs4oVYITmuX4KQqC9tCCk37T5FYI+GoRB1If
jb+STi+UmzFU431kLHlaPov6b32kZesqeSzvq3kUvCGa8/0sxkbhUivTwqOaxelJq9BPsIux0DAf
o6fy5E7jpGOCgqBixliml5aMSW4yWLPhXKixh9FbCrFb0WjxjBjiwctFvffwkux/991otZgHnAIX
baWdpTjhMJP9JCnjMZWE4tTmxfBkZnP10gr1M1RV72CqD8aSgFM/ifPc29SwoPQVywVAZ6Gs+GDh
5x+dQU1nlqr8oUN/NIhaSwL+XIbOHhnRMYZEbNJUnqpnQ+9MhahDRixXPD0V072UE9nLpYXlrozG
AZ4keKRv2r3Q9PVBg2zVfgJnvkfPYYxBu4B+9VcWdlJ0UPM5d/CrK/PQUD0pvVptDOjOxqPsFDO2
3EbKFiJeEBFTD/ImWxShp+pRbZIUyWuG2wt8+5eiaiabCpblj30Iqc/a0DvbVFvxYwQhAwpGeTnp
rmpFI+bQgN7iAx+QVk5d9dFjN7fUfMzzsZucXiPyKxloEVTqWEmODrFIf5Ck6adoRFALaqSq8goo
wz1PFr6ZK5FQLwGIUGFTbrT4VYW0sHlQo9p6QuZdBBPtWjm0MeRZOc8golk29H11MyBSR0+jjAmp
hxbtBYyzWHR/SS1ihF9pmaFmQy1o6u2SWMZsd0mFCo8ylL3fEaK+JEWUYQBETshBKEQxqMKsCcYa
ujhmMwPxCiaPimdTJhvEzqLwSesxx6IfRXruFEwiixHJDm1M6iAUqHVShjyRYTvKUtcQaRRQzFB4
ACZ/3isDGqrAsyaSV4Y02anjDMGkyuqhx61pQ+RWudHv+yYDGGdMRgxcgPbAbyXpo9Ru+wTpRS+P
mIMZjeFJEYT8UTTK4RemviXeZM2Y6jaUNDABSvsVCyNU/MbUnI8ZSUMIM2nKfd1KgpMUqIPbCtbs
a3WPATOzEDUf4M8nsm0UVfQupyl6WVVSmcNdSEhxaMIcSj2mSPN7dWitRyrX0V2hkOl9mNrJ8MVM
sXbzIIckmA2hPcVSbuACBGrJK2im30MUTezcwRRy6UTFvHrQBEqOsqCnv0sNyRMYTBbagCp0jz3w
ajFKVM/MfnikA8FICwjPHvTZmFyocacYjikZE+fe3qBt4GEMQj9Uy1FwBJPh8oIbLKPQzBbTrjEO
UXSFGbikEWPiDcu1dMPDrfes1b/UvAGPENGzs7PD5xSVLinPkDn+vB7AN8Bvlz+GyVVaUazaKFvu
pBxS0P0TpHLc1PgYR8Wdu+h3WX/VkXaKQ6RjlNoJFyy1+dRa7wZz/+aSkJtkXAr4Q3pISed2NWY0
tLLTFCoYb1KgQoFGzwGIQzsXdOxXzgYsmQt7geFjoFphLfCab+g/oU4hm48LTG8+sxiI7Db2FdJ+
dPlrKYKZ3/QlkNNl5OZVbFvVyLmkNxIrUFgXkAHo8SBfM8vH/HJlzI0a5ml9q4Eej6Ny6MmBoGPN
WenShv620pWp5aes8vlS6GaDdg3mAlW1m1iemNYe6pt2IzpT/6InuzE+dDInF97I5pZR5XhdAtuo
Ium+NJqBbhyinYf0CvegNg8voEQG8yxioCExnKrJHoTpx/WFbmR0IHxD+wM6sHjZqkyuGkeCMOcd
TCZt4gxqbUdyDHL+Psyh/bi7bmsjx4I0q4nauoSsHnP0LpfXk7hVK2VCoUD5AibdNqh73cCWf6wN
LPu7+mgIg8ATmjDQ0TrB7DK1uCFD+Jan2YTXUl5zzC3uxvoImFUQgUXdAz075nOpWoorXJvxufrH
ZniJ09dI51QIN7fsrwl2cGI8CVMlDDAxKqOrj1DN4k3/5SxCZxyAhLM66DIsdM2n2Qed8fwvetRQ
j0QHDNB1BA9wiS8/izIL2pRlEnLrJC5ss8NdD5kBQZLeiFyd+pjez3FsV/XAQzRsnSfgvNHvhGQg
uH/MB8qUHFJIotw6fSvZYfEpFh5yNiEGxzB/GkVOvWHzesA9BYnvpfCms8dXKMZJAE8F4emDuKDC
5LfNq3SDLGpf/qypPXHsbXk7GFLQuzFAq8CJutxW0tVdqyxXYyY91SX0ez8F4zjyIuGWFZANgJqH
nj7CPmOli/HgExX4R0pu28aZwtGuFaQQ/xyApwDh/NcOc3a1yqJDkolYDaYtiKURtHN+KpGo5kTk
NGy3DhU0XTBSA2p0KOYxbjEKzaClMdwC6cYpN+fTlPEi+dapgioVosLyXMaD8vLbTL2oIlWAK4C7
Hdm9TkBFH5MQsi5ovV8PelvTLYBDx9lCGRrS4Razc3hu1IJWWMhKvPENDx/AfI90V3uqMx8rzFLT
H0Pf8Ixn9N/tqbSbA+EUITYXu/oBzH4OVpPlubH8gByS0+OBkF8ZT3F7q86+WiWYI5c7akGfZMxm
GBECpP21dy48+okBbrvc1/flV/jU3g2vGCHOAWZsNZ9hF7IZ4C2hRsXWfTVD7RoioMfVNvbHHGDG
SvIRS060f6xFWw6KzOFCTxbnYO+VtUnmgyoYLDNkIZYqOv1eCqLO1e96EFg9yRHe9UB9SA/yjXAn
BrwO7ma2vUg+oLZngbXCNqRkrZpihYagdu7Gk/yMElLqJrswAK5gBwXxGqO/mt1wfLnuwZvncWV1
+ffVtT1JeVdb6TL1fbzLRM0OZQ5rZXHA7xv6d1mLA68MzGaPt3EEA80Jqnv9Mf1NXhLfAmvr5/WV
bF4B6w1counKEiF6myUqNrDAxNQb+kZOiScAWOlrO+tAd9nrdXvbJ+/vwpgwE8VR0lOoUGD+XuPq
kmarkOLJh6frVjYkZBScgb9mGIfE+7gypB5mqFvcaLbo1N4baE3iPnwU/R9tkHCWtUEOuzTIRBRV
H5O+xxxsR/kCoLc4z6IjD3b31j5hNpbCW95Wro8CI94V6p8ptMwbU9VKKTVquAcQ/PSt3cnvgLOc
zVvtoPH8Y+s2hawfdnNJ8PGIufSPNm1ra4bih4PK2oPy2LtAOtJT+mbu4wfw0Lqj6dMf6Y43v3rz
YK/tMn4J/p6SRWiJOtJX5sUvxE1GKEPa4wPw2Zoj36gfqWCLGCnLGxGy6TsG9MNVKGUB8s7ehHqS
1HGJsQ9Ol4p10JIMxWqNTpMrxKmwj8sBy59rNIIqRSsQV001fZxrsX0uB7DJwkIag1KZyblqKrH0
rju2uhEX1r+N8Ws6mw2BbgLiAukdGcJzpTD4101sujKKvZg6hZfdgmi8/OK1mGKyomkgr5lV1ACV
R6l+H+Q4yIreqQjQBcWvqhLvey3mVCu2F/f/htlh0XB3s00mbHyYSv5gxD6R8h1ncZvu/Hdx7GSW
WEflb6HQO8OhOoFpi/ILrknxGcMao18n4Tz/yH+LtsJrjm7F89WeWkudfRVl6VzGUqVrmM9MxBda
yUEUtrvZAAbOUDEatI4cs9bv2kp9v77erXC7tssEilxpgPwRsaUFxrHnn7VwMKrn6yY2d1QFFU7C
eBEJQoCXSyP1NJpGiB0tgChA/VK71YEnF9+uW9n0jZUVxvG7RFAx9H35bslPs9p3PEj8Zta00Orw
OAGX8Btvn6QYbZxEyJoUzDSGCGxtGzfiXe3qX7Vv7btg5HWmNleEJyby+oVz9qdytnKJWSdIw0vc
GL38IgynTOSc481PD0lMkMsWVi/bDW3AJYB6EhbUNSXAxyNEmu77+Z8LcuMxB2QueJB406GUdvn1
hyFGJIQ4izO1D+Xg1dNdk3FejZsLAUgD7xJULkTWwSLJpD0dcNnV05+3+E0IblA6tP/Gj1dmGA8z
5wJ/d7nB6xQKnZldhIGqv4gF5+mxeVxWZpgNs3IRpfnlPp2moKhOmbHvBDfjPQKWH8vmjwuw5T97
pjJvj8FKCLQgYEU2nDk9ic1HbrgWJpCOnsQbHL19YeLZCNUtiMwqLAFXyLVeHeqYOt0Ps/Pq3hsP
JrGVXX5IXEiKp7bZu1A3UDixbfvIruwuW706QRJpICPTLHYPw864FR7wnjuXnUPP1KMOfe+C6zFo
89MtMxnBpgKPmxU6VsVOHxUIvTmpdEpmzYGw5D5tfmZCxekkbybliwzGfyyxn09De8fEPYzPNzld
5Zv6Uatepek1JvuMlCg27Gl6X1R2G/GQLtt518o0U11TGmkwxA6LtDCm07Ze40fpAfIbkU2CEdIA
TiY48Vk8YiSTYV/f3k2fXVlm7kiMdMCxIBmFMh7ghQ8FPSkdpPFuivQ01jy21RaeGSNlEbtEQAuB
AViizsp5xDTGnJEa62wNtz1DmBdNssPsTXfGrgrQcjwrlV3cyg/X17jZDzEgT4heD5CgENK8NKuU
pM60GT5L3f4Vsd8OH6P9e3y2gvmOY2pzP/+aYp0oHUwrCmessHrrPH1X32if2a/yPN2OjT35qq/d
Zb74Eb3HNrcesKQV38LPyjTrRNOglN2yyt6VbMsudvnRuCHB+3PoQB6c5zjbPrsyx3iO1EMAtfmz
qb5lS8Fd7yTn3jYc5SG3I8c45efikwdkXtKaa0tkM6tFYIuAYQnW7W0jHDPxrhlsQQceyLv+HTev
v6WSCSIqBE7YuS54H6dFiukJTmKBrq1K9mB99vH+upHNZGRlhAmlmd7QzkoRcAQttKXxAV3K6wa2
tmtB/WDgl7hQ5xiPgARlUZgRDveMbg2dYmeO8nM5Wk4EdVxiNJwuxFaoXptjPCKiCqh6Fcx1aWjn
auR3zVmo/IJHj94s8q0NMW4gN2MaJTI2bvSVfVradaDZozseob7dHAGu0z66oxAMNrkfeeebt6XL
N11FsAqj31FRh2l1p30BI1Das5t5lqfeNpVj3at+vov2sxd6hPea4VlmY6fZUKUrsLuW+aOID7nx
NOUAPwQdbwD9lu+vd5dxS6sbtIFSGNIAT6yJXcY7GUNyrrvm5lVgSSa4cwu+4zsLvC06ky45bE28
SCgBhDlG+Wuj7jH2pUuPYoyxUJgMAbWCUyo/QbUzjDnlvq0NXf+CJZSvPqUIoXFjWKqYtLjNp0cg
CGxgWdB0ta2UN1t6a0+B50E4WRo/JlsxNcSsmM0RqWEy3crCz7rwFV7blGeC8UyhaXtZWExMpXRP
UhTA9NCHoKvD+XBL0GBj8HopjB9mPQb8YjwxLlNMOM1/dILXyF5U/la0MxDIbjw5hXU79pw0cONe
hZtAtBGakUghWGLSPA458m5YlZralqTPHlpCRWGr0uMYAjLe+ddXuRHKLswxoawvkzwHdgwP06i5
qwlxVZr6PciyeNxxNnTjFrgwxQSzGa9Fc9CXl1ZfeA3NDlGre//bahjXaHrBUCYKE31xO0uvk/Ro
zo/kXzwZsRBdVzBTG4xmljRSD9CCKpeEYBweAcLRkj3hyeJslcnWNliaiCTQkNAK9/Jk5i6Y0q4V
FTa4pe8UMv5yVHvLENc5GYM6me6vb+LWi+vCNnObTrI8WtoA26L6llbekB3yKiiTl7n22vg50gKq
PE71fqhcVbxXdE7A3IhWF9YZj4S8vKrWmDcKIWjVicWfjRXbWYzpD6X4UlY9x2N41linxCD0PFte
XZ11Jym/1D51TAIp2uIIRCdnX5dfzgQU1DyRuqkg+asoa1zGYQWi1L0ZYmXahHS5Fk4iWrsDje7q
NEabN3wvCQCnVHpAt+vWVJNFNu/6T1hC1rVfwNwEZWEKlpRhtekIZJJpDhIAbo3kGFLN0wTa3NjV
YpmniK5AHVwkWGyXaMdYiPxK1Q6K1duZnEMm6Oe/WRjAJ7hhMRaGLUeJ0RznRMLCtHqvjhhBDNDi
7rqJ7QX9NcHEljzp61AYYUICLnQ07ArznWZyyvpdmr1cN7V9AiFv/9/lLN9xdWNLcgxRAQnJ13RA
4yw8S357Nn+iE3MHUXTtoAb5Pe9WlTfD84LF1jGLGgBD5tRb0phJfQKb9KnzUhfDQgLAYIXIThy0
eT1lV7ijV/iVHR/0G/zDCb57VO5aHkhlQ+gAt9/qhzABoM7glkOOH6Ld5s5LdoTiS6E7MnXNE0hU
zhT8yNyqtoUn8qzsY05qv3n9rowz8UAE4jdpNHzlKQ+awRGVIw0dVfYS8lDpNSfUbeWGF0tlfKoc
m8waymXP/cqFwMHuDQL6fZC61oP0QD1ozE27kHMNbzuXCdUeGdj+ZRTGpXNhd+tBFnNcX7put6Ab
lfqCh55tzE0+5xoGnoCVJ+uRpyeRk0sytL8zt9O+wKzjvAs3j9TqlzBfOo6lsZ375R0FDtlwVi2I
lKpgSjfuwBsktO1VK1vMh03MKqukCatWD+R0Rlemv0vvaKA/4SGV2bqtOInf/RTc+xTc3evHmbdM
5iuL8oD5ADFMCwZQCzp4KDRzG0i6p/2veFB5TrXRvoVw4N/vywSPKiWJqVUwNwmvY6zZXb1vjKAI
oXGlPln6HWQ17KTmrHEzjzQxFgoKe2g3sKRHYZb1rmxgNITM8oRyvalX91CXkEqeGvby87/dYStL
yy9ZxUZNq6E5pcJShMZTAgkLTBgRDU4Y2DYCpRWM2DLBTGFur8RsaaaJBXUGilQYA57T1vRjsXWv
e8Z3MxAFAYcS4CvQopQ/BJnVWsIqTKMwB4DXwAQqADRn02sw0suOe43TGNgoDcIUaAbLIERUtXXG
/wtpEBJDadBIo/o5iX5aeXeQxW4nxpmXZr8NLXUETF825G5firyJoN/vlj/iJ1AvgvwieN3LCVmt
05RSSErWMF5NqZ+k2kPWz/+4j3Npgklt5HRMxXIGcLfTM98A9FvMc7eMK46fbyTml3YYz1AIvtIf
gHCan5T4eQBSc9TvW9nN6oMep04uvgkRT2rt++lajC69Nh06IxiPdLl/pLaAZ2spkJQd8GtF6JO0
2xmlbAsmr1jAM8XE5E7TpylSYSo2dW8cJ9wKC47dugUKnVNj+n7XLqsCcc7UEbC+jVMHEcvqIw2f
TMidIn2hxCd9a4fGc1N8aiYvr9he2F9rTNxooqxVkVWg/y+ddbPBgJK9FSd2pnFCx/dof7kqxtdR
URCNfMKqpqgAKn6wk+q3JbaHMX7tBd6AN96iGK8v47KW8xKLEqiXYJJHZnzScLhteW6/ePVl0L1c
FOP1MknoMicHD+spsdw6CjPgh+k9NYa3SB5uumkAvnxS52Oup4AcXI+Sm8ah+IuO45KdsrjyHuUm
USpgXMOkHgEjGMcvod1bRWKX7WNe/Y54hcGNvAzL/WuRDZazJqFf1A0AqfyAGPZB9lSohz5U3uST
hxoZMCL0TjzynkwbnYZLs0yiEKGnopnVYvYF+OXYFYIQokXDi/qr2JFggop05zS/cX1rnJO4eQ8h
tCySBRL6Rkx8AZg6KdFoX4iYZ0uimPXrTkbDuew2+o5Y3soKE1qABU8UqYWVtNlpkIqOUEEzHKD5
XRGq/1HpRdOuTi0bUdTqn6770OZBWdlmrj9SGH0C5gCQgVQ9TjmMiPUJw8J2TaIH101tBoCVKeYr
FgBop1UEU0QYdkIx7+QJAN3CdEo9t+Hjz9fN8b7d8u+ru3WswqrLCcxJ1nsl3ZeYTcolDvB2j4md
Wm5NTTwtu9dg5lZ1X9AgMg7mzDnom0vBUBXIQYMJ+a1AAvFcGkNtCqGTHHPBbaqvmEej3r6/F/aD
vCR333QrahSKC1NGKqLRV8lEb3+o8NyY32ehPWuW7PVz9UYk1OF5ExI2b7uVYSZUJ4D6kXK57RLF
b63aKWcEEgrBByTmOspsqa5xlKE2HXFlkQnaIAoC72Yu96tYoW8kG35qvo9hfy/VglOoIgdXsPj1
tzvir7lv3BwixnG/XLApFZyqizDrZ+aNreLZYAIVacDMLkAJc1R8NaSzoS1OIg9ysuntq4UwcQqP
RE3tFtpZ11Vu0ouaE8qmNxsScgaMtbh+fDdwJoiKAAkY5iKDDFzk5fmt21qa5AnbBiZEOe+S8i4N
38P2pEZPVFExa/hV1vZdelfF+zZ+5xhf9uv7N/trnDnYUFUqSdLBuJqDr3pU5XOkv2ppgHknef4Y
1ydJA76Gc9ts3ucLP0JFlwPpELPiua4wqTGBUYznwQtV2oG37w6y7FUalPUxRacyUkcsuLiBzcWu
7DKLHdvYHPUlWZqT0zwlePVD9zk0J28sX4y2cKTphcSdU5ovGqQ3/s1Or4wzaWHX5ooxLyk8xaQz
QT2X5MbQvqYUhALj0Bm7OnSjJgiN++t2N315ZZaJOkI0R1bcw6wge21q3tfg1Wth7UvGy3VDm7F7
ZYgJNuD8DA00pvFuMOL9hBeQKRBfzSzOFcFZz5/wvrrtUqqlY6UtZkYrtOthfI2VGVRf9Mo6Hghj
+838d01//n1lLM7UqMpqGEvl31LljRBciPYhCO61YEGcwRc7f2ztHmfk+l5uJ4ILyUZcIEQY9nsZ
E8oCWCUjQsZLAfuI+tDJxshVU2FnKgWGqZWBnIOG3zd7VUw9FRstzMZjDhH43HqZlF9V0e05v2j7
7Pz9RUxMrJoCCtxNjwcAyjoQZO1v+9whdXzQMMHLUHZCiwHJ1LMiTjL1p9H1LUKttoJJ3DDcWdWI
ia2Y6/cmUnZUB0x/1G/1SXXKwvAqVKil9J4W06E3R0hQiXstLiDo+AhlDsj+h0+1/jmY7wsrXOxk
uEl86I3s/6j7subIbS7Lv/KFn4duEgBJsKPdDyRzUUpK7VKpXhgqSSbBDSTBBeSvn0PZn61k5SjH
PU9jO8JVkVJeLBfAXc9JfRSdb1ppvau8WcUxgCOkBY5fVaY+SKSCoXZvv17Co6/xp4kszEL0R2bA
B8RE8h7dS2dx+loTy2dmGOvxxG4dv2D/3qzFBdtEoJeKZoepJuctuVOR3pjVjdVeMfgUhusT9/7r
uR0//H8LXNyscWPmDhugHRWLfBz6rTKBoKH16msx/4cD+bec5SVaMlA8ISM+VzJwd1XzIJbguTeD
oTnLsqDourCffKQPNicEz1p2qIVgGgYczFzy6s4oi4cHsvJAAUVMGMCVuFARWsDYzoHGw33p0h8Z
YjE6DfryQhdhg3beaDhxuR5xSCF/7pMB8tkRnFnDAXwwnT3DuEYIWSEos87McwZcrajm4KkfA1de
oxe/AVX3pJDUo2GeXJljuf56IX5W4sNxLJ4T0AkD4qjGOJJ2qtaICAx+qhMzZGVzFQFnxy+JO56Q
+bNyQSaotxBgAqw3MlOHaz9MBK06M55w5+1zto3r++wUcuc87J+2dy4OtdHnNzM7HoroJ2VxQOUg
NoRUyNjHG9TOrzoOUB4rIaEXXagE1eFfL+WxaQHhGo3/gJ8GfvBCpQzUf5gDw7T0uHeA11GMa0AN
fS3jZ3MZL8gnGYtzqR0vJvHcdouSOG5AbdL8/3EWi5UTY51Het6cIgl6BJbHfZ1/+3oS8yCXm/N5
Egud6xAZ8AwDItwSNIudn0crJ75o1YkqqVNiFgbMMNfjzMcs0PUl1W9yeIqKG05PxOGP74gHiAlw
vOFxX0gpRmeIxxw70pHBb+N11p7Y8uPT+EvAkrUgEiMHNTYEVONd02wK9zGJ7kh/ijDq5ycGmkUc
NFmjLwe4botDGbsChALzakV9TKUPjjlcvFMV2W9O2pVPsW1kbxOr2vspSpGDUnkWnfAijiSsMQRA
/JuIFTD3p57yKXUIHydUSjVApK830Vn83Y59ZQfF2Sp/tIMycPbn0xu9c8PhG/cRyUa/K8DgvtbO
I+nUeRiMg7lhfh+WIPK0BggcyAiRWMxDstOh+O48d2uQtvvFRSb9cuXdG/+8u+dQJjm8r7jRs6T2
UFyB58jp78kpWoijd9OnOS12t2mNFFhZ+P6EXjTV1vEevDT8et1OiZgPyifbuhDeYDAOEQ7fG/ZZ
zDOfnSJhPnoWwKYI9h06B3wWh63nAjhtKWQUdYOW4Be4l1oCnoqvv57LMTkAcUGbEqi95kNxOBcz
6zS0fM5j9yCQ51PW3+URT4ag4x35obNEyhNad+wdRqgWrElgjATu82L1EE7IaNug0M3LAfnd/R47
aFqS0Hq3922mn76e37FLi5E/MO5tB+0Fh/NDEqce6EwdwLTcFNyB13Mqq3t0QgRPMLANoXjLtlAX
6K60cPACW0SHpbMCLqDfgKKAvrL27uvZfGz78kFx0IgHkF6gofy8XapK81y1c9Oxt22/kUsaalAR
fxv2GYpvffIKQvD1tHf8h/LSuRqvx6tnAH1sva3rAxMasBJfj+fY6n4ezuIw1wNoP5MKw5k3UUdo
wBkfv5ZwBBIDyJufZrw4z0IWlEQtRNC1vY8u5ca8bkN36+6LXfdshP2uunT8fAN0v21xAbLfaPv1
AI4dkM/yF+raElUjhwP5M1penl9wsY+kEUo4Wv9cEIA4oaw4FgDkXGhqmbLBlHMHM4mTAIUPhekr
lHcU7OxrOUdvLxsCmDcXCbiLE6/duhjV5CKKnHznPdANo9wfnZuvhRw7E0iW/yVkoRhO4hp1Owth
uFTE9TTc5f0jPBG/Q03w16KO6eBnUQsFkXFk5RODKB5dOF6+KrvixM7MK788dJ8lLFQgAklOZfSQ
MLBvhdhqcQVb0aoeFAA80m9yOFEOcMyix4U8t7nBzCJLxsdWq0amNjBDcnlf0sw3CPWb5C2pXpn7
XZQn1OHo8n2Stpxc5OUDYkLIz49bNEIb1YlI/tHFA00vLkckR9Bae3gBZwArGOIe173dP7XxBTX3
WYV4i/fsokJ3DOrh9Wt1OKren0yr+fNPj3PZm2PBZ9Mq7dmqRuAbV+YKMIon3s1TYuZr45OYxi28
YqggJrfPgNAJ3lFYiqf8rGN78/lxXpyiqaaxEReosSuHp77amd7D12t17G77/P2LozNlVlX0c4+O
pbZV//sAvnBv3PTFqdTHsdsA7U14thAHmLHpDhdrtKzUBII3UHB0aA2Jb5Ntb57xQcEhOnFdH9uX
z6IW6mwkJYD3auxLRRHenLKQJk81F+HXC3dKyvz5p903eqcFbjGkcHNXWOB/z54c9Mf8T4QAbQ3I
VsDtXvJOTx3xnNabp0LeojpwGQna5FSPz1EVQPfcv4UsPNQmRmUVsGfQ9NLm/kRF6BAUlmSWn3T3
X0/nqCR35siYU6SOt7gISIVod2rB0nRRJ8miq1RvI3OF9uevxRzJks7YY2jfgX/nuDA0D/dGZ6Mg
AvmKoHdZUNvuY8pcn9GpQf2i8idEmcbC3iB1uXaU8e1r4ccO7GfZC+3jY0vlECELTMop6OzmevKs
E174sfsU+FXoyWKIsbtLazNOpqSEvsw1OjGunK7sQ6ZiEgJUGWVw0nbP2ibKQsKbp5IN3YlE6THF
h7cIhaGwqeGbHC5u75LInQReCzeF5RDLYKj4RcTbEw7yMV2Z0dwYmrEAHL4ET+hyA6ClGia1E61I
jl7VXoYtKPe8ev31hh2dz9+CuHk4n3qUQ1LNtjs1lTX4VhO1d+idGkwEOQqciK+lHdfNT+IWthdC
9HLmVsK8ANqTCdPPU0B/aTzywEL1UwEuaS8JXX3VVdMpO+mYWYFA5MxBYSFU6C62jpZWZGlUhwYR
4rDMu60qAL529UWSkZBZby3QAL+e7bFb/7OjtxDoep1mbTnf+vYAJJk2iYPYFuWW1OQ67ZE9rU+c
viNVOrOvANB/d0a0xZN7uJtpjvpDNfTo/qEoZcRJz8YSUJtsJxyAyxUw17o29YkwV3X+jpqQ0JTd
qXrHo3sM0HmMAVEyxFUW91weWVPNPsAQsm4XocOqcLifNt26I6OvgTbcj9dpUoRW8vb1eh/T5c+C
F1c5kvE1QjyI5ui4BPj2tjRqv9UnzMVjJxNYiLYFMky0yPyEDlABIdBxYDIY7maKNma64c4Pezq1
k7NuLE1uVBWAnhecNw56CQ93MusGxroZ58GKrx10q8jRDESWb3tLnaHqfivs8c6pnjMLzCMxCCVr
a0fKUw0VR+eKonb0dHAT9avzVfz5lTcImSF150pqMFc7q1TGftGsgFn49cYdO5nAxP63nGXcU5em
AlNLCZO1TG+pSFe1VX2fIjPsSQws1bdRnCrXO/aIoMwedFXo1URV7mJmbCry3tIVSt4FTUM8jsW2
kfADUx1dUyov9QCmACKNKACQovzHVaaoGUezE6KfJtyq5UU06kKlzSjh0ds/0uG6L96nIdBqDdDp
f76unALBFQ29c6HlYpbC0kacEbjuDn+q1FmaPivxmlXPnfka3X4t6kh6D5NijIDcFDik+P+hrqRD
2Y245rCiCCl3/XpETmtYW8mVZYPwZ83R3F+RJ3LKNT0awv0sd2Fx6CyjhtmrueFx/aaDG2OrmjX/
fms88mYl1Kp5PHHLHLvVue2i+Wbm40RC73CizpQjG0M6mL75FHD7ggEUzHox04dEn9CTY8fvs6TF
fZbbg+RilgQ7z/eIX5kvQxaw6IRBdaSKCVv3aUYLNYm1SzWf5ZQtKmWtbe/nfrmjNy0i8mF9XUeB
ff+1tpyY2ccT8uliiYb0zzUUiIi00VUjnyQoArzilFYe3Sy4XJZtcwIk44W9MSlX9kzqGQnBCUDm
d7+WAaM+v7K+x3dTkG7q6wrOpT89fz3BY08RopN/ySWHStLmoGiQfIBWqh8xqBbiy9hbfy2CzN+x
fCI+y1icuN7MqcwMyOjX4Gkij/UuCvUZP1NhdCfvrSEEsFIA4pIwfsmDcxTNB/8Tt/bzCBZnL09d
gxo5Vnci5DqbzHVVTIGDgo6JX/d1c/Yx4f941f8Zv8vrP6am/vu/8PdXWY2NiFFydPjX/76q3st/
Xecvr+/qv+Zf/OsHFz+3eZf7l+LnHzr4HXz5n8LDl/bl4C+rshXteNO9N+Ptu+ry9uP7Mcz5J/9v
P/zX+8e33I/V+2+/vMqubOdvi4Usf/nzo7O3335BIvHTxs/f/+eH8wR++2X/3ibvTf5Svqmffuv9
RbW//eL+CtfYA1wcEu1AqPNMfN/wPn9CfwVlN5wkE7V6Fjyl2VgpJUq5fvvFpr/OpRgmfhF1tPAX
oV0Kxt78kfmrOwOce2jusGZiBPbLv2d/sEl/b9q/EFK8lqJs1W+/LNQUJhKwJBwkBoAibuLrlo+Q
xSelx6zxEIeqjftR2aTz29acS52jWoVu1jqgO2GqXSk3STYpyqKKleE22rcHBP6IqbtVkg5kx53I
e55SXT7VWucDioANnq+nMskcP6686J7RrjnzKrMPyvFkJcN8Cf592j6mYWMxbM9F+AbBiIWjZLKR
15Q33AcfIl1XtG8730R63qdxG4Vg76lvpWbJdjC87MyczFMM84tiqj8HwGGFgSwCBpm5OGwjq2UB
QnnuqyhPL5rUzC6BMu5kflvDpo8iCv4qhXqzXZVxY+t22RiCEeEud2J1VlYjiqMb4B550xajVFdo
3ayviKfVZmhqb1Nx1ZxRxiy2knMZVVJWxgMI2MHjgqam57RTE7tkjZU64CvJpjXAV6LdH0tdTH3w
ScH/VKHPKrOAzvmYKkDAP9jDGWXItx/enmXsmijzqoGxIrLqNlOpt1fatNV6mirPAfH1pPfot0gd
P9Oc9wBC020RZCyiQc695MkDMdKL24Avzzc19RCWRAwWd2Rsd7YRDmkKjTsx5I/C10P9QNU7mvRQ
gwIeV7ByHo55oKzPrbZEkqmr871l6fc2q6aVgQmuPJL15wUCI7vW03dEsxl7ezBRQ9DaP8YCgBc9
1SVa3koJtwh+4SZq3Lzai8zrwERlDQ9TIvhrrKoRrMBTI8ZgbIr6gU0A8MlTb9iNgnZr6pTmNR/l
Oo1KtsE21msDHYNhWSm60SKrf2S6bS4Rb2ieMkLH3yX1jNvaKvKdK7xuHUUV2VeGMpDqYcbK7TXY
iJtMnVdauVd8LPlKdkN559q99yaj6aHJ+PQowdvyJJOyfDTc3Ak7C868E+f1uYiVt4o6AD+CtCgH
/gkuRqCqFnpXIP+/r8ZKXcqpLK8aUidBE/X0iTYkurBBuR54XnbrorZnD/6iIQslKIPWWZMPd5Qa
aRYmRnRWa7so/Qlf5rv9OFy6rnHBCUN5nprEXqcKZY5glgKrReChr8nrzGdS1Qmwvzlvw1QDh8Yv
0diyYrln3lhiBOGYLntno7Udh4Xm6SUCg2Aa7YUZRJ7E2Xbwbvl1g0QYz6onPhreunf69rp2VbbK
zG5XZ7W1bnRxKs+4aIF2kSmGuwlOE5i6YJID9vChelVOLLS0wdOpQFnU+I6uvAC93n29IVXV/N5p
YoK1yjJCIwV6z2BmzSWYyp5agxioa8t6EG3p2nCs0AJMRujQGGAEnhQgo8PpJ26hwhEwnidSHwun
4GPUDjJ6cJYBasd+AugseQ+SVQlXqqgMM0wrCvaXYdK41Edvq6FBbiH6dyvqh00eW3RlxqMKvVxE
J8yxQzPwj3HM3cBIf8PNRFLucPU0NWQyuXBBet3X957A/gIlW4RJN1pr0tTOPausdnXiTvhZKh4L
YG0yE4YgyLkWxidyATExusFAeRhJQEzcD/U35jbxa5dR2oHbIC6HjZ1O5UOWSW8TmXYBojTdddFz
XwNisU089lyjm+HCAEAbQKUtfu7UOsyAPXKqfQdAEViDzxcYAsWwCMDoB3BnhIlmq+Szs98MLi+F
0Ti+8BCTtjsXGFDdj2SsKAXuhxttvISHVlOPFGy4tty0vXPeJwQhUJ2Dik8pAWCJkrxUjMlrW+TN
PiMjqOUaIjaGnVvhwKLmR0kNEFBLsev7FoSwdvlEx9oMGAIYgShVdOc4pDhz6sLcuDl7aIx4sMKJ
R+OGmSUwtOOK3zVR4oVyiJHaAklgiXpGt9vzOX4ZIGOAMmFlsI0X5xc6IS3q9QvX16is8qe6754U
of0KbIDeNdLQYEXrIjPy48jh6zmV/1147riTDuebVKbNSgEocY0SxmYCmre018ZQO3dqlObWqJNo
kxWA0LCF06w8s8TLXCfs2U4GGyB2Ob4c4X7nm5YIoaBCOU19NmbDRWkYzAhAo7lrBtJc2+iJv2mN
sn9jsbDWuM6yvVmROAojlGXtiqTTQHeoiBvG0tAIjdb0MrHJjVTpsKkIrb45US2DOIrtva06cW2k
lOziqIxWKYy/M52i5k7LPkf5DAHdHShJdspppl2TO/2moF58VVS9wp1txlWB8ldp5mjisOUW7eDs
h6oda9XGzsR9owOVqZ3SXq47Ws3slRTdxYg/BCMz1FYrdGNwAdrqsCyb6sWKZRWiKwwpoik9K2LR
7UcxOCEXkb5IW37GHdGui8j+RsyIntM6eXRiILeTBq4uWOgu+QhLsS7I5JtDqfa5YcsLhjaMDWAy
vR8FXptN6dRc+j26aPNQx5UMad9hn23JL1vePExjHl0q2fIr3k9e0Gdlfun2JSpFrMreKNe8NpXx
PVFC347NJH0jVdHgV31PwqTOnZWK0gYqTzapNVWhSqNvcUblzTA4/Cp3xtofYAs9RPVoPcKMJmcy
Tum5GWdnlE58Y42oXkJP3Hhf1LkRxHlV3bajzs51ycegSp0nNBnmgWOw4bpxqvG69wyxM0rOtlMB
czaXfBPl/YB+rJa7Yc87BMP6rkBqqucoFc49FSJiPoSx0u137CFqDOz2e1TlYue1mlz3vbAv7ELJ
HZ459xvgRZmfEkeuHbShg6rPSEPaIQ5sjMamkJ12A0/T3vVBVUp2U+2pdZHoCA5dJPymTt4la0np
p4Ur1jqzNQZj3UflKAIRT/VlZ8I6XTcImiFwkDU3gzVlP0oZXyLAqVcNa+QrbDFTBL03axCQV3eU
FeSWJSBUB3p991jW5A7dl2xXEFCR+zkFhj6xociTQD2AjwQaOBs6e9zm2IB9aSTsBeE1/mQ4YH6U
uHseEJKpripF5DeYqslqoul4oWicwTLODDfdOCl4f9shH8pVqUQygJrQTWO/TS0Cjgsvib4ZreOs
szQV743bULCBJkV5KZSR+EKy4SyPCdlAx+ofhq5f3brk4G4E2prhjmD3ScBAb2XxeO4CYPlc5GK6
UuCXPHdtbfrcnZ6ocMBFaNfr1FEbPI3eOjYRErPS9JrkKNsoPO2FUW45mw4EDy89+lull6P5odLN
FtZM5j66XlILv/dKDwbaJIZHoD7UKILy7Dy0WW7Va2Fk7dVQy/h1zGS3ApsBCKnUgHrGqeynTRfX
vd/YKlp5FYqFvHREJz1MgX2SOCZOXjYY+6Huy7skLcHH6FRKbHLYDrCvzXgbTR26WJy0QOtMK0qf
j/rH2MX8vK5keWkIO6sQGOMp6EJ1/iacKgtUMxVPvIy1PzQO+9FFY3eXdAYu/pGtImXwFw8o0Zep
UzdbHGhrn3mVtxpcDzvT2y6QUxWvSmfX65IFceZ2KeoBbdRbCaabaOMOOTCIicPk81iPHQ1Rptvs
LNxjaERjxMAJmM9+VVXKJzlQ18zILK5EnpEUTWtW5K36iJJxJXRJ9INwbHh3Zlm0obY7Uwctqvje
hm6S1lWfKlH9ISkdUucypjRGk998DEbO411RjyYgWzorqUAyPQ7kBg3KjnzrPDDQSYx438uIFoFk
NO99VIxNFzDUx7DDWVsBIoKH5mTjAU7TXmyqstPXQzkqHtSOFJtUT9be5RUPp8YEoKiNy7crnKII
Bm3p6xKIEriIoyaxV1UVN9VaNZrR9dCLeghBxmda51J0OfS1LbC64GDdDKIE91/BOXjLiPcI4Xl9
a4L4Nv0R6TKm18ypSRcwGCMZrGBwzK5FMyd3Y4tXHSA3i/atr8wBlowCN1gqmu3HUDMvZmdVA+LR
kQzWfWUWzdYuc2tfdFBjq4mtPSLjg+9ZeIzhvDU8HFs8VRFemQurKNFFKOfZCz14q4Jl423jjcBd
50TKBzlNhgCK3ggTiMpeX7c2Vstowe17q43C2ieTNHIf5iR7SWsJ1bD0CN4qBvxaa53CoVT+kA1i
o6L5i8wyb7ZKN96Fbas4nCjNn6vIwzj6TEy+azbVs9c1bR00kle3pPLcOrDyGKS7Xp9CYWXCzjrR
YSKqnLAbqkrBBUgM1xnw56qIsJ3SCBCa1Nd5A48Iud0hXo3J0GwbRewrCTuxBFaTVyR4OD15nmtz
tELXNrxHL5ZYOp2lk181RL0x6aJJbBqTOjAnjqgwG7X9goyb+WR5vRp9aWldrSvJgJCEkMjvEzdS
YDNJvrZJ7ILf2oOCJjrkpNhVTYTS2i6xvevSm0D9C1rAcHDZIFeZ0+ZrTxjJSvXjCPCc8sZsJvaS
2xa5tMfmbDBKa6UmVd54wPvbAVdl2Cdd0luh6icryLUb3dM8a/SKpfYrwJAtis72JN7RPEc1ZpNn
Vy4w9W66nLDLyTPbUAIDLshb2uyG3BKrwfNmT015HnKzsVzPRBI/LFXnuH2qQW5rNJedW+1IQjcS
+ZtyYXXUZJMlppde0JHDUqm6Yosa+PL3cpT6soha875Kki4LkslB36HTNpZYl3XVPQMkejZVKguw
aNLCCxJlwvZFUVtg0QUB7aap6RZRFcD6EbcCc1wpp3zrtEk04gWl4pzUeKZddKSdpTmQsHBpWg1W
24rQY1M5VrQ1demeZ+BaeGc8VSHLiXXWUFPvrLS3blPWECdQ8Py3kk3xJctwstFrNj5GhD3Bxrxz
k/imSYgIjLpqztVoWpu8a29BNYuaYToij500P2JJZQCMSdtPoPFXgAEGSZpdGDfGMMJK56LZjJNx
kwymF3gJfEnDsceVolEHWXjoW2Lrq7jtu3MpU3mlikmD5Cbl3ynI3q+LFuzT5pDRqzTm5Yo1hbWy
bAGmzbGJL+cmgb2jO3VTJnX60Bv0qZIm21LF5Z6W3YsBhufHxq6EExhJ5fkiFSLMx1ZsvUg9xrJG
5b1Ga6ZicfPWCCbCaeIKetACS3VyBg7DkLMNAVbzxAXDm9kCwyRB6tDHyUSIEFmpjewIw+7TN1Ha
Dx4ZL6d2ZmZGl+D/EjKWSDsw27cV38N5iVdyQOc0LNGHEmanGM0rM+s1aLPhsVGr+aGc9pZ3AFDO
rKeyx51em9VtE3V3mZHeJwmaODPxQhLz4cNt/DPSfBBB/St6vQxz38sC/30Z4b4Ur41U8vf2y5/6
/ygO/hFS/Y9/R5p/ioPf9S/5j5fm7XMQ/ONX/giCU8Sz56Z0Dn8DUW2gif87CG6ZvwJ7BtidqBmH
3/YB4vxnEJzPkW6XzShhHiIUYGX+Kwjusl+B2UQRs2YeNxHA5v8kCH4YPEYsEzEQVH9as/vpzCM8
9K0NQ3dTpkxrBZ6a4cqS6H3xXYPgUpS6mB+buo75ulOxgStcAN/vwugLy336RwGJP4aBuil3jiKh
UN+dM0qf0m4l2gOUN+LcIvmSwAvSmnlnkntT5PdiiL6LaSKownGr/FtXO0T7XeOJEegW6H7ddlUd
XSGl7TK0UWPpApbEaudkDTpkzLEGmUfqsjK+PjHmOTTzd1gC3GII/1JwreKBnDGE6Bxk+TTmNEUF
WelIuuIJupTM+TYWkdvupWNW531M7FWbRcktWgLSldGlDsrG0Y6S1sw6j3vUuzVpVLu+m0SAjTox
tMOIyR9Dw9hQRoBECso6F1GlzsTSWQbCVvZgFefu6GhUj8bpSie0X6t2ukknQc/QvKzCCQyxWzCD
NGFuIT58YiSH9RN/DgSGqYcgIWJcy9hzNtRwQRF7WLHJg8nOiqh8HxsjvwZQ7bBGl6nI/WiaJh+m
wylIysMg15+y0VbrwdxAookvspBNJCaLRy72B48qeiB6DZtYgCBtnaGnGwwvlZ3lIMlFe+8/X37k
QizbYqgRd1CgcqgZqoMtOvCKrsoYgYnC0B6ARdGjslU8dVO4eUVzhqgMYhRDx24HhPr8sdPFjQs+
SnkqZTELO1RTGxE+dBHN9NM45As1heWKODPScCtSGa25Fq6B0EFq0Tr2JRhgSQgCE5numpQAB2py
dP5SWZNFA6eq45cTC/PzlqCJAhk/NI+ieJ44i2M+MKecogymJq/ZmIDcXdVrl3nRZdxlQKIenDx6
ntM6QTxU+R4UjyPea1Hf97a5zpFDqH3Sj9Vzw7RxoVPU3oyekWzrqY2evh7pz3r7cS9aKMozKYod
FzvYAk0wFiaMfGNMOuprVM/D2dHVRQuLguRRvmcdY3fjWJ2CJlhEpqG2FO8BRTc4KLAAnLWs45T1
FCH0rcSaI1W3tgjIQgPZeQawBYzKfBaFIk9Wl0+/Iyqgt1ry5FwzLdYZd9sTzasfpTEHuoMRcHAS
UwIWDPy3iBN3aZyaeoz1uhYCjmFWawdHVeJau2hpPt2WhVeOO4Ib+moa0YV15vW1QhJVaO6FLbem
G5XXsELL2rD6JyuKkUhCEyc8wCmtgkl2Tb+m8CkuDJvG40qSQrdID0k395mb5x6qBDUoFL7e20UZ
IFYYBL54Y3A6AUuGWuRFPDnNqWMLK+vXzG7bbd8N3dYqyzwYkkGEfS3pmmYUHL4lSV913xtbeEj9
qTt6FnK4tGBus1EI7Vp4mfCHwzsCV3IsHKm7NXEqxFFVW8vc783UuvRa96Escrb5etpHNhOPK0I3
4GQB3h1fVj8iBa0ra0Q2TbNxeDaplOgTztk9UHtLHtZi6oJKVfqinmR14VW2uRvB+rOzSeveIP33
pojOH/sJeMXjSNLHSsJQdXvAcFujnMG3VbG1zTzu/cQuJAsEwOZ9hxru69fzWCSc5u3DPJDShFWF
i4QsUybUoMh4Z1G/bhUzWdgws105slPfmBHX59Lq7W3kIeUsjLjaVlM8hgqFvXeDqm5GhvCDl8Rz
uzdxbhmevZUt7MGvM8qvooz2YYUb9MR78NEOcLjXwELCnTfffejnXaZbOq/NjBGgK2teN+J3SvI0
8eXQXdljPt4kUUK2BAfmrLNJcesaw6tXSu+CII4eqrh2xGpKRyQQowmmOXfaKyJpF7YGLQw09k3j
04T0vo+Mq0bhfvvgxkZ21jfRpUHT1EUgGE+safT9XiPsecIG+lmJ52OE2gn+AV+xvB9Iy2uella/
jjoT8czM6FY9ovBXsOTGs4iyU3DiP8vzEH+Z81ZgdgVmw+L9sDsUFqeRrddE6/IbbY03GB0CpWDN
8MOMRZudeDyPyJu7Rj0kn5A8x/4dHtKm6ovWRsXrWiibPfDEzt6NSbvnCJQCR3+o7RMX7qJmcNbt
mfsBLR8gQQR46RKSFQgyJY+Ra1xXjbSDjrqxiQRNcQfSduSixt7dI7bM7urO6FcM1K0whLsSTa0e
YjXXndvG97RlZtC2+hT+4NJR+BgZWlGQ44Uph4N1uBRDW3mGQoJk7eU020SjZz3GUVL6Xu50e91y
xMOQ2XtvW1AWU1KqEynLY+LhAs8ZUjTfgfT9ULysC5YQJUfkwjL9YBqV9R3V9Buk0DiI81SLOLPR
vnFlVzsw3rrbE3fOXNdxeIKhA6gymXE8GOqrF4qAtHyJpl97WCsJm8XnnWffN6yqg7wGHF2YTuoe
uUn3uo3dM4Hk6Fljuv0VHW2eBSmnYGzvqsgAIl/ebgToX/7wzA/qzz7Xpfy0OjY8SHSooqwdhi7+
OVwdJ+/EUJg1XTswBbYNS8kVggrJRU7q+ttg01c+oAoIESi6LnNl3p1YnZ/cDXS74F+8qaipcnBE
D8ULVcsJxSwUQcyGGLeG7OTDYFJv2KeIo7IwbyTwyWP0aqKUKkMcEnkZhA8tK8mEj3IIgOF/PaJZ
Gw62CwNCXRfqxBgoIbylVwsKuc4sspLhnhhY6vetgfyhKdtLbWTDs2u1F51RnurePbIJqIZ3YPAD
Ah/KMOvQJ3+wmFikwdTKkJVV/5uz81jS2+a69RWxijlMSb6xc7fyhCVZMkECTGAAyav/n9ejz22X
Ved45LJbaiYAe6+9AkyTOlmcP6cg2E9bE0YnfzHNH1HSOucJntZp6yz3d/4N70QW7B6kyZNliSUB
GdvQgN99BtgCh4zzGRNNhbcR0Tvte53JCjT9srn2cNVMHprLVs2DyCU/ci+spTPP3uQsYw4pp719
vMVvKSJ/MdDevQ6yA1k8lDlcVfD++wg3d3LcOToWUKcqhF7DEmRJNLcmm+xlF2SGBN1KKA2Mg7zt
wsY7VcuI58ZSTeEFEv7iZNOCL8c5cbo9ObZyo3vwFsuO8n4XwVtVGVyCrGpG9zAat5FpK6zfktbf
+SXdnq8DWdChkyX4CnuEd89Xd41yYGOAh8D8Ks43tETBuhuAHMQioB8UbemH2FuMUw0vJ17zrmsj
O4ukH8jDtk3bxGijHJ8c5qwq6+3I63OGTcPvZAv//BRdTkdE5OxaBCi87/+jDpS8anjgFuBPLtUW
XKbZ/oyrc/LgVoRQxNhD/gj67rQhKjz+9+L7x6FJgUOBBqcyAPUK38dF+loIUOoqOibGs15lWy7P
oUjse+nQPNhA+78Rvr3zIbi9FpfmBJmqjw890vl3nxcAwxg6wouOImrnH73lrSdFzwvhyLfvC8/y
O2gVgTlzpjJkKhP7IFfZXVzFRhRZU/PY7ZHMg1KMd14T9KdmqwaGDgo0pCn3+IuIkEWbbaS+2tDw
/PfTesdx/+vqOep9EBLqDEZt7w5WIezaIrzUxqbcjR89nSQfnNYb77rSKT81623cvFqiQQ+yTffJ
FhQIb7Yp79c+Aj3y6uU4hLJsf1OzOrdv+e9r9pYmzz8RoZ8wpW5v+X92Mw1k0vW7tx8LXaoxN5x7
EMzcomcQ6RfdZ7iaRLqazelF5rtL2B2aWYf30+5F1ykoAuwoLauskEHW+iHZoI0cTWNt5s4MyYIw
QVdLcN+75rdhsP924QnFtsM5jbwkfHfhfAluGy7WdsR8KxIpJvfM1OUcMkuKwuJrOw3TBs1CtcCH
3hw7h9pxzLd5bMkl4aiG/hRYiyMyrHWdJrWiMjrPBVQZQIBbxT06c4BXoQ9r7Dcfwq2GePfEuWQk
P5gfUftF784P00+RQI+9H6vB9tu09JzpeyARBCivfGmdFUpKGVvffD1aL6Urxg9xp+rMMMB5rCcW
9v/75dxa0ziJPcKPeJR//wAmb6HrwBHjGEawJ8rCW9LZXSsoSMH4UIxh3+SjwK65M8m1s6b1UTl7
88C/XCJ3K39jvPAvWy/iQVYH/C+eUPD+RN9UV7vNuFLhVN1JecUm8XLtDSmHorjBEO4dZAp9nKbB
vi9DPX9c5apy3GWWwz5vY4auaX++jbezZFzUb8r2f9mB6IBih4d1s3r7C/z/38XithCDtT3sR7ii
NxdW4GskzUXVP1urFl2mvEpEn2GzTKfAtYx9jK3NW6F0MahJVdNY3VGsUec8ANeDJRdB2ENHKmJ7
yyy5i+a6u63X5X00TH0+BIXojgqtr3+p6Fp+96j/5TtEg3qrJgFH2ADebadYxUuvlotzZOZbp5Vw
NW0oLDRSQ63ixs/YHzyXOsIs5QeLZ/Ls6To8ewzLTlJxsP/3d/iXCeK7ZcGWDvUXY52b7vDddxjy
9sRMZ3AUYbNfarttH1tYRzD+AntP/cmDBbZhGdbiXnYo1m0CURphGzdrexTDYp+nyQxN6rBX0JmU
CTxy4Wk7lTpQePY22Jorb7Y+wB2GY9KI+tvgDkcIU9OPqlvrr6qJwk//fU//sufTwrrcjROwvFAX
/n1t6VpultRhcsRO3HkSjvQeQl3qY9Iq+R07k5oJ3tAfXBvGrG8Xya+qND94EcQ5jZt4nWzppv8f
l0SDhZKAaRC49Tuor0aB4UrmLccSoOheh2N/X/G9psDKe+4uznYKlZq/JJxKj+wLW75SxKXEvIWH
nVt52u32d5lD/6zigelgW/EiGfDzgv7+lJbRG1b8sYpjtwXh561uKjycgpsE0oezanXWR3+MmvN/
P4h/+d6AfPnWmIsxOaCk+PtvlUENky2mdxBD6Z8APt3z1KroVI/NenJE09yRvNN9qXRd3/WjHeLN
Ib+LYIHsHbawT2UMk92CEdWmrtfeBe4YPlqJkancHV+kbZKMp65ZnINVW+qyt33xocPp4wMHzf1o
IYX43Zv9CzT43xXk81pvC/lmgeXRoby/I6Xd25FoH8Zq0EnmrXu454zUow81k+g1t5Ze7+nERKLM
2YR7nDkwuLiszTR68DhoOVMlpwEnvsYz/afW7coyd9t62w/ruNju44Ycw6S2vaz62+qo9bAwjjjt
7YYh/lK7fpnLNvwQSLF9KTwnZPTSkkWx2l1awswgJSwgItQanKk/zImieq+9oe3TgmWCiIT6eKZ2
g4soZ0eCP4uIXJBQ+Os3PHzHPt1l5YBqykJdvXEszWHpFmcg0UY2aIMHa4eowQA/b3XQURCEvlKX
wrfNY+QqCw+uwCteeHSVl9W1lr/0jPL2aMl1pnNdynK5W6hyirMLj1HnjTuNIzdozfJChSBfAHL0
n5VLHFe6cXN5Y7Zd5YwHDPwo/I8OVTcOjz4m9ngK9GPnZd1qEcg2m6Ra0iEK4BdD+Udj0XmbdTcX
0/ClKPw+zGymt3RLFlluaVfY5JjNMwbfdbOhWSracIYfFAzLZVT7pI9eXMt0L8rIP9iL9p6ScbPs
q9MxYzvIXYkQ0U1MJr2AwVyciCjunZMnR/XKw2M71PL2oAqJ7S2rUU6504XRz2ZoG+jB/73E/gHA
80Gynbs35xSfljV4t9f0A86kgi390DiVc0UvhNV0hFmp6wzVA4pn3Oe2VfVHwgPXK+a88kL/6Fx+
cxW3wvpvy4It5Qa23QbftM3vtTy2r/cxpmM8bHU/XWCJlNe2DuyDwkesRE1y8crwLR6tCjS11HcN
eo3zFiXWiaFIciinLQQHqsZf/31Z77snbpurosaJsfLAa+rW2v1P3d0P7P7DXhYHvTXml5JkOK9z
pJ+XuVRfglJ1x//+ff+oXdjh6NQ4YFGh2vzWd/1HLxfRhnqJDjEUz/vaFPKqbaG+YkDmZlUwsDZK
v32EXVlexr2BWWmL5dZmORhlhNIJGFvUYv8UIvx5hWtcvwUNpM6sj8IHu5nZIwa5R+lN+ZT6UOHt
331N/l++hH9/kzSboUutgZ0g5de7yjnx16B3Z9jkvTPv4aHzIx1fBjWEeAMQEo+n1SbEtVBsaCe0
qfvbwPdXptG828nRBI55WMt4NCdp1r3LnYWmNgtV1X2toLJHqRM1F/g80sucdrS/l1JSdy8thL10
iHXb5ZXdT590699ZRUA8UxHBs78O46hbnBE6sb6IJu7IFXLnEKprH7VfRLgbNr5p7FvoUlXsoBO0
q/o8mnIaDx1if3VY5qXbsbBU7fScFMWms7qJiemkv05y19ZOcGh12S0XuS/Njx6WI4FyypXEp9NJ
/IhQPym477UHRTLRFI7K11i8hZWz+9d6L1ydOrHe7ncJNJbLkvcFaKd/skGo6QMgjP4hdAtZkNQN
QTslGqe5tsiiEOwsjPXyuPGCRxV7PQvBriBl1Mtuvvu4fLlHf63rhi0txDV7Dm8DJpgubXlhNleu
WcjY1j8olK6kEg2ExqW9a9tVyvMPeljzVWzOTl+p9hqpxN8eat1An23N3p+MbYoHF7FAttn9fnvW
7mvRJRRE2+hpmS6F8v9gA4rRLyRzn0111eRo2CBw7fQQx8ZuvDO42PDme1ignItup5fw6kDCvwKo
fTJW068YIMhRpHNi+3UupO1+jSsreR7rkhAJ4SAJP3AUJaSotuP+Aba8NoddBerZ6qZFU7Qvy8Pa
GoQklcc9diZsx7Na6wA9ZBdZGvWZFa6H0bJb98j/TZI0EADDZLf7u3qLdFM9UudH4rrG5XKKoKa2
b5XlDs1hX9U4fMCcZx6fkTC1ywlPE6MPWyesn7Kmd72UAWfmYdtHPzyERTt8JDsuWY4JSdwW9vbk
1BxBy9UtEdAHJZuqSt91fb8RD7Vh+UE/LwUEiW5M8MGpwsQMz95SKSfzqq3FtBV06X6NeQhQHKWt
s8AmOK6h0Z/SSvvxdOrr2iz3y3IzAQmknDWoXtkVx9qq4vpIRo16bTlml9xrqy0PGvQPz6MzIRmt
45ncNnt13Dbna8QtycxR+dDi71Afin2tXlH8VqgF5hixhjt6e/9m7X1oUsXaNJdKExWYurtBObC2
QbykfjxHjMdW2dTkc0TFdGCBN9y116/qhA24EicsmpfcAOg3vyQhl5BvjS1g+/dLyDCFnx/OCST3
NXMqa/YytxqcOXVBOv2DRQTonEFOdfYnPj0cSBrjb1XqC6WPpTVs0ZFcOIhUI9Tkc0OmBJs6XQtN
nkm+Gdcfw6xxijUXVaTveZEjc3asXy+ztKyAIJEqedMtY+RnNpRly9vJIbUBfj2jGBKdlw8KrQ6n
VzyOeVnOkcwWh3PzoXcCScB7SSl7dHxdkOu9CU/iTeUbqOHD2KtMucoJ0NFuyVszzr5zbZsteJvG
yvwM9NyxvXVLAyPTi73x6BrVCAI/faZsFujjiNxw1199t1dB1i+qHQ7L2DttajkK+3yOU0tTVCaO
udhuPc8HY3T1SZo5/mWQfX/ypW6HLLCCqUntAFrA3aDaxoc6buKA0K62pWSe8WXK/MpL5tSLGtjf
nW0m1BPd+Clk3KtPkDfMDp5n7Xu+lHj/nhSKTHG4EaHls+CLwT/Xb/vpJRLc6BGyCxXj6koMOOpo
Xe+GRKo/aie2mgM00qCG6hDs/os99dMVXRgVn/J3xzBt02P4IPxafLMaCYvHnSv2iS4QVCsM1vV0
GIKQeN+xjMa0VDNLHSTbJHm5TDaxwyqeXuxhnj7uI1ZW2YhXTv2QDDWpehN4gfsx8Ub/T55u0N41
NFgkq1AkfbKQMA0ZXLT93phx/OV5egRu3pdYHbxomuzLzQiHIrgSOnwtg8QqctR0xkUsytI/rVTE
y6FWa/lx1n1D8A5TO+8SlsV6sXBuny9yHro36My2g3yCxIuHtbLGmY8yIPNSWY5BEZDsjcyHaKJI
i+3RRTW2cc4EYGkYZS8COTMY0hThwROvIveCLsiltIbyXE22K9KinOObnX/MByxGdDTIaZv2alGd
ZkHSaJ59u/cTrPzGh7Tf2+4HGXVj9VZYFUf5rEyir52Y9+ncUptSsU3zhz6BaM34uXzZJGv0sIW1
8yxFE35ZoBqvJ2nb2/ywdeP6FnmjgDHeuN7+NMnd4LiB6LJO5eizxQp/D62MeyFuQQ2VifJJakHt
V3caStRgw8yoHWTlIkQczRlduZ8FWkidentSeXd8B2hWukBNr2aJCowmoghWMCw8GPxqXZ3o4Kxe
H78wO1i74+r0yS9R4zuDbmAAonRjG+q/Zfy9ymrh8LcEU9df1iVY7/ZlMXMe33avVO8lp+BEReDC
a9QenHAMr69dMoN9bwZKXS7NsJXHWsZFd5z4T95ZLf6SpImunat226E7tEaoT2gnVX1nwL23i45J
lsyk25gmN5SmV/wGqXVi5bfBTfkA+8Oalc6SucUeMOKxPkrIhXEW4f9L8UOJdbdFt4S4pY5mke9q
D8iMaEJ0HaGFWdqMDGy97/uY2eyusNvqqxgRabICMF8LuXIQtkxCqAoqAC9v3MNXaEfTkoWBspMP
jYIX/tgwNhN3czmHP+CuJehYOncSqdC6rcEiSt1krTtM38XkI6oKZo/fRpe/f42sJuoPy5LoJYvJ
cg1yfze48qCEI+5mWYfttd7CfTqo3Vp/ojWzv0eOeilZLVzXMDtbxu4CwDSjjTmFfSexV+hs76XY
djQoN5QbSh8TKOfBqu2gQmIurQcXd7UtjZKVHOFlTezmLBfZLMfV7/D+qmIV5c2wbAVJXHF8naLZ
ss6o23g2ttOUHyvQ1xR8U85n448CFnvZQjlwQbUQZfVdUqX1BKvlAiazXrqudKfXfcUaIY32wf8V
tWJF7T2hbX7ZLR11Ges9LI6NJ6YXP2EQdVgkMhNIOi7VUbsLyuERUWFCp74jnBXDlFw5V/0ph6ba
tPkKE3Y5t3YbLUd2jRD7IrWEBIQkSeVmSBen+FzgAVES1ez5L8PgoQXn+q3zFJhhzgY2ciJtjQFe
J3ynz4ugj/1L1BZOyVVoi4FgPFnnWcf79B3g037oMIG00o2hJS6DeHV0z2UTzhib9bdEXImaHxvm
wGkWdBdVS1stEL1XSFH3U6yqCQBiHEVwKno/xLaDsWh94QbD4rWba/cCAa3YHwazGfHkx0ugofU5
ln2Sm+v8CejkmevaKxvHAbu3DotCEHiIppUBZTMm7Se/sqfo3FZO2LBGK++7pOuYM/S9Psy3Ve36
0VgblWXX++Vw9keJlqgYnKjLWexddOiSMmvKOfO2Bm9XQZL399Jpoo8qiRFOuuGMjMz1FYZ8STuy
pzNHQ9EbWmv0VRKGGj/3fVvrI4IQ9qG4r8VyroY5LL+QN4MaLjCteJrmxh3u2MHBYSLh3qwpmkRe
PeP3sNsYEe4Zql1TH+VeOkGalPts7mufhXrv7cAcT6b3K3WpkMhi9sik4VkMAxWGQBjlpkimOuba
FZb09yKZfXE3IFysoUPDbzp144xQxB0rKx+6jT218rzmlU8eRksFJRbOla9QP0XV4HdHp9vUnePS
aOZLgD3AwY96c+86BU0EZ7DjPJTGXpCGwk35jnKiCw7FZnc/60KVHUVj01+K1hnKXCEj9c+2LYPX
wRvc7ix8CGMHGhbCm0WLZpKUcrvckV6sXpn5k+FK1iiUBu/Rev9hVxLtlakQBME3TXDs62seoTVw
ZJtmjvFNguGE7sNDLX2oGAEfjLNV1DtTOfwq/YXB14qOynusrdA7F+7e/PBWQ1e6mj6GKDV1tbhF
1A2/Vk39dukqNXenQLQRjf6wLiVCn67qD5ZVlM0xsZYWzNDf5pvQKApSfxxGH70w6sTXpp32+Sr3
Gy82aHz94bYaTDY0AY5ZtSn7T8wrhzeCAJ0qD3b86YkaXI3H3hyvdqZKWrHUjm/J7dLxqyCrR28i
vWqtqsMkYAYaxyn/NFJX8m6YBzkybvS866SiJjzYft+jCcbiwxyHSAV+7scwQEJ2LjdXEa3VPet5
fi5NG8fHqbHb7049ou3rK3x07th7pxdDKxEeproJfg6tcawSmaFnvyG6bO6qqWzP4Nw4Rc6D0zGA
9OzoexLs9mO1UnmnjdLrsexqE39IJrh+eYwFCzEMNq3CAUQfhUq4bmOLftEp9Kmy+lLd0nf2D0s5
98uFiVJx3/ShDglic7SfC2iw49FxBvpZzHdVfCB0JFpwHdgj8sVLvoe8iFvxfY76IchiR+skX13+
jCddbrqJYgHNBKOPn9VsVZ9mv1lCJsj9+gZuJ1710Nl/8FVIeRBUSG1qgqLfL5Tyk3gs+6Gtch0s
KMYcMZ79LVIe5u8W9UG0iW7L/ciM60tBbWHnrttNkKQb0XRZ4AyOe0LyMHeppICL7sXeuvF9RI5a
k3bbuCRZ5SZgBjhjr8SXuIZcsjqhTH0iHCEhmmja6oXKY3OCfAW2e/XhdK35vuwx+0Q1FINFOpRb
NM9UQfK+9WNrvhfIX8/4tbgEHWxzNFM9Nwkaf+NObt4tFnolt3LN62BXAAaeX47bqeNoiT4y5Wmx
JYCNiDCjtJLp4JXr4D31cgtOaz33HnzFIsHN3fTJVw8e6AEZbMIhQNGyX7CsCUDQXSsJs6EQuvwo
StKTE1fhiOITyXsV5MpuuY3O2M/0Ntq4DPiu0119oaso1zBI2J4Y5J3jaN1jYGFQIE/Zi/84dnvX
ZXUFMynram83R39MxJ29CQzupii2splK5wrzyMbZZu2UnwE6VPc3WAo5p6mc7TDErgpfkw2EH7m0
ga3Su+z6AfK86S6wi6U77b0XPlFjaevgC8fcFVG464PfzY46YkhzQ31hUYYR2pfFRNho+rGdQver
NMehjOesVkDPY9rU2yAv/SYTdRf0iQ1MnrQzgHNVFC96LKz4WOD5cNEm0vjKFMXyTezgC8eBgT/q
XiYBw5NAx919SIbZSh49FSUVXJY6AmuHf80pGZuvGkl3yeYEQ3tpmfnm5FmW9DWlWqZ07qOifY4t
CuaLrtvCvUSbr0iG3FqOlMEZxXBe99uWaamha6k+6JcvsZwDLW7yXPvTSiu7HSZD5XNAytvvx77G
WSgde1l8r+uYbXBFXF8zcoB4n1txUb9xxoQo0E3izsSblvaMegXU7M4KKg+1XLFEP4TVhlgEFAVW
9nro1/rJWRF85M2+O380DqB8puxtX16KvqgEGtN2bc+1qoJTJDuvvuyrufWI46Sutd9iu+0wNxkz
vTvrl8okRmdrt44cg6qEOZAIPtYMnWaSmRbwIJ9j6C+kcPr68x6KarsNGQOdruPA1tAFCKFPM8Ra
cdRw5DiagnWeHqcZ74QMXs1EcmlnVQ9rtBiHclHEwyXSdMNPrbLlp7WT9XdvkUGTukMtyrNbh7hN
qcgOh8syVpiTitGIL4ympmzywoVfn8Tbh71VJXMFmu71SqMzM8Dr5uLQrp3n5QBV4lol/WLl1Sw8
hyDGoS/SqHSEIA2vrh9Q6hR3daSj/h7lNH17MSy9fw04N77eXNertBfG/5EA+JWHBq+n/sH3AEWO
bl8Ry004tgI93uUOWAc6ud4lCY5TL71MYKVHLTKVbASQ/2KaqNZ3fJiG/ZiUuuirN+rmC7YVDCRb
lqj/VFn1ToLutM3mggq3e5DCauJPenJriB6h0FfVyt6hKBww4EKBDBQYhuUy8wZAeE7j0iN9WcdO
/VqiMEIa5cf1n/T1XXvqe7kXj8G6MYJtO+P9WNrV1tDanfhRJPy1KZfmYqNRaa4Hs0BZoN8PrBcY
gL4+gRxVBwbUBUXbqoz94Ox2vOW8FOpwD2NChKgV6Qe9KZNfcOFm91CaBrfpuq+ZDS5LpJ5FH2wj
MAVPksbQYCwg9zmhfWqXO93sLnAXlnScZ1tSTMfE2QaTWtzRls2drGi4B9hhmNmZsUtVFTW/INrs
l1jNzg+wQWgsJAkhQbN3J7fot0ixwlzty7ZL6dI1bVXxTHiM+7XWayhyfNrgqaGgtWQ2F8200uCj
7aDWssbxKuwRSWwfjn8CdZvoJfGqVR+D2Fj61eNwCg8aekh71HsUr+yRhadyMInEv9rz7pJuFc4k
bCZW3IgHrzUrudlKl9hFVXQ4Ke/aXIKC8yuPkLnDL592qreVZh23G/CMazwNK5JxMdgPWLxXb8br
aciwfKlpd7pky6bdck8aja7MoyqmwtwCZYEd9iiLc7+UdJF0NeK57KMGK9Mx3nUKjBE9+HFSDVfG
0+F4FJ7dmkcsliP9aEdbEKRq3hZaGmeQ0/fZkoj+t9joUydgiqvetr41Ic4AEC5NieEKFoUgIn3/
ADd1Sy4FtNSaisHagiNqfdXh06c0+v1gWvwbZhHFGeDeHpwG6NbRk91KVDjT3m2CP0Wo4GcwzL45
DF7XALUgCB/O3HHdpxsMxvFQoLNarpi7BNZbXXj2fp1cB+NpzCXC5IJDfL3kZWyTSxRXY2zdV+Oi
5TEwxmxpwY623y0tJarXBwuVNkrVgUqimd2TtXVuAViRNMp9wrPMvlBXTqCpu6ufDFWTczbNLa2x
d0gmfU2APsdvwwhz5tEoz6jrGnT9F1/W0Q/YwPheiXYS9ilUA44tni5flgI9RmZre6Rl0LLe7hB5
Tu1pLL0g05oz/aZ2hry1DZ2wM0wZ5u2eANTuM6lcnE2m9Go3HzHaYboc7twh25ovcVLW49dkH+LP
UbveKPIFCFTe0BBuIJbjdpBUwz86TIh+YD1efivw1NjOsWUKODhhU/0E4psv2PY70VHbBcGNXTLs
MhVJje4auq2TUvCFiM55M0C+wsWQkWkQ7i1FiTOFPwT64tZO9HmQ9v5TVnrSl7EPOqJ4ZWPXR9Zz
H57KCoQ8d5bJW8+DlCa665Ib+gkwbMSDs7pLdxDcVXxqF23/AmT1iy/RUHfhN2a3W3FP9+g3aVI7
s3OUWFfHrz2cJI9GL1qXX6G7JUvuVmXi5Y7xIa7WfIne8z7sjc6kV4GDU8yNPj4wkXoY5cL8j/Gw
/N4l2ElUwSbaXK1+dFKVwepH7J72Uqw+nRMPg18zOAUtvhtooATdJwgU6mIbddryctSjwHuiO+7M
pL8tK8qKZ5RClcCjZpHRHaXknIecOVjy4Pd1HMDZTJB6Q1GE50Aszc/eHQOyZv2+nX7iUj1D8DHN
Vqe7LheM8GKbvn5rGyyjgAFk8iAArl6KVoY9MzL4HlnCGOSzPwzVdo+d1IzTG7VWzhHFiWBA2vwf
DR/sp7Fw5v5ge7XChMZP3Cth5oz3vap0PaBdf3ZzWZNO++ca7LXMDPTM/hgEbbjf1VUixJ6Bj/sF
ZCVtzhUOV0NuoL3/pJuut3xzXOtPTmP6qd4iwZsweGuz3/DoCKvHHZFfzSJO+nNV+VF432oPytI6
ANhnkcKNLWtUY2MKEU7jh7FtWbBNW4GjVqKPsUGcajfBfKlwaww01r5MVy35hAsynueTVfEA0pur
HapY2NLRwW4G72o1ZcJfYIeYNrJh6zzYas871Y0N79SGNRnldcf4m6BqVtcXo3ccMIKm9IqPzN+6
J9giE9YOmJHIu3npPTtr4HNjzjPJBJ+hNSzSvQxdKzNTqefDLT4irVEN/4FvipekYl/9s3QG67MZ
2LhSvHqlydmji4K2y2VTA1u20efB6HgtBTPnFCzAu1jKBF2GcNQLsxkzpcdqanR9XLZxMiefkcia
boXT4u8ao7VjgcWgcx6xiuOlwG4Pbwlsz3BHCSU8F4NVCtRffwvDHOzQqhkTQYnH/aPq5nwPNdjc
4qxDk2msJeg0dNO9oHZ0mqNn7Uv0fXXC8cPA1ofDk5yrAwrCwWVgNOGK5mKIiAHoun/axBA7V/jA
QjJSWLwaJqxnWwevj8R4ieee+IEJn1TnHFR79wcwA88Ke6nbciLjvcmVW/Xm1DQqPo2CyVxmK62S
0wSPmXaqq8ooLYlm/jQ2UfdHMQaGeSpDSwxWi6g4G/jFmITQ5JXMriONz5aJ/btl6EllkRZ4WVqi
zKaQi0YRnljts39HtYrOblyC8Bed0IDzEFaeAR2HMvEVARYUElJ6mbdFi+7ApOsSKszqzIQ7jRBs
gUVd50n1fPKEa0BrZqQoIBncGqAHG+62feiNUwpK1B5HF1UsIl35kZemcYgDjzolxcV0StzbUbWI
+6BK9K9V+s2QLouy1JXKTQFbIMc/4rm+zce2EXF9bhbwG5A1xqi52I1pn0Rkw1PCmnoMTxEUVv8Y
K2aAzBAqfc/4EJyw3Qr3z7qUJO+kkVqDN6W9ojoWId5cdLHNfnaqmWl6anng15m2NsIAQnpWD5+O
GCDGCZVHT4VrwWEgwJHTcA2K67j2dnkYh9AmJmzp/4+zM2mOW7m29V+54fGDIxM9Bp4A1bDYixIp
ShOEjkQlEn3f/fr7QdcvQiyeKz6/gSPscyxVFZrMnXuv9S0HOfk0j+9J1859OLaDa9ne3B8+Ykfo
Ea+1IyoTnNnkEOyrmJ5SR09l14/OcCkMPeIfrNQPJeKZSbX0ugOND3mYK5fT9rBal4vrx2FCLPLl
sK7uRVa1JLGPffJY885SwCv1RYrc2dtdFRRhEefd45+FKOe6bTYbTHZ8cQdSvyncMxFHXixg/5iW
HCrsn2FumvqUeF7AWGe0TnmXM0QpvZm+KcO7dyQknnUuBfLsTWnp2JLpMP/97LMZUq2+nVXrYXTM
7m5wkKjFvS3NsATAmh9cdqwZdTjT7xQ6kz/Fu9Z1F5cc3MmyDpgbQDhos3C7i7YuhYPS3ae1zykb
idzUZdB5LIpsfcVGpz50UzF9Sj1zWm+lTv00pF6dMor4GgHzDJkHWHoDgpNCjxYdDNh6bA/JGPuA
Zhj+MGBhSOPs23gu6luVL8ln7dibR7tZ9Wk2RuThS9NPjxpzthWVa//DQs4U0dAtPyOCHe4ZdLR7
4aezQtYyOmhPOiBVZYi0tK85pXGpuUmu/kCJsjbfkjR2AYD1TOFCXAzpt3VezWqBcaWN8pmmM87w
znYML0qcKvtRgP79oORiifsBsg6TcOR040OiWhBv0kZ2xQodV1+d2cdx3FWT8RXlCupyoRJ7oJUN
5okma27Q0LYyyFjF2DRfUhemxXuK+zcKsO22QwA3N0DEZmt8/b7Y9HrpvnvYO3OjP7DG+mGGHelk
cvn3Vr+RQb11/KsNsi+j2+gXOy68Q6nWG9f2GDcX9ng3ab7zn1+EN+pg7Olb+iMQAIi6Hhr8118r
oWdi0jqcD4hQ6ls2M/EUJGl/tIGzfKwY3R8bnoaQDkMLh26IrSfHneLIQrQbmWYywtKcCusdudy5
GJcvxavBNdoSxAVokddfqgdQPAhM+gcjr9VlG1TgLEEop6eERRFumU5ODoqb91wI25v3Stq1RTB7
Luo03LCELp5JBV2vp3CyGWZ1sCYj3XZUnpnd3qKlR06C35kJGqfnj0YDW7Kxx8/8NeVd7pfrhXI9
cWgNGdw7mej2a5tRK/35Vv3dt9vyZ7A7YawX5w+QRAydMQWVB1bYuykruy7UWdHc1DAT32WPv1nd
ARW7yNzwGPBkoPh4fQcShsyJNSgWbaMHVtg1Gzo6X7p9Pwr9w1yo1RpdmXtt18tNWQk64nntMZ2O
1/1/+rM9sEXYPVFNCg9Mxetv0qd9PdkimQ+xnvqHjKM77SYdBJHfrOmPP3/W220BPD/DRYFME/Px
+dJMc3JAXZGsB8urOZh7yEPDcrSYCVYOR6yOae/z4HPiHygG3vnsN1pMFPqA038JI3Hue2frQzf7
MVMnnvlB28nDVDAA8M2xIKWjy7u9hACZvPNAmeb5846Xno62ieUK1wN5fK8vrRyS1TdrGe+HIc25
gwCOEhYlUe17q6Cmt/QwngYIjSPivwy8bl/K6kgDiyM+RyJxAtJKRVKKofol6e6de2FkGQnIxkqb
MqMc4KlhEmDtY2pFkJ45Rz5t9213iYwsN95zk5xfQ0IaJDMJ39kQNDw0Z3rWPiPDBYIuB3ikzn9x
3lnLsMS1+Inlv7xqlDN9afwGlWWxsKYVXgLhOQvoZrSbQZbtFyygNdINbpS4GQbD+jp7Kn0HB/53
X3IrPPAr8h+03q+vOlv9XBSMuY9DVXnysOR6WB5FZXg6Ev0su0vMb0P/7c9P9q+16/e1jUvDI2pK
ah53C6netqffpL7Il0RrQ/w51pDqT3R+aioz23mgRoMsy8D8xnLj8aJdGJ6EADc5ME5EQoJbpYn1
5+/yy5z8+3dxhQXIivVls41i/zmrgJRh6kowfjpCbEReB7Z4vqq6DqZiplbvunbNQl+tnPlgQI/k
+h5x4KXeqeXshJfYY4oRBrjirR1OxmC8RvDKEAMNWSuvxhq+d7TkHf9EtB3LuJF1zi3zlXw9uJbf
NafJZDkLK5WI5MLs6vg60Ag4QnftaBvXs6nbmwKRg3eZ2axzl2RVbjT+lQbbrpvo74SrPcFH0HTm
TOYMlgH7ukLLS0HLGesa8X337ICSWb6oNRXpXdWWNHTnblmv6lEH7pVlt7Z1a/YImbRDIuq14lHL
I3tI8ONVxsDBGDmu++jh8Y53U1A40z3StmSOaF/ijGgxwh7/fEveuLldtluxGTaw9FMSn6+yS96X
9BtnccR4IGIYA0GtQ/qe2MyUINqczgjeP3I0hQ83HLSXgSAw96coiMGpXonZn9D8NKId3ykFznc9
1mGTIC032FAQyOfP6hNsngL4mlqOBLAlu75XNcbUjLdVbU7VdxYQNtKzJRH4Bl4UACMcbag/vLN9
r1pSo+hIdT2iXPOaTQAmq7u4arKfhWUQH2JhikDKlaIO+zAE3fQUDL72L0EhV+puGTGkHLNBOeKr
8gfO27OD2OgD/bfkNiiQ1UUqUKN9laFJkl9gNefzpybRTb5vKJPnfQ1VU+wd2JjWzpkE5X63wEK6
IWm89jCy/LrgFRCw21XEisQPrn669+ZJ5cc4mwxT8cecTD4NWs3LRdfZOeECEvl3ODW2xVwPoIm8
CLKgPEKCFetuG48+BzL2X/oqpouipAfITtGVo7Ar+8XYw2krvpqFkkch3di9zOWCCheTViyiJsO3
hNEeogm1v9XdIeFuoadW1FZQyWNYrl2yDASzcyro9oMF/vKxY2h/dOm755FDCub32RJjeUCDRKqM
k9QEE7QmhpSmMYafdQW1vl6DKf/OrkHHpwisoXhmTGM2pOBq+WmZdRpHlENW+7nOHHWCoTkXJ3tw
xgerIjACa2NcxSfLi+cfFisrS3yFRT6ysmH45FtlMJ0mpofWjil197xtVkHYoDBNIiedZBtWduLn
oevn1k+Zm4JWrO6XlxIV5ccN7er9yDIfObqRNG7ZhEMcZynO7kmpUHcyZQjBw3K90JDMorKbZjf0
fLyle+Q2eYMAKx4OtgfsFzXjTF+R4Q+nGKQ/wwbL1QJ6WlZkE26fqqn4Fo6w2Ea54vhX/FQdXQ6s
ayTkUH7xZ/rAoUeSM/0st46/skGuRBUGeWKkx2r2nL2ZIr25UHO6mE+YZ3Ecm2s/Xtqy1SdvNFZ/
j67Px0fNuI71bEhr/yKHdlTsnMTvXuZ0ZO5YSMU5soHmYIQI4Jg7IFzrp6uGDSg5zArqVmhw/q0u
6Et45VUy1Opqgp3YXNJj9zBkaS+Zw8pK9F89UYc1VuMJBpyUGnBw1sqK6cW4emvEms1tSErHRko8
LiXptp2p7k2N+J2+jpNnO8Oa0m5vFM5SR5bbFR8FUmcnlOWsr/wxs7e8D9d5WVOTRj/OFL+Opipe
7gr+eLqrWFb9O3rkCGHUatzPldd+4/TvBltnauEJKLq/7Gx1zANlFGcdD8d5RLTDnEP7L2qPAXFC
pgDMiICs34LyaUpiU+3T1tKXrsxkRorWiNzOKMpPgZsupxIZwQ80Jc3JzXzNWNjMMpsgJXgpp9Li
DgIwydFc4pPx653BOZZ8Nrsi8IhJoXWtTSdglx5LhMC909UodfDHUnzDVrgcSWN4oh07tDeqr+cH
IXMPpmVRy2sknUYLXxpW+zWNS3iR3up58cNkrklwlY5d6uxQtvCQ+u1qfimloKPWaQyEIQ01LneJ
bBFPmVRkd7eUsfPezeaZ4RWkupaZd5zdG3meLBfLTGsLIVtK6ESg6HRg4cGnEOZO3HM1nFUjNAoU
q1CwyXm82O6uy5rYmT3US23RiTbKD6j2CQmhSQY+eHWcBz3ObhtZJA1frZt7PhSUCBapWWhHwmbO
ps8TcoDqkhgke1diBXguqEmJeF6MciX5J1XzaUz9/JmeFjRzui+2Iq6tKIsIg1QK0ylI9rwVtASm
2oQtI0v9BaB6NV4ERaO/YGLEQhMHaiJpBrr+k0rRBQJt82ZWPqaJJU9FzrPNX+8/TlprxUAoTj9X
LZgheGfOnO9XlD8HkruKZu8VWYPDzgxEfCiTFMQ223K6fOjtoiUtKHft+7JWjDhKO6keuth1zF0r
yk0esqKVBqntVH1YAKXR9O9N+3udUbfvx2L16pO0+/V5chPKEKvjSdXQvNzPOYJ85CZIltIdLXxc
iWZPVjlxLAzwq6VeVFRllnlYYlqhkYSkvzf4B1Xk1R6C3EQ4zXc3caiR5oqw8B2iee/DlM0sP2XS
x1+Lgll9NIAoYvnxA4SO/eTgMVnS9XGF7FWEM3znj9RtZRqBURfiBCls07MH+JWi1WmrHZlPOdTh
1TTMcBa2UYaJKbz8ilnT/JTOTEtZx+c5eXBUl/1op1V+yEXVJBduCYGTBcsAy6/mWDqfJXOVOvRb
KEGX8BcMfJWuYjtiuvZZZgDloxE9H4xvSEE7sTDqUbmc689tnZjjrvVLVOksU0ybbZiE8D2WwF7v
m1KogxEgXIrWVWhN2BClUoiQW4qDUVsFh1OmAOYxH7H5Tdbsk9Nl94l7SCvpN1FCKMMLjrcOQUxe
c52TBk0Ecpvc9ZEkkhMj0fq08BdwVw44w1ZTz1sPu2q++wxhBS1f05oiF+C5dzG6Vmx/qjvfmtFb
D6O8n83Vdx9jl0cvwvvLpgbKid5WMMZN6DkIMHZpGqsHM8XMgwN8nI8t1UPHQo5VKyRxIOWK9LQ+
vXpY1X3O3O826BAA7bi0w1dryQzyYTNljN5Bs0rwZyYZwMBTRr5vvRlvqJhNQSRH0LTxadRGrq+S
wpaPclqC4kTbHv8X7fr+e4ZOq8R70cTigy8Ke+8NgH12iJESMtrZO8tQ1s3n3tGZvU+AU7sH6SW4
PRYfEBb61mxzeAQFw7NcqYeMVfk72u9UcxEt2z1OHR4O5LulPix6Hp68RMTfSdUKCJznlu6TrKi/
ZRwU10Oji+rFUz4iv5Y3s4hqhf4Ky0JVDLsGb3HJ4pTRC5sm7QnUHuxd+DCcfo1GjJ1DOE3NfOVx
5GEaLNdxujCMFixPz+GX0zBAr1szB9fzCK43ZnZLaoZ36IfK/dhnaUECvZ2yjuWu1fHnRZA/eusy
dWw/wXo9Vhl8TmBA5Sk3ORLw4g3ctb5UqFqJU7iuY1iSkfAxPBzi1cYzOWsfq58/m0ifjbRPNwp8
v6yg05Ma6GDX2vlu1LO9RWIRynQ03CBNmW5X9o+5VY0fLro2bbIWMo9MEn7fpViFh7az93kOAlV/
lEVqEsKF8PFxrJd8pWJ07Kgwtw5RwnumI7XUjMOLtJ/RndE6I6IMRn5z4EnhDVIWR74iW5fxmnFO
8w3AFc4DOYvRuTMYKk+Rrxd5uyKoY+lZZT0TCiB1cl325UDuV77GX51ROS8Ny4kTjlPqVFflMpK/
OY4MeDA/95l7ZZRWORO41czppa9Bfe6ygsX6Gi5GXW+I07Tesx9oe09Cgx3f8tKvPrq5cd4HpHd6
N4TSDDeyXkrnaqgp5j/YlSIOQCbAPC/9kpu0247SyEgSfywiS6AsO5hp61xTJa/LLsiEjQ4nrfxn
Q82JYHFCAhGWgGH8i4REFhzAi14Nyg1gQHsyaDSiYY9xTXCbkGUkdtKUqx/NU9asd5njzlXoQ6r3
91TV/XpBgR53wy6pBnz/oB/kLjVRN+zRS9bGjuwRCkUlMKs810hInEM+Vo1k2zIMa9eZdn8DUtoo
iOzI9bdVDCZt4KHR32OXex3hrhn660oik71qCit370AeuePPzonHcZ8h4x9PZbraHwhbs50jFVXH
qo/CbR7CBe1Hsae0Cb7IxC4v5kQLP+RvsfE4dUBv7nWX+IwgRrMUe3Kb+X+nhoG7zXbSXl1rWwXp
Q+5OiTi4rF7jafJzlXzyMGNudsjaUnudpVuEyYqe5KaAFpsfcIeo6VmOquY43i1+UqKBBv3j5Uk8
HhniVeohB4+NPaAZLTkw9HG75eASBJQiMSTBi9FsIrFdIsWUVP0NKhWE/MZ0D5+1paWVp9UH1XfI
2D14d1NkTcyurtVEv/SzndikInktXvc1QRpAeamLZ7EoHXTvtO7e9pCo9NGxSJ80vACKxutuTqnI
bjM5Ux2RqlW3QCC+1hj4ppCZsdjVen4Pzrs1zn7v2EAOYU4AR8QH2AFx66wzHnD4zqdlGY7pko1P
nUXeATtB+jAl/XBgWkF2QlBOz3Bmhhvq3fd843/38TQAgIvROqJTefZzB9+lw9wylRB6Qr40VAaI
i86228eJFM+nQHbqZ95XKKcq3V0blvHzz+2R88/fJjb0RxBzcyEwrm+N1N+aZ7RPl7bFLEVMHZOh
EAcXXRjqsRPyp34PxaPZr341bmo8NPXUls07LbPztsTWBWE+Q7Ej6Uqb9tkFqKkmBJD3BVwYanIk
1+rS0LX4HPDTr313GL847MXvdN7foBO2T6UVBC7MZVxJmf/6ZyuseSYpc6DmjeyJiQ1xdRPx9CZa
Vb0TKSYHRYjkVSqBa+TIvh9ASxTv9H/eXHooeM4vTAEIY9M6j6j3/QmzMHfmmFCGVpeOC9TtSkwD
SSMAEJv1qoEcVT4kjd3+KAIl7kCq9N3hz/f/V+P49+efogqoCegC5rBkm4qzKwGXpaykRCaeLs5i
c46KKb9FW0/rj9ZppvEB2YrpRS3tFGfzyPU/TSpxfciBNfU3fdrJ/Ca3J9O4z8i26X5OfZ1jAtau
p66UTXzaBSXAMhJo1UOAGes13xND6s0s3gl6JDtxWXCNdhn2WYMsJjJ6mYurdfYR1M5NUk2H2hZu
fEEekigesV/Y1TM6cd+89dMB44WTxIO6oAdcA75wwVNd5N4w2VHm0gU5DFVg51jIcRyGs2GXhBLF
jlN9ZvC+yP0wmMUPrKOiJ7kK+WBUAw77RPtdctyBmpJfEWYaO+90yd8MJklzx6VPI86CjeN41tkl
F4hoydidcJaBdd7NKGMOceWvO6cx9VOKEOTayav5cqgKok2oru+gyTvHrN5m5wNpbJWoq4s/Pwby
zXPAIIwBnA/50qPLBvnt9RvRr3WpiJGRh6Dz4TxNOM2My75MpfHULwVcAD8ecUaio2wiRcpwuR88
KqPbln4Z70gJK/RpJqGiPSFrW8QR9Y5sQnuk6fEDb3X35GObVxdLTMNoP5VG88Uj5gG1J2Gsz/Xg
+C61q9d8Nro2Ty/nFAVwDii3OahCrPGFbWItCIfGhAQ7myXiDDgZKF6KeKE2VLT99qSK1ugGh2z0
rrBrTOUl3Q/H/jBZKZFJuQ1d9qPfu6o5UXb2hNG3RDsdMLoTB9MbqX+dwT+0d0xSnc9ms7Y5Qt9m
bmmWD3H5pZYe8RhLbw+cdAF4tIcqpX0Skkcac0QeaT1Fsu9J4Mul2af3C4Wqd8nxh4E34Ok13S9z
2g53rtmWdBDLpn2w01qwoSLPWU4uICD3iWSx9CuxfRbiKfQZ7qPiRj1NY2V96wxnqK+6mfbLPkng
tSGBNePkUK6MV1BId+hyE5PwrEOOvEzfTn1L9qDuVv+TPdqLE2W1Wh86XqwyqoCIuLuU2iAhn9Gg
q+Y5xaQ5zw0BHuIUnwJiBoZhzAmD8dYZ06DagWmgYw4fst1zF9Z4h8dwyQ6d4w/f6lzZ5HSAXLmc
pUIUOyRpdxjmhThpqjh+AtlRLgqmCV4nAgFStYO4kMa+AyuvyV0DcXNZiYLH3EFQNEaeqqvpO7xT
1PshDwBsZmirPWgeBmGGda3aYDu/ys7gs5SbH9Gv+st9nXWiDrXhdc8cySiEkb6ghOsyMyH4qAsa
90EOVX6JmEmiHPfdPMG2o4cjoqdKHmKy/ZJjaczSucIJyI/WQOL0LUCD+BmrOwz0IPPtFiQDNKqi
lfGLnfT4ofJlQjA2QW287IjG6i4Xo0XKZLjl9FRk3eCFdILF8M4udl4qATik7nW28JstPMU6G3JC
PK9FolcFXQs4npqD9sPakvJCObOeSh60/3COu30edcIG9eJ+SG/b0H6rFShGh2E0+TyrMKyP8Iu/
L/hckgjFyV9kPE5//XlNejPE5fNcEn0CgiPQLcBgff15nhHUOZAY3HCeg3HGa+e7RAWHFh/kl7SA
LAPUasyvBuImw0BPtgz7wJyPzNr9L6arvmWeKDkgu/ZuWj0Qs7CjUz8q44kE0wClXEQ9VF1n9Vhe
J9ii8Ztq+/Off8P52H37CfwC0/QZvUhfnK2qnM9iAsmg7qkZ7AtuA3nw8EXtXI989lCZANEEbcDr
AVvC8c8fbW5zz993dvQ4BDOQesTkP4DFdjaNraoBXeQQu4dSY7lBvpgByO1IWl22JOIhuC3NET8R
cmOkrp2r0HoYU7o+z33jDDuzhwIeUTRCduo4Y2PUswbzgkMm3gbwW+t3N3d51tyVxgROTw4xEf6e
IDn4zoCYWTXSuKm1F4DNof80hn/+dW+efYYAXFtUIyxB0jovW4jTjVVZjTXu5IW4a/o9P1UKz1VK
jKYo0Yk+/fMHWts47vXlhDQIxB4VGhUjNfPrp1HBGgQ/pJrjtAi63rEibsYfCih1OC/ZCOx20gSB
1n1xNFVLSnFKYWXtcABZw170OltIXRcYTKBzBMx13LZ4Krvc7lEgaEwDnMfwIXuJhcloZVj9ZJCm
+KjMRqsTUiKa9bpKopxTsbjAzVdwZrXT/pSh4fhOFqPaT9v0mNW3e/r1y/+jvLK7+qX82LcvL/3N
t/qPgWT/a2zZ9nnfiU9vcfL05KH9+/O3HLBX/4OxAWOmD8NLuzy8dEPe/54Y9v/6L//r5dff8mmp
X/71j+/VUPbb36YIoP89XkxuQ9D/PZHstmqnb8ubP/DvPDL5zw33xbGRGS6xTDav3/TS9f/6h/1P
F80o2Bq0kPwb1uh//Ne/88g8/hDrNONE+n0eASL8oQ4kZPKvfzjePwMeZQdvGXue56CS+b8//P5/
HsP/yZBTL9W///fvJPvt1PT7w8oiTWVgBaxgnOmk3F6f35ZquhwoAtHy7sw5E99dQ9b3buV4LWMx
ysiwL/riupmDKfrt+vzNx54vOY5gtaPqQ6gCitk+lz8wQlqE2a4u+YdG+Uj4qnsEI9yd/vwpb3Sm
28dAr/U4nVJRggJ4/eswZxoN5DFyi+JioB9uGx8ddty7zQRO6r12TPIbJk9FjeixmhNjan/M+7pD
6dx0gA5wvPT6WDRQPHdW5wYrfqqqgsUwmOq7+HWFEKqzmqCj7THTaUTWmz0gRjMlCnkD+nvt6Vbi
gUWbXYn54E1j8ilrG1wUNtP8OmKmBpGhEsxjQjyJjPk8Yu9hvFlKxrfA+ocfNNlBcZoYKGi16Up+
A/+WfiJyxbQjQksyRotdOX1M2mRs9szSxVPvaw5nvazKKvRcuFIhJElKc0wAxXgZE1bN4JbRLtaE
CdwgbvGguK8WKy+Oq58l3sVqIxDDZJmhaOjAqUfNMnf5HnAUsw6pc3XCrKervaynTRsIyhvkjUMs
TaF6XMD/p8xrh+TqlrlC3jDIyTTrXNFM1VW2wqcDpsEwONQi1elO0EqZ31mEz1d9bryPaILXg0Q2
DBtnW9ooloqzOh0+DFvWfogNGbpO2+wadh5kK9p750n71f15/R6xdW7HdOSCvK7n71HiV3HmZRhV
mIxhPSvTKveuKUTGZO9YdXrXERfd7PvVNh6CsQdJokiVTY49224C6cTGQ9hoAtN2sPbTZ8cZkr+s
FR9BKNxhmi44G8qf2eL3+gDiKkdm6dcoeOvRfBg7H0s9ITteWGYdzgqMtO1JjUXL3iHhNURGnFZW
2OVGExzitE5OuacD9iQPtFloBQ0HYktWxlMHT4phfYE7dNc0PQeaokmRh3kL85kK2+3XleSy9+Kh
/uZW0dfyZYDolN7Wr3f4txUoWGA6FI4nAXmO6x4MgjpqdC0HdAb9hcbS9I7E9Q2AkWeDOnHDYW7C
feRnrxcFmXkDnBsldzC2vb+KigogcRjyUUVOt12rUWbnKs32wCbVJxDWOBPGnIElZDCGnlZWMnN1
iJSnkJ3DWLptG9KonPJjLvPm2YpXL4mCohIH6B/NHk3ae+KxNwUbEl3BuHAT0DtkzZ3X86r0fIqw
2NoVZUU52qlOXxVlTiLuQNectmC/xPcEEowuaUsCASBG4tKnWVzwnhY2YF0s5ajZsajLjKA1slER
I+DCs/H8J02MmqGDXOjUBMC6yvancKzjgVk2+AFkA7PA5Od3A7NlkLruO4eVranx+k361eBj18OY
4IlzWKnb2aW029zZYa81b/pYQJN3hvJizZCD/nl/eNPdo/2D1omWAFdTULBt29Rvz16GDqod5tXY
mYYwmCFkMwGYKyisNHK6ruHNBJzyw0ms+itif+QUro0vLbOwp7+zIb7dh8krZQ+mBN+KR3G2D1ew
Hxq6PCR8NbLZq850wrVhBFw0vknCOpaGiH5Z+c6nvmnmQIP1uQZ8b8pkBzfA6wvABI1Rn9cne3tc
ECP1+LGqA3Lj+taKjZY4T5wSRDWQDB5VHsw7SCgJFMY+c+zrvGlpowwmZtxd6nerDNck95YQrfro
RZmpnDuIjymjHik4cpEAk8XXRHyabQTcglN5gevn80gKShom+Byu8PvB4PBjBlQRbIbxbvDxQx4Q
MjoFWSqW/uwkLENhXa3puveY6UDm8PTAYhoYBomTnEqfOFyV1ckG56Ipjz2hP6QLRlwJSG/eTzAr
TkpJpAlgdou7gvmlQ5Lysh6BDOEscAcc8mHC4Ld+57F+s8zRfIY1S1iNKxCTn6sL+wTGbNBiIcdq
AF+8b1JyFKW+mtMkPoiMzIw/P9t//3mO5LZyexFHvL6zM9sCXowi3+uuVgePFgxB101gRKPTM0te
cqd552F68+ICphYcteiYIxpEk/j6E5fZVC5oADB59lzwuibyCEp+uTLsbPr05x/3Vsq7fZZrcVqm
eHTfyGcLmXdVRh2yl9M8Xc+9to4D3WOILMPQf65JvBh2GurCNZKY+uOauH4X9smUkO48DubPd77N
tky8WrL4NpLVg2qd6GAiSF//crQNcQ0sPt/zrkrQxlC+bwnURJDrjNk1IpYKukm2/qBXjafCabtH
FDf+fkVwsLMWqa6rVjfHMm7yd27Jm1QRRh6/GjA8cnRtad2//maGdOKpyQjDsaB+ZMcuq+QHX2Jc
xz3Xb3DUbMH+2kzsD9HEDGuNaonWESWmjgEcBCttOTydLQYlg5FgM476nlYSmjjPqUgQRauS91f5
AmL1na7E3zxN3F4GL7gRrO389Pqbx8huU2vSANKMxb2owVZd8Q6LB2E01X+8DWCvQe3KTI8VgnLx
7LPcvnNNMcNAgJ/VPRqiBUwCyfMbY0t569u9+go/2D3V0JUPY2f6fzFHt99p9v/N+7qdD3mI6JdR
Q569Patnw6JCtEK3Vdn6gPSn+jS4RXqEhhBM+Hn99T3zw5tkR54OfrRJicwywWjxbI1IhdVkBi3L
XY6Z2Tn2Hb74XS5sIkBLXxePpVX0dwrLArgXx2C+2dVNEw0udy2qymI2wymA5rFTEC2t3ZQvzWEZ
UHlEtaW9x3QdVg4OtSAEvizc+vDOW2e9fevwMLJrMyHZ2N3bv/9t8940qNuK4+2qPo7nEPsu2kk3
bocpnGJQUtHa1h4CkdKzx53dI7II8X+MkgNa4X4nXd4oDp6YLLh5wWSO73w9b7t4Z4sCxRnLE3+p
JWiHvv56dq0WTaCht2N/XOPLqW0XeJEoVe4mGotmSBYtzGSYj/VuFJNxNcHKyqnFrKw9ztgU0T9O
MDnCJQk6wneRJ4bO2BSYxUk1BssjE2OKdN/WtyhOdLfpf9sXOtI9G6RhVfOuN/EPRHgBYHWKAN5F
2AV1OTxaqp3n3TAkySdXJMQJsaV34xdgEnNyo1dSMkBCpNlt7ObTp6Hrze+E/uU/A3rIhCNSxw+U
IiYey6EGSHkAGYn4pauNLVpFOf7dIoP1Y2yO8wuxSrq7IeiJc81I8hPPC1R+9l6lGzesW0CI26PS
3ttZH39ZU298YDKQuAipnfGiS12OrxD2iy+6NtwfmTV3L9IpY7EXyMcIY1qH/FvS5UCz4I6xtXnK
gokTt9t4oMc07YYWIxID73EyPys0VA+uPQzvuVn/5s0Fh76NwrYWD9O61zeaWaRj0y0xdixj3Y0m
ACtyYCGFWdKRA+dO5v/HcsXuSpWMHYAdV5w9+H09YqAGKrMbY6f92E5MY4da94cEGeRhbZnihGrx
rANH0O67A+vykEgAan9+/bb16OzxZsglqS22lYOq5vWvppqxkaO1xo42gn1AyIcOthydkzlbeieX
4Me86ORBdg4pVsBg37kGb8pl2g/bRkuWAdY463wsj90QsKLp4wsGyRqBE6528AjX7z2BIDZ5XSfL
0NM7KzRvxt/85q2ZjHMaaNqb9dJpDZRfBhee6QK4VNMeQVdFA+A3BMFrzpGJo9WAj2bKp/FCMnrA
uY0B99OYIg0N/Rnw2HEphXGVAVfNw76iRNsVrj+TIbFq+5PBDIDxwjoLyCg5Y7XSWLruwkEIyRZA
EhX4giQVCUTBLJhD22AyzsWFCBo7gX6gb78NK9IA7HhT+B3M11wUHOSKtSl3Dah6CGGJ7D6hTBdo
1vPZhyFjdI8AQuyXPuuLD33epvdgA2N0Wj5xJWGfzrk8EuUWf8hpoydHD/TzDwzQ2HVoRWcEcxvJ
X0NuLRAcMlwxu0GmVNITjqYqmuIUn8oMZutGToJ9zSdYdYio63wTLqwBddUL1jVAVZFMX1vkmWhf
C1t8jSc/FTCcyEHZbcP9v0QTDwgOl9Z/WJYSedXcpSuX0K2Hh7WTWRPN+AMeoDH1GAPI8/5au3Yl
OaLWExJcy9U3mER8QSZoZiEErbVzV3UYaiOUL2u7UzNBhOGUMzHGGgeWNgQIZuio6dGwI5WKbSNy
QdJe+1ULpTjDjPisAZn9aByUzJGL9uA2W8r62Rmh+nCgqfoXMc4bYJsc8wsS6p2fMkOOFQW2Xdxj
/XYfa1QH9609NB87w5uelsAq6tDu44n5fZKVMwv2ZKPHIsIqjYraUJ8XaZJz89+cncmSo8gSRb8I
M+ZhC0LKuSprzOwNVlMyTwEEBF//DrVqSWmS9eu2XlVbIRCK8HC/99xCakEZDc6I7wqmWku7Mm/F
90zDkbzPR8N1kF2u2oB7sfG/FI27kFRSdNqj7WBlCckjCEwE0K1+6ADylHeuq3RwWG1dfCg9Z26B
qTfGre23bRs65darTOc5na748c7XTQMrq0cFsp3BrdOq2c/pbBlB4+0UeRYxO6MLpaxVTw4KolBH
GB9fXrHOf70Gw0FcVJzDaApaJytWnbV2PgAn3k1QKFkzrPWjw3b7PBhQ8y9f6vzWGB1SlNCeoZKj
LXi8ONayKp02L1meSvA2uV+VT/6sEckqZH+gPxeEl693fmuMFzjK+9j3EMyf1hqGtCavdYZg13ZQ
Gv1aNHcNuEAqHVfbX77Uec/k7yiDmtFkbMHA8qRohGWklXDboe4mIuFnWAXOY7MgFZ4LlDJePtpf
UX8N5aFh1ndPVTsgkZ/69Motv7MD+JsshukxKhm23uNHbLU22PhCBjiEFxXcDMKAS29uSBU4PKNM
YgNekRXX8LmvjRTfu7RN6UkH0cI+d6bHEpWBQ0oku0yV9d0MJHk/0Pu7JaGruVtr1d8QhlpeOQ+d
Doip1bGs0j+g+Yf65vQ8pIkB+M5S8UotqN8PGTMENj6sFEUY9A6bQdCRClbLCZ4hLpYre987LzTv
M/fKB+BDnCqRzNY1RFu22i71PPsXLC1SSnjAAL4LAksmcuxfr7xm/jsFBpOpDUawuTIZ8B9/wSax
Jnm59smuTd0y3xti3aJgpmEOJ8HY80YGatlSTiqyOAOc4waJKUy5nyWg9nEX2C2Nu1K1XoSlpf2x
cuQaoszVYVb7+raAN1rOHliqNa0jdEcWeu10zT56iSh+NpjbjVDQIn2sLLapXe6P6QvyPto0s52C
gWhnZAZ7kGTui+6ZK/BVtOboqfWCtICCIvmxpkpHvLa25fc2GJF2swIGyNYQp6gQ0LODxhzh+730
6MjELslsWHrzZLwzeuhm4UD+ECvzDKdQwe1fCAOb6dPltHt+MZlPiliC6/pnxiPF/CypwCVz+yM3
lLHfBYHZ/vA8ucCdMSejhjpYQcPMrYntbSFRB1pK5w8tI3d//opUt//QwDfcPgG4z8i2VqjrmJS1
LwSrAbXKmqXoo7on6JhPlmk/2EHGNuwyVWfhAJ/EDgUJBWPY6cLVGGJk4592ls4nYRnFG4VsDqgI
2V76OS/0sUArnnRvPtxDLwI1M6ld1VrzZ5fhtxYvS6f6aB4MIHh1RjRHWI9ZZoVFV+ca7p1ZpA/d
rOvPdRJ0005LpuFmpkdIq4JWIcdBUWYEjUhv+BPkBhR3neiz7w0jE9qXthpHwr0AKYFsNIPQMq0O
kD7pPMzseguzxVL18y9WnsKGvV9hganBet1aHTULBytFchvhAq0IzQWvAKvOxLtkN8uMPoO84g+W
yvCVM0PEdpmMHX9LnSfCfmD+sxq329TdhYWHJGtfI8KaQztoy56xf0q3lfGj70StmXPPTtrLf2bY
Yzj5vS36KCOW6oWoCAiVFdk47PmU4ICoydh0IoM0wGdpiXW5cWdt+Zmn4Gp2vmYsv+BGOL/SgF9T
2Nla8EZx5hAjiq2pPeRkteQ3ldIdjIm0eUhMh+P3Zq3rgn2F7gM2AZPEOEdslb5oEox+zWqrV2kO
y33n6E3+mOUWWH4UcsX3kRi/X8aa4JAssK7CQUaQWLI+ketwY+a9M+4VSQRYbrUJUQS0wzWNFyW1
GFifsnZ2IiA6yS2UCYVt265R7xqQ6p00wWUgqkzi0Cub5gufBA20mWdVtYEWFuvW0Ec7vxcFnXN0
oCM2p8vr0fmab4CmYCTBkd7XCR09Xo1UEWBJ9DUXRmJDe6QfDYVFhjlrimJLFbcD8e+Hsh2ubbfv
rYIW2gB6qgip8CcfXzetPLg9amtNUUExrcs8J/SkvRzasWWyB++TiYG7POu1xHlptzTqL9/4O6UF
eTMIz7cWJxXGyQfwRr0YtaHkN507zZ0jW9DwWGygdGf/XL7SO48YMyPZNlsRwzBw+/N/9XMIgCHK
BSzsLqiz7eAhSbgx8jn9rTmrODidYwEySp0rdcT5/VGFknZqMAAyNm3r8VXbfmhtHYXqbsYieMvW
oGgdLO3z6uvllUd5voVzKXpBoK591BunYzu1oEztJQ0rk6znx9JNFxDLdHvG0So/eESL8AVm7vQy
FNWV3fSdm7SokWzUxExY3VOqDwbA1CiEzqN1Z+NJb3G2r5ntf1t5oFd+KIbNAztuDBgcji0kJQzv
NlXJ8QN1Gpnqkz0GOxKvUvnaqVzfTXLENBlk1fgHBp6dH3KyodcI4em8o6xIML66+phFIOUJiAQo
K9tIZbY93JZZI66cO955GPQ8TZC5Dnow3u3jD+i1LeuI74GVKIv50SRX7KaBR7Wzyeu68o2/80pv
CkjfRmVDvXj6SmeFM5LRhmHNE/kcmpoqd2WLrbzvZ41UXVPG/MFoXXmlz9cMA9wlmCSdVHibmfrx
DSoLb5jSyMWA/5qmh9o3N9C2qg3O05q9RKRat2SYTAarrDnqz57Q8+7Knb/3kDn+MGPibQjOCkaG
BTVWUjAaetHXbw3NlFcdJzI7OoPC5/+8cDAIt0jwBgTPy31yv4K2n+2W4MrA9vcYYJagV2HGYl3s
DWzq3HWmf3PGpL9SFL/z7dJeZq2CE8XaccqT6dCM94sy/Z0ICnhBrl68baZqwG41IRl9Oo+HfMzx
xl6+3XceLbIWzrDbeBxl2sk5Frqn5vbMT9k0IWQfPMVrS63VtDEesvGKWuKdNYs7pNlGyWqZFFHH
71Kje9pArEwRFzTWY7/RfbQntufHYJqq3wqZ+63lzB6Rj4HQ8vi/32nA7xTrEWc8OijHF/dKSfSf
bWU4ZP30cwNU/Jbuvk7a7xBcudQ73yXHdPY5mwxki5Xy+FKl75fon1DrGKtqjQfLJoQmqXzOkQQh
4X2t9RI0YDEk//l3YnJ7RMTQz2VQcCpP7R2AJo7FmNYYLO/NI0Thu+77xS3MWOfm8tM8X5iPL3Vy
i9bcj8UMOCLOU872UQUOgfYO4qsrP4vt7zneAHDHmfbW9qArTtlw/ChpU06mjkkuLpqsefB9H4g+
E68HMASI2xCZ7S/f118Q2+kFXcR9uAFtUJanipGJk1ZhirKKA9kTg9EWBGOQpcdG04F4sLunJBfz
555IjmXvI7J8Lukafme4Jg4Jgx/YRZsMeN/QM8oQjBW4aes5If5dVcWtYySMby9/4r9J2qefGLAf
mmQQooCwtq/qX6UOR56Cwz4u2kyKvEFemlZfsxns7IeePhvD2WSSeZRgzhnjmcrybfLqEdKGqCHv
yADU/iE1M+9lM6CNOyJuZtq+fev9I6qOeQcxw8lnuGnZP7o59M8LWiHSzMqmnveIhOTXevVt8rBq
G86JaTtQ2IEyQXLqzJFGwuV7PV+taBEh9jR4+VCY/wVh/etWDWAynIWyPLbBSoWknvlPi1/+IHHZ
/HL5Su9UHgh52HSYCbLBYwk9fqpYnjwI72UaW5sbbK4H+LSW9D8i2SceKDDXj5us+tPEkenJbpGx
lE6eDJzvOnK1SqOJs6Kp0bwmHsOcy5/tfHmh1YkgkfXaQCJ4mn28ktcITYrYi8wQzUFk9boPNoMu
ZrL1A1F3K6jvNbvymv0VHZ68ZnZgbBKJgPIPMeTxA/FzqXA0BRp8c2XjQKpK8zHXq7XfdYD/9bAk
wsmOLJtsr31VKtP74qTp8NvUpz54TOQGzhDBTAslUbNdhcjZvBfU/Xl9qEm+uuZDOC9bOFyxdGxN
THC0p41FJFrkabb0OAaP7oaNmawCrbJA5YM+DWDKAWsK1WayhthuguKJs2Hw5/LX9M4SyUegr4gW
e7PMnPwu2eJ9UNApms01q/ei0eQfx/LX75ev8s4C6VF4IkLczpOWdbJA9mpAUwBTPm5T4ijCasbf
tJYq3wGLHTUKB077l694/tPYJG7gPGmloc3Rg5MbwzJrtr3InVifVEuYfN5VX5zV6x9RSCd7rc2M
jxnqoAMMIXEb0HAj4yx1gD4O8A8+z1mqP4xrXh5ygznW5c929rVDAKSdiUSSYSZ0iJNfbV9MuuwF
gF0i52gdTdT+L1uUfRrrg9UbUJt6fzNf2ekbxkxQwHB/r0akn/0++RBIhUl+pKzCMXxSQqp01Oq6
lfDcl2ZGBlevt8ipEeuMWhLWUpV3mNWKKzWH9c6tW0wR+WVanKzPLOWjmc5aC7srJgAAqN5g22u/
p27FiWaSNtPGQeMW1j6tEuuTWSbZH9SWAwSaev45D0lHt83y+zdFqhDLu6UFCck1Pg2vVVXJDxP3
p462bXX7cMG6/uaR3mOz3lfC36dFIp9naYtnitgcqXhBLt+ugU1gRKAH/YOfLwU2pMVafgIHavV4
GFMDFgqw4mjVIUXdShumcmSnCtRU6TpNZPE5s49UytK5A7pkuVfql3e+owBbGQNneqGUpKffka2B
TbeEiHOv6HaNqsWH0bXSPZb9e85v2Z4TdVBceTvPVgQKmQ0QavGfse0ux0uoGhagXW03xP2WEtbS
NZ7DbvHQlVz+FZyPVbaKCf8VZ0X+ZQ87vtA0u13XGcRS5b5lPE5sqpG2OOnBLoQd937Tg5MhICPI
SJZKnWmJ6OsZ3y5/iPeeMAUw/X1+ASyCJzeLRMwCUm+LWAClpOGTq5j1AJc5Ud9x6do9jHfeviu3
fnbE4JenM5qjZ8DSz/zg+M4NdEKINpchXprBuiVuaN3Vupbfuhmh7NAp2oMSww8BL/7uv97upitD
sMEUEvft6faYaT3+4NIA18LX8WoyTSL7TvXEwAUYtXbJAP9VGIVmX9mXz9Z/bnh7oViQ+Sc47QqI
tag9B6x0XBuifFpwkh0k4Zq3cqyNe3D+08/L93multwuSP3B43Xp/5yqJYStJWMNIyTOgbEoEkbJ
sEnIi+o30YT/5qW4MHDE1140GlZPcoI3qqceAguVqCn0a8Dtc1vO9nlcOmBAflFZuNt7+K+aEM5r
trCnAK1Tqt1i+BKBWRwl8pTurEIjNzFbwSiGIy6SALtasemxccOZUVuTjhd5dIbudUHQx53fW1YZ
41EZ5tBjd3ApqV0AWqycRncQ1cw029TWjOAn9ER3iL2LDzOV4j+ajdSfEtvU6D1VQieCkG7url90
yuGyzcl/hoRTvGqgEitsix7YXj9BHlias/LCwtb5UNWUux+yqUq+8NpYL5a1lGNI/mr2DQjwAk53
WKXBeMBonWhJ9f6W/CtzOHRpn73guHCIH6mVAvrjJzfBSvw6El30mjGWDItY6R53/+9E0COMZ6S8
B5PZBOA3dMNM/YqyD/IvIhjyg1cRkB41+Zy1N0luqf6W6jjdG/kABtLiePCVtEf6/5iAVusGVwHi
IGmNvXko5eTdMNDVfRQktXpTgRB9bPc58rnLL+HZOYDv3OUIwAJObxDNzvF3Tp4B9vG8a2MiHKD3
8QwjHaf9jUO3/sq+Sm+Av+yo8AUQom+Neo6fDMT00wqra+0COgz0Hc6M44sE6PAKoxwrtxw2rZw2
a95PjqgJ3qAlX16pjizzM7mvldpTGhEb6QyLRO9YtXrUrlK8YdVPtJ2va6u6n5J0/FrSUIXHu2kT
7yoN4NfD3EA/jDRRdC0uIE8Skylag+QChbEYXrTORjmWzeei0q0s6silIwl14Vi6kyjyvgaDO2+G
O1v5H0WH5D1eHNcijhXBj9j1uoVNZ/Jw78gJNnskdQxYUdBmFelQQ4UACk6T4zwQ8yf6Gw68wYel
KfvfVd6s0P7MifRe8urmZ0Mp3dsFlZmm0TzayA+dYNI+t6wEUIjSrAWwGKSo+/pg6O88gorIbq5o
L0UL750TpWQI/VNqIyqzaXRbfER1NrmRM7veDVyPVO7LhUk0a46TUtZmhgSO12VEQzJvnXeq4qS0
c2vOhftkqtnc1rX3aA43c3OT125qRhh/jN8AMvv6xU6lRUjmqNMWpp2s37rSnRD1LE5BBLvLMAhb
cqaRSys7M3ZUmj7KavS/zyOdKv5OI7efQNq0VmSjwplCzXZU8qwIsDRQKJWeAfswGF/R39uSGY6V
/xnMsvc/L2UyLodMFYOLlGdORuLHIBZzSaE5d501JwF5rnyivciGBOZAOs7VF17tofwg5Dg/kyRh
VLEChdHs4BisDAmXzt4PRT7LnQJHMD/iLC+/EYqb2wekCp2zczVX7bxZNDYJWIBSIz0BixGBd3Bx
6gFEzA+BQw5fqHQ1bMEYtcyipFNAxgb+cQ4iYBR1IPCRnCwq9anc1bkt8DsPhb/HhtmLqK0c50de
LsFC59tgxAnjfn1KAWx8GnpdfxGIOAjPkmlBKq8Z5C8A8wqQusswfCkhIpYUexMfakiYNUV43tQT
8pb0p4t7As4qcXU0YAZJ8okHDIJRFfKrsMVKFYTAsMf2eUiBez5bk7sSaVRItNSjKIH0wVZ6IRLI
+XJ52XlnJdgMLthbkMVQY5vHy47VE6bpmsMU02GcP81Bkt2qpPntY7h7podwTWP0Ti2ztfK2ISGj
Hjbb48ulTt8oKJNTTDBnmZJz53KWW7S+pP9QToDWzH6P37O6bVCsfbh8q+fVG1QkFDlbJUMj8zQc
QZnjovPe1PHaNJjrW2KxNl3ATdObKI/GxXypiFi9Ury983w5J9OF5qNTzpjbA/nXVu70nENkv7Qx
oQTo7trOiUsUlHufds+3rJ+dw3++Sa5HHY7Vgu3kFEM1TfYyNTA/Yhgx66GD/ggZEiaQRXDorZdI
l+ZefU17814BZTnMCLc2FiXbqThfM8jHs0Y6RBq5T15MbTe/KbvHpAaeR4PPMDflnepWOjoozMfq
qw9XH6Y+BLiXobSJZr/8FN576pwUfA5TSHA51B8/9UGvXWC0uYhBX2Tf+hWYW4D6dzeCcSH+cbn2
K3pn895aSPjEGV4yMjt5rctBNlrh2VNsdm3xqe8RRCC+CR5Q3ORXvuDzbi6TuW3MzrCBshvr9vG9
5V3mzdZUzDHHV1C4CcKqjv+XAHvbjaVTjzGkHG0/joXBPCKtdlZlIKAcgBtzIi2tsG1cte9dc7bC
3gMg7AIA2uvm6Pi7y9/CO2c2ApQoYWGye8xh/vor/vXyTy4ECGeyZZwNQ/UNH136AY+e+mJ3+eqR
I5qStYCFPM40y/kcMAS9KadkvPbAzrsIjs9z+iuDZgZ2+jJg4Q/chqQulElQUA425KL6C2Fxuoor
NJ7Dri9V/zkzhskFeQmpDNd2WX+drNX4nrJtbiZpko1mBNu/ii7X79bCnj2U/tC50Tm1ZLy4XvLZ
Toz1yuL8zoqFhJ2TAFJ2GkCnjTDC03Li1tZxC5ny7ieUrPFIBPM9iK4OFPGAmm4t6yvV4XacPKkN
aQ1zGuKc7TBUOvntaCnySH9kmOX5xbAznUZ8a7vUutpy234TZ9ehyc+BHjwhp/vj9xjdBJGO3ibt
aidL7Qt4Sq8CdveTP8w2OltPiZu678Z9ldl9t98K9IfESJr/4xkzDUbHxJrpgxE7/hgBvKPS8Qly
7QOkDfasG/fECYodHcqCDLb1t8HOfaXWP1+eONwxXqe1RfeE7t7xNRFpBEFacc28KarbasrUzxy7
sh9x2stiQJTWldCCdxZozrUsu8Bz6CLq/smiUZBOPUF/YptfiETd2aqHlpetsH55pNlHI/NRvK2l
iUSvhaZLR4wg8KeeTvM/ADeNP/95YcCgwZGbHXFzMZ8uDHQR6qRXco79NMuwkbFEWPNYg83xEWgN
YAKaRpePRalv5togx7xkp6+XP8S5zx2nKaWITjXAeI10m+NvIQikGBREzHgyrMGIuxWBf2TWTXCv
ArckoExofBAfn7PG0VmI534lqhgOtm8/e6ljqpD4M5mEuhDiNXEXIhoKo9OWHYQi8Qp1FWO8K0tx
WxJ/Md8QaJuXnHUz8xrG43yOwRrLWC+g185gAEfV8Z2QHVnkqeznGMNRzZR/HcALMZyjvrJ4dsqA
ZMy56xaaPIF1Wm5AFSIPnSRGXBD7VAen0Y15e+sNXX2XZzq4ZGl1N5ef9/ky7KJ12CaQ27JCdMbx
h+zGBZ4HJJ7YoXZnxFNhkm9apG3IZglszJePspn0W4Knx9gk6eHK7/zdy9Ma1E2ogaypJ785+mQQ
hlsi491MjksIKU0Qx+lNXvJAMqXmR4NgtI3GtXIgC9kLalDkp4l2pQj9O2w9XvZcqlAmfQRIMdo4
fQyr41c0+1C2sAt1/uPQrEX2kBvTZHxAjYoNiSRq52NCM/e10+DTPTkm2Doqlzq4C0AblzduZlkg
GdqZxLPS9oFCVPB/2aVUv+ShNDjVhoHWkKu5MGI1by3iDpBvUXb3+L5z7UdjFbS0G72nIl0au0Zu
mxDHERmzhum6BswWVjLjW1gmVL5KONl9OlekYhBSgo+xSPv0BnblAJd+BrkReUFa3IqqKWjOAtAO
SLTMVjKKRnf44Y9L900k0v6UErJZfp0Tu7ztOR70IYDyNvbNyu4Oyg/sB0+6TRDR19avCOfOqzP0
NfiRyHsKEEmcVkxSjXSwpM0PnczDh8bm6Fa1Ay+5CeD88kv+97x08vVSCTMo2UQ9bCrb7vqvkmcO
1gBA3SbYCszezkLd4Ci665BsTWFS2KaIM7ob9ZOhAdGO2AWmCtPjsnq/jEH0xGW505B94VVkZHH5
o72z6TAzxJhF2Ujr+rSNjDxx6ofBHONpzbVXaJ/NDldC/3OWw3dAMevu8uXeqVM9hmqEGVB4Uf2d
SuIJatansdl6TKmFJ5n0DEKsQgLMPEI1Ukl8rQeY37pLxrGrdwH7gSDCsK3Ik5sHWcfEdbcyqqVE
CdsSVaAR8mJhFSvFID9KYo8+ShTf9pWPff6ukLiJhYBfJnIGVqvj7w8M3+zi1ywZMyTMi4pxkvtJ
zPN9N2SJ+98vxqVYlGjHMVI9HZ4M7C2pMlcwQUbv3QWrErHv1e19yljtyqXeqcXZ5CiCtwWQtp97
UtYFgpMbTqw1bomufljBu30n3cfY25WbduHIZW9mysw9myYM6yzPviKW9K+8g+cF7YZ926CtbFIO
gX0nTzcJTCbjwRo7VNe/EJF4X5agBeMhQPfGGupcifjbab0re8/fn/jRz9Ki04nUBhUcdm4cE8cX
zqAdEW8AFUMsOMvuplTXn8SwluWjUy96t8/E0BWHjHbMK7xK67Uha/mLY5TYdHRShf8w4M2AYlLK
7Z2SwTB7PHrMsJi6Hii/yIcplJ5SyNUTFnINezfG5H5IE1AgauxCtdZOEk2tjTrdTSbnl62N/ksr
VDrtOpR3611e68snseREjwBrhrjZ88n+uHTuZbgkhH2FNCfT8nYYvOzrlZ/qWSnOK4/8ZDsvY7Jw
T+cNmK4WDHK+HcuMQ6tIAxJtc70jK20osjyJrVo1N7qPDcyY7e6uyCc9u7cR5Lxc/iBnrwffEl8Q
Y3gM4V5w+uNDgZnZZpqv8dYWLCHu1N2tGAeDCI6ZnPtwnLV070sNrsnlC28v/+nrgT58SzXjSfA7
OH49YPcnnNxtPV7MOWvulsQUbGs4ZxD1T075tcvcIoUM4gMGtLJFXbnvs0WH+0bihjKT+a3D8f74
8kRlLEYGcTXmSMmG6zsLpsTC2K8+nbD/fKc0wPit82PA53eKNMCXijCqEWuc+nQgw0wwCyeGhhDm
TMzug7I5lagAF0tAtsDh8rXPyI+QpZHdgtGDyUSv6HTGkeeku3dpZ8SQkzCWYg5pac4HVf/Qkoji
7xbGxw15SYlzU+Wy1iJ7bmjeAsApshs2mg1eW+s6OT1krN7buiI+gQa/WcSksCQyhDVnfyaFJfF3
CgTcCP2mSPa1Z7T6btRbU8V+O5sd0cNt92E1lUP4dYZRH8By+tYlsgyinueC/kPUw7Uf2Ttf8haB
DZlqe/40II+/ZGc2OmsiWi0O/GnuyMA2jN+L5WXiacpSJhsgsVqC0hxv/SmbYAXthHGe8DzdW7pY
9Mo71IMgkghL2XoD6xl8mWgqOluXv6R3foObdFZHUB54sGJP6mSM8k2irG1YMGTAAqAPABrPB99f
HmnOuvMhxUKXhb65JvmVX+F58cT74QKoBmBPS9o9hbzOiweNtB9NqDWNtpLMlPtfpRzV22RMWyRT
Tg/ct2neIxHynmjmDl3kSLd8tXFBRdh98yu/lvNdk0+EUJOGNYRE3tiThcG30rbwdd5Yi2Hip7aR
6nZlpzB3XlMENxwc27uRimG3Nl35HMjV3K0DVd6V7+RcnoTwFXfLxmjl1OCcqowNXLI8DKXHJSJf
7a7TwS5GSKhkt2OSnvzqPCgkxGIg1ZeNcMobQtfQsugYD9tQS7LxI0saRAirxzsOgp4e7pWPeFZd
WpztoG5aFuYG76yxb05u7tetZ8fk6thPLZaciJ+t8YkwyuZrVXXVz8uv6TvXA7HoUdFQpVFgnvya
MOBPqDqlFfu9DTY8tYfkfgsHefVSmanQa1iJrtzi+SaBbJeG1fY9EHFxunTOrZNn6ULQkJiMJBqG
ICe3rC7B21kEn0VFoRhGFsm69/E0rP+1ZcSCybeCEGQ73xPPerx69OXUOT656nE3YZUcMcH/GDhD
V1QWlS6jJTfXawnb5wsWRniaCkxMPDzoZwU8kYqWTSBuvDD0usOTNDW7thLavXBzu7xycHrn+6TF
6WxkyE328Nft+q9zU9maDOaXmov5E33pgeBAWVXpI2E3vxGEdFdk+6eXI7qanX5zX/A9wpI6eZyB
ly7GlBNMWTgWxEk4kJDGbTXsjDlx7jJUbdfentN19e8VQdfhSdi2+NPs5qZNWT0dXYtZst0H3PEj
JIK+fdYhvmBLN9toIPfsyo5Lp5334t+VzXZZlwE/gxlQjgjOj98bonMSbylSP4aeaT5RxQYQ/Jd+
eTEmRHBhF4zWb1tPNNhVpP4uMYQ/4y5gDDyGQ5IEmxnG0D/C+8DIJ93BIjpgbMtbom6yZ4C8C8f4
xnK6SA0q/dRnVvPZRR8AllMvp98zDMSZSIZ0s5A22fBjzPXpe72MkHN14nK9kLVzSiMQGzppieCM
D3lLF/KJpJT+z1pXXhOmU+btZzQm+t1QLNOd2fQekAqZZ/9kOYIChqedVKE+tF4XBWqmR99qgtLB
H1JyJLVulQhCHBwYvjbIHymCfrENzFO526oN/ipk7394S6YkqleK6yhvGb2TXW2VUWaP7Z8yE6hW
ClbRPhQJ4QPkGhXcuBBaYpMxNmgfAwa/WUzsQvGgyJxaozlvxttA57uOi9IO4C5pVvGLAwKsjIYX
LQmXwBVfE6q+Nk56E1ip4ShjIteJ1IZwnqzyUdNzrB34fjNMvJWJGTcfatSEgyFSE6KPNqxP0H+K
NZrMXnJKsC1NkLIFVl/wZ89JnUKSDUypwXxvmq3aq/NeccDqred1Rpywl20n/7jkVBQRQRHDS8s8
9s8oW04vHHp99GxjSkpILRQI1Fn197gqk4oYJBq1gEKM7I1DhdHsisXtzGialkAhKU+AyanaXjvI
JAk0pAIhwXdv0o30pmj04iYxvRk2poGKLaTK6FCQkncHes6G7Ro5bTs2Ebv8okLms9kdk5HU4mqM
DEOwLprzTTERR+whmc3g9V0aUMVpwGyxMKcxvbUmwyWsM9CEh8xJLqRxIt35TRwuvvQZP7sNOTyv
Hiek2iDEpvWtSBLnNxnqkNexUNByw1C/7FgZZfZAF7f8p3BKfrlGPbsqmjgcu6EJI+NXq8CHxsqU
3kPfBsVPHhy+Y0fLWZcvb3dnLV4gfnRNfSbJ+CHYhOzj3/G0DTAKkuz2mPUXhDLKHdCxZpLTSi7N
LqALnVDEc/bt3kC1LRlbkap/YfggVN0e5vpjDv8826mu9W+6bpOmZr4PzV7JxtSufNrztQ7NGmfh
7TDFef90CO2UA8mbSdftGQAaUduj0c2RhP6Yqvy7zOwXblL/cvkB/XV1HS90LOPwniAi0HPigHP8
gFofXMHUiW6vuxNMGKtN2pul7Amq74qBQzrZTG4TmRz16pjUSIkOTasXtWvMETz/oMxehDCCqy9o
TRroY/PoJh/cXhISmCwsjz6TXfSAXuV/zdEI1zt3MfqOc4bLBNFHivYxRyE+Ploq2PD/Syt2A/CT
9dPUZlb+wcwshcPH9lCLZjkWm1pbILDpSQn+xE7/pCRCf3eQ5uTY8YJF3ZVm1f1YGUeBXU1JXQ09
f6Sxq8uM+Q2xvs1Tri3jz3qVqUY6j02jXy+M8QtCcLs6NDziTy5ZxMTQGGU93CZD431ns5/lnYPA
CSYF49fXaZZ00Lxizh+J9/F4JkPdvJEBqNNIBuMMATdVzW7om5a+IU6fQ41wSEMftmZ08bxqaqOq
R9wT8SuWL91iLDOg/nISt4Zwpww9fAXSIe3JKxxXCBkHUhMwOY5GUl87w5+/dC5jPJ2mFB7ijbt1
/AKQuaSamUntNinU96sBKqgdGIk7o1lGArbSoSJd9MoB4bRGYnvlMWyz0m28jNTg+KL2gC3NhAW4
1wmSPvgDkwWfhD7MAPryevkN317g4xccRiUdXCaGVC5QcI8vJdK0JN1OR8bdC42Bje3IB61z+6fL
lzl/jDZjSSi7mO22Zt1JYU3oOBkX1ZjuLVQMRqylZfIBxYPXR26FdkaqPv9AuO81Cck7dQoWfs4Q
HDqR+58eO+HXaMxu8mw/ShI/9XQ1bqBMWU80YoYn4nmIF75yn1sn9+R5gtb3fNJN6fPapx4zz+oV
cZtWgrzV9Iaf07qMr3TfOhEHuVYE936fZje1RZprKIA+vMDMwRauGxA7orFPkuqbR1KsE9UMb56I
7DLHGwfeSR+BwgqcnZkOWhcNo0GsKbnuYzQwT/yVI7ho9023IHtSSBCAV+UY98Mkh/4bqqa07jV+
GjKEX60+0B62yTlNTKvZ+8rRH7KykxsWhbCLUMOrRYyUXjd7av+1COs6Ib+l8lCwsf3qhkuoZGV9
nQjwLkOs5dN3t1QLpPJe87Qds8SOgaEux5ExYFqacQVevY8K1XWfJ0et02EBFbbusd2TXG2ozvjZ
kX2dQTQyqZIKVXhIDBMrH3YQMY2ZA1DjUQqkMFtEiZYtLIcMVnjXms1TYqSL3OksI/A7mpoQJ0Yf
szqwYQa/RcBkJFwdpiDRmgblL6VXzWPVBfp0c/lLPzMWso3+xUSwk9KL4ah6/CPyeofkX12W+9XK
TCdixSAowHc1uPwOWBJCw81IgMPfT1lr3A4rEevBVCZzVLU+OFhXzPrKA8zHP01jKbzF3QyMnr5D
PebqM1G73n3gC1LaXDLad4tafdKxCGODNtVEwrWXJxCQjdoBn8et0077y/f3VxFy/FKzCzJTQFjD
yItz4vH9iXq1/FEGxd4qTKCCZWpanDB0YqISl0BcT5IqCylHVjesl5YZGovrfG2RwDYHM3MXK+oR
/f8zVoQ8PEhLmPXTsm0JqLYo8zmRydZ5xBNaiogXj1rHUmCNQwI3sU7yfUnKaT1p2g+BTMdH4hHU
vPM7q1BRvcBk53f9P87OqzduZE3Dv4gAc7htdrMlWZKDnG8IezxmziymX79PaRdYN5towgNjzlwY
Z6qrWOELb1Ccf/s2V94VXmv/MuwCbcrbS3B9kaAqiroOlyTlkiujoAlap1Oa+GlZU1U+zAvSbjja
g4dD9f5MXS/aeQGur2XGkwx3GAuQJNZlPQzA2mGomyzQizjWUDXSyu7Jy/NlJ5W7fmnwTSAXh2RO
N5MK3eWXtbRoRKPeSoMB9aSn1GkrlEXb7u3c6vPx9hJuDEV32pCIETpFkEUvhwLaSnkON/KgA8R5
RlwRxHtnu++owyg7FJOrkjAHUjp2Usih5k9DfPXchHoEKdVNkiA0Y1G/wTw2fojo/nvP4zDRd7G5
U0ksevD22BTaZHF5UqNypFoz/MzFTu883sD8GUOqBSKk1RvvvCwX3MICKNyRndLGD33ftKgQKFp0
b9qD9XvQPRyCXU2gAUQdR3xuLFMSW4uFzs5MQ7r3VatrP81VZ9iQvCh8PuKmtuuKcb1XbQ7Oa1MW
tCYNwMuFbpQKvC0+RwHq+lPpD6MnvJfQUZQ3St6SgSvuMFo7H/dK8prinOw3virWgBZZA54SbKLV
bhzLIFUyzzt0vaWfu7Sz3hRCUR+gRlt3BfY/B2TFxL+mEs2z37pJ63tGad156LgdLFQ9n9py0QWK
u1I53CtykNGaKnCO7Ixo59K+jkggvEpfVwMpc/rXq50fY/5hL4ObB3w75zz2BpJRfXmsG4uWsNMW
b3on7ncu0usj4CEOIc0jNPlnncGEtZsVhLhtAA+jTQ/IFVqfSicHEYbR88785JtzeWdDqIR0BBLM
5dJeixOacAaRDeqqYFlqDyO/7uRVeQBp3yLaKrznKlJnHyqGuhNQXs2RPjAzw1LB0oit1pIOs82t
VU9jE7Sz+4n6QkpV38zMYB6M5sPtG+VqozMU3V7LsVEr56JdnXLFnaCJTVodoKSW/WsUnXmmmFT8
pPdPdcaJlj2827qjCawLWTn6TDpqFR6J4eXJMrmS3bar6qBH/fMlDotOQpEhBNZdM54LS5NqO3HP
3/NgPNByLAPE09yd2+2qfcDPwFPQw0EDoBkJ/KqZUuRDjTJB3AZxmij/pNqATTf81dNsQfCiRjaa
b8wqVQwYhC62eipwqNkt650jf736dPo4N0D/cDe8gofNNHswflxEoOba/CRabzmyeO69lkejyq9A
nPlw+3tfbWm2M0mBVG7gRWRzXy6/NsCKCZOkC0Jsm+5yncImZJn0XETT8mR5Bf4qAm1rWnT5jrjG
9aZGtYhGKlAfagCgjy9HHoRhtgtKWUFiiwwfQ8Z+qCySawKgNNyZ5tXNxDSlPjxnhy9NWfdyMM6s
MsMf7gK3M4wfwAu0u65Tq2Nj4gTqwci8n6BG7wy6OUOAnEjdAbAh0rsctB0MWuR4YwUuBZyjqsPG
b2pPv8vrrN+JbbaG4nXy6JVQXgSnezlUmaH9GOleFxhYDB+EGH4gvTd8MTsnend7w2xsUbYm6lvI
TBK8rTVRoKHkRT3qBJGx4jzM49S/h/f+M05jtwelR+Hj9njXGxRsknwEuXENVEpXFxL8YAUOZw+0
QRnzf5wwi31nCV374Fq0fg/6VBgtzLQWHfnZcl9uD349WYi8EN9Ugh6pW7eKr+K087BjdQlRtdw9
xxz7z+jRFw8KN8U7KJH/YThOvQaVVgK/1tgXEiFstrQiD3DbNZ/MpZsPU0Pvyoqc7NuItsDp9vSu
TwXlAD4jILjXkHW1a2REN8S1zfQ6eDa2sKcHtRThsRGiPmidprwpJ3x5bw8qP9jFI4owHomPBI8A
BIBadLlVsZBVJ2CHvJtitoOomIrDPCqQZtum9qnGWeRxtEg7s8ofbUyGd+Z8fVIYns1Ed1CqyK39
1Gpn9tza7HLQQXr2VqldNEHYYEePJsrOTLeWF9ESkjybHB1o3eVMo9bRR+p2eTBO2vBYZuRfYV6g
pxoX7k/UkkaAlLsCyleteQB8gAEIv+i30g9fI7cA4TiLslh5YEdj9T6SmtkYLtMFAQyl31uLgZ8C
oqU0MFAUe0ryVBzqwrN+utgc+Qta5T9uf+/rAwyWjWKvFI+DQyCtIf/EWQLnikqB/GfgFWr1rpwh
nwqDlEAzC8So3C4+OZ2hHL2qdf/6U8siAirZcBbY4t5qe8dKWbozViCBWmfZ56GjomvplbhPEnfP
MegKto8gGR8ZUBC9/Nd9dTlLq8ejj4TSwXLK8e4sBHye6R0t76RQ910+WEZ7SCvhBmNqQBKxQmhO
mZZ/zkt1D75ydWfxS9gDnpRIIahZv+jI/zh1YQ0OaHGwOJU+faTLnbyfuwj/qsLcs3a/+rweBDbJ
SwSCQry4xl3kaWmMkWFPeMRNzQcQGo/zoJlfszEr7lAlCN+ZlWh/CkdX7m7vq+t5gi+mhKKTj9Gl
teQP+6MPzWLjk5QuatCIygL+RiJkIuf81smwQS71PZTs1nAaCAZCFq4vjtjlcAlyr3qV1lrQoyJ3
qGAdn7HnoC010uQZRK38c3t61xEp1UwIxLwEyKGDwVrdk4lXqrOtLFqgUoB5Z3pj+hbb7+RcxcTD
hznHxzj0bPLkNCu+znEx+Z1qotZ3+2dccS+kDZQJlgH8hkxA1td1VCtWgS+jGnR4DZafOhSg7We1
TrWv0EKAoHmjFY9HMq7eRIi5dAOcmeb6kUZgT5ycG8tn3eHQn5rQ0JaD0qij5eMa0wC4niHcHLqy
sXu/RJy3QPc5xGqqjKBq4bSQov1+ezLXe5UCMfAHGICyBbXWy0QDps+tbtSCCnz5DGrJcT7NQLze
Zood3hlKnp4ShLWOuT3toUJkpPDnq4ezCKxzYmzaAWBT1rzDHsSAwK1q8bPR0P2ocu2HtB6qHbDE
+sWRo0jxOL4YKKSrj4Xxk262sbr4paYv/6RO8r2c7Py5TzzliWIzzdq43dP+uXpw/ndQup1woeDq
rvXrR9eEgjCYix8Rxzf0IUDlVqHbHCcz0j9qLYppeQ0D0gcUlrxUPVjlxZvLZxMH4XObDM3OxbC5
CARPRN68uahEXZ5Uc7KzGA8RFZxEyT3rvPrhsl4zOAkXWYliMM4NIJadk/JaP1x9Yrp0yLwTrZLL
vko5/HEhWUXYVmXYL76Cr+QhNArvrLSZ97E0q+hX2gDZSGvEDbpBnc4wfUsagE10n+vkl4gOzc9A
vprAC0EOm05Z3KGbCDKr6POvU4SBRpS78c77+Oortf7Fr0ZvXMs8z2u3sLTqJlTeweu1Zu882gbN
8Ah1PrTSlAiSid068C9yT0WWIR6D1szsI3auzsnRU+Uj4EkCmj7dKzRe0RHYT3TNX1lwXDtcgJff
T1MqikaRLmGC/fhdz7sBD5Z58D6PS+U+VEmoqEekV7XoGCuCUqKJsotyKGpV3E/UPWmpkKhjt6Qq
6lsFgcHPtZ0Y7ygNJsOhtIB7BLdvlXVEKX8vR5ssj/SZ2H11UQ9Afcp+wOsc6mr3DsXv5EHgjnIU
tr0XvF49Cq9jwchCCUCSEdZOYWNuE6XlQEPQ3es/6opTflQUwFdRPoifTaSaB6BZKdu7Tk6z4nTB
Iuw9Qdz1Syh/A4mmhCnJEGNNnLGjjourR323MpZfipbQ8GvxRvZbsL/frDJT97aprEGstqmMqih9
yTcITsDlhmjJnKE8c3cai6C9382xr1BWuKPviVMXNkWYJ1SZc8+R088FgNtDNk1zc6iNcHx/+1tv
zF3qnElSHGC7qyhg8JCarKJm8QsaL8y4X45RapYPqtrNiFouxk4K8UoyW88dtXJCAQ0uBDTMy7kr
iIiFjLf4PSJH9/oIpvrZqqaOfj9EUHFwuxCUYa50BPiiFKntR0DXfwgLGuHBxNUIuSsjbREaCZX5
55Aq6KGUIkZc1DEW5Txx3ShnBEHa7xhgm++jfCrYNFHd31t2b407V/PW8oEbZPNSyORuXgVR0dx5
FkpAM8iKUjl0o509z67THUYw8P6SheZftsjZqiAN6JDDZSSCWseIjcCKB4Xy2W+c7IfwRjXA1dIC
CNEUiO/lXBJ5s9zf3iJX1wH1F8JRm64l0TdaQZdfrFkicGHI9OAlaLpvhqWAAehmEYoy+p4T69VL
J4eSRWGLrgz53ioEbqJlXELFZSi9Ux7x7RiRIy9niGuWjchaZZ+Wqut31nRzfiRTUn1RepfJv//j
mQsxjzaNzCuPAFmaH7Sm42PXqsjjSqnz20t5FTQxP4TyJNoUjDuf8XKoNmX7T6hjHZ3Krr6m6Mz6
dgIobu/l3hwHyD+60Jxt2heX49Q4+yCeC3ezCMPlgWIIdRePhT1mSxJ+NMKs9FFBqb/bQzG8jbUZ
5Br2aH5pF+ijhL1j/dM3gxlkKLPsrMDVgcGEHT4USGbqBzzVq1im1ZtRD9GVp3poeC8kfdMJqssM
1XNGag2lo51y/MbHBUjs2hgCmfQV17yeAfMlO6kAEjWV46AIpIFDw4PHjxZv7+NuTY1N+zo9juj6
Vs+SdAY0xTnBjxswegpms4vi2u+rLj/Xs6bsLOXW1MjPpfgHVHbA7ZcfWQ/VLLfgLRwFbcmXuMC1
rnTq5o1w3L3C77rExdNgIbLCnMDY0wNeFdVdGvSqiYTKERoSYqgjwvGojk/GTw6L8djhwvKMitWg
BI1ipSc16/vj7YOzTnTkD2CaXHmQCAH3rS6GqldDJyyxRbedZnoC16G8LduiuZOmnc/LPCUPI7Ju
Me3AqQhuD30dvsmxCYFlGYrjtBYOIpetes2GszqmfVWdbFOkwxm+BmbZRN7hXaOSez1QiaCxG6Pz
5JxDsxixWQZ+a/7OlrIJHA3V/admyc1PzUxp9tAtSvw9QnIRHVMoNzuv0sY1evGLV58rKkolasnt
j5jKdC+OPQ/3cMtSWK8mgEEkpl8Gk9D89jptDUqjiYNGysCmlMfjj2vUdvC7IheujoMXJr/ntkV7
S8vQ2ym68S14HhFEIBZOtwe9oqfIjcG2pK3MpQpNZnWfoOZAKVApqmPcaF78LfEQZPXVrg/TN1aJ
JihYVMBcx7odzPs87rLv3WL1yQmS+zS9G9HLR1iyb/DwM+YSnLkLOezl9k/c2rqsB6EO2T+ndPUx
qjwF1RYT3wxj4QQ4900nd0BvUKP9/XsQQOPVxiwCt873bHi3LiSAEVLFUUoRWatXQEsT1cznvMYZ
zOjRL1RRmeFDWJ9dKuF4wTY//nqm0kCd7++irHKFE2kw8spjwNDHLmv0Y+eaKf6BVehjv6meiin+
ValG+hU1xj2HgI2J0tFA5YcyhNQZWd2EaOwkqUUx9lhEeOxpZl/cizwTR11RzHOkmXvC6RvPq81L
LsMF+Dj8udzqo2M2YRVGLCwBnx4I1yrje/RWdrVT5Be6CJYhTBKek4DTogJYuhqoRh4mdEe6sqEh
ka7LnNrnQYTd49h2I7o1k3JulDrzw5iG6mEsRf9kTwLufxkV9oFKRXwYNT19f/s7b5x0ABEyReRf
bOlV+pLOHpJ6QkPWEPD/s9D7zFeAxt6Vbdh9AOdrPLZp9en2mFtLTjQAg0u2WXjuVku+ZLle4oWC
p21XHvMot58cJW526mlXGwkQN5koQgXyQiEDvhwlrU1tLJAq9UWUps+adkzRikolJFkfNLFzMWwM
hvwM2n7gIfnErxX4Py7MJKUsqNDZ4bOWiQ8sHHvZsIKKOgn1QQBP2nlDt8bjBpJy/xC6qKpdTs6p
9U5XB8f1K4zawZEO3pm+qP2kumXjN8m4i3i82r0AqyQzjw0MFh+80+WACw0KR590BtQV6DxKHjv/
ADSZolOHmSxWxGNbxUdrqVFv1iPkwWJYGLqvwTPwTtSjqS9VemucFIxpgQBzlwVWIuIywNU1/j0B
6fTwIouaU2Mgan2okzp7HJOkHs64o3beQYmcek9l42rvMycSIURBwFxr5ro7YCDCX5Z14fqupUB+
04HsI9cD0/BUzrV+1pC1DAxrV1vvKtZjWIIfKhS0nLggVzdcbgjbVQQYDm02OhCQk42lWV8awCn0
0dtJ+K7OmhwMST2L+AO88Pp6K2YVAXGLwUzpXHbnpg4eFl05RXvK2lsDIQdCgRFLMd7x1eNdKyTv
jVJ4/lCCczV7e/xQVVbx+fbVsbXv6eRIc2juUZbxchuOdmWo+TwDJNad/oM24sNWibzyFwTV7vsG
7avb4218K8iSMPyoHnNXrfPlNhYD7LMCTleZUW8UZVc99kgfa4dKr9qftwfb2I/cH6zd65701joe
IwygJMWmCz1JrXvSjPn3Yozpwawzce+VefGYs2V3wsuNBZVK6JqUtqOwue46zAikkdxYnl+5A4S5
CcP4DLCrr+DU+XMZ9D1o8XVBnn4niAX6v7Q7JCv08gtOVoYhBwAOf0FBClJMUWB7QXLeiIIAL0MC
P8pxbOlbGgJT6zQwcxfvbI/tcIcU4p4o+ub0Cebkz+HiXqNgEDAKK6HHoYRtiHMxVJDmZGG3iJ2v
xPJJcPsLX8WPTF7GcBR+SD4oNF1O3sHxI19iblGlDC39gTjbec68cXhMkdP4uZiLetd0hotLiSaM
nbG3dhcESxNzWRnurGNXE8GUfnDA4KchFskW+suPTQILryza7kUU6fgBI+Fpj9D92oK7CHuYMoxR
dhggajrtq9uuo4OAM1oe+mUbWfMbJGky8Q3qEALbolKmrvLhzs7oBLhe/t7tgJ3746D1/yhLh/Nu
ZyrOBKkQiubZdRDe8vUpdD+EoT62fkL2U56TmPb2weujvvExYfGKI2sLx68Jp1j/uRRq/DEd+pLy
OhCSwTcHG7ldE1WgU21XKAED6PDKN5kytfkhXSAWBr3udsl7RM+GuzJRq/HQdkXxyQ4t1L9nww3z
ncbY5pkgxJYqfuQUvEaX22JWw6Sr0gnVqna20cxArfG3HVbFQwOU99jpS/EdfRs0vYRX32tL2h3S
2htfcoXWzCGP5nrPLGTjWIAZgK9NeIGiyBXWR7hzKrpJ95OwFF+WZrTlk5gOb1KEjaXEchTt1Hau
qhJUt/4PxEwoCrP5cgmasm6q0Ut1v5860xeLPfkAxrXzXAC1PAxKT5U5rRs4mgQhLfW9BF7t7cO5
MWlSDqJgonOsn9dG6RnS0u0QNbpfsCp3tRHNDNnlqndCklo8i2KGVnN7yOvnBWg8ZiwcO7qTQCMu
Z13hv0JzuTb8Kq2Wx9FsigP+FzmcUbFX+b2eHcB4Ss0MgtfblRuCHuuCzIZGZ56O5FVqOQeOSH+m
bpqcdC39WwEsLlTo99x1mH6axKira95WRtVI+McHNoq6wjTE59rNq8+zRsH77xdRxqb/C47Fm/By
EedBb6OqtnUfEx0vO0xVIn4KUdpOQJsKEuPt0a43KkkiwiZIaPBc0NFejebMCXlFbBA0ZlTQqzT/
aQsPC4cs1dTzksRed+wzBY6wltXVTz0flb1H6zrUkvxEFNNpIGD/uc6fvNZ0RGSOwH3rVn2z5Ivx
wqYROxPd2jDSDBDYMQQOS5d//0dKM1q4mdY5pKN0qtClsufQOGYG/OWSqtOnxePSvb2yVzAluWek
oIIh+5RwYFYjqm2DXlZSwB6qPbcKtEkXp150WFIh/v4O+AKU0dzOCr8phuZLSKODtKMMv0V5o7+7
/Vu2DiYMaURS6NWRzq22bzf3QzONkE57O8aKsSriu6S31bO0XNhZ542hNDSbKAhAAmXBV6ncNBuG
4kBJ8cNUy9+aqftCJh4+dtH08facXv1HLp9i8hxZ+yRvhGa6Fv/AzQ1zpbQ1fWdqyw+U2uqPIfFP
TUQwJ8gXAYV+BzjBnE9ZE3XTYUpaB3vyDtrSIbY7LJpipxSnSDSVfbBsuH2+1sDS//vzLI1ViRIp
iOs0Fy83nqsrapcPoNlprDb4kQNRCNCeKEaUI/TquLMo8m1dLwp7ji4G1XAJvbwcLbXQROk7YfgF
jiQGOhC1JhYMnrQl/uBmswlnIo3ab1Pu0QNAw2f8t3BpSC4m/z9fNccq2jsG8oOvfxEbASk/IO+U
jFa/iP5VqxZtquKYF+cnBBSMXwKTjQBrJOWfHu5lB8GiwBYCNESC10WpBvPSdzsLI5+e1a8A0M/V
TbgO5GEt2xKXi9SgjPDlGAeIiBNp5D3yRGlziDwliQk7hvwbXdlip4O3tUtlJARqD4Ao1NVVJJCg
7KmETqH6YZmPD6rZp2/yVG0/WX00P1AFxUurmCo/bhZCwFyJ9O+DqlZ3+ZQM57Lt8heQPtX3sVLz
B6uy0n9v75eNuxddfHYn5Q7SwjWA0TURQC2qTPXtGhMpAxlyNEhaO97Rd73GUkjVT1Aq5LoQMDl5
l9tydsOqmSOcxepGt1HxG0FKtD2sjkM01Q38eXP6WJO56VJfQn2bLlD6kICNdkLTjUeAhhQuYFKL
VNaDL3/GaJuD4yStSjBWxB/1LGm+mHqSfEaswX4zgVfd2fxbu473BuEnnh2e2dXrqkk/5drFesSC
LP22dJ3oJMa8eNC9sb7vjRbcFn3O+9vfdHPLwWDj0IHVRDlI/qo/nzpmUy9kTL7Nk/dD9sEe6jGf
PwLFLs+lu+QJUgVh+Nu25/ZrQV/ABNQvzVvIz9VnM5rs+dBHagFKwO3fj0WFwdLtn7j1HUCwwRGh
dw9GQW7LP35htdBu4u3A5EhRo0DMtfcOhhyaewhMNO8dc2l39vnWgGw+Ol8gxLkbVylJknlixMlU
8we9ivCTbebkfQZjz0Cy0k4aXx8GNGhuT3LrbIFAlFQRm7zjtXn3xySVzlFrs5k1X53N5QWruc94
Zo7fbg+y8dwSAv//IKvrJStjt57oe/lzC4XqCKFtQUvPi8oCZcx++i/LCEAWqzc6rVQbL79buLS8
+iXmVCjPGsWJJFCMJ/b/jCZhQ3uti/d0969LDLKOA20N9gBcrTWZSFlMTSnrhGg40Yv7WuCpOGWd
FQi8eO4xN/pFyaN+KMF33/39wsLXgL5EgQNMhFz4P76e16dL5nQItYAIhgBq4ITaZ+3wDIGu29ko
m3PkHPAsSTPJtc5mCkhCsbn5/c6LpvabVmjh+DilGErTWC4NdLCQkQoiA0MqX9em6G/dpAlUiRdg
LwAxA+a9rkKmVZKPsUuyqqN2FUQz+i+tupTvGmQdTrdX9bopylgwUrBwQ9YLH/TVjVjTK6uwaNL9
xban6Y09pOP0FsW2MfJRgWGR8SgHzFyqWas8ZZOJ9nnblSSx+awrIPwN5Wdozlp/dvpYfI7V1tzT
W9y6KhAEpmNLP53MfXVVAGJKME8O8XiKoJPVWoJXyBJ3jxgW/YLutuwECFtPhKR2IS+iyvhodaR6
AeTEmihhIXoNz7EwPg+4uN2FIs/P7tg4Ryjg/c7e3kpNqBHS9uBDkGd6qzmWjpUYg8bVVC6tKL+4
2RQ/mK3XTCeAqTW4zxTl9HlYFHEQSakYD2OXjeVBiYEpHsiU4+o/7AsSUUCWZPRkv2v2F8ADrWL3
qX6sTJVyViNL6wPgzU32FUCz4wVt43T5qa+NZTzHUQIBjqg+ZXmG3PyaaoU+kJuDjz6oEx4/wN61
aG/zblzo3AO8IvizQPdZ81Z7XSnIljuVMl6DW0QS6hhju3Nw+4jIi2UVqfJfR2IUVQPc3dfOtrRV
xYCNO0aeJBP3U7VYnwsh3qtpo5z/diQuVnaA7P5jAbV+hT0vbNs+qm10A8binEQuEkQUyn+kzVC+
3B7qepczFD0pPqMccf0WxgAYjM7obL9wePDdRFEDNhNWDAr0g1nRxmCy5mlnJTcHBRko+3wA6NYq
Cs1iOpAkcZnjWeopYNgU4qkBuIGHgvVjUpjTvdeoe7Kk1/cHgQt1DJBkvJJccZcPR449jaE3Dt52
CfxT3mDEoCbVOqM0VpydCke820u7EVtDRKXTLwGCmuzsXA6IJs4oMuo7fjvPy6e4qGmyA/bKX+Ab
dycQxOGThrLfKW114ymcnPljV817z+UVd0ViB6mHS0seWQRc5zkx3pEjWnQ2EVatORkKPlIPJ0qn
AVECmN3NQdN74yESzvS9r2L9bb5IzSArhEd00FO7+a1WtvvdKtO6f7KKsfmCcgKCmrE1zdWhG5Tp
V9O4jRd4uek+JKbVGg9QTJRPt1dTLtbl6WMaVExZTkCzV51oLZ7N3kDRx3e0ZlTPdqElLv5/ekVN
PsZvD6T3NAWCKyw7ZcJIKr+iRmHe3/4V1zcN5QJ6j5Q2EEZGtOXyk7a63amhAUdQT1uIk1aavO+Q
+9iJO65vGpkPw2mX4DnKE6tRFiwma2VxTV+dRq360Ax1rhxNad5cL6TRO4/O5mhUwci6pCqMtdqm
uJeKLLI90/fwKm0f6ByN6dOio8PmO3aHHuHtJdwajiIUYgfItUo5q8slRGlMkrpwDln6xP1uu2l5
EmGcfK30XQ+Jja+Fcrd0YYaqzT26Knn1OMlJQwuHJLqN/9EQCPtcR8lOnLBxrUh5cIJuNgZ99tW1
AvjYBVXJIItaKwbuC1UWUNSLIfhM7WLfF6hJfL+9hFs3y8WYMnD9MwbWAYK4Q+ngyAGHClRDfEKc
aAp6yPYfqGxGL8usuSmOk+N0TqdYfTN00/jl9q/Y+JAXP2K1b6ywXcxh5kTOiFKeMlxmsVavW2T7
oj0p9q2hELynfwqcgcx0NRTYwa6gpuj68FdaHeWZJXxQloYLSpmWvdqA/I+tbhrwz8DviHhkjrha
3JqmYe3lNbgJZciNcx3nxjvT6hbj7GlFkx29REdB1u6zZbzT7RFCLbDasPjrlg2VOQ0YMnkxeApz
ta3UMDJb+tLs3ayzf0H0LH6QtE/DITX0cS8j3trDHBDSbzC71EVWgw207UuoFAyWIzw4LEb5rI1E
vXGmdr7uzuIvZS+k8TsOe4xFWsqztFpiM0qSdNBSB2iKo2hHVA3c8aAlahICARyqH7c36msRa/1F
HbqMFLjIV0GPXB4XxNIA5wuOKOk6/2uOo+j9pk8EGK0811+SJZnNA/cVVjuwacrz0BqUXkoAmHk/
xO+VcByOt3/T1o7G8ZE4EuICPC/5Rf44wQsqbFGMzi8kHlN8KqJ28Gua6dCyLe18e6itWxA5Ipaa
3Wx6a7qUizh/klMD9ZN0bL+nVNUfahTU4p17XS7iapEp+8v2KlkkuNrVIofOjG9lCTImtiw8t7FM
Vn+h6IuYZa8YxqFVCvV7it/3zlu5cVoB4AFbIEWTNbXVc2JWxlwQBrj+WJtuiWhE3AQxcaUZ4Ia3
RId5tnGR0dU6+ti3U46J99g72s6P2AqyuC48GHtwsSUR+/JzNstUCWS3PL8OUwdx7kHRlmPrABs+
1GJRPsRKUST+ZDsRts0gUyJk7q1lPFpJn3xUx2X5d87z6hsYWxZQ2Bpe0KZwnOiAI6/R+a7aQTBz
5rS+V5p4BLZi1Njxpi0Qz78/mhYBq5TgkVaY666IkiRGNzRS+WcyvCPtf7wecnX5ZaeNtlN8vj4D
eIcwEpANWpzEU5eL1o3GVA1hHx/pDPSPToIKDdKtOU9JXO5szusLjqFcbjbI8g4ExdXm1Honq+eo
BTk4iOac2VKs2TXKczbjXgxSYw8Ec33mqKLKYJtqKbDQNQBHIafCHylV/NJDrTHCrP7ginQP5HS9
gNJrUxrYkiYi4yF/xR+XSLMkZd71kEQUVF0pFWe8+JSono269/56WzAUVQB4+DKFWgPUvGlwsUGb
aIxWIFraWghALFKhxDWq4PZ9tTkrORDLB1ZjDc8PBwMDcW+G5hTaYZAXVeMjlqee9Bpps9tDXW8L
FO1e815YT/RBjMsFTAW0yjTOFF/XcxT1Us+aT4kSziCWnLeFav6+PdyVLDZppwpQmGCR+jrUotU1
oSKkinoZML8l4zo50FZBKbkP8WPFQwCBSjTe1V62BWPov5DXWk8c+t5Sv7kIQeNu4hhzf/C61mog
P6VifB7xvNbP6KDhhnNYqgbLmZ2ffN0lpAtA4kVjXvYK1wX6kEBS0BBR/Cms7Be7naaXrEqmQyMw
JOSnDcfIc6o7OzUedMRYn6IEweTbv+H6ipcUATSIeL9IY9eIsni2RpPqEqqno40xZSUR6nGjB2lb
VJTBav3e4do9IfObPuYdZKrbw2+0bRif0hLzJz4CmXy5S5wYM3tgoIj0Z66EgMHO8VNk8X/phoLl
A5rR3aGI0upbPGvth9hckoDoZ/iFp0ALyt0QZwtN2qDKhyE8pR5Gerd/4PXLy+8DbIOCHHnjVSfz
tSSXqo5CD89zT2YWZuQFWow5UCzOiE3MR60r2p1BZYh2+dzTO9OQJOazcITWHbs86VrMwpFoJ8uy
voR1VfE+tcNRr53+OKv2ci+SZPZTZYh3APdb94PUrkBdkUYVIevl52ggA4PXzJGL1TSUDVLdOXpF
6D4YVrlXPNkYSjamCVTR3ZK773IoJdaTcjZZWUjOxGrOmAHVmqpxOo5VW+zts42jxmBEaLAw8bTx
VvsMh+aEf3g0It2Z3W9JXfVH2pTiqIpZTU+5nke/Uc3xwmA00aaCEW55h3gq9ySbtmYthQhhMzB7
bvvLWXvakuFsBs8UG7ok8j1t0nCDjEPnTedaxfn25t0ajM1LKwkRG7L01WBV52ihEEV09HLhYOWn
4pNzGPBXBY2HsPUe6mFrOHmVcZYlPnXdUhkqXW2qFrZG441AYZS8+lqoQHIRqei//P3MuDMI7im7
EeOskhxKuCLyAL74iknOmptOcZd2CRYcE6rv/2Eo2n9S60oijPXLLxZ2Y43ClRH60ZR6WE0sRuR3
6VD8q6T23pu5tYL0X/CqR+iIRZR//0fQAam9LzCFDX3TjAZxLCGUt2dklbFFLNyi//tEiUotSGYE
2gChsU8uh8uMhg82KqGvY5z2FNtj5lc5ngdExka0s4xb77MOEFXi9ShRwRq6HCzREeURXRL6qUkl
4w3vYf85tGzlxai18vcSZk2HYk9jPpOqOlTK0ZjFwE1zaxRtlukfgV56yA0YTRg4EExgEmMb2VuB
8cWv2x9885dKbrKL0Ba3vrk6NtipzTEKJPLYFDU6BrkLF1sJ6/6UNo75gQhOaIdoieu3daPG83FG
hfGkCG04JGEnnq0EZcsE02duaGwLT3g/LncOZYw9QMHG282x5g+wOWR/1oSlqEPlrJwtgrnIUU6d
lzmP8B88xDJG40T50zyiJYi/czN01iHvII3cXqiNCA/+LcJrHHhWak0DiJJi9MwUQF/ZFSJohTKA
fOdZDKfpGdrI3+pxEeCBRuVZgusHt3CdZ7TWTN3W4+rEovhBRyvKxxScEKnLx7M2/b0oiBxODoQv
AOOuH+FiUfVuVHEeTPs+CVrqZyc4D/G9N2GY0hhZXWK9YomPy5DXXyLHK+/jbrDv22FxdvIDeQxX
4QCgSkSBKY+D+LvCVaMdINCfVnxj0JcH6XeLQq3Z3d3+mhu7iSSfe5vQmYO61igg9lG8KNTjo8A2
8S5b4uidko4eUpRF7RcABYOeH32YexTDEk38rVEMXxcZTiIe+VbRIl9dD6WhCNeYAd1gOKgFBeL/
WEprKMq1sXm0Gks9uEiO7IQFG/ct3C363a8wNaZ9eSf12iRVfUhdGy10TqBDsyP+dM4pHPfvv40I
BDECKp9gFDkt61JRyyXucRLjo7a0S+KD/bA/m804PbSmGp90L5sezSlZDsgUUxYYM2gNfZTs6T1s
zJiM3yZ1dgksKYFezjjpvAbFPjs6JsuonfuKgJLCSf5TEKjt3fgyw1vtW1OqagBhodevrtWsEyyg
HDr6MZy4vLqv6SN/bG2lP5dJlt8NRdd8zbPekw9riTU5BN57s61hiuRW+EM0UKKnHrrJTsKzcWnB
ZZE4B/mTKKZdLkALyME0UgAUipf8NjrQJUYUuye7GNJz5XXTzh25td7kN2SmlGRhhawC6qUxQUDW
OgYQU0nrd8QKifu5gQQT0xr9D3Oj5AnyirovzZnVYNRUO8TjBYNVnUrmOnmPXp6691UJv9ZvjX7Z
GXArfaM6AsLcosfF3bTaTsBqlMJC0eM4GrF2HnrDOTuwWo+hFZ4xOfkfzs5rR27kCsNPRIA53JLs
MFkjreINYa20zDnz6f3VXKnZRBMj2MYaEFbVVaxwwh9ewMCawlQouwsJQNwKo8+XthkUv0WW7T7R
0KocwgrxvlH/fvs621p48hhIS/Q0CUlXj3iCcelsp1rsl3JpH5PF/Nqgyea3fRDufGIxx/U2R6+Y
aA2nKwDs4hj8EbRRVZQXy+ASoSb9YkZd/rPDWJeCQtk9OoVivhoWbH/HkrIP754iDQwqYNB8+Orr
sxxIph4EQRH6UoEs3jQtKPW3Max7bfiLSBEUPSAVmrOCHL1aTWBHTt9VdeiXQ7GcDMzZH8wI4lLa
FnviARuvHfUpjaP51vZbV+/nADX+XMzKDpXgSYtC7aksl+j9qRF63UIykfILwNjVhGAHRVltzKFf
xEOI+U3TO/UhGbGfb2N5r0uwcedwLPn8rCBdgnXoqw0dKJ2YyIXKtfHo5AMv2lxMsRvXztD4gaR3
O7t/a0RiBmEQK5jza8pwWky5Wmhc83NdBierWmofOuN/kamFD+CG9mgfW8OR9KGqIZxmcAu+PAJN
KC9DbRmh39a15He1oh+4hzo3WiL7c9ra8V98PZFF0OqCDgXp4XK8BTGfoC310DdHotw0oAJjzjjW
Yy30F0ktKExMT2UCQVL21UYpajwMB13YAtXV4sdB2XhWHhuvAY/T+6MR9siblS1XFpTey1lZSwfl
qtAy5IvVxQ2DXjrLIf4PEdY976/zUF5iMOEiA9ZiNVQdx45VLHrmz2Pdvmhqbt5j+D4+Jos07rwR
GxcxbQGTpBY6AG/T6onIazsHWx+nvhpV6AakHRJMet0UtZsOw7SzhOJ3r+5iwbgQ9rjwD66QltrQ
24tFY8xPDbn+AqqlfmjDXX0T8Y5ejYJ+FVVthFWueHiAmmhIxU3qtxA8T3NiY5dRI2c1LjaGfLDK
XatRUGJNp/xT1FjvNUgjVIb8JyhsYu8ra1+2ms9ZOcmY+rMZjSdQq699EOf/IADa3ZVTEuzslWsV
T9QHqKrrFsOR8K0B0BO9iExT6sRP84bgwuwCndqwGYz+FDj5U0c98Sx1hXXo9bh+AUNYfGoB4D2G
ha7HXpnX2v90Y4z/vf36bXxqqnn4OgGUoKC3fv2UQnUaLS8Tf4kHGUyiBL0kSveoLBuPO9uI7jYw
ekQm1i27YCaI6rEs4VPPwEOB7mO7p5KUoG+xpOZpGi3zwRyJaOzJqvcKwRtnhzoalwGpEdXgdWgB
I2QGIpFmfpbNye/CksLHcKzN+9gudgpqW/OkZQ7qikICkiSra07traHgQ4PAKBrznrwkvSMWkA/U
7LXDiF7/Y2B0yYkgQD/f/o4bbwfvL30bhXILADSxBn+ET30byZWRMEf6mPF/nWG0h3HWBjyGjbo9
9/m4hwDbmioVZ8o7zAAyvfjzPwbsosWEdwTCOe3l4Ujfd3DbJIYeF2U4Kia1/RoMS+WqaF2//sVU
4agpRKXAmdaYd5KdGCUeFllHJMJFxnr83Nrzj1meppNdONbd7eG2dg9lA7rA5NaCS7Ca6AzkR08m
5AEGo/g2NUboUW7GGivq1P9uD7X1EYVbN6GGiHDWKqJVgVxgsciZr46FCcesUP5XdFn+YVDooGpm
5uygtK4PP1U2yjMQqyjo84BdTi1ulqYdUgnr1XhJPZx1yud2WPbUPa8X8HKUVZiBk11alBlqBI2a
KZ+HoqC2phTdh2mkZfDeBeSKAeXGi8KHIl2+nJAiNXMbZYuAjUbWJ5Raf0hLaZ4dUOsPWTHs4XWv
XzDRrafxQvYGSHhdOtRHQ6lTOSx8WxhllCSprZtCUnuWp6VB+QXfYtcYRe42YUfLc5bGzU5ccL1l
+AkOtQH6+AAr33B4fxzDKsDyR0YQyAfhZre+WujVP8bU9veB5kinDIWadws0YpEjRDNE7wXKxzpK
HQqdPovNiDLdtENaxcppsSOHBpS+J4WwtXMYDHNWGt9AMMTk/5hcq1cN9Z268BGf6egz0694gnnX
9G4WGM4O1mPrMKB2IJIZ/LRInC4HAwnW2aEzIoioQ3ilH1S42D7He2GAeAIuox4xIxHHcXvRtlud
hhQpRbR7UPuK61anNmUObmYOJu3pRfUTbXKO86xmh0rt5pMdBXT7AzX4ffuYXN/dvAL08QAwUKi8
0l2SrTSyS1vN/aEcHFcbyaQKoCB3mNInXqBP8x2bfvblOR92irBb21UoYhNckXQA4blcZHzjFyuo
uAu61J6fjWT+LzPUIXeRGTU9jE/Gw+2ZipRpvdroIAiJHR5/wHWX4yUZGOVQZjzZWn6NyqL3blmM
xeMUdZaHEHPl9lEX7VBFt5ZXYFDezO6gLa8GLREnqbMuLnxHpyvUBoRTSCIguJIb6VPfK+kpjZ34
iyL14fvrvxaiAUJnGFUoUY69nG8RVx0tIoRhpaqPPE0q2uc5whuoQynKzwqj9EwzmXfS5A1OEI8x
nXa6IWwp6qGXo0qFXZmDg0gmxVkUkwpHynQvzkztB1dE2B1CACTFnYRyaOc2VoCVEI68DXjkQYit
tqO6B24S22j12YGDYJQmGMoA/tbLQBDYJzJafovRKG6dWss9svpoV6ld8N/tHbY5eUen94dQA8yb
NYTbqMLW0PE18bPUHP0qydPKjRAuqFwiWR5UIx4eyzFavoI4JwojYRxeZyPsT7WeON7Oj9m4XURv
h5fPofuA5+jll5jTLqeMhpZ1bkUIKHZL/n0Qv2JSgvhsY2hP1G3ndwYKJH7pqOmxMfU9VsnGRSoy
HODJFLlE3HT5G5QuQLJc4jeAFhgxRBhwY27L8/tnin8SA715uCJddzkKt2UuBSlpfkjwJz/VkTE+
6fbsoFvQpKwzcXJUugaBaPMomXH0JciSZkR6RSfPvP1bNsIAWs3Cz4OFhwuxWvQpkWaMosPUX5S2
uu9H1T6nSj7eFyUQMUkLtPuyGzIPpYf+8wRXeee6ud7sIBNpCNMQIQSgnHO5EnOsK3U1IGe1zDlY
aCwBvUmTInfopca/PdPr6/SNVELnBYcolOfEn//5IGd9NcU43Hog+RyYvEr1ZajS2Q/qKb+TcG35
qk+mnL1/V1PPQQEDIjQpO//3ctiubJQJ0wYHv5ROPbdwe/wUQvoT5K3Rx1uVq20x1U/wK87zaJcP
ytTmO7/h6huzsKZoq/FyAgZ5E/f6Y+ZS1rZZpymjNysxsLI0BhSKHkCZwZcaJMtV7MX4GJVz3FGo
b6biQPk1u3vn6vMbaFPTuiQNIaFdfehRAl6hgu1BgsAI79O5K0+WXieHKJGs17HPHNeZd81Ur17s
t0HpyyJ+IGQGV+lPq7RdOFQVQoZSWaF1EvXnoNL7QzvnX6UwGE6353hdJhHjCaUdaIWgKtYhPAzt
QUPaeURYM3e+lJlZ3TdO1N5XyzL7GmpQ584xx3sCButD0yfBKz6oxrnvnP6xnGTtRx12s7Hz8a8e
dFFPBFhHi17ELWtQJNdJitpiI0zLJftYlJXqRmHReXqTTa7hpKOXWoiSqQM2rLeX4+psi5GRf3ir
zxCsr3a+geun04MQ8LrMCQ91Uzc+9PnEm61mD8O4OUlRoBWePGLMy0OW0yHWMdcbPMtspGfkF2UX
Mq9ybvKkOo6OIx0btW5cmW7vTky8OTJDinyeKH8tPOOYSyE5FZO0jQHaXjPVylMBauznrC7lqVTs
5hUTyybAZ13WdqL+rQUW3xaMAv1c3pLLWatt1TVmydjEL0PjlbGm/dvPCd3rUnfSvU7f1f1JUsoD
gVMYpB3AiasTjLTCVLQTTAo7r/LTMkQAMWOMdT+NYzueSi2vX625xyTz9i7aHJbYhMyDNv2VnCYa
8prTTOkAhTZfToE2mme1mDBzTZb44LwZteRxs7N1N74qwo7oAINGAIa1vjHBX5NImogYtmmTYLfc
9D4u8ppbQ8uCVTAEvzRrDO+6JRmOt6e78U2hkaBn+6bUAi/88pvSIlcGGATo2BZycQfjP32xtTH7
rVSKurN1N25Harm8h7BXRIdodWjSudY6ot3BIwREm2bAdgmbjap9zHpNfyrKsPl8e25bnxK5XAq/
xLcC2Ho5N1UN0cNp6wE3zEg/hMmc3WWag56GXDSHuAlQDJzi4r1ML7btG9qBEhg3xPpO5j62FWD8
A0isaDoGyMzdj1UbPsD4jv7i29GJhaWDxizNm1UFR2Y5TQ7i4DXIoJ7ipJGf7LHJvdjug++3l/Jt
rS6yBDEt6GQmlVpapeuqdNcamDtY4eBJidK/9FKagJrlTTE8SK1O5CKsGDfHWVd6060lJ/juhEP6
MdOdYHSTMOlhoNUpNJRAU2cfkc3sgyapkuEVoxxZ913WWo4vZYH+zSEkf0qKLPxRo/mPA2BHl8Gd
KQO/G0xGPZYglBMH35OHanWdKWlbydHgcJX2if7Ya117ap0hPbSK0z4AC9/r2r9ZVKzWUEgqi00h
Tvoaa2kqc7hoNSFnA5rCxhoE7/jfFM0yw02yYAzvl25Mv1us5HIeijzPX5N6zkaf4imimr0VxB/s
Icgd11ALpD0owXbz1ymbJnQsDKSM3aVfhk/ZoIw7UfPGyQVHIjiUnF9u4tVK0YbNzCiQJo+EDc45
TnThr6Y3apwpYycKXbQ8YmsnUbjKjPg67Gtq9OSKxOziN/0RRCr4jTVjq2CZVs3Va+g4Pzu1VHe2
9dYgWLlSkRcKAtRaLgfJ2yVWulYlZIiy3o0K3YQMU6SH24dn4x6i6gm+DSQDoKY10GypKjuWO4lY
VBmWM590uNOXTqgHhPN5ydEwTyPH2XlSNi52jQYO5UDh1ks6cDm1RJ87J1+Iw9KmKf4b5iVajoFk
afQbUIDbCfq2ZgiIDm0b9gnR76qKIw9LqyUhEX9Vxdim5bNevXYIz31tkH5E9yJpjnYTmq+313Xj
1aSeDKadhjKKoWu0V9KOylhCJ/GmUu46LyzM+DWZkX8cMOdF4iwz0kdZT+OnrBulnW+6tbyg+IAv
QuilwrfanqD1YqVwuDxEV/DQN7Mcnuh5tIsgBErjzqOytU/ZoIJlD47/ip5RyM4EZimaPKsozO98
c1V15cTcqzhuTUo4z8KMAd4LO/tyzyyOUzcG/XgPN7wZs+WqfRimSrtHbANJx9sfb2ssIftu0eOl
trlu0k+8zvLcA3PuqXH5RjQR7rSK3DwmadP+xVkQ6vI8XMQ61lq6o0AyElwjBgSNgnp4wPbwZjq9
97OsJDsnYeNLkY5xadO9FdjL1bHrx2VEh5SToMkIkLeVHjykRVPt7IeNC5kCIo4g8OkE7E78ij8u
R00vOi2fR3ZfHdHJGCvFontodLlrDFFZ38+Zae4E/9e1O5z6wAMToaJgSC189QhQOql5kuwBnbUq
lg6cbvk3lCn9CR2n+T+8/MBXKElbgbJwplz20zjMT3IttSpsuBKxqXfvH5H9QjQRNyuB5eUSRHkI
0KpIuLopo7jJNFtgA/ryNKKHsjP1ja0KcouXj6SLwvialJyMk5pQ5xiw9C3Nk9F25ue+TjSocmm2
M9TGlWZQpdPpbHLYgVxczsqk7NY3PZZEQPj1o9PnvzrFGJ8lS51ejCWVz3aNbwEau9qHdy8nHWoh
GIKloJDzuBw47ljGQGOOhjFHz2FWaYQT8Vhlrpxr847IxtaCks8IRXkeDZQJLwfrLWjJ/YzUQmG1
6ec0gfwsS5rxCEw3ubs9r42TInTtCFopy4BPWw2l14ZZyRgSwNGUxue5VdTjG3q0ZYf7WjPu4dI2
XkLGs0TDCmFY0KCXU0sdtXUqxUDjtuiHY0iFzJWG+rOpRNrZypzprpB3fbfEyVvFlVxrfDvCJUwT
18BTU5IRMI2H3psNPc3dkB5h6+qzYz6HaHpUbqkN+deMf9d0w6ou/1HttNzzbdz4pFTbgI5wUiB1
WmJj/3Ej9U6gQN1jnUMjzf+NdCn9OMvO/GTaXbwXuG+tMUUvepz0VpF/Wq2x2Rh2HOoReR0G5ne9
NhkHKFLDU4Irty/E5gB0Z3t64VuL/Oegq43UKYmyhCYJUGUWOIYt1nyXLSEs4yi1cC1P4gfJLH7l
JL9C7e0vXjAaofRb6VwjTHOVyqay0UZidMR9dL8cleoI3V7CKbZoj7dPzNaXhPVBV4Ksmadl9SUb
PQypJbG6UzTMZ6Ug78pgofhdYio7Q70RaNY7V6hp0bOGI3AVcOD5UzQd6oOeNZjtYWmq5GGR1OSh
UaL0R2mhXeA6SV1/rHvVM5L+3Fe5Wbu53sRwGDLjJIJ3IujF/IUTwpKQc/fG/6IeTdXbayI+7vp3
QsUTjCPB5zRXb589LaoJjBvtu7mQfllTNKkursD1x7aC/o32iPLp9oAbHwG2BFcWH4KlWYcRYMaL
Lk04TjDTsKq0s/Ypp6Z8tJpw+foXQ8FtEtAkWjJrAwNtpN7XDHKPYnUjfdSKFBxUOufcW/Wg7SSS
G88bjwvIfVaRAGmdctMuqPPCmHuvttGfljQaji3n/J++SCQUMYvqXAGmdJsJg77bs9yIyxiZqEyo
8FC/XMVl6txS8Dam3ss0Uzpjf2p6DgSCnX1yLeUEKIKagoB7OIL1K66uP67BuiLTWHQ2tJSr+b3Z
pB8sqx4Pox1KBz2Ugo/j4CTuJMN3CisdqUer2PNu2tw6wqNKqGuKCurlT3BmTW9ZCF4DmVOrh7bu
SzYpLrjB2b+9qJtDiRo/khoQuNdWWG0oQ5NKbHapM9tn3ARSNDxT5cit8m5wglhY2vSwiISA9hpJ
Y8thFi00BT2nsoJDPFAu6iI1PIVR13sd+TPS4uUeleaal/k2KsBoxA2Fw+Rq1yyRKedRofXegJb6
ccmt9IDs4PJso0Z3pnlszceq1Otjaica9oplVgLGDYbHQM7Go6Ym42mQRpT5rLCPDhk4Dr8AXbAn
LLvxHorAXHSc+AcH6/KL140dJmGmcKracHjp4znhmSide3iBySeEGB3fpNN4vv3tN95DunwkVERw
nKc1WkRHJwEoFdus6afhDr5J8z1NlvlJXpbkNPR5arhq0AePSYOMgBT16p6P+NasOWUCta5R51y/
U1PSUdaJiHo0abJPWWtPD01Ijhfqce/XEl4biyplO5icrWtE7AOUCqhJsRcvlzru1FYtKc97g1Ha
TyF+JW4fjntuIVvnip471SJxk1CfvBxl0tUK4XAuK72u24NSFcW/dd7+DpK620kkr8W0BIqLbIOO
h1BoWQMQ+oA9AzGv96o2sF3EJaWXqui+mWZXPKtSWNC71FVfDqUZrdcCzL5ctrjC1/pjkebR99t7
anPeAiMoCmX0X1ahRzmM0ZCq4nkwgu6oddJPVGeHf2iAlDu9iI3NwxNkoLRBpRUQ8urIFG2qEpsH
nZc6pRy6bdFLd4WatLqLhvnyEjel9orJxR6YbGOCAkVPDRCPG8RwVhNcEqcfyqXuvYny3A8lqG13
MjrzZcqnXfb71hTRlAexSr0Z0YJVzBIh6x9wD5P59LJ+rKpo+oyYCYUJdTR7QXK1fKsu2sAdu7bD
+Arlw2MaW/Ud+PPi5OjlPLl2kST6YdB7586J6UD5oVRKh9Gop7/Y8sDroM0JbD2Zu5jNHw9nlSlN
FY8OZsgRRdjMiWI/S4Lk0RyaPW7U1kfQuS+ocr016cWf/zHUJM1lL9UVC1NDmounKvgZ9VX8YFql
tbPNNq4LkeOKiIBNfSW/1cSxlIcMR9eEFXNaMz8oQaf+c/vYbESnQB2EwjBgduB74s//mFA9jzhj
9hhJd7I6I/Y75s5jBmz+ezV19nMipc1/twfcWkGSL8EwI2iCWXw5oD4bzTiXGqcHXbizrnf/KJKE
103c7kmxbU6NCiF8HuydKbKsRoqyqq5HRkJfjeAQ8poXhwF6RZk83fVJEe28altVLhEdijiYigHO
DpcDzpEeqlbNWtJhCQA8ytHXCQXLe00fcG5ogNYccHaQv8m9oT2mfSA9S7y+5yGte/n9FS5if4JV
QS8iHVt91rYemwFPR7QNx6Z+yYJc82uc7CPX7JM9P+OtL2qDzSY2h5OBIP/ltAHNa6S0rHOVh1Hu
oT1g3LclwomuJqXTx9vbZ+tmokZAzR7QCnj3VZFrkppMWmheeSVCUN/jtE+/1YBSXks4W50/mstc
uCpduJ3XZeswOgoK8KJsAANz9Wl1q+VvNvTOy6cAH9kuDY5SX8rH25PbiIuEKRvQF6ZHd2B1NrS4
t8y4YZTE6UY/GBPZhc4HEXnODQ+CafoYdFn8OJa4UwfGsFeH2R6exgTZO23GdfQvhZMUIO3FXZDD
jC4mo4L0NmsHbem6u8XqlvvO0LqTMzkSfVo92Dk/158WUCenhkAdkN2VkEkzTnXS6cAJUmVZvk9D
Zh8C1PoSv5wcKsN5YI2SO5SWvHMFXu9fsh3+SzmYqAw87+X+LWyzLIsoGj1MdijRzLn8oTWbl8bg
qN7+vm8R0WUtgIYhp5IECyQhlb7LoWYpm7SkpT6CZW1jHEZULD4oMXarbjQ36Xe5MdVToFrSj2lJ
ihfamOq9EyfRg6iBf6uUQXpE+tb+VMjBntTe1uLTekB+lHRM1McufxkYkkJLraCnVBLA9mllDJca
7J5LHKjaCINI23DjdtlDfF1vOQ4zpVUBteMGWRvQdphbWzqeX57jpHntlos9A1JvzfY7mEPF9JBZ
SE7aUA0/ogWtzGOqLZhR3f4q1+8EvwG5KQpk3JZXDbIlbysLNtzgReVQn1o5G57jsKu+qDSu/6FP
824ZD1Hk5N+DngfuDgr+5VIvVlSqdkyZd8wpO2FwlPpRg7MZyBZz50htbG1mBL4D1Be7bY3Q6VFL
tpqMvzvjOfbqaAjBs9gmUk3FHkFmcyjE0eDdk9tRob+clZR0hVnrlIJkJ3oubeGolDtK8WCq/a4d
4eZYXFPggdAjJnS5HEsdrCwsKlJrKiVK8zAZY+WcyxRTe9kp5i/v3h4wcwWjFBA0/drVyYgiJ5YH
h8GqGg+EINKfE20JYj8ardxX5jHdoyBfvzWo6VHOIsjEp5PH4HJ2vAKxhhkxhU0AHM+wHEF4V9wE
t6e1ceDFhhd6AnQ1AWdcjqI3qWR0E+nEjCjw5Ec2uhduFdXpeZ4s55/YbNRDUgXlXrt/c3YmmAbi
E2L2q2J/qJozRtZcNIFkj54Tl/EJDIe8B7Pc2iNcsZTsuNTAO4rf8UdgK/fQcagcU+DRGlC0LSDe
HNkPL6b05t9eys2hxN+GpqeI/1ZDpVUWJCNdKU+r5NAjSlLu82H4V+8Le6cGulEjRKuOLgkJNyeN
gP1yVhL6EKKIyGVht7XX6G35qywW289qPb0rF8l81Dv9YziMys8kjpevOCPtkfG2PiBBCmcC1Qvu
59VsUcU2OgelPi+CReWF5rIcUepOdtZ042GgxUcHwUJ7jcbU6ojjiJaXTZaD4JyjhWdgDO4GY84P
Wmn3T13ttJj1ddRhUe0+1Zqz5zC09UlBjtIaBoNOeXsV72lVo0XGQLOmX+LkOElp7aMLQGvVnLrD
+3cPwE1A8yL24Am6/KRtNEl2XpSYUBeJ4bX1nPiDgd3fpNfvphTytxN90AeChs59tvp0YUfnuZYB
/aG63v6Uh7b67ERJfhcBDdvZqRsLyO6A9KZj6wJdaXW95HOnF9JS0WcjC/H1PKoP0mSNbj62zvvf
b1TWTIJz1Ee501ZbZZSDAXkUqonywgsQq92AvrbQv7Wpt4VelWIic/uTbVS+BO0HtRIE1wA2rvEM
TW5kgyze1SLB1szNs6U0PvTSOCqHsp3qf81OjzvA431hQPtLrNc6txTolW1gvUwptiGH0CyU/n87
P2vjaAJWhYHnCF48zYrLrZRMRiiZNrdDVkz1URrNtD723YgrG5dG9ds0gJN4EBAj9UsbjeZTiiVT
7yVZVDzrCQ4Hj5MRWTQHs1z+1GlTWu2EIxuHWtRNEIWnx0E8sjpVCOVMhhwnVE8AQ/smBSIPXXj9
4NTpS1zjssgzpZyHue4pgGv6ToNla0uqqo5lE5VfDYjt5eqUlkFGbjLhKsJ7Fhy69BCHyk+5N5Wd
Su/WSJpAugC3glLgrM5Z4mShVJOksfewiy9Lyp6gbiLPWKZx557ceMZFssiyCu4ugIjLSWlEWxFC
TwSTUT0/VE04E8Y2NtCLWAtPtTrjvF1TRb+908TfuspjcN/ReVx58MgZVjGRRVG1heA2oEYWj96o
Ttl30yiLHUDLxnZhFEtgArkYIWhczg17IiUZdAAtCga5fr506kPUptr/nCSxjlKnR0dEq0w/dkLV
LeVW/3h7km8YwPUsFYebBTSGqMOtNkw8OHoGqX7wugEH7LMaQMjxtDkIZoh2ShR4QQ0x5mD1laQf
gqjsJhfXifZ3ArMXvm0v/6iLqD6VeBAdhyCI7kaUXz+3UhqbhzAd9faojZEquXEWtdSHRq7RQ1y2
ZnWcqYbBIzSyMbu3DKk4ZFrolDvzu85GCSEExl2UGyinrMsNKW5fnUlkhI2Z8yWuhpMTmKKBK9JR
R3LoTOWYRM0zdKQcJJYirjr08r/lsfladOjfGd3r7SW/2s1iR6Gq9sbzJ5havRqJMaQxLUNKSeFs
PHSoQaWuXNvyQ0jd6Wh1NlRqAr49jQ3xIS8+9NuwtMCIZiiur6VBKwsfsoyHwwtnxyE3d9qj3gJ0
XYLZAhCatjvvx9X98HZwAJMwFjCJ9aHNKVtVaJlTsK4t51TVw3jOgj73OluddsL8raGgqwkBEZuY
ew3+ILlNAKbTrBDWzX5n6A3JRD/jPa3soa7F7b1eRaAA9PVIAAUI9PK49oVqtHE+QNeym6CEqtXp
/8tTJfgKKbP18cpEVTFJpud+XvSdaGNzaNRPBcQFKMK6da4ZY5nI+sgHXMwI3VtVd+0qGU72NIaP
k5Cuzusmc9upercfEZ8Sgj3/o+rLvFd3VCq1mJy0IIgTiHNul6kL2uDmeAiyZk/aeWuXqiBD4Wei
IAT3/HJ9U60xEsOZO1wv28ylkDj7k4MEZ24Ymb8MprrT39scj5KuyWgE4euOGpVIPjJtAE+WJfmQ
J2Dba13HCMfGapMm3x6df3M8MkLWEo4I99Hl/Ii4kmlcYmHxno4fu752fFiR5V1jhgBMmnnPCeS6
Q8+30yxQOSBzyGfWC6pKZU05PCcC6lDXOMoSpjTHSILT5Gm9ZbzkiZnbvuZYPe+OI4Uvpax34wc5
6hfWP4nG0S1arbBdO+1tLBAKqJr8ofoJ/r3x7oxE/FjE7t9MfcmHV6tD7jkp6FTQN+G5PziTnTwH
MVkziW327fYtfJ1lMhbAIRJ01L1JNFcnORzjIl8qic6JJEvfOLPVt1Rf9LPVz8rPrilgwCp5Q9eL
S+CjLtnLb0VuensnXtvaDyTV7AbKL4jmrHLdYIaHkCCb7slZsPhpFM9PeqeaX+Ugjr9Vtpx9uT3t
rfHwZwGdLDyEUNG63H9IN2aQ2RrK373Wv0xB2qF1vwwtrjdBkvpdXO3BEK7CKNaZCwuyoEbFlVLn
5Yh1mFaK1dTcmG0p/QMNUnmNomAnitqaFsqmYDz5oqJpfTkIfi3LMlpV543ObN63df4paYGgGalE
AjAN6vn2Km49OH8OJ37OH3UXRQFPKttl56Hcn/tRrDpehKyr37aJebg91ObMKHgItJJG93IVLdh9
Plg5DWhPspv5kZqk/FoSjn+riOdKV5q5gt33j0g1QChQcCECl7mcnBw4ZkAe33m2XY9nx+5alxqF
6RahYR5UYIU7R+CaOscOQVyRyA/MCBnuaorw2Qxj0nhTo2HSooPRtdqrSk3HPNLlbj5JY9UlWKfV
U3zAlHmOD0Q4oeUaTdF9xrRutlx0J5TMi2jAG3dcHzDmC1UdIrfMKlNzYzlTPiRRCxDKyNT0LsHr
TXcHLU9+jToewu6AdKW68922tgh1Mu4w9PyFGPvlKrZ8GLM0WEXHWrCNppx77LRUPjm0m3cSla0t
Qs2WUo6MyiLViMuhLLuorMKgpVVM6Xxohtz4SYEs9UbTkFABVvcy3K2pCWIPnW3uETLAy/EiedFi
JVgYT6W4WUi95nXIhJx0Pdjbi1tDIbwCeA4FPDjOq6GUMNMpOtLitbIgRp95rB+TeYYI0xbxTj67
EV5RVCCXhNQMqHTdSR8MyRz0Oeq9HoPz3wFq9qVb6fPgmbJU34O9zA9jJZf+aPR1uHPkNqZJzg4g
XqNbwtlb3ZFNa6dxWRXUDNS8cs3a6M4pMEnXUsb0ePt0bw4lUILgwmlGrT1eLGVutLog2Ijj8L+h
K7WjWvUD7agx2RlJfJtVqAyLGdcaOl/IYq7Li1UaQceWeWDDQioPiWD+60a1ZwqwNR+De4MyKq/Z
VZrB/evAzGY+nYF2qRvVzfit7tRxINessp/vXzyeMfq2oM4AR62+0+y0soFlXO+hcRd7Uj+29xn+
CM+Ieyufbw8l/qqr1RPsRO4Q+AhrmvSEZaKZZJRXFAebSFUtnZO2DP0xTUfDQ39aoTQ9vrvKKKSJ
KTESj1CRIJW6PNlI+DZL1TMo2JbgsecZQPh2VI9zAM90AHi2k7htTZKUjVyGvS/ymsvx1AiSi4XM
lNebXX0Y9X78iBu4fmY7WQU8qqa8i9Hf3UmkNu5Loc7NncIDJ5qTl6Muk94aFOJ4b+rGOmTFaN85
CM9g8YyiHkDU4XD7U25tUTonNKF4vikLrnZNmsRhiax065X9UhxSq5fPpTT+C5B7r6GwsZ4wtmm4
4mJEDXBNeBddhq61pJZ3DlRzFFTq11TPEH8vZRmqgCU3Epafnar/uD3DjbtTaN8K/hCj02q7XFEu
06BuRIw3Ndrk24lkuMqUlU9lri/CPEBzk9KIaODk9U7+di3xgtopaal4hijxXDkaNJjjOE2PwanZ
dOXHFAp0TcVhGF+6gQo0LiiaZyVyfkz6rvTVpeleW2dE7B796H+rWW4OoZSUf1Fr4UriZ6EJIJ6T
1XpU2qT1RknCDPxlPEhGrd6Fmha4hdPNd2ZoyKfb63+NyhKr4PAfgihICusoUWvsiJoztQFFokzv
tVJJgJSqeWyfpaFfPipz0erHPnHCe+qzpeKPUjoknl7NzX+DPRA73P5BG1ue38OpRr1WhAjiz/8M
kOvYDlWZ3xNNPeFjVRg4v6rfKVX8RXwsNANokQtzWTAHlyNpoLmptSQUDBCtiE5LTXbpzpbWAek0
8ug5cbRsD/a+cYHQlaRoADGe+HjdvLaU3KggybUeRNn6OPR4D81Ceznnofq4ZAij3V7NzfF4Q0Uj
hmd7TXpEeNMMZ1ttPWsqzR9dN1VeJ2UqDY+QnsKUv1uJn90kRA4pRyMOcoXCtbuo7rPOaJF40QNX
H1vZ06j1nNRO+puhuMwdfFgEc2H9zEmLlUVGrbQwkzRaoEkdP02z80t3xvDj+xeR8BjBeB456txi
kf/YkmqwZGODPToiA2Z0NlqEG3Gj/iaZLa5SHbnA7eG2TgAXoeCkA8wEx3E5XIxu49ySV3hTaPQu
7BrH08u4c81xtzy3EWjxqQTCgQAIOaDVEegbx4DPHFFQtvUWu+dYOaPu3uzctFubUIAtQXSBnuKF
uZxQtcR44il0/NRC1V5qCfsSFUCZa1Wl7NLVLXbi8c07jfgRLDgYf8FNvRzQiY02yWxOGWSWgjuE
omBcds5BapTYX9KxP86dLflQ3gqhsWK6vZq3p7Cx9J1fsjVzQclCso2mMri9yx/S/Z+zK1muU2e3
T6QqesQU2J3b2HHiJBNVWkSrBgFCT38XuZPY3uVd5z9nmoSNUPNpfauhGmqJAOe3T4e2UA7Z5IFM
dW7RlSqVgjv2+1Pn3PdE/AWWHgYaqWevvmeNRq+pa3xP1VX+vq3SuNBZlnx4/ynnJuhGR0MoIDwp
UPS9fKsadwufmtYUGvnnO8BhvySt1KMEy+PC+J2rDrZmKKJEt8jD17xSwIp6CUPUWwn8p4sa4fZf
2aLFDeCOHuBT7a6zFmYyqB2qj++/49mRxKLH1rmxtl73YhPbwlzYAKfhc+8/D6KW4HJAB/P+U7bv
8apUx1V4k/jg/gGrjVf1pJnBckokIBqoCcgRvf/6ax0OEvaQi92FywhHABg+Hb1+9grfTvWF4uvs
h9y4dv//+Nc+8VouddJneMk+lAk63zb+APMGXUDmVh/ff9OzXzJBqwWlOoyq/hr4/LOH+gEngU8w
MzXuDqXwK++AOQqvStqguGEuLNBt03tD3SUdztk1iHdEHb3FCb++tpKmnhzeH9ngpGpAUFu9MuJe
XHBUeMWqIMP/H950exr4hNv+/epm0sRq02XheaLn3V3Ge3ZY5036SfvOtjs2RuSxcZN5dD4VF46O
vxSG1xMKhRwImwDsQYPavvg/w5wYA9ICrQAvotWynhYVzj786lz7GcwHLzjhBprCcC0g/MPSTDzB
Od21u27mDFYSyARKCtMoL4PQAWTInLXZKHJrrbfko0oDsluj0Xumzbxo5LLPYXRh7M5NyAQY5MZb
hIn4axEPWYNwbBAwWsC9f9qhIvd5bj0HYzMJX/z/rFZBsfLv017tlqto/KEJtjkJ+6297VoPbea6
r69ql0aX8Khz0xDXfzhPIGIR0VKvDsEFvLdxyYA2BEa5Arew/ujBH7Wg3Sr22Sj5hU363NaCLwpl
DA53HIavZkLl+qZfCZq2IEiT6xAekV4eJevqQc25zrJQcMFbysmf+Oemi+lPu0bQtL6/FM5topDY
begzKPNQ2b+cjW3NOUlaDWCs4961kzr+mCT9Jf3qWyICviOucRuBF2IsaN5fPibA12vYSCF6ENy1
hxr5p78qvcAFn2Dmw/Y3YU/9gJwkeC93fVn7Hf+dMqpqNIsQdAmEsEIbZbG2vyVDyEwJ/9x5zRcS
uimnunff5CRNX9Cwl2nejITBVSyJLc8D4vfyrh4DH0ryTg1duVCj/jMzB3MDPVRgHYCO4JP+qiBM
lWx1vykj7dQn9zNlElJdr90b4104b8+sPxzrm04MTVtInrYP+s/2oZxC3o4EqtKqOMphaBEfUWKx
PGjAin5/brw1KNiYnkj/xDcDJvZGTA03URQyFDf/jDXNUKRSQr3rYI/yrW4C8oDmapPmVQP71RP0
QlP80UiRYA7H1dLndZwg1MCtjX9LAYLpvPHkVN/oUS8P44qh3MsKidAX7qZnQJKtIgDJeWu7Qafw
cngcWMHr2ADojcAZ2NdrLHeUBEORuGD8tQou61z2Iokv7Irn6lk4IwDN23r4G/3j5XNl2iWq5rhq
67CL7si4xCX6G7zPBWARyIRhCg1l/zK3BW0hiZ9XkuWJpmKHJX4pHOTMFMFlMgBUA+Bti4d++VvA
bzcudZkqYAsR/qj5HOx8RcF3Hee1vXSWnhlwqMNB2MPZDeHia4oRJYAcfDrjLGVquKGtCYt5nKs9
rnywueyC/huyzKcLX/nMG+KhwLixn6ACfN1YRcQTvF20A4V2UbAnn6bgFE2eh3hv8z+0erYEZSAB
OK4B3m+Hxr/rDe5uwUj1WIzR3O+oRAt17mywgzfqJVzl3FBuqxqUZBBQ3pBbHaU27jvc8uYAhhDg
vXTFCNHSIZGgCEt4DV6nEb9Ue50bym0IcVvA/RmSxpfv5xaaVAFCyeADqfwiahqzj0wKLkA9mgsF
5tlHocDDfzgN3uhBu8Wr47kexoL3AT9U2RAeTCaXcpiGS/S+cwQAdFWhT4EcBkKE1zTzuvYEOv+A
HoYaK62FTLhA/4fvbLAixKaDr2Q8CQRM19KWWYYOube044Wrw19Ly1elHlAP0O/+mpWBL/pybKNU
enKGCWux+a2rvcBnfQJQUX1yWqYw+G8p9knZkq460nGGttF6Usq8N6aj2LHS6jr1LXp9gPqS0zJo
lOUaXl+f3t/mz5Q9SCRHIfq3lw+U9eWvnLkSsAUJdEHhpIx+Dne7cAo/jdrvrlgWVxcA+jOzACo5
BJoA2UNN8JpaKrwVpJUE+BPYOR0SvZmAypJVN1I679IBtg3wqw+wyeJgBLLJwBEp//LVUOzNLLRA
GaSyLNmFazqVaHKHMPqa1XC0A+LYc58xBFqHKzk0yEPu84TEZP+fhxiyua1GgOoBoRuvJoIEfpPW
FvCKN68IJEbCfcmDet3F2aSvxaCqz+8/7+wYgy+3SXA8tCVebVrSwwXBOlzKw2xKQClDBCBgDnM1
AxL4z/UI7jJZiH0Ljg3YP14VzcKufmCSECFGVZcdESqCnC+fe/temUsBx2/fansUHrL5CwKreTVR
R4TDI7o50cXkDXYfQx2cezOb9h27qAV7uyYAtYMEgq4jTlJQ1V5OnFWlbcREteGJDk7m0cxPaILz
nUsClaMtoE7vf7C/UOjLmYoB3ExEUTRtTZ7t3f85ZmC+mgp0yPBuAPPDYphpLPYzwVU8n7FG7psh
Av0a8bYtCpjYRNeijTJkB0S0GmExv+DqEC5I0MhZOvTtDk5R4VXTs/lXQ/tgz1ht2lJb699g7JBk
KOHH/KGCgwffvf8iZzZeoJQ4vMCrRmsf9+uXL8IEWROvJbpoo2j5DQC/Pwn43J2GHpqzPCXG7FpL
soNCjO8po8x7Btyuqwsr/9z321JFNq0zpspr9XgNT6dW8RabDEmCHalSsvfGKT7MLAiQZ38xcOFM
/QebCeB6IDVC8IOi6+VrZ5qHIdl2NeSIx7eDXYAmhKYhR9khrLJr9jyJlpsWO19hKpuWBvPWjy/a
H70tIfAzYLwXgG6Od3+tn4hWpKdOBkdsWEULwmXS6WA7PsOsekTlDuTx2EbNJZj/zGCj2gQVGwAg
+iavbWEkLka2G2NdZJpC9ZOK9YaF9Xi3ZG07Qfo9w134/Vn2FqqCWSP4lZDQYsm8KVqW1BsE25LT
VEfABVDeWnRLAFtzhb5XTUiMnLrFK9M5UE/vP3mrnV+t082bBqEm6J34KAtffmfAgVYuEgDcym1U
yEE0t9RdNmI4+xhoqvA/rhUwhXn5GDWNrWM204UXKdhKsGQVJzqua25Y0I65gTEa3xFYG+6qFbBr
U5Pmaelrv/Sylj8YOndirxnne8dDemGvOve5ocfd4HKQTtHeefnbyAifyqDG2nKNCJ7CCPIXvaTt
Pq3Acil9BoyvfH/Qz83qzeEJ4hA4LiFb8eUTFUs8oGR4IvHMsOt5FBXc0PTeZC385wiO7xjo2IWH
nnvNfx/66kofK+H6xONot09tguZEo8qMoHKIEhbcz8z+Z3c4jOhWhqHVuYWPvr7Ye97SLFWLZIlk
zdYTyGU6V0yTHUKKXD6ldtkBtIwOiH6+lAD+5k3Rh4D8BigQsFDU5q/eVNbpmqDBDy0MqdPxGEW6
ggnGFoEBc7/Oaw+Ds9Wl+JZtBr9YSLiXoiDCJQ4qSdC/XuHqzPGmW9E9Kyaoq/tDMIXjTayZfz0k
PrvkCvdmOW0PgwRmc/cA9vq3UP/ndF3H1shACNyAKxfc95MN9pka0qf3p+mbXQlPgRgeBj4bgv62
teNBwYSCDgSbZeYPtUSDAFRLCQQ7dTnqCAgkgWCWo1gvSZLfEiXwaOyDQPBwRY1hRvdyhWxGkkIQ
QGSrpv73KRD8N6raZIURKqgBKMXCLXA6rH8hutt9hudRleWVldkda3S87mSHsExQwZl+fH9I3qzc
7XfhRAC4CNoSxv7l70pp71ti4GmlG5OFhZLM36fLXJfVjJpNjzIGFOIjJeH9x5753vBGRi8TGgJc
A19XU+nGfM42qnnSs/Z5GCj3gRVGF+nPZ14PuMfWdAZyCpLatrL+mVeoPpXGZMBzrNccuojTNvep
rcNiUSv9BNwYlzpCpvnH++93ZqZtHeEA+hvkmUFS+PK5LQwHIVPBc12FJu0warOntYhywX23y5yf
IeuKRjkwyUsU87cjC9NeXNuAUmwV+OtGsbKgQOHsgdNtk063PiPrR1Wb8QK+83ZHQvGISh/8GhQU
b6rhiTcrXhy397GpsqIZ5+iIdLzvzpn5yC1w3veH8+1nBFsMkwUkLvhcg63/cjiREJpNYYR2fg0d
c1cgWGfct4Gpjk0Ys0cWL8GVJo38rxfhjaMGNORvFCDm6atztJczbqYx+FwOfmz7SvS2FH1YF3Vr
5YX18HazxaOwI22cJdyDX1MbTTTHTU3Bo5lg8/2DC8t+2abz7xvAv8//w1hu6ou/ECRqpZdjSXy+
YKjRsIxhop1+6oOq4rukqnFZGbx2SUH86+oD8niGS5GGZ18SBejWS4H7/Ouu3kpCpQH/YjF6ih1k
ErXXtO/TQwhw9sKEebv+cDEE3w9rHgxDFPwvXxKuaTEhAYAdqPrpQUYQ/R0y7eZDGCr6O608QfN1
jdPbaODJhY7w2xsW5g1EattE9dACeE2KQiWCjHuCNVdpHbR5Tz3Tom80KTj8V9I911Gy9PvKzfop
poP7k4GsAgPhbrL+x/e/9ZnNAKDoBhuidti22pfDQBhvF8vQR237sUcsDoSlhd8NNLww3OeeAz8R
yP+2W8abWPbKB5MUvGzMqajX11VA1H4N6kvWz+c2nX+fsv2KfzZzIPjNLOGbAyLW1EKxi4RbOjLQ
wYWRZg+P7/n3+8P3VoS/Md/BXPgLLKOrE758ogAASAaYahZoQQdPyMCMeMm6IL0b0GT/OmMPvgJg
48Myly7hCbYj5qbLwvqxZ0N/lfIQIrr3f9HZIYDbAZIbcLXBjvjqB8HIoW43Modou/FzQkR3tbap
/1XRPi0pIqMvQd7n1ixqoA2qAr8JziMvHxhPptfGARhjLamPC7rZJZNru9tslS5cW84+agMdQVLB
7vSmM2RStyQUFDEFXdjepUN3AtHAlI2/xMf3h/Hc9oBmJ2SHwMWAQb9aF0lPpsZUdARQlXZpGdNm
+m04mwxcpaPNLhZpyZ6uvT3EFs3h/Wefec2/Sk7sEbikgbP7ckTdpqAY4PFRzHCrvJ1W5T1USwrl
KIQz+/cfBW/dMysTuBVKARSfuJ69BjajEZkYSoMznyKySV8T21IEJSv0bJEEE4pHzQles0p44A7a
n6YnSOAtUGyqickjnrb13geV9iNpE/J9XS37KDRjSQ5vgt4vV4+ppRyp8rMcaZrrelj9uJrLuktr
7yCnWP5SOozkXuvJ/EyGwdpcO53wfJzr8WH1IE4r6kRGv6iy7S/f2EYckQUUdbkapf2AWJlJ5EDS
tiK9CbufqOn9zwPVOkGPQNIvy5jO42F1ovmy5egKsI2jMYFylbWPdRSibtUBcqkQMz/yJodc2Lsd
mzmTR0CuEFWh5AQLo/Gc/jXPOunuugRAFNikuJ2jakWyV4aQa1bartbJAbmccE8JkVS755mj9ZFl
LMPdng7pXMLbcuDFKtax26GPMriSCL+2exiEdMdMdgtgNUlomPf9qqoHPVfiC+iy1fdBD9MXZHHG
AmSNXo6QfcJ9r4xmF98iihbxmVD7znfAhnxSEjZNtiBZYP1r1vQyyrFJND+H2HByS1PuP4JPphC+
Vafso68lCs0JFktwpOQdyOejN6TN44wQmGZHZ9D58i4e1mfIAHidB4GZVvwR1Xx21s0hbkRwZo3h
OwKkbObj7eAI0j2cP+A3TbHP7Kauqn9nQ1ohOg3a/aqIbGvHe2kgB4QDGBy09hWMs4A1kjq4I8h+
qa/g8Dbc1WnK8KY8a6+qmPTxvqeY/gUOqOiLmBv+fYEQ9gsIiBlSzOHs76Ef0KyHHgdquKv9GL2B
zjZwkWNRhVtwNzToEwyII7yNvGhddpVIFcwha98OecU1MlZBql37g5Eh0rqGij3PvfNjUA1gjlPq
xW+ifTqJrIMwZ5DtLWwJfJAe+plfKd8DcQ1v4e8rE/PoikQWEDcIQlGbj2HPZU5n2LAc4zn1SGmm
MUCuKrCgK8IZ/Q2LJKRcSQ60CANqsuUEWUmDUJzKS79HS6bifcIg/8k7pCbRPPBhjf042aFdD3XW
WXoa1thvSrhVivgQMoZ/jBC7Xi1RHRMYRjTigQZK3CMTWZq88/R40zAePi5L7cFffeqXb0mCVn8R
LGACH5DG1bUg5JkkvvIpYyGoSbhiIpoeNP69G6nzEdITj2Cx1RSv2aWz7U5eAjvVa9TaQ5inSBB5
jElF4BfpVUbsu1UrmJ1Miv2cknRtj5Fi5qdgwfBsY0Q1gO2+RADGkDcs9mu1+n94kzQ3q2drbEUJ
V3Me2VRDT59WUZoPSmcfx4pguopVAUvDGLdHi7kIwWUydQ+skrC0trgSXFk4BqcHJAbjJjmIYPgz
NuhvgA4+G/gPIHC2zcmkxlOadmGcaxTew74DHAW8hnf9dFy6lJUZ6PnRruWUBSdwE0S7LYr5J2Di
cMoX4HWPGaI1aDnrfjlVMV0+6ZmAdbtGLfuaWEyVckCSqz7NleW/cd1ev8aRSlQ59+GCk3KNLSz9
8aW9UtKM9EVHp+zRJPMy7IKKt9WJcLdYWGIS+BgFg1TVLqSL55dhPHkuBx8j8o5tiCb3zuiWqVwI
yKKLZYX19k77A0ESp/Mc0oOZrGg5emLwcj3wBux4T0zNHecTvN7Helrncm2Hfj7WrLHsOhvEoq9q
D2r/nKfIRSwqY+f5JCjpkA5lRiB6q4VjxZGsVqo85R6x33hd2e4JN9zol08XjpARybW4BYMhAJTe
OqHdw4ifs+xouAIQg++87W98Fab2gBTzil5j8GFQn6xgnpMiU11j7ldqw/qaOTKznYJRnPiVhHPS
f6l4N2BPXFdFKuRgJxSeD4ck1ln6I6mrkf6o/NUENWDXWa9w84Q9bvoctDGsNfMldhP5qKK4yX6v
KBdlSdt10OTgcWZ9kscrQwM0t34wQmVFJG3lCp2tXlavEF6btAdY6I/8OyySvS43oaPuF/HnWcUI
NkmkOrIqhk/3NaMZ9qzCrzPjPRk7+fYzaIkM1mG+8Jc7+CbW5lc7BTx4JlEzdtcEp0pYwIuxYn90
iET5aS/pxuA54H60Ng9gzgbLrbV8jRTuBRmI1vnY+0Q0pQbiKH7XmQuGAX7oRkwf4XRei+vWLipF
a4865Hfr3lRf4NoWexLTx5uqu2ZRMkK4X2XFTQXEHgSbqY/H8IkG8LsFEB9NM0ikSyibR9IlY1vt
RNCGDc4rZRiV8GUA/fQjxs0LS9CRgvGeon9ZkdyNcLeEXY2LqmgtcL2MxfzchRA+7RpvoKssLABp
W+drRRd2NElr+J3ps1n+7mu3uUQuIab+XaSWNd77WBsg4njwv4XjjQfEpvmNlslY6XIOEcl94rhB
V2XAkv5uDqwxR414PYFWfTTLayrgMFvlWQ+/nrBIlBTsHlaAEhaDfurWiOaDXDJY+TQ8mtCni0Rn
biO3yuyWd2la5Ws/jQzEn3CFYVSOtNIseerHGh8F3DSytG1ubDbJg22zxh7bfoqCo6DxGJ1aYWMo
xD2RNXuZgB6XR91WzAoSdkPh+mnyKgQNZBX/RVM3V3cSHMcgd3EPB7pKzWuUe9ME16iRcPQXg3Bd
78fNhqN0rENhKrtQIBwqWCRSLOBQ2+8nK8KoUAscrxRCTE2dlYgT7NEfb2vfg8J6QL7HgGSn7ZR0
jJeIHoOZfOxP3T0Y4DBpdpPffOYGzO9CzCYmhxCMxvtsSKowDwTJpnKeA/PsOd/MeQctILI6vGo5
oUcHO+lBpxY9qxrJM2XdJuH92tnxC7r5iyumiPg6x12I2atBZslaQtIygedRq6DewfMC1kZJajrw
z1iAP+8tXfWjj2GxUshsrobjGrvuBlGjfVOGVoprQ3yP3zJoANadmxm/n7HvYeBAqf0Ub9Q6nrug
TSgOLPT/CjOoDt2IFH+36JsJxUHapGCZzRyYatFoGPLBAAgxFPngjaP3TbZjj3acybTMUSpSlWcs
leEeSXpzdqAwwIjzZRwkLVMjsDNrqeBDrfxpRPCAN63mSfZmUYe67t3yA6VjEOXo8HXNb06WBowR
RCUsBzZCDmbvqoWH7d5VbnEkX7JhUV/o0Bkv3TvEZwfwemOx3qkxWbqd8quM/PBn7X2VGvr9AKb3
aj15i15onoB/jXVVN3W685BUT/IVcp4efR8amOthjJujx+J6uJqR20ZzH+5o04PvLZ6H+jteZVl5
bHC7BDc6fb0au9qDtSowKGzTqcdUb0xUIicPAbp+nwGcTXrrIKLx5wVmyTF1J+Q7cVdmYoj93Vxr
1GU5btO6usNm7Ld3wZLw9qE2gz/crwL+QLsmFFpAP0XtRxj2se4Ipl56qlXHZSFZLd0hqgGy3WT4
joeoczHmRoSqdwczUds+iGQNwx2Xil6NDXG/Uwmao1VbXTp09XDXxr1+7hDNNeap8lCiKIuGA4i6
S5/kNKxBRk1d2P3AqjE/YmgwvDxQTiY30hk57YTXJ38SOlXjLkwW1V+FrUj/zHM08rLC5nkjNCze
yippQdvuUeD2hR+Lri6tyvqPC7aJx2hUBgJHUAdxTvf1wO6QVxDqfJxaOL3AAzjgJdxNgkcr60bk
KI/FB9fjdDuNPMBJK4fGsSucwxpOhnxAFWt0tbmPpSt+BI25srcZAsZuW7mZSGlN5jbHlqpEwYka
EH5R9+M3Kvv2AXs5dWhyD/1n27YA9bAS+EcmY/yjUwJJZmHB6EVlNpNV75amhkXYXCFmcJeYFY8f
4Zh8hORgSXO0lqG1a9tsGEo9ElzH4M2WFaOKO0ihLfMeeN3EDcoqH5l1ho7iurKz1z8Dnhu/M6YE
WIezL/UV1mR6IBOoR18T3lUc/e6+aXJkh7DP89zMKgfJzo1lVnXay1Hg1d9MosyeqGyQeTCD8f7k
Etq7mzGSpC6AAhtz1dlJ/pjDzOEHQzQI0mvI6XI0EXaBvhHZtFepnrurpE7dqdX4Wo+CUX7jz9gZ
d6sOnH+FpcmGE9AO0eeRQqbIzTI5NR5ohBbCvlUDoh5IVicKhYOZw51JkXT/ZQyWdvjiL14y5LBi
G5rPS0+SrCBORE3eNoOCRckQZgwUJ2W+V6QDvwM3n6aOin6ZZFrYDPUd8OsABS7MJAK3n5tuoVdc
h21b9JJ7+gtMNVeaV2nNvgTYW+G50VXzp6gx/KvXuuWZukh9Vms63K29dN/R3mq6E8XWYfN6xkwu
gz6e+wMTfPiUcsMAgdYYvAF+P+Y7mdJwyUMNiveSKPpZ8SSbj5UZsx+UGTce4orN0WOmmyjeqTWI
fjLi26TMmiGmJ2zj2FLjGpWqdm3n38SpEDc8QVGV46CgYLkq6T3OPS7sR9jf+OEdX7QZjwviz7HJ
pEwMt93opva4RLLxP/VukvpD66PevZFzbQ9NbxsJwsBMrvAl7c/IqVkeIiKW4UOPwjS8iaZo+sNB
zdSl7iAJziO6eZG1VIyimESDDDwTg/hyy+sOonMfdon+PQsoaeEwF9Nfnmezpw65cuYEMKMO8qXp
Bu92QnDUaalbysqYRHQ+zGPIUIqZuDv04bBUx1p49Qcy94u9TobALMeR+mzPAcmYm2Fp4lMy+yIu
qiVw3nWP0UHc+Oa2B+t7fzih+Zo0p2oIw6ewUh2Ki9C0YNRrGj77nkOgmhEAbnNigCRuqp8OGMEY
Bi2eDiJqDlU2LhUCgaZfpoWpBsE0mKON9FiwU4EvH8EbDYcCZya5VlrpplzSEKEJkcKDc9h56N9B
TxiqNmbqCHzorp5Q2proa2xt258CLeFVxBIdXkHi0aTFjLtv+MGOE93rIKXsELs+6HKtXWN2M0IW
l3zuMZlK7KDY3FD/2Z9+xOuhFGomXk4rWv8WjV6r3ZQk9qpe4ONm886vQmDHiGy1N51gQufRZAAV
hXUd40ARzSD23gpKxQGXPAPnSUocX0TuD0gcQvwOFXdBTFp7RG4KkDQPdu/YTCDL0lu2cncduCa+
Xps+9XIPWLX/0IhRuT1AryDez2itP4c2C9ZCNbDt3HtACqqroBmMK8G9hREJC+rm98BgiZ/DMJD4
ByzrwD/MqFH6o43gBHuKKrfW181qt8Qa6LGivDMwS8YdkHBaUHwjdVQhTw/TGkJAiV3Hh7QCzknx
vmITVwVY/L67hbnmbHZDJoLpsyGoE3cOP2eHmhX69QocClHMMmw58DdcdLBGsyqGmZkH7GTEo1Ve
kzT9WPlsSPOaVz3PKzEBaaG8UpAbtQMjRQAb/PuaIMM+byHX1vcRX9Nj63WNLoFb+R+wiXdfQHLg
UR7YaPjBSdRf0SkACZf0tdee5II6EWaN8ZKUTeuixwaaqW/4tVuaRIt8+kMDjOIrLEDCpx6rbz50
gVLdDr448fOQrbXKw3DRtybC4fRnMV70CQbX/rgDE7+5m6qZOtxIEmA/gNDWbxD6REgMnW3Ai6UJ
vPqGaAxWzmexnKQIRwFrzMB/mJrWI0euEcF2E6MbMJVweE6uB6hP2lIMdSb34LOFj7QnOgPvOGh0
niSEaVz6/n5bt2TkF1A6KT866svxPo2QbLlTU1QtuygaaVdO2h8/xtgkfrsZlWoBU7E+PoXdOH/y
NFzOdxLM92xHcdz42P3pfGOhTcTMxzo5tDbryCcxtNMPF6SLKE3HQ7X3o6Xb5FqRuzdKjt1phtLR
5Dg/w8+9H7uqpP3E2TFcI/bgAmGxnDyCGnkhnirFzGGiBJdQqHT4yKEqCI2tbD45o0J81gqfbWIu
vQejGdghpo8J8k6ByFKuoFcelxlmNXkgQZff2cHzdBm1EK2gGpsGuDe0Yv0+g3Ari4Z1S5vXqagB
G/aGP8KYnrUw4UIBfYQDMXCcNh7bByMhatsDrdVPOm5BLQMZ0egCOib0N2uu6S/cbewpJbg/5sAS
5KGvA2APmenE9MNkgRr3YvRCeT3ElSbfHTID/2S6NqwYOx7dMN3JXxTAcLtr1iX6NE2sPrmAVd0O
JUNc5/HCkTNLASH+CVuAZzs+aZhfazUucKcYGLrxOb5+Oz1qEVi3NxAwzaXDTnGKUEx3OygLo6eM
CYuGHSfj5ywc7KNNcPR0K3CiQlXafxIrn6Or3sruwa4L8x4TFAXTnngLmpsrtAL6gI7neN9BndDl
2FqHe+JwedxFSg8niiZgUFiHGvI2tr07LDABxD3B+V2/C3hjngNwn8cT7Fm7O9mNbMjTKjbzwSdj
d6RWBPVVvxFIcMmJewGwqxMonXBGQBnNlv7XCjB9BeSs+6CYTYhyfmEL5FZ94gwr14DaZ4qw1i5v
aRp+IEnNcR+01LtViKE0uzTI7HfUpl1TeAZXtzJFjd8VsDSyX2TG4g9wNmz6Q9Wm0SdNI4B1c5I0
DtkPawYYWNDm+zTX26cOXLxLiB2+bm0PXkg3NBHUgpN7GKIeVzh4WMB613mMz/noKvUBEleklvZL
OmEhyD7d0yViy92cqKwClcKZnWumZLybKEHFVFHV3qKsWetyrOtgLm2aLH6eATp/EhXCzD63qu0x
TIhFGj96uIB9hfErdYUMkb58J9d6uolgCBNjNUBc3mDLk1GYt8jL+NMJtNkO66rlHRRjiUM3ALEa
92GdYMIBbJZ5EzRbMV0tShyqYRx3KOVAtwvCHsG3AZy7PxowyobruKrZccSJ8lG4IbgRwRZfFtBJ
gCHcZ8w9kIwHkOQg1im3wDNhPOQRGdxWE4l/AByM5Qn3+PjWKZFUx8UpyCyh/gq/gSbf/mDYsYBi
Q+N2s/pdLXIUXOPnLqw7gh4OWW6TRRAsfQRzwGl4VVFYRD2tx5KyymugrOixPrFUs+X/ODqT7UZx
KAw/EecAYtxiPMVJnLmS2nAqNQAChJgRT9+fe9tdXR07IN37j/vQ4rMAvK7hvYny0Ns7hI0jbqY3
+er4PviEiae6Q6cwRHYC4uRZiVtE25vufSaLzhh0BJkl4GMGa8kIt/c2Z5c7WucJqAcvD5sWGCgz
J6G/oaCOhfEBIuPsS6NtMNTNlSdA6vmVO9py0sogV90HxTaX94EzcO+szG3dIwilkfdzG7P+kDvs
6nPj5IVIfemaaya35qfsQqwys0+NqoioQnz0BsnXRjZdae0qPdbbw9qI5sfsM4F91E0w/qrn0vdf
aiEGSgVHf3LuIxph78zqlfN+oSmGNyoTpQeWqoI/dRXnTgJp1hYPhbaXh3EY4FGGPp4+3bwMJQgk
YXq0wG9h0mMwuegAuDZtmmJ9bDM5T6/9PJbRngCJXiWeyDXMDXU0d/laFfV7bGJ3uv1aA/L6l6X9
EmHXFOeZTdjaCxL837p1nXliqfeJv0UPGEe/kp1/LEsd/cCMyg9dNuQGJmQKrlk6tevUpsEqMn3q
mjVcL3VUqWfDA2ruhNbZe0TPnfem2ibsdgUU9PoVaNnfkTqIAGazRWPtmt5dwefmPqZbkjN/ZF7i
o3Ci1ETx4xyx4lMGTGyd1GAJ66Eu0SA83KDEX4EUwUpERMBYMuvB3VKj7H5Jl9mfzd6ypPgppnGw
EseK1ZBk69yVh26BTUs3T/QfQDqxdRor0387CjrjUYum/xOMtryO9Sxw7iFtdXejazB2Vs666F1Y
xt0zRDxOrTAv4rMhOcx9q/wSMskRRGqlxFuE8Y8VFq06gSiv831UBsNr3cCafQ/eNMmddsaWgz5o
TFqzBRj2PxbwZN7WwL+4Me/TKZ+p/L4vN+1rYEeMhWdDQnf9NhRFXyYMMV0BwbMBpw4sePGuKmZR
8i2GBjA7qB4Xf/HUc7yM7T/awz1asRB4cZo2udWfRnhCfaKtlA/EvT/w1SAj80/IT0Kza3u/PBkr
89o0Jt3qRiFl2QXKx2cfKFX8QIROUKI3iyVRCHHX/RMeG0cq1EDra7BNwXZzobTPGHHWayfrft1p
Ag8zblBN60UARQX6zaE6pXnUuqeb8ov8fx1O5ROUK3llkObZb5uNnZCOJrRgd8eg33ZR4PSPJVWd
fVI45fYL+heKkOJQP0tII2VSQU/KzHoLoLy0wdyK06Ar+SOIYk6ORm7576Fps2bPzs0fXhD2EoSL
N29L9AR6fpBNlP3Zgqb/65Udw/ZSOSVzuvKfPdIeu8eO0JTpMGhh7RknreLQlZ0an/150SeH+W4D
faz9NikKNqYD2Luvj3yW0AX6asyrmFFKv3Ts391xXhfrI65HQ9jQ3MXOkSzvTp8rMuKHpLKL9SmC
dZH70d1alNZlZhaySjZWFtCk0abgzOEc3IbBMZ/CrB1kYqxWltOoxgywUi2+7rZwtV+mYg1/TV3h
yN32//OhMIHU6YqwGg58W5yKfHI3/rT7rXBgMob6t3Iy4qBbq8XaWTR2cJyjQZYpf6V8zTurc15j
RdFIsrhDPRzivhMDYUKhAeGZBDRCRQ9bcIAu8yQwv40xYkGmtSV+m2l1B/1EKiJdYmt/iHTp2WmV
t7l5yIjdvG7CIMXhcLL/qSGs72vE3tOxtiXtcVWwBnvJkXKDIpuuRrPCa17EmK12ul9cSTaZAMLS
0xjdV36krbPQTiv3VAIp/cDqmU8J+z6LvGiCKoXNW/VdXEXQzy6rKVx15M7tfuYSAEDOLYA5cuV+
9UJUsL6RGvW+UG7HpjK5uknUrNcvUhcG7r1V1Edkn/nG8dp45SkuczncefCbfA/O7YGt9ZqnQc7o
dfZR35Y7ES7gY0ObkVgEjkIKAZliyiNbzQ1aMjGKeE2qtojpU+OCQkkiNl56S+H82dfdpB+7qoSP
RFtSRAmLif5ifpYmYVGvg8QJGclShR71RZV03V7kErIFWYNPnwMR3OKACafp002Fi7z3/U43+zjP
IgAUf80vcWxV5t6iBPK+HRYcUf3oQuF5a4GDf8i7qT1xTdnvrdvYf33XUFFR3BSqIDltQxN47VQ8
b1a2Vrv/87X2Qy6GQzZXSn2tqmaInyvffhzGvEH/virstp7bO+Crlhn6JMK3bZKQOpkzSSEwC97i
116CZrN4rUqvdg7jlMFlMd5MF6jspTgOjgdttzk5fzof0OGcV0S8FuJ6b9TJRgJ0D8Np5pccMmrY
1U0+8Q+yGS5ebEQhmiaU5YGZeSEb16brLmHPWs6xqfxwB81WdbfMju1lrhD1pzmOoOhUFzgwziWZ
UB8d/OTdso2m3bVw9Tkj07TUB6OVZSU1y8St1MLR7w24yofazEaE2nKTKMxRUI9pVg5EEOEil92d
BUH92jE2ee9sg4N+8sTahX/B3QtkAmEJedMACK1pvRQOGA9aRKbefGm/q6kfND7bAc8afpbsnDWS
5LjBVF55Fs46mBQdJ2c1rHlm/gXWxh+cWYJeUWrUzOti2ESC+MdmNeri+FBGhR9ynjbGPdW1rl5l
3pU/8wkemayWNkew4MTzhrNTyb9wGg4EwwYXV3Kcr9FwMJse3RSsACEE8ziyRbiqgFzPeIwvyvQU
44WUgKCQanw0RXOr9TebAqPAFoX17xbebE7WEhRq7zTOvF1MVYm9od99xujidqmP6F2f2TWmYV/n
OAtSugiDO9e7qQ/mgrN8h/zCcMP5xQpTrn1l7+rW2/prawiHABujZy5pNUdbV6M5OM1Ty3kd9YF6
Qs3Tec+2y+/pZ6C3ejtNnOVRMthzEbzKSLshTjMJhb2S1lI8wntw1sEsA8K5g+fGWH0JWktyYC7e
1qBWwCyNs4C81eID5oirvxll3n8EC8f+j9ora1bQ253P/S7MborH4Q2pf1btb5FYRcrXrH90yxRO
D6WyXXkGZYH1b/7/KJsd1R6/YGad57wUiA1WvckfRpuiS6pmxXMX61ySuVuWUmDC3vR5XRl5blLr
Ktq5XUa0y0DwyqcHlMGThTik2a3UfqiD03hcVSH/8le3+P4Cqh7Zb0G7ln9sU8g8QXRif7dDGBSX
rO/omYO8C8aDY7R+W3rT/I103W97Up3kcq+nZorpNYs6ckJFQSzvNpEMfOc4Q/6vsYao2JEdTZAj
Zkb7hR0I/fkI3p3z3bNkzW6EEkv6zsj9PXCk7xRFJ8ueSLj894Q06m1ESb/wAaQTpJHXAUP2nme5
aR+rfPmpw6F9pao+RqS0DXl9oJ/aRVdQlEHatMTTkyLSdYQS2U6PfmDr4pHyPG8ryvuhDt01kRVZ
W6nIB8D7DmjyfkMIgLLIrP6/LpyJ+SV6vXunx60nnKSPzGsTaMdJuHsEzHVFnOL9pjkS03AbA0pK
gYezh64fgPiHbrXCvSbRcvk5zcr2drPsJ/sB+t3p9p4ium3vWll9jQblriBVNbdYNkzb/BwsVhCk
fW+W7k6uFiNDX/XeQ5CJyeyJuhqLdFtlbO853rSdFJFPF00HXbNvI91v6Vggcbvhs+ZeRYMTHGYz
Ox5WqE6bvbJkEMDzmfrDmpEHAhFMfOfVggLwOSvDmAN70sElY054zYSH4EvEyFZncBoMJ1kXLIc4
7sMrY0j7BeEl+sdoqORptN11ObUdfzXhGHX16HjtTIZZp/XVUlX4L9hqpgQI10gd4OG9a8/o+wVZ
0PoJ/hgENgSBExTa6TWMEr9AAHHOPBAmKyfS+m8lis0kEnUI7Oii1yplykT6MmxQILoZvHLfdWq2
SYwlzcu3cxlBeNisTAm6G2ZQWyP93lN0y31Nk87IJFpD1uyV3+QowKDzXzrMRv5uXMTwJzMcYxc5
Is9IM6d25lTfNklWWTkxWGd5eZ2Gtenfygq9371FA9/bTVS6JZFntlMAqjx8sc4O31C1jXgc62xt
UlQzmb+3mFzvtxYedecs1nZfDuvqJeghYj8pwPene4Kh+tfC9+kS40nmCDKjz/FHJa9+bLeAqlL0
F6ZO5sU0P4Nm8qs77jP/e8mm8tEQoPMWD11A2rjxUbsjl6jeyfefs51ng7iiZLKjJzB+b3woAi6e
RPdFTFbfFMx/ttIDkiehJ99OtVtUD8aWJSopuHyAjX5ADhF1dXTHkC6KtHBgQFIT5M3bMlOIfUAR
3dtXWcycPOyS/R9lVnlt+szikVSc9rsxq6uDM9LIAoEIEvvDqGYcktmiyxk9fGYe22Vb+t9+u63X
yRVzdGS4z5z9mI1zjIbRin9uuvJZCMn7B1VCVeT8DgVawX01i/Z468rAn9aIgtFvieNix1G0DBcp
8nWEPSDmbjcHpbhqy59+ce0uhs4Y0a57d3TaH7ncKvRHA/meJxXba36nq2mA8eya+NHRU+DtTBZB
LRMEVrunPB7VO7t3AyW9lvmVQ6AL0wKN77c2ofwScw4YfwPHfnhNV7zJrBXhLgcz4jOT3cPDWFXR
IYvomdiHm52/13bRkhY5IjlCPVRnOSK5lgM1X4fuBeojTrKF4mCUpIMAfBpQtTI+RMVnPZX1sK+i
WL9lZcahgGLAf0Ici5DL4fM9N4Mf+xwVuWySqe+84WFqrPwLgJXSXbssW4JFY80xG+TVcCe8bTW7
tS1JdSQwb/0Lqodxk8j+rd5NEoJ7TyQa4bFOF8T9bRcJ7ZdqqlsXudrqFASnW83jFlfic8Jf4d7N
kbPcsbS53GncKvPR9TaxPVeAX79kZFZrp6eQrYI1Mw8O5TSHHxuJ0fJxLTc3Z4Ot1ZdvrHDarwFf
CWdsubGVlENr70MTjgA/RS2nk5ziFgttLvIzWLRUB+UE8hIIlMdw4jVXam0MKP+21e4va/Vi65jX
dc7HiTv3QQIyWzylS6/TrYgE/x/jup9mEHVwRNe/nFyWgNu633dP0WK5xX7wfZ7MCBHWFylxwKJL
LhTS8bp4Kfswz3fdNPm/myBEcdRQzffuNMp5LStrtlDJBYT7LDHVsrsuZPQ4WM3of4XzWP8uS2f+
ICMD93nQ8vUyp1kbCJaM52Tyw+3fjNRkOrpBZ7G1qUnc12gGP0tUfN1hgcYJUXfcaGdIuQkvI93Z
GoE3U1upPG12iLNyxmKl68uYhYva9YMr371MOGa3kCZjHbfmRvnT/TM/N2ij4E6ysP5AweO1qBEc
vii3DHwoY/aIp9Ifc6pcy3j5NduS04YEp+g+s1FYHhazREsCVpt/ZdVko6K1fIe0KVE3JrEkzDvD
I7FSOi+13IORNp8NQkakWaNT0zfktSTODLdcnRMA6cAp7wwuqKHMnzMea8TlpQVQMfQqQtLiBYqM
60m4p2JybHXqHH+9BlAacjci9gkTslNWmRA00/e3OJFwTnLfQLrYHsDrU1hl1gtyKUQZ+TDK93mG
o1PJzNZ6R1JCpdBXLSWiZwzdrEyMihBHlvaORFl7Jh37MO74C3PkdOgf2i1pERGPSdFn+gD430MY
xqbw2CXmfP4Zk0H1W3pZ+Bc9UHgRvQ+Q7CzM9eh0yiBOo3gqxn0uVtc9hnwHb2Fcut4eEdx0nkjL
GR9p2qp+L51V2I+IMfz5bmjXeroWjo6e4TtbtdNz7z7JhQyyu7l1mp8K0TeSK8+mO66xlumRAsNg
SapJlPeITMaOAvjG+oAhLNAdI1TfuTrgpnCXpn5utRV+LyTnxr8RG4rxIFGde/CZi3xAMA/4qCcv
/tPOEbCSQFm277GUUv3hVm25i+bRs06VmeWGftVs6s4fs3U9NoPTNGmPutC7hwzJnqYI/v+w9koD
w4s8sw/rICH3ra6rqC0QJXAQW+urjf61PrBYBIfeFPZ6uHWR4BDZdDSjWJsgFitIN7VfI6QgL3M3
rV/50M7XKYhyfZiyqYMgCPouw0low6ZXvueBBMyW6AkQdP1LviD9S+whbgn7rzl9PhblVf03se7c
c6bppJVuyNqqBxEZ1b34Tbmsia0ZFhDuz5WTTNU6pUHHknsrwCmdJBhhtEn/RndxwF4bwsRov37M
o1u7J6I4+0BbiosPYhrNJVczRz2JEEjD+rbJ/5QYowOGbuCZC8+F2KtFcRZCwGoX3XHHFU74e21I
3fa778WN8Bxl7dJ7uwDDOqBPNE8Ft0ZXde/O6ALrsKjCLi43rwFS8m5sjlTWtdUpo/H6Jad7t7rv
vXJSzNRyuaBx0R+GEPWLqXPhAFiVHGt2hyUSSsosq5N6YomcvaXj0HuIpsVWx9GZFnXSbWmbVI1M
wiBNAMGJQysSFzbuuVPnI+PGYCwqhFmtU32zFHmYi3pnGfZOifYFKX5BzypKy+Li1xacUBEWkich
EutDo8hx2yNEU3u7DNqWdTfS/Cj12n95g0Hvo+emPceuhlXmiYAPX/htDM+DzhFi9rWnH2LNbZHk
limCBOFon12j2SkRDGXGi5+KmJqbfTXRS/AQzuxCO8o7YnEe67xRjBtBPafFGrCNVoiX7qGb2/bI
Bjs9+5OHPi33MFwnTha5/ZljaxhZ1dr2bxQCbCG6H0cO8i2O1M5HzZQdfAqN0J3UduucJ9AJWh8i
TpKZJrC3vqyrP2EIT7anLI2XN+yG6dMCZhechix8CSrM3BxapGY00mlJllXlzPW7WxZLcWgqYTvk
LHK57q1C+xDT3bxw06icdvhA6uhjQznBQB4HBeiHXJH2L+gG2CdahLkl8lwgs2yC/y8iu0rNnDX+
bvHNfCXlQa973Ollv9u2yUAQzKOqHxTkkU7K2JVtWm3UwiYb3/vKe12ZNYV8RYsxWoF1nDnV5sNA
UU5xKDbvpjFYl+zRW2cNOm3pIks6e5l/EHHdPy9tP7I2UnRa7jTSex/KEqNM4jdVue5ENTXbeeFp
BsxtTPbp8798EiIcX5uBrqi94ouAMQxnhMZ9Hfb6ToCUPIBkTWSKereEBZer49ovWyUPUaFDYvxN
uWLBQf3Y7/LVtmV68/FDm3JqfoeYBsQ+0ONSEeTsStbxaaUvJ2opnU1Kr0U8G3scCogMu4wVe0YU
1aHBmYibaeSrNZdhf54y375X7hQBrTk4GQd0j2AHfiuCix1iwsLbsMgXOtsHGLZQDZe1mkNealCq
7yqz2+AAAM2/yyou1R3gxPg6MndkiRjj8gqg4Ef7cvVFdQ19Pb0uStjrDymK3D2PVE/G32oO1nM9
iN6CrM8K+4+BKesfVU8kVor63SPy3qnq8Zi5a3V0EevLvw79VME/W9trmyAMICBVuoNDY3jU2U9U
IgDU6W3wX7deNM1HwJrcA8eW/e1R326PjDYN0LvVR0d+SmFOOCGmu1o0eXAKRO0isg23Zu+AiK17
XLpNDfdEPuM5x+a08nl62PYM0O4zzxVni4Wy/p/KPfsPmYOIj8jnDa4ZHiagdpPjYJRATfFxWoC1
dxMZNCM0bT0hI7el9wP0zOn3mjj1FRp29v/Eo8ZOgmwS9bSDIPpr1Nr+mfV9HDz09bxNPxYuuk+u
kS1OvYDYuh1qjlxD6jTBN84YYNp+8fvycWZjzffS6Wqzo/Lbivi1VMvJ09BFKKKKKkhV14F7qEHb
r30Bx3nkh0EJycKif9RIgocUNNcd9i5tTHLPIlD/HbAryn9WkKk/lULBcZRDKMa0pTD4xS9h22S/
sf8LYBN/hGouzIfNY01hcEmF8y6Ot+0qkfmaO97uTn+Ua4iIK1nmdv4JTNKNRw+CfGVB9UaqCDH2
jO/1lLvyZdQ+mfqTH6Ct97a4+ZU1nnMv+gWIqAoZXNMmIhk+yxfQZMfYjrkgQay3ndzq6WUMFUYP
7s7lTnmzIpzfapBIwhjyrvaxx4ksppqzp5/G4KkI6hUpu5VHD4Nox+j2wIwwPXawyWqXiz4uPhtp
cpkwQtLGAHvjkC9U8tsgCyq/lEgK+/M4hx1a9iFgIcgixRxKWVbPmKwbs6SWh0MliSanN0wsgtmC
H8J9WmGXxuNc2usbL1c/n6QcpX3MufhOMGUIqcZudB+IOXXM9wx9kO35khGKeqRTo3WaJn0fVwSb
pE7IPnResRp6KH6otU3WdnVRi0ln236NHiWEV5eKq+w4w9J593ptokMtZ9c5uESl/llwqz8ANSHG
XkGA9r68MT18vTakcbj8fxTLuQBrbqd/ox1t71WPlDVx+ql89ci7WlK7HvqrZTzTHlVQA/8pa2lI
4/VzMDqx8aLT4o1eIKWLvl13leP56luFQwcG6XTZP0CWCnOJ283VoRtwjOyqkoeMCafKP4vahkRj
Zl3iXaM28BYZgjvv8hbByt1iwImmZgClXR1pQzNocHn2QtnUJwmXJZ56a9mumCxwly1jYC41OzpX
sj0W3NqDXYzJhsuaac1rMFOWoInB4zpj8sBtx4EQda79gjBirVOH2zl8mHWvurOhwRJrmccjuWe/
Wq/MpLJKZAluzGKNGxHsl5xjNFyxmFL0t7aXktwWumk15vNbJBmZ75yqYFESi5VdNPfl2RbB9EMP
GZycoHUEH79sEKCNESfFIbNc+8fSM6IljeymVx9X3hNOePATNWf1lzXO2ZsNhAwOZ8aq3XVdn/8B
22ObqkZiSN5tZoLftgBdBbpjkodyrc1Tt5mZh77CHHOMbGUHacXd9Azs4gNvT9h3j1GU+e9GSGW9
x1JkjMNNGP1oW719tsyNqCy2kqlr9ldCO2xFwLI120gLe6cZHmse1Hof5lgg2cuWoLzP88HAGfEz
AUpQWHoHSuLbB2+K7Om99pswP9v1mN9+P02BZaRYBQMskx2kiC8oce7C8hUwMitPpEoUX9hj7BUc
TvXwhz6WpQNnhFJX1dj+I905JfpRogrfmkpZn/xqlNkhk2ve2xunu2tFHv6dqUn+1/Y24/0ktPDT
cYv6+s+kRunfTlB3aSGNtf3eu5Tw3aFt3tQr/Lufc/KMEdiNJJ7qT8+bCVOXBR3jrywcBrXKdnfE
kc0IsoxFY/wcVdUlC2exviC9FXdTT1ojwXEoC05Kaas7uQNAPNNrNHkHUIQSxfiCYggqVcYw0r33
Pdqi5p4hLYtIt2IZnwhAwuUpsaW/DaVt/xZDbu6G3KkANWu4cySC2/qE9Vc/I1fLW2AN8mWevcLr
3svWtT6mpu7FbmLuuDqDbWUnPVjWAxrPbHx3Fb67lKDS+UTvPSC21czyhSlRdPz68tlNMHjbl6hr
Q2S5MU9Q4oI+ERngr/YpbKawPYoyN93RM9287nM5IQ+N9OjLp5ie0vJLtHEfXwEG1vmh7xkuU70G
x9gizWOc3J/eJt1XaB17YOYejH8sMtstTwPGhvZGdrn/KNXIwFC1HJ+Bx6rihKixvFZmm4snwIeo
SMotWP6S78/xVOBWX62EmL5yOnilE7bgdKrcdkMWckMrhTtsp73SC49mBWg6+Y0f6n1thHdsRsrS
D0VOn8aXS3RkQUiW7OGcJdox8C2ggHQyES5vFA6siKlZ2qI613rq/nJ052+bGK1579QSqkqLAZ+M
pJ35n8UUfkE2b5ZLG7L17rxyIeRtcjaxX1ztV2nXRDI6bERA4qZYQezriu+VxhRuYN83zQzN2zgY
XZ3MEWec6uUPNCRRhckygitkAMq6N8tY6hvPBvSPBhglGMBMWmAU6fF5lm3bXuq8c0hpGik0PC4D
Xu0P0rqXESoMDBvuvi0DhnjfY1CuDfKgxqM9BcHd+DsHPV9Z2VWFvhzTMvC4ayFOxGOAJLdzXH6U
fo3KA8UE2kd5Pcc5WJmNT4txdPqEWKx/Ci4BhweMhRoRsswPfkcs7k0hEL5BQxSPK6acIlF157XH
yNeIb+dgE1DfkfbuHSbzf64KjXPYIviFpCMo5vfAel+cIeeqv27po0rM53n+5hDRKxp7xtADNrn2
V+mUYYTPhUMnwePm9onZMMSmNXshTh5fZRDLXhz+xCbbkAtSNpEDk9S032GIZ7oHbw13koHvkuVj
RCVa7/W/GQXQkLWL58ekXKhWnQVKiRdFST0vZb2uPjhl1f6bJzv68iYsDwQjQeq6+cp7H1seN6Me
Bh0de2Mjac0DtX5Da8vuhHgueMR/XprrNiI9ObHMQzASOr9NuChH+w++M8AxfAr5XWPjJUEI6dT1
bi3E6uwxsGLKDMcgujigb/Wh3mKshiQQoPHznMj9qzcn/DH1enqEpwUiV5Ga30fe44a3PGgumGEQ
u6kJl5RsBJyFbaryugzCsw9myD2OkrxHaV8g7r6zfG6clLaw/kpCuP6OSsf7Z3RXXTaDHwC6zGth
9DA9/qPYTbwJ9lLYUmqPrEMZjpRvVTMooyvU1qTzRP43esUc8Q0/ILstkontibe6/43ikfj/QcFE
nSpHBycGAIIUVGvhRrIGhQ6RtEiZFp1w/a+YNWpKZe4rd+epuDAnMW7ufF7qSt0p3y6LXW6p0DvB
fbfNLidqkPiI1t6GT582DOeMnBzenXSDBvESgrkBKQgPfrKEar1nyyvjO4cVaXiYkSA/t6vXBCQR
NCX3ecRsu49sIvkSKWfzIJYbBOPIJQ7TZfA8/hIrVNXPcsPHcgQY5zGPKsfqX8gk8tqdl8n4UljW
DXDLAnn16VP8ayMisfnPy/BiF1H+k00g3pJwyergTFSbqi+6Bs1+ccrOKs9q68stzVD0I3BVygEi
wuYSSqmrp75apJMA07Q/mziGdvKUgkVcHBoI92PuzEVa4TZ/xASKXZG10sOsHSzrPR5LuPeQwcNN
tNtMSFKnkGDKoWq8NXWdtfK5NCkr3elhmu/dbCj/uNHotV9hsTq/VnghJVO76TK1x3tUPEbAW/Vx
aU2Mqo8ChHg3clBfEWMI9zfvU5NdmqJ1HzknCw7n1l/G+5YDAUNjzedz7mugNXFXEUQlzz6c4HUp
xvlXiBrpj80u+TKSrejt100On9FQ5vO+8Ea1vCgE32mB7RbXfkfrooqmML6jLDM/2W2zwHrmfbEv
XbKC0xBFdX4QmRc1ZzBX1dG6HXP68vP3K+PWUr1P8WCP17oq5SXk2THwVh1YQzZTe3GcAIEJjKqr
euegqMeTRyD8h7PchI8o0eN3FeHjTYIl7H7mc+HdOGhJ6VgbUIO3i2GRy8Tzq/xXq6BkUE+AfdKn
AV2Rcqmsr60MeL9KiR0zsTjX+nMms/nTZ159yp26ZXrw3OWP7/TL2yop32DInMQhxqL1U/bl0KSI
x6yTrYbqV9SPLOSVUGMCm+WSoY50WaQFJPZ8yLyyaFPKm+1PFE/tL8uXw4UnouNGLGT40ujSzi4u
xQcXYk1Wcc4j0rgPKGexRBITNL2Qhqy3FOMehhRNnkh2YXtCchM2EP6JgXgYkt4NJsEe1PpfkHJx
cXJ47LkCq7D5AEYa5vsceV59CCganYl7tNU/BndfUFQQuza3lEvqPG6HyDv1bEDY6IauxRLirrm7
k/KmVmtL6TT3pM/Ny6GKRwGDq+r2uYGFBBpyZISsf8387UFJRmjmmSkQZ9W5ccvU4lbZwfgAFfsl
dNwDmV0RezEcBOK4rOl2FXZfWjur0eDyNK51XhYGlP0yQk8lNvgIigIKKwiamJeWbYukpP4yzjdB
uOty25AkPYTIqTJsYOgz5ZVSWbgsIdeeKJplpimtoaHzQC73xl1bk/uSEDnX/1yWoX7LBmWau9oo
cx2qbHpkDoasFJ5rkE0OXnefoRvFYm1lA0O4sKari9PfxVflz5dBtfH2gft/e/yPszNZjhvZsu2v
XKtxwp4DDjiAsnpvEH0Ee1EUJU1gkiii7xw9vr4W8k2SIRppzLQ7yrxGBBrvztl7bVe0VcTR30I5
zWZWU3CbPYzkDIlPowsIaWeoGRYwT8VzQbwwC50Sj9V+77R5NuwMWo0stgjpki0cg/yGzF8GLUuf
/Ymzsl0cggqqCQyuuviqs8C9mE2m+xUb2/xLLZP8qge7XG7CLGh3nMI8jGwUeY5sdFEwpWUJSZ/0
Mm/nsA1XHHBLRdvadev5qSptVBPV7NSbNg6Ca4AmbXhJqdCJkrXOhc9t1f0XIw2dU4XJm6dKC20/
ZpPdbxtEhN2qpFxKYT52rfzJGggYuOgSDG/9yojtsXzMQKz8ymuJesxozdHC0w7yfuhtZ1wVpSzd
HVs6Nj8JEIF0BZuwpl2WTugSadCb4TbvA3FRmmqxCmH0SxDUGxIZwqJ6XKcjsnM8cJZNlbaFNLjS
1Tg5G3cpw1CYsQP8c/jU51WNEqm9Nia0IjdV6qqfVVtJNPpsEPR2tkdfPLLCVd5pJHhvpnXO5LuK
xlJjDxuVgR7CSeaTSunHFCtj6FtjV9XsCDetqJnBCzSda4G3P1z7yBexD7M2rsfY66+pl/sMrJp9
3U6n+FQXgvkoL5BTES5OcaBGchgn+ilQXRs+oByNmp3DdxSs27KGLuTR3cLcn3Ya5y0Gwui2C6zq
EzKiHj8sZ0FvDavD/2UPnZce3TLqn/Jxiq46r1dAfarcuTGk41g/UjhIqKMjlCqriu5Gt1k27RwK
ohTjoe4nNUAMGBYX2RSqOyWIAmBRNyoKoVbXNHd5inueixXYxjw1xs3Wi2v7U7BYYdlxCzvfcoa1
cSc3SDNwMEWluENcgTSuF2F5vfiOjmOO1IPSSk6FI9cR9qbaj+uGo3fhxnu2TfgapJruVQUf9fsU
4gDre9/Lb6fSjopjFES6+D0YVP1XWCho7pf0qZsD+lz3Cj17S2estvA2+JTVKAMFPiM/Rzp4R/ef
jY22Org/CiDPo3Zxj6zk5EyfqYXbd7rT48+YLug3FcyVvJZpMgOz4QRMcaYqcnYBbvZshuH0W9DD
CVbt3DX3KT9oqYrQ/d2kEe5EzmKx+NqUbmDJFREtHkMz4W57WmZV7tMobUsH0T77JNq34I7XCcgM
OhJUMrZmSHhQhGi33eEcEqdwVmZc7pkzdHRiKlkS4RAxq62FjpBVU8j5J5qift4QwOx5pzSlBLm2
bT1e1Dnr1za10rAGTmWV8l5ldaRPXhF0P0o6H3ihAKp8WRytMSiFeLxmRmS/5cYszjsd5ZSddcNp
HdoGOostaqso/x4ZFXNuJxLtH5NmMO+iCeziwWTchKtwSvtro/Onbu2DXuCQ4TTs/Jtad/2acz3W
UXoCA9ZNE/gwWv+y+G1GIAdXuZ867VYWZFWB8g7xhXEnAeUvS4WXLaKvby4NDZoCcQR53G7dyN+E
sFLidZIm421JYsCjkU9z87mVfCF8pYx4VKFV3j1wgE+6R1chTccCO7cPBpieR0o9i3e/jsrbIEy5
G9qk3SVkjpoQHaLKqpVftM49XEIYBEOczKwKHO7RQ2I88NZ+Irwb32w1BvARtW9P3yAum0vblR5K
DTNsb2XgKr0zYVQ8EkapfvC4pXOwg1lwYG/wre6ETkd1QGKbnEzSR8u1bByTohnFAcBQLWrf9UzM
PA1wjr3elZ+NHIf70uPPTkpN3kVdTsNlGYZ1cxriwKWD5oGJWVNE8iiNUHnAAsu/oUREj77c4QPA
JdSTPRWvsYB0uLhSMQ8bdrCgO6LJYrRNfRjYm7SJEOh2OkQCQCmVLWsFNhmtALw0czviB9qjtqjV
1sDKx6aAKp/YYLC08tVc2JjJZWmJu7oJcGIzRZZbvK+Rse46NArruJlnCx+Rl+jDMCjmlyQrw+RX
ztmqhblD5Oyqn4bqWzTNfnlA22erlWjr8HOs+vChxwRP79LxW2cbxoX+QamK5+VFafOtyYSgO4Sp
xF3hI9KXtOXpCrR6AsRlyTHy9ngL619pB6YamIc3BasuLvB9BDhFp11X9sPdTMZssBIFil2YJ3l6
D1VmNvfg2TGkBYrXcMqC3hoy5jWx4I2hz2Xokgzn5OEOrk5x5oIgKNjNN3tO7cn91DC9r0M0bC1/
gFLy1sXKP+yyAujKyouBwW1k5Af3XS4S88Ysc3VEDdDFazg74Q4Cc5odpiJq4wtEdyxoDUpWcfKB
2pYrOmct/gwffiCiJLWnG6n1pQlgzVx7ui8/N4PtfzYxUds7zcBZTO+lse+quA73fJ7LLN8Zmlm6
q9IdXd0O9dBouY+NypEZNqOBgKm3GZN+Z9n7oe7Qa2SxlXv7vmw6tRmwlO6Wdi0+F+ynS4XSphSK
wVFUu7EdvE+GLhF9xHbRZhsfrf63CXKXu8nQCn9CiU63KcBxjBSd6Ea96irLyQGiRGiYR63x9Bh0
SnxEptiy2H7FHNRGBwUh9qIRLtsiJoxqs05WLTi2p5419WEsZ1gDCJCs+mbgWtfmjH9iCzzDCLlu
1hwmLFPGBSVaqdYjLvQBaW7qHAMMqt0mKyIKpswcg7/Cvfb3HFx78W2eWBQ+a7pTK5NeY3AxTF0h
dl1mwUSAjyPt341re9de3eqBdjz0HDRzSVOZK9zLrljHgd/d8fL6jGZGUf70yQH+WiHocU+uDBJx
MH0x+WybLau4lGM3K0abY33H3uV+YYVPzW2H4pPTbmz6P01tmPfAATj9NuVAnSNH2asxLj75dTNb
6xycTHeag9AM9xSx/d+VqqroaEoRAj6nCG+sB9lV87YmgGi8BDoh4w0bKvbBednrx1kHdrTShldi
YDYiEwGL57BnT9Fg9EdT5S3Dx8/ycSdLTASbKqS6v1UOVA94ewTv0v0PDPceUgPmCxWivt3NlBYp
6jmjfTQpAVc0YmzAaw4sxVNH4rezhjcG52Acm5FQP2F7TCEIFu+Sekxs+tEdde4ImfCF9DC2w4Nl
iG4SOkaA+yxj/AFhJXiQyijiA24y6yfNIsCcbM8GMJydZW0nam/mWnlNU9LncjAPp30Kby7CJ8Na
LnoCp5x+YVAjHGbD56L3LlYggItnG3tXeXId9mbrJGfp35L25S4UvwifJuPK59APf6R7YLPFWyoJ
bJw39uSayTdRq2ZEtFYBRAmjOb+VPpGQ+5FdMF84dYH8E4zOklrlbFNLSJkWvhoZmvMD8tgGnmTu
UlAkfaRAh11YKsBr7Ape+mDyqG8yTWviyMaE5HROU2N6QrQjlsToPgU96mSRh6/XA5yAKZv235zX
rORMFvN84WZdgVcknzPvGutsW1xTgFbf3JqW3GcDCoy3najbcUEDWRdgi7nCGiWzZN4rHKrUyro4
rH/6yB5POeat6RKZm5j3csA3vO89rfsb+qnBTVeq9Kco2ib+hAgc3SLf4ESJEqcxp4haEmMiut5x
v0tK/skJx1ycbJo8ZEeR8gJLDJ4WUrC6KVvjFFmB+JJOxHce0m5MPouyBXHQl+WAjSAN8Ql5Xpxd
8GD6W78py3jL8lPmP5OGPc+2MeK53ndOPF2hJwc9PplafY1S5IUj45thG+omQgLrhuNNsagrqUB5
nwR4Kuy+lkx2NdX+gZYLDYRPRagQX+AjSLvL1JejuxNGXuxnwQkIj66oQVLwNi5Ms+rrNTw0X237
xO69XQ9LFb2+A60f20XSFcdBevob9M+KFoWkf3UoRsiQ26HhYHNIgEJsp8RvyxvfaYuvTjynjx7I
QM5AZjB9nuYkKS+tETndlm2NZ21DC/3yJhznMNi03oQKMwLIxNgI0WpRWTbpFHEQpL8/ehYywpyw
6gh80HwxAhDq9qUfpvaa55f2eHvDkY+11MWnzEgG4wF5Mem7fkJW26VLJmawRX0c+fTMBIckcxiK
7MAZLtVXjVE3t2KUVb/t26GPUSkkkbM1wV9+TVFmxTu38dtuT3MlItzW58A1VhYqD5okOQvhbCT9
tvPr6lLKsrLhyLhztm+C0WIUO6h4OXcYefej9UfUV5UDAxALuu/tZ+SM0YrzhMV5cjZzCfwxbcvH
kTUJuYdptPkKg1BB94ya/IjLyk5ysBduV62QtMrxlv2gVa1hQlLI9dLSOVkJAu9jr8shPla8C8oE
SF+rS5Sgw7CdUTFdpV4fOjdDm/rp1TDGI83otBn3yEfjp8EwXEFoV8JLM63ZOlI9A/ZkqWIZ4I3h
PBdRX4/X9H5dvWuyvPFPo4ETkObBgAmc1lobbk1wn4CwGlt8MUqnoxIyq5bl350o9sDNSbCNqtjD
reDki0fNIJrIawsBL3CmG0nlzQrNm6bywwFOmXKdbQXnmymhZde1MytqRhCLAPPN0hieUGs4z2mp
8V97eYLtWJbldIXvLXpiF1Lli+293fjDiP5vmcs3HH1GurLRGH4qdUJ9F/EGFUGhhUxoshX6N7yy
+CeHLBpIAfu9vUsNILrELdYQvo36rCOVo826+3goOde1kQzu0tosn4YW/zEkB4yF29RsiH6N8pmi
humZMOFdqp0+LAcLzJbHpMFChL3hS5TXpXcKwrL7MhfzfA9EA/4Cu/HfmKVKJh+XfGMgDI1/kA3q
LWA98/RZpLWziBkmFIGKr+uukVFyIFIrvOXYRANKtRjnT5nTcE5aqGPlGjwYGAVbm0ay8tredI9V
m+qnrh6wSFoaWz082hrvkkf1YToI3AjVlyoDQrtbAsJ+OOnYdqeCsbvHrRy0F2NbpM9UFBuBuIzc
MweZRgt+FA/Ks9/jlqKSh9KX8Ruy8e69XNZboHSlv9IyyPd+4ofEROUUQk5jkmQmTb/Zom7r4FRA
NVOl17DKwuwaSA1Tcdmn7HKVpOS7qTOOjMshtg9OnqCxuBXW7JZboX2YtU6Bj25lg5NFn4m7vb0u
GWnfbe23T7VbBpeAfwSq5qFFD9JUtblw5DnZsLdX6bydvci8gwON9En7WXWHOoIWd8NrPjSgwGjg
c0b8LtC/pxtkvICdIceCX5+Dyky3RirVMy9Lm+sCBnd0tOPRolpTgUFcB06WOhcsdV24h0dkR3tc
lLwC/p/9wUuKjJXJkW5zGSCJbmjLTwGfYFN4jxF7FH0IBRhrsyiM344I0vkwF11s7cakm8vFTZPf
oXilFmsPRvtDQAiSyDTa+TnPwexdgW/Rchf1ov0FyD76zXlmvI6RNt7ZQ4ntr8jM6kvqmfKBSc+/
jru8/erjk+y2oeF7WORzG7fWYD2GbCS/OPM8DKsQDkLLMW1OSDeHg31MUTWhiIuFzXIuprbZpJwz
cLV7Hqr/turAMgd24NxkyOwNptCk+8V5me5lNsTmjxiN5ve+k+43UfXkRZgJsCMO26Fzn1kdwqiS
DF+WqVQNF/CxlFxnFCZK8Y2WWB4cyzL0hm1O2cteJ5iX9Y4ql3E/B/H83RJa6w0B1c43yuR85oQS
cVICPKtvJzgGIAwAttD6Ro50Y4cUwldsYiy2SoUZXxs1esyV34blsPUNlVE5oxe0aXTsdTTU6UAg
V7WG3/aUZLeE+waonFnCIFUFdoNwLiBxee24w5hcwuIUD23PvsDos4Ag2X6kdCk8+myD4xbGOvCl
r6692TehbjaO+KbwOdyh3omidYoclQDSghR5WFhBd6Ajgo2/qA3vkSRV19wY7AF3FDNhEXVZD2yE
kKcx2hWseOgG0OKtcUfpZIsnjDqmk4Ni+4TcXuCVgyaC+6zq6FyPSyuioMmL1SLDXzTMltnuI2QF
CxGgyThzxfSAV41DbxByGOKxE/hCay8JcK1vGjcB+IA8x7D2mTmSrxRQgJSowyuVf+kU6Cw0zVz7
TqtmQefm/KKp1u1TGAPQoXE3mNWJvVR5mQytCWBjHKrfkzLEpUWNhlI+DfIrmVpVt/MmH2V1yoCV
l5QJ52TjyMpn1pWs2NfmhGRiO+exke+qrPMeORsQyyY0uMUVjSXW0niaQfjViW6BxbADHHa5N7Pt
DqRX6qW3HMYbZ8DRsLETa2nzGk7wMKkpe24LdunPjsl+bweJ1Owu8hrAzQrIH4z8vqaLuLKTuVTb
gtjIgR4DpZNVFNvOwxBVJf0Gz6K2n9QxFnL6QdXTpOZ8hM6YNsMmxuzar6CR1Q459Jb6naPxu9BT
I54XYVG4MnvOBMw+VB9WHXTBxXOEZB8k7OTfm3nYp7eD4XXRRdxUCiMfJn6Go8b0Wpdlgi1Kh+0+
J/YVoKjtZ5w/jXn+GVPSAX5XanNXhqq1Kel4NvrAFpDyVVDD0VmR3t5kh8F1qGjhRxN6FbSGcx+D
C35qFUxkEC7+cJP6OgjXjmyYYYOY8btzIqQKu0w7k7OaZFVeQ9ulf2/AZ4EfO4pH1cjmZwuGHEWN
xTZ076le/E5IM8quWW3La8xMRHc3gTC7raEDgVA6w6DIDYQJ9U8o3SdvaJPP4E/oR4HM0w+VXRPQ
iR2o/wWhqy5XPQGNv7VdimADdoJGBsQz77bNVMTugNkWll1tJ88+QxD6r9UndJ3sQV0ObIDxKEWd
+ysHYdvDm4Kds8o4CrorKExMAkUmhgHHvcZP59N2Pc012w2OXiM7A9g86kk1SLybROtgbWUBq0cp
tXuF+hyDC0ok/xFNeXSwdAyNR+cDVuTEAci95X0gCQFY3iLYGT13abNFqC1MWafFjcgr61eJJqA6
+gAjcxjljXgi2cOQ6yksJJbRQrXJXqBWv7a9MW/3vhXM/TrT9Da3E0k6Yo/qbrpW3thhWxlDc9zk
qVP9yMIw/hYgZHywlT8Cehs1g+mJNEOR72E/dc1K5SIUiG267i4mLyI4JDpN4yNaB/bUiOzao2eX
JhAp5OOPYxF7jx5offYvfT8ie8l7KNPm3P+Ic8lufW4b1HuZzZETQaTzefZsl2ImWC5siA5RK/Rg
2jS6MQzTeTD8DC+wkdrZkuZJjbuDYKDQSuRaoSem5LRsA8h3Lu+ddmZSrCqcdnQ7m77Zqb5wvnVh
pbCXW7P8rGYEhSQmhGKb0KdGqQFbw6L3bHM6ZQxFDrxRjBYb5MgupssKf+BK0BCNt+bkUmaye5C3
qzBnat1E1MC2A3ymjtmGTv26dxF9X6MDaeGV0QSCbC0wQVjxmmv59VZ0Q5p9DiGNBGCuR5qPaCf9
fgtvF99BoNKRdlzgTfmBBTkON5RD7OwgJWq6bWX18ifsXx0fKhEhxo7cVl5Cs+/TTYeCn9ndJg+C
j82QX00dqs8BZ1tvK3NzzpAoYW/bSBctxwbVDttUHIzl5UhcypccPcTPrtRGQevPsx/yZuqhZOC9
pjwRVuZX2PPZJ6/XE7ePyuvKB0WhyVG+SLPpVAu1hOhQhH8umFsnFG9l5AFT7Ctq7iCwydVwvfEh
77vxaz0jdje8JEWC3Mz9hY5HaszSFjEsXPTdDxk6POtiJIMAXxh7rAUrgM1qTyaTvjV7iw9kQFL3
eapkSVxhyVNCM4R9GUjjgJ4KtjgWDIWS09ghMIIr1RKCeA9+LrS+O6qhZj4Q/XUdMYv/ss3QmnYq
AU59ZeAuoVY8+V7C9ArhnWJgLr1bO4uwH3QYOOrtbEXYKpNoktMmRIJ5ZEXpMoCkJcrpxrCdT13u
dKxkGYtThYe0W8VWbaTsJ5U+qT72/U1SRC6bFAgxcuuObf99dif5xYymwto0dGXJ6Oprj886JNBu
w5OeqB4XmGoksqP8YnKEFBRZ/KD9Fg3Yty/Zr0wn/MtWu9OSmn7IlIDFnvY9PHDsvOUt2k+OqLRu
o4eerFAU310okw3tII/CfEDNY8ORKv1qwPuo1yArJ3dX0eP9WkSNGoHPGOPpr5qDCachukxu5rDK
iBJQR69rIOZ/1ZE/DHWRkUTjyVxcanJEfkozSqgC54LeSR/gTQDNXctfYYvpFBsa8jU4BUP4qXLo
6JDqklDuK3IYDZRhRIvQpYML+J3SeOfd1joquita2RZ7+FKHwWezG8W8seLZPuI1inOcNnVUrP7y
Bymngr3dBm1NckFfwYcbzqee7v4yKyoWFQXCTeQG6oleXftQyCReNlDIsATO5Me/5hkzo+gl7l/V
WAHbWoFY0UDdSi2kytXuL8yTrS/cINuWyorkWrB4nkRKCM8hQcM8vRML9UqekbXkqvFXXAGoYskc
+kcylilC4C6yatdokiZIUw4il904tKM8jF2YXc5o7L5PQTodPQoHm//6z//5f//za/zv8Hd5+/8j
Qf9TdPltGVP5+r//9VrEkE3vm828bQvfPMs6HNjTuMx1HH1wdyBdAklLOc+/ePsqr8UmgcqzETWi
MPG9swjAMJk0kUGcngyL5ioUxmeja/U154zx9PaVlgytF8GnzBOozm0hOfs4PNCXD3NIorCEqUWk
rDbii2HurD2L6bC2DXIhnFz+0GoAcE7AxkXjdL/evvhyG2cXX96h6dpEvSq60i8vXkd9mOLDJzui
0MmxEjF5laA6dk3Y4hC0+wgGT5pt377oH8+Wrh+dPy4nENRZ/tkbnKdqaCMH1dvcdNUXIQFjF1Vt
3IDDjz+aqciN+Y4tPQnfh/yys9dIs2xsyTfAYFZVza5w/WKDVbXdjAGpSh+9K9ukpmI6rg2ZUImz
kC87sPoKBj6wSVfdaz/JrkZZP9t5n19//EKcJW1S6E0eozgLZctM5SBsghYAJ7dZjVQEbixm1R09
cNyZb1/rjwA4bsb2CIH0ydnzsOq+/D5w2BK4kvv22oU2Ckt6slapLGlYoBJeEYjRf3RwL9fzl9fF
vGLhlXt5vaRqQ0BnXE+jxt/DfDS2djfndx++K3I9LZ8mhaC0YZ+9qrwOZ1Zzjw0ncWTroEz8HYZR
yLitAH4iB/VOLuKfHzxobRdvr2+5dITOh7hp4IPNBRq8THTN2nIUzdwaPJE9ePOXD98a7krL4Xt3
eYb22Qvrl9JAHhM3MReZekiqjoaDW9nPLYDCPXrV6KPzpGuTfI6Wj/IAA8xabv0fS4FBHgALJCo6
AxjvYQ5LduRIqNas3u/lMb7yFPksiLAD0WTjjjl7azAO2sW4AHAGDuiBQBdGANWZNd617p2Aydcv
BYl2+Z/Pl//yrqwAZwoeomUs2/XKsGJxDBAQaiOx35mgXhlgkjmDuRCpLbP/2fuqLESGY8StaHQM
OHQ5YA/hmOwjZ4C4NtfJx2cprucLWynH51Gezb1kfQxZ7/MpFqQg78dBhhubzLB92yTPb3+Jrz5D
y5egRjzhsmC/fIaY/MnOcTGGp5q2/NyFwVaXBNQnY6j/zU1J7JSCR6gceXapkC29bcYjs9RgwcmD
FHB0AmwXgB/cd1Ij/1ytyXcG60lfDYEimbYv7wopOaKbAKQwLJwCMfMANWcXsh+nIU9c6POgNXK9
1jLogszokk+TLznw/otH6wnPt03Pk955QHvJ4b3QI5wHKzBqMpBwm1Os1AfhDck7E/Lff+vlDgH/
siDEQgm6v5Z5tj0RYd6WNMTkupiL6Kuh6eCs2pFoowqV2Y2IsvQ21tq+oDnWXBKGJ25YcuctrXbv
iBTH/T2lVf8bWXbhcb5Hm0V3Pz0ksUlx18D+8s6CtYzMt37u2fsxDGSqqfLkOqVfERYRHdhgJPqA
oIstuHaxzqc2hjUMKOTtd/L3vvOtK1svvwzIKFhcBq7cAG9E8ABZLvduFIWzdW2q/sJfJAEUCZ4D
LfWliPPoUHfBO7/itUHH5M/7UsvE5S3//R/TMeYhO5Goe3D6wZYMYhjjDXL/I5Dw+p1LLYPqj/sF
oMAIRwas1Nmgo+SSdFj37HXQfnfQaO5pyhS0deHIVkCE3n66r11MLsGiKD2wP1hnex6/Slt74d/S
dixCc12adnVpuIneO8OYUYu3cZ29c3/ma8/So1LAjsRSrnWeZuzjsWYXQQYnAJcGti9ZBCiwg+ro
sl0/TqR9IUax1A5c4HBbsVLQ4SITYEtpJHkwLF9dTKi+6w3+GbGrKZbv334my9Jw9gIwFZvgUzxq
fSwhL991sTz+EoQWqjiMlV6N3t6m9bZ9+yqvPAWWJZ8NLQuUJcTZZx3MI91XsAfrZhIgdW0AKa5j
rfDeT7u3r/TK1Mr0bbKwWzxxqc6+3WyQPWo79n50h/RxjorgWNHdWVNGWVoQqtj3jRnBgvSNS5JD
9McnVTbUzHWKmjez6tknlo84P+Mhcta+URp3rRJ4K8RUlZdYrrOvb9/qK5+zQ8SxzUmBD8s8P0Cj
kMQDXHMthMJLCoAkp5Y6HWrqucZYRvTZO8/2lbeoWBl5hQR0O3TzXn4rhOgA83Qo6SNaa071kML+
q1rvUlue/86llj919llyKd+02NZwcj6PcCalpyEYKGAxzlxaQFkTdyBK4wgIOKFq28EW1hXJWMY7
M8Srd+hZnnLQ3DiOuYyWf8x8iDh1Ap0JIhqmix11TlQkFUx0XB3l4cNvj84EPHLGsOeCG315KWXA
ksdeyiZ3DsS9XVcJfQN0xwdclamPDq+vrXcmo1fvzlecKlnzTdc7uztHtiZzIB+MCMO23hpAxa4g
mzjJJsZa/vHjCk+RV6g8ZUl2wC/vr+XgBA2ORwlZRaE0Yp/jkte91RXyzrcf5Wv3xczl+ZZNHKwr
z+4rBaNdoj921hjOHAKGoA8bGRm1HeLDdz6Q1xboZQRweKCkg9fz7Lbw6gvVddwWIU9uuK68sneQ
CbjlAbC+AcM4AjmcDX4xcE6bht9a1/2RLB99mjuTzfnH71yxltE8Z1J1nLPppslIhXIHOJmE7rqH
DgfUbvSbh27AFPsvruT78LDQ97BaLJPRP0YGpzcCSvkF7BYtAgWwh4E6stC9koj3zjN+bey7y/mM
VDX6vt7ZYtGMGolWg5yiQu57hMdIl430qo2mh3MCHG0csSZ6/2I4cr7Af8vMTY1Cvry/0IXzOAHO
RlGchThtkWHkkTK/TXZ+qGY/eOfE++o90j5ybbZY8CzPXlyJx8GzJrhNQVx2d25sJ2syeOYDRI30
EpcgkROwCj9+TGTulou0ymRbp87ucQZBh74OdHuGVtXcLqZRdIKta137XPunE0fxt7e/mtdu03M9
vk2+UMVs9/KpQkKzgxGOx1pNTvMwzoDGdYmcNSGR9MsQedllNxjT09sXfW06oK4MUdTnOGc7Z9OB
0IVb2wOkBKww46acjGmtMgODAN3i/YcvRd2TmgxVwaUIdPZESdlenGb0DrD/mpuIauUlZeV0l9VB
/86K+MpdUSbH5iRczozscV4+yg77EqasBlKsL8QuRVlJLyRT4K+957dvavlLZ2svNj8+SvZPVGPE
2UsbRRA0aWU2a4ms5FoTWj3i9SzI6Hz7Oss3/sd1JIdgrHKCWzqbSj23LtIEtC16F+0fGCvlXo2N
IndcApyalfsgezQLFcshIQhu+vPtyy8z1vnlXaEQltAoUxSFXj5QTxedE7qSES+c4d4NxPwJVTfI
Uq8vdvVUGO9UXF8ZCy5Zp1TIqXFJ73wG7dAmulFKS9GbQ5xHeen+LkUTrmPa+wBMlnhKJJCfPnyT
zNngX6SUQnCQeHmToI+B9qPVXvc+cLoSSsSNoju9gwcJ04QT5Tvv9O+ndvZUWRT5Pj3pMAbds8nb
z4aJNmkDWK1L059OlLu/lin+p3CxdOKd0vDZzWiMsDDNmD5Qc4WfcyqQavP2jf/5tB1X+ewoJLss
ksXPhgtmDvBNMYVSoQzrjtDE7JmWBAmoGBAuQCU47mrCYGOv3r7snx+V4zJMuX9sIUAbllH8j2VS
wReOPUKVyC8kcSwtFpQJMZNH/Cy/+Qjjd+7y1cuZ3tJj8k2fRfPl5UAWmliXEDktDMDP6Hjso87w
xY/GiCk7KsHMffj+lidKzhcmeJN7fHlBTy1U4nJosP8YtCUTmbf3c2erY+IEAwGaZfvOHb7yHgl0
45ou6wjb1rOFUtZ9nJOyhPXTz5tDLCvo9UQ7bIwgSA9RZATH2TCsm7fvcpl5Xn7E1PSZzznicIrj
ePXyLinQlrSRGKpkeqBu0iMhgyk7HtesqicV1fVT0jbkB2Ayemf8/DnLL1dW7Aw4jyvkVy+vbEMW
mnTtsGDCL93SenaPWnrWJZyf8p2W4SvfDhVcU1KVo5TLJPjyUkZgJVVk20gcKpiNepzmLd5qxM5z
dV8GJHm//UxfvTPeIHUl1HW2c7aqpLkbGXOM9ASLc7Er2UEi8w+MHeic7J2H+NrrMynw+Mqn7STc
s480sUY8HvnCj5kxAPbaCLc23B0I3/ILjV9rD9BoiUkYjXd2dcuk8vK7YX/FJT2fbSRP9OxjTYeJ
ZKJct1hAqC8ZpBTtYgof7wyJP18c5w/Kx3yXTDV/jMHehEmC8btdN00CUgdTwAYITbWD1AlxiGSY
dx6nuXwJ57flLoczOk8Wu+Oz4aBFBSS5lS1Np9q+TjJOkFFSEGpmyzomtSXQe1E1mAWUyA91nYMq
jf122/ahBOsx1FcCqNrD25/Tn+9Ywe+zKOXReWYFOfucUF6HWPB4x02eQYfomWS/hmk77uEEqce2
xYl5SEbchRt03Igs3776K6/A55zJro9/8G2cTfO+q0Z8uTWN/Wb+HoI/pvFCyPSEpYkpcPf2xf7c
JzELmbRpGTeOtM7bz0soLkBE0ikE0u4DgVxAdtx5OAQ5kbkU1txjGebAJLu2TbYOUoSP14NdBhHX
51cogOxn4ymjRCoAPHVrL02eOBA1VyS0B4BkU/vu7Vv9cwBxJTZkWEhZu7nfl3NSVxPNlzrobayx
wHFcR+0+pt35zgf9ylXYgXHAXLYG9CTO3l5t+GC0RcADnX1sv4T/nAwLVOrb9/LnhOcuJcjlbrC3
8Lm8vJcSZi0k6RE864LzmiLZH5WZfJXDPO//xZUUOzzJyY6q2dlOtgdahntlINgVMTJ5pqF7yoEP
w/uQ2fHtS73yLVI75xBiQqmms37+giKPWBq1sGPIfWxwSXTOzh6t4cq0qNevctmkn/MJ317j9vVj
M6iPV5KhzyEZshAoKDqdZ+MeQC/1nRwZFeGFxSXt8HlbDnApUzHa27fv9bUX+Ldowf/79Z03BGHA
9J3bWQM4nhqbVIqZDO97cgvt8L3OxPLYXs6wpONyR4uQRQCUPvsivYCQKnPCbVnLWd7Du6seK0NZ
j5aBvnfVt56/ycui/PByxVVRrnGgNKmdnb9McD3jmIV2vx6RUl4QrFRtzMF3/sU4IOCOOuCiJ6CR
+3IcDBPB0MIG0Y7jEC7oLGG1ylmvyfL7eJGKW+E8yfxBY5WK4MtLmRaOZUTWyJ5cIktcIK1bkvCc
VSjBsXz841hqKYuIgA64czbmLN0QCtTLfl0HzbSffcjYEY3iXdaPP9++0muzFY04lplFXkVz+uVN
qVbm/pyRtlHrqju2mhNy4aH0f/sqr33sLKjSwVv7v5ydV3PcSLbnv8pEv2MW3kTcuQ8olKGTKFGU
e0FIagreJ+yn3x84s7sqFKKwvA8TMd2UOpmJzJMnz/kbVDGNRbQqNZ/SXwz3srKxDUGVHyno2qhO
kyi6jcvzYigmQVbNSxiTLxAmiyxpQmepMVu8XWWjs47Yo4ynqm+pMcBC2l+f1cW5modi5UyKpGS6
+uLmkjDyhleE3FGSZ8EJ+HOABJEIH/Fka745nQ4lNcaxo9iY4cqwJlku9kJ0EbhmllGSVjb7oMQL
kyuArFp8xTZROaZZor4guWoXiEAZ1VvPGQ+GPwddbH4DKZwsCIcJLbsCcpqKwQ6qHOIwRn13ur6s
K1+QTp7DDDUgNPIFFCniCaSimbArEd68BbGMMqeFnxsAcH3jnF3kefOsgE7SrmUtAUyc734fcEmk
DclszJkOWLMh7aprCPAAX5COZaea38nDkqfBajaO3cVNtxh4sXXQdAFWr4fTTgilP/AORL0oMqBq
KlNc3qK2HnooecHAx3z4nsZytnEgV/cQlwEHnw4KlenziSOyN4nawepEDjGhciMZWUsvCNP83kci
IIaiUaEMMiJxsXHFrw+sGehO0UUj4zwfuLYUJFhx2qLLl3SfUf2ofqjYEB2hwlheJVvTMcEE8u0H
de6RUw3k+gMItljtvpQcJfeLebaA+HeUrJrsvhV53v+aulx67MImlqjgFvWv61v5IroCK+IVTPWW
AooGvO58tmYx6dWIAs4O+QVpgk3SgorHsdj69PZxSDo10k0HMOmy98Z1oVZ2DX/apAw1O+qMtX8X
hvBWNj7f2oQIrVQuOHIYMC4mFInJ0lM/kWdNZMxbC/wXpqbb6s+uRADrz1EWxzJM0GhH+EPeIQci
jpbpo+IeOrMKkfXmkghfiGSdHgnkTBo0i+sCHakq60IV0I1ZqN9CaVQ+qK1Ftws8kXf9I61sfYuk
Ftd6c+49L3F0GOXYTp768g7FN9T20KxEFbwfb+pOtk8Bzrpuhzj7xgdbiXDkK6ZJ+0BBfNNcZBKy
FVoSJlsKEnNZ/YvKyw8UEad3PTHhDgp+7hnT7C3nWIjKX5/u2kc05woX1QTq/cutgtldILKEXdJm
5niElo4RYwzLT0VrZ+NyWtuVZO3A3qiMmBdgWYdeTx0YSIRQAC+OhVxUnkVRYSNmzlHiLI1mq1As
BMJnwV60l51DS0fys5pwcQNePaIeaVU3s9/toZrtLvtqVDcaamsLOFdEZnCnxet4EaOdAcs4bL7U
XW3k2b4I2/GA89d4hNe4VQddHcoigMik6wbPyfM4JVcwoWg2qbsKUuKeaIkwIQZl6E5aWxDZ1VXk
9qOuSGmQVsX5UEkEWj+zUnXX4Il5A4lBvylxT7kdYC6+7w0tOF7fhmunjk9GZFTJ1GhvnY+Hc0Is
hMnUNK1+SaArniIBay7BIdcTGEZgXj0VG2OuzZEnz2vZnJrKEjJQAngP8oGwPzpC3k1KlcTeWPVZ
DoceH0ZEqPP767O87IywOR2uNtAzBBf4sufTNAoTQ4DRITDHThu5afQqeT04yiFBPhnhOlTDiHP2
IQoN1OjgGyoHv5ChmV3/RdbiDfPmCQ/siybNIp4mloJPVBiBf4tt9VHCkEUGo2H2R8pp/a+8EAbU
JWTpu6bWtuBwl2Nz/gmwGPlRzqeWdL4GpRSYQzf62HUVceW1uj4k6OS5qnOAm9R4lR72e5E10v76
lC+jD8MaCntZnzFZy4cuhH3qWvPFjre6vrfG2H9I0L47XR/l8ojOA4D25iXNTSEvJ5fY04iR3ACW
1jcIPAFmWsi9HIay+vLmkSydKDC/qcnRlskEvugU6QZLhZ2oqXsnmcJjbzvVUZl6c2NSl4eTRvoM
3LVNwBgXILPAjAwpbyKg+Q6y6lpeoB4uS8hS5bZ/ABArITXQbAGVLk8nfWdAobx3eYzSBjnfJq0F
mbs1APHB3YxOeoW3bY3N3GkQMG+bCBzxW9dzLifxnOedSK9puZ55lyQN/lPIZIVTC9d3qIkMBQ+P
+wx8zcZmvDwD54PN2+iPFmHZ+mHfzwgiqxYIUdsNWhFBq3nyZPRY9cLbtwpCfIar90a9ZyUEqcC+
EFMAez4nOotIW8iGMAJ6n3TcY+sBG8NuJ4X611wycCsqkT1FmBT72AEJ06rG8djI1G4jDF5+WpML
E0LVzC4hAMz77Y/ZF5Fjh0JWRm+sJedW6sfgOKaWf0qyakJhaNxK6S4PJePRh4bGwoBUYM7HS5Fw
RALIGXHSUZ0HKs4DZmih5gV6u1VsuPywlkyQURXV5FkMEeN8KNRkhgmtjN4zyrpD1bBrxHPkoNmu
tCJpoQwPxneMV+q7ADf2jU11uayMzUcF2axTWVlSrNJRQU91KHrPxir8oYdBc8opyKJ7pTbHUFba
jUz5clnnvJFGMOmPDYZRO58rjjmDZEZWjyFiRfB24sFFTgOjU7n+ev1svrY8z5M6awa4cnXSWpt7
XudDpWHtULEPRg/rWGQa+ww8kVvrWKUC9dPazx2aWY8mSjvvQeWOaP3HNEfcWSAajwIMdt0+zcyN
3unlhWKpBGCZpHm+ypYoQMSjWhkYMSoqvozpIHI+4U7r8/H39bnPV/Fi6vC4jDlRoQRwEQfhieO6
peioKwQNCkJQ3eUdoJ8qOir4joJN0wA4wJSyPeQ6heZmI7p513+FlQ9N0WUenWIdYhDzpv/jvOqO
j3ZsYrOpDTm5J0UQJ7k25FsA89rGQ2h1KPppUHCI+SB/z4dqYo0spFF6T50kgRdaHir6LmwaFJ8t
rW83Hj8rwZBiMQ8uDSTc/N5bzCzs+BIykiUoIfVSvmtVBb40mjq3GpTVXScUeOvaGB1hCdvvmqkO
HoNJ2eJ7rn1haKx0iGxg3DCClnNGQ1BVigF/IUW5H1UNn5iIyl2eTegV4gaL0qUqeWkKv58spv10
/euuDs+5IngY7Oflg1dPGz9MCByeoiQGGpQKDeWkgxZtx8aAXiL4eEDWLSoPJTaxkvVmvLXNN6Cx
PJOC5tfh4hsIE2hHO9SDF3RZ+bPEsfCo+a3h9m3VbhzZlQjJxcNehhNKVWRJagmU1hbq1A/IpCRI
aeCgfOoHQN5I3USo3qjieH1p13YzwCM6t3QyFZKn8y8bY4qZ6Bbbq+qc4ZPJAB4MR3EXl9EWkmMt
Gs3FkTldAuu13MmilTGOjMA6JlqpFjdhbiO3hBEaxgPX5zSH2kU8okbBvQ3nFYbtkvJqpWNXBgU3
XFFp9h3mqMbeL5AhKloxPQkD0Wvktpz99UFXFpKLe67HzMgK9RWd8EcEQufU6oMEQT0zKHtMxPAK
8kptNgmqG8S/NsLCKyJuOUd67MCNYJHM/IPz7zYCPM5yecSyGfRxr6B3njsY/k25bB2mqlOmfe9H
okB3ORt/IspgoC2P3CqCv9UsR9NTIe1dIcfIgSa4WrwDny3GIz1RJTj0LVLyE1ob31vZwmAW6Ta+
EbYx5vRBUgLJd4066Ow9Su2DuI3VqHhg4kGKMrP6Zs4oe0Uj3yE9cmA6qIuyUx4WdWoZLaJ8qGI+
yUV/G/TILeKhZd2mOlYKb/6K0OF4bQKSNSiYzF/5j6+IsF/XpGmq88Rtna+2sIL7AoGCb5raTRtp
7sqGgUFvwxgFTAB9ZDFU01foLIWt7lVaZj8hE5PdCdnIT+aA0OH1Wa0ciLmRRVXGJDm5yGbbJoRP
1jIUjfDhjuTa9hQxhbdxSoMO3qV6r2J+tDG/lUhGckmfk5WkhaYvvpw2qbXlI0nmZbmZf4is6AYb
C5KwugcZL8QWxnBtjn8OtzgQeTo/qalreBN+V85J2AGCa/KEWaLrNFxVHR1SnGj0Ut5fX9y174hE
JpoBvD4pkS5yzAjpVOQGKfL24yB/S6jWfK3koHpOk2x6vD7UfM8sDj0dFl4IOrAqUD2LOTYKqicB
LTqvGid5TxERM+9W+43JDiZeg6TuCgxgflcNDYrrA68sLgNbQDf5mAqknPNjYcToaHV+o3iJsNDh
6VXpE6ip30Urd+8GAa7SHJV8Y11X9o9D4YeKL313Ytxisr1dIp1sMWbn1zYXBQIlDxkgwNhtVFya
8tG2DtdnufIloYnLM2CEbgsF2vNZNsiCOe2EgGmPFtI3RRbNu1GPsfCllbfxvlxb0JnEzdckiFPm
Oh9KSqGHZUg+IDsqZNRBRd3b4oMlcos+iFDVnVrb9mNfwhZ6+xyhNmoaGkxkUsa86n8EuKii9KOR
RHq172MhJFBJ/VSlUo28mpPVG8nM2oKyWSkoztkykeB8sNpSRRLRXPfy3Le/aMVYYCwRYRph2tG4
kSOunQ1jvg5B6AMWWSJuEuz7BBYwimc5ft3gA6d0d11qG6h18RClHDNHAppe6h5VgHYDNL+SoDoA
fsg1qA4z+iJBJLZOcVXrWBsYpdTdjFYanCwfrfldNQbgxESq6h8zXzM/ZZ3R/s4b6lPXv+va9KlU
zih6OpP8IudLjS+oZfRNpXlmkiHTnjZGPBz1IjV+pEkt3xiYju9DkH9eM/JI2xh8bfrUa0A7zYzS
C/yCpg7tUJi9hlhYmKf70dKCCrFLtXpKHKC0euEndxgGmB7P1W4PFX4L77W20XjeosAwqwpxmZ7P
PqHrXkuoDoHo1HKEcIXsRqWjnyTkOf4HQQKG8IyeJz+4SNBDJYlDC71yL+tD9BxDuz1meLzeZCVO
J9e/6VoEZAhATzzgySwXx0cNcgWZs1jz8KvXgl1P+eQl74Eku3i79Hcdds1vHxKpBc4PNUZwyWjT
nC9kYBQlWmH1RFzqu8cWzuQe307Ma/i3w4/SR7fs+hwvA6GNrhXqErNO0izxcz4gAuO1iVDg5KWK
Gn8Fr4HKlS8pbiJj55Thl+giwzxsRN/Xu+P8IoVsrNHFmcUeKI0sTsugynhAJ92IAmggF97QDcpd
rxv+jx5W+VPqj+G9CBoUsccyN08ii/uHBMfj49g58t/XF+By65IFkjbQ04fudtFX7VA5RSRCovKH
GcAnGRrxzxy84EOZV/mX60NdHlOywBnMxJXKq2iZPqgaveG4jievRW17P2Sqsw/xq92XWWN8cvw2
28t9VLvcrtapyQZ/f334y+08J6FECDqs5EpL2HkAU9qkHIYqBiKKOaoNCRJ5MagGkjO1ru67zqk3
PvTK7lK0GTlBGQwUur247WxY0h2GhaOnzLSMLjXrvdZKzh6bluknHkjVMVGtD9eneRmJUXCmSm9z
y5JpLkvHmJQpQ1shUVg3UfScZupj49vFRyKhdFL6EM1RHv+eTTK8ES7WdhLBD6wwKGzeoIvJBhmm
nU6YyFivon8kBjW4k1Kw/YlIgo2L/RJrb9tkLkAr8PthJy0Lq41o67Q3MLjQAIUCqO1jFOYTjATt
2i/esXl6N8Vi1ovVfrixlGD8GJF3fUJuFS9UkSYPamUFp+sLv/axaVpSrQeGRQawONS4i8WYGRBK
ogmyAaagNmB0jJuCnY+9BeZKCA3f5I6B7tv1gde+OKkU1Rr4ciCo1fMYFheYecVDP3lNWfb3GAap
n3FrTW/sRsv+HodaPhQIHhyURO839vfakSJ8gRBXeR9T4j4fWSnQx/IrdJOp94t3Q6MUzFWRvqCL
JW7rMPA3IsjaFuMQc6YMsLh0vs7HywDq9laEPSX00fYwoEq9I/XDKGKwi42LYf5aixBNrGI16bgT
r5YV3SLDiHd2yEQidxAfaFDoCM6L/vnNn456zfymoi5FPrw4MxUigKPdxCPundlQ7fArtG6qHMEc
RUrKA5KbVJGaSOAuCstD2tg3KxuWTA32LzkyT6slDphybtU1VKu8KZhK3LOq6sYoe/VdizXZHeXy
1h2UoXh7FCad4G6fwUrsncUnNGj5G1GUzwqqDZ6uuo7lBr7QB7kznu0kUo/XF/gVL7D8jqB1yV+Q
PTC4dc+3jIaarZpg7ujRKE12iD8ne6wqx8PUG+aHUmuL7wrKz96IZ8p+kHFF3Ne1bB7x0Ew+RW2J
bj2KkvrOqXgUbfxqK7uZdjvRlio+buzLgiSpHH3MRoyeWVjqY+JI043VtdUT0Lf8Z4Ar3F4ekVNN
+jr8WvJq/BVj+SMjGqkXBxwvo/2Ef8C9IBad5CTuN3bHSuWf4gl9q/kVrFP9X8QzCOHlZGnd4PVG
0SCtU/Z96kXI7HxrZE2yDpaET+qtiUrGrx7sf7Argly+R5sZJYKNlVqJM5xARaZxR1MWENH5R8xi
isNhQf3f6HCpxF0vCQ4tCs93c6d92qPmot2O2K2dTDySETx38l/tOJbRvkCrzKssKX8AF6sfI6vM
7pO6x4SvTSRjY2uv5DdEQRIpNCnnZsH88z/ftl1lwfeSBy/2i4ES/aRHd+pYZHfclc53pN2R1y1Q
e2cp87F0ZTH6n68v1MqJnskDNAtA22tE5PPfwECsD8dImcMVGVj7Bdhl3+Jr0D2bqU3zphMIb+9x
67Pffg/AuGLImbYIcGVxD8SiUjs69nj1SW2J3WiNTfRLWGsSFGoV+ANG71am3rx5svTHFR26FSg2
bfnoNXwFc6yolz0ch+ryeyCN4Smm61kdbbwCIjdocIu6xelmfHNlkWoiYZvKCUGM43a+yoAQdWyR
cipDdVJW+OA4OLVoSZXCYval6YRjvVZsBYs5Li7iGCizWcmVHj1pz+KSh/6pQplO0K8vTFTvFL9P
sBhsyzunG39qYJAOsdw+Dk7SHQd0VnY0gNun6wt+Ga8oT0Cw454HdYIc3vm8dS2e+pBKrQfSTP1C
sciATWcg4NTkaHlfH2sl+oBrkUljZxQGzd3FkQ8d3jvyxGGZ1L4p7jICVO5paWh909u6qR+yaRzt
g6PXo44vPCTHXeOjwY1nTVZs0bkvcwHAINYroYv8Fl3M84n3kYa0CWQMrNkJK25TKeFxwjJn4/Re
RrnzYeaf/xE/RF/CLbG11gPeZgc4k9rtXVPibICnR/PDiTv9cH2R1wbkwFI5AjdAQ2yxp0RstsaQ
JR1edFAm7QLHIKxMIVHhgOj6wG02MuS1dQQxP39OCgqo2Z1PEJNNBUBC03laVwcPxdTkn1Rj2Lry
L8MwpQrUMjSkm8gSlcUygplz+jxrO6wEquYAGTMxXQcLmkc6VfXjZDj+Y5VI2kNRBplndrL+eH1V
V44JY5PdkKAaM97kfJaUNkK9jxk/zJrcw3sLp3HRNA/jNFb760NdZv5UvTQgHwQiMqcl+wEx61ad
INF42DolWKSUsfQlzlTrNlAUrL1px+MEkqv+Cy+DZKvqdinaN9fcKA2hP0S/6qIdUElYDQSqYKIR
5hY7HEH8O6tvkrtcFmaF8BGKta+Wil9DvJJ3vl62n0XV/spCoX1qoindJ2U4IDDYWff0iMTH64uz
tg8g4wKZnfmlsM3Pv0MRDjqWQllHK7stqWgjMvRRMovwOEqlpuEbbVvo3XU9EkaxJj8h6m5sJJ9r
+508AJVUghjPpMVv4Nu57tcOv0Fv4MDqhn4GYDe2m43q79oxhuMJ9B++KXz6RXhKsNbrVFzmPEmS
u+eqkBOcJjFhHY/ONFWHjrbxzfWlXZ0YhTPzlaNx2bWPGh0ngZyDzMX8RR5U/51m8ki5PsraQUIg
BA0mggYMn0W4gM6dF0VIPMxTIe+F5FtelHWYgxXS2/E7FC1AxVMxQWuO5/v5XvGjkGgbWghmdHZ8
LPre8cxQDvd+4JQbudLarBAOokZCKYpBF5uiLZQijTSn9UCUovTatmKvhirG5mG4VZFZ2xgWcX0W
WVQpQC0XUIjaLg3i+4jB2Z0qi9jD+DvH7Dk2Z5eL/s1Af7ICsF4zTgXw/fKepLGRly1+RJ4PiQit
76w+1kMVeAo2bofre2Ml8qkySTYYCx4oJIHnHwwAlBZTT+s8YdlIzvqTswtyKQY80jUnNXB4JEg6
cM0+8TcO9cqLEmUiQh5YpLn+tBSsDlXwTbSBWk+XwuY5T0Yr8jDltFwlAph3qkpH+YbMNA7YMh5q
4y7sKafyCtXz2WAdUyp2c4tbGTfYKSghI3rXl2Zlg834VSqcVHVn3ZLzpSlGu2xopvWejtPBcarS
byX2QOiFmxsBdiUKnA20iDuNzxO+D0FTTuAGBg8VESxLNGE0G9W+y1cNT1C4jaQN4KDoSJxPqMWA
u28ltrE6TfLR6bqal68i7WsdJUFbzuV3EnqCG4Ou3W5wKU06A7ynoNwtdphKW6DVGoxK29gMi90k
jRgBa2iG7uw+V39KZSajYyELzYt5afZYvWj6h1wry49lNaJITeRoE7IoP7iLeXYeOTHDl+tfem1h
QNHPXTciir4U4EmwIzT1EuWUWJHMTymmrHstaqV9kDiUVuLB8jDTNjei8tqgMw6Qrir1mwtFTlT1
8V+1/M6z2cynOCy+p8Cc9gJ70hvMw/B79aF/Xp/oHBPPHz90JrgFDMKLQohe7DQ/bibYNhKZhhPk
38yi+5ogkHmMSpHfS6LzbyLFQiprrIu7xE9erg++0q0hO+Y4gn+cfVCW5NrS7n2hmPP9CqWg8bKm
Lt5FoxU47liMxjEqRLrLfLk/DJFS9qc6BS7UNzlgV5roWwynlZg+v8Ho1wB5nTGZ54cBn8s06FKF
b5416Q0hdnjXB+oPYdXjrTlUzfH65NfiLNocWL/MGR4QqMVwCc6JUoX3xDQZ4jdOP/CXRVYae6Ov
8GXHwTS6C5CIezcZpbNxnaxN1abuQ0ubhhFZyvnYkybHBZbawlOq0Tk6oYxTtIHOies4dbavq36j
czLPZbnL0ALmMpmvFpg/5+MlWRkqTst4pKbDPs3wPJbMujgkhtVuvBHWlhUyLWVfYPD8n0W+EefT
mGSYqXqRpfbRvrENfOgohmLf1TQnHiriBdVnPEyBaatfrn/SlQM88xhnUC8gxUufFjUokixg7DaX
zEMridmBDPvgB5t/W+30PBa3g1nZ++vDrpxhwDs0PQkecwVh8TVDo0o52jUM2CAy81Miyz2WZRI1
hMiXho+DpfXVsVMl7WkEy46uQqNvvVhWVh00CEVgc27KIeN9/oFNzPzsSfIbT7JFcnDG9MkqO+yt
J7U9yKVT3iC+H3oNl/fGKVrZWeAiZogrUR6NoEXR24+s2ulFKjwpjuzveNPqx3RUS5pU+ZaUobo6
SWiypAAoCkN7Op9kLk+2P8n47vSDZfysMTC+pTOlHusu7W4m0YZeGJjhzlKi/HOLJaIJGQKYxiTr
eCAltt8FLvSE/qYbBs3LA+CIBNYcdWeQ583XqtRCPJNy833vT5GG4PrUfc9gc/es59TftmlU7QgT
hu1SlMJ1LzarUzhGW94aq7NEN3Eu/sFiXeIybTvE0rbpBX5UUvFJGvrbFFW2EYqpWrv01kcJ38ph
eqDmWm08flbCEuglnj6EJqDLy42s4m4Y1lYjPIFd1Tci51OlFUED+BV0ghGqz9fPzUqWRQVs5nbM
8f5CcqStYjskjxSe2ZS8ouErtqqb5Vv6KWtbFAAR84LHhlraYotaVeN3eSgJT65aDDbyJIswkCub
8ba0cfe8Pqe1WACkdr7FUPikS32+R3F9jY20m3jZSfr4XNt6nX+YhA+lvO0b7aGnHjVieSQ6vC15
Xe/7BIu+67/CCmEG3AVCCnQuERinqHn+O0h4LXSdpsCvVIxqQNgf5Vj0IsrGvzenHLxLHWj1Z1RC
9OzBCkd1tgTvAhRDhPIrKcfkRYmy/tf1X2olNJPj0g4icQfruAxQYeOkVarhYgzUsr/PYuyrO2GI
Qxbk4z6qGzV0UdPZEi5bGRU+8Yxecsit6Eedr0SoJg7ek1LldWVjfnHgmOE5WPn6k1yq+ujSNHHu
krAt3j5Z+sZAVilgady5i+u2tusO3Cq62F1sy80ugS10nxQ0cHYOTih7tKWBanBTbRzftdnOcoDA
nikPciWdz1aTIyU0/Qm/8txwvhiVOvCQ0P0YWkAdlAdZ5O3BHIJhY9jXsuMiuwB1Qg4191qxaVy8
YuRcqRNblUDlJ5ytB01p8KTvNCf9OVJD/xg7tZa4KTTvUzvquekqCR0Fz+/jSgXpHmI0ayON6ymo
fqPKCG0BDTOBNZk7FVLwcn0frgSD17fj3Pzm0ywzIcVIwr50eoSu6lzFgVhPnWh8NDWUOTJsG9t6
KyCsDUgYp83Iw5rQuriZQbCVFNVR1pKtEqw/aXR6V6dldJsJBBF212e3sgM4XNQp5i3All/sgHaw
Gzvkuvd8Pza+NLX5XJRT9mDjKOwNVVceoirYygBWLg107sj0XqvfbPjzXTfSqNST0qq8sZCwh4nT
xsJPXE7RnzWr/kvl9P+DMjiUZGjk80NhLgWcj4g7sj4JkdUUssI+gT8RT+IU2gNN3CRy0EubFCl8
sAK9z277qdKl2M1rVf1xfa1XPiwsbwSy6XPPOfVirSO6D35WV5WnZACMR6vWXCmwiGMhhnaH62Ot
rTFyPDTB0T8hxVtsIielIMBxrrwwrruPgZKOz4ncZS5D28d8KsONSt7KPoI6iU8EikukAUsVWkun
1AEGhRdhqlQfkPvDKXSQ43BA3lLE76vSJ8Ozu26LfLOSEcyKNRANSaTRIVvcnlqqxIba0BqLQN/s
QzQhPMXmcXx9NVe+HNKSlK/pLWjImS7CcyQ7keUkZeOlSVtAMdfH2xjX913oJNXbF5LOF00Ecqp5
zMWEpmIUWae1wnNyo6rcIAHYlRSB/ZEVeIFTZB1gOAT7N8/PwdoRmhb9RVTPFvMDMC0Xqo0Ss5/X
02M34nKLVKgEFlCJN2L/ysZEImRWyvr31b4Yyk4S5PyrkhSuFeHvPsvqvRLL8j0UIOtjXqhbZOC1
8eg28Lybswgq5+dHv03zukbyWnjVoFtiz8UaTyfW2LkjpVKfhqY1tuLbJSGM5gPkM4jHsKVokS7m
CDEySruxo0inpsgd9BYiD4eeOngWu1GnFLFXNbL2rETWlNwoHUXdQzBW4hh0MommXsm+hlhXYag/
a2Ow6mMgG/GL7Rv1eMjQsCQf6Os4+zBxHmfBCM1/DJo8+DsUpcAOTnIK8JuT/SUt7CzbOX6uBkc7
pRG4kTZenHlOAjc4SCJw5lSfF1GVp9vQGlHNNMG9fIi5orxBq2U3LfXpFBvdL9bh+fpGvRwSQj5l
iVndDS7KUhElnEBAJnlheFXc2N0doCSeb3qKd71LjaCeDlJCmnPbAuXZygwvIg3dU3ovPF25QWik
LaJ3E+NyN46B4TUxGhP7YHa6j3w2wFvP4jwOgZT3AI12PDDON2xj+3goVNjQoGzSj+6IlPiul1Lt
fhzs7Of15bw4HIwF4wVE4kzmdZbiKuh05FaLPrsXa75/tLXS+lrX2mMrhf6+yFquwTePN2eaYIB5
L8qUas/nplpZjakla0hBKZNatzJ953cYRh3m2ylb+MnRcnQPrg968TyeMbi09uk+g5C9qHRgVF0r
mEMxqBygjS7HjTeVcebVddR6I3CdnYHX0Hs10LYcYuYtcZbmMjJMlJmPxoZDOfh8ugUOw20TxabX
hJX03AUA1U4x0hk7NSg3zShfU7XlaHxL5ExJrdifi8Vt1DaV8YOHduKgy+o2ItTvKwzKe5esI/4g
25AcXV8NVJ7nlYrMtRHG0nulMOyPmMlkv9UqQ/qAETPNgyMzzSDPvA1vkrgm7XWwDnuQk1BBpsIP
h9s2hjTlqkIGLmn5oohdWUKIb8f3i7+bRTJ+u/4VLyvPNDxkE7gPdbMZWrZ4o+qhQcKGR5pXBpF8
D1VA7V1nMLKCX7OOa7cf7NbY87Qr71qjRivTGo06dqUhsgS+JJqVna7/RpfVpfk3mqnwVLN4qi6b
6nKjhzXlyQLZMD3q93zUpDlEWjBJe1QYVRoe08SbJG9AJrj4w6cvOu8d5CED7PN2Uyybza7Gq712
ZTDwuWsiyl140yDr8iGChpDsoiaOH/NKTtFM18zxG/Vuo3QFavXJvsDk5NOoWqhgpYmOOwYGzeIm
mnonwmbAUCD3QNT/dX3Olzsa4Q4k1OGvIslCJfp8R49pBeNqzEsP9p+5Gws1PdWZAO8w9VudrsvY
BAOJdg5PIVr5F5zVqoYXEqBI4ql23X4LO92EwGUqGPOg7efKPAY34sTqDqPLxRthThUQZDmfHJ50
QTajYD1VxP2eGx6MbFonexIjOJ1dXntSZctuGE/GfgLAccpH39+FVhH9G/D1v8685ptX7/lfRTnW
EXrvi3/87/flS/4k6pcX8fCj/K/5r/7fP3r+F//7IfpVF03xWyz/1Nlf4r//n/G9H+LH2T/scxGJ
8UP7Uo8fXzCcFq8DBC/F/Cf/f3/4j5fX/8qnsXz511+/ijYX838tiIr8r//86Obvf/3Fov2x4eb/
/n9++O5Hxt97LNIf+d8Xf+HlRyP+9Zeq/3OG2IDrh++lzZWSv/7Rv8w/UfgJqrIEP3pAM6+a0JcX
tQj/9Zeh/9PmT74CGrhWeVH/9Y8GcQF+pDv/xGUKVAZGaDy2+UN//Z+J83uMAWrki3/+R95mjwUs
/oYx58rQ/wu/QMbn3ijgZSQpZlzuEqGByqlSy2RwWEiU07RHdF8Wh1gJct/NA8my3Mxq6tQtE9N5
nKrQ3GtJog1HtYVe+qbnyuuvMt93QJXp3cxthvONjPxlXzU8+ndtWo/7ALGkfVvXH0c72JLdOo8H
lyMtUsCmCKQyD1DazB2lOVZyR8FZDcOPMbaSuz92wn8W/M8FnkPLYn1R9MWjnYYfGfGy85haypg0
mSLvAlg3x6lr+t2AHavnYDa7xzKjhTrWAEskf7yTbMffuH/WZvrn8Is1nfQWoAgFZ857GL3X0DDy
sqDtPlqaGDYC0Xnk+/ei0nhDHRLwDa+CxUVeDE3tGwU7yZES+x4qWkHUsxNJhSLgKMinNWEtHa6v
7nli/e8xqbPOVSceZyihn28ZA2V33QiZXswDLXSlSuJCk6Rw1xSN9E5KZNWllT1tXKGvXjzLj0oi
SFI4t/7orZ4POwa4ZiUtyoLIhhVfbKVt74MQAu++6XrTPxTagKdwbeWQpA20cD3EhVL5ph5ru/sO
7z4zT0bA+2SfyWZdeUifkrUYRW7nHpdEKD/gBJYgMTLia/Ro8UKxNjbl2q6YZV8p2kKZfI1uf8JU
YXkVHZAtZWfpiTq6mPQlJ3CY/eBqXCQbWxAlu8szgHcrS8UWn8nxi680TjoCoojj7Ark7jq3QR3I
Ia5E0YfCzkPaTG1Y+l6np1K6oxNu3VvUdDtXlEZJcW3yTcsNpAIxxXJoyBgUXoz3iqSbltdbwqpA
MOeaOHWg2nOvqoWO1vkkhk80IRXFZc2L526whux5ivQo3DlBm0W7GKiF7VI767qT75fVbxWeJs1p
xc4f8xDGkGcoOfVlz4rg9oyaLZEwllD2ThJqAgUdN8qMntxGefRYFxZanmVl94gM1JWS7qQ8mb7n
UAjSQxbrqvFQ2y1gAksE0lNtdPrPNjPC8uBr+cTLLPEjExPsvvdkv4zoYEyS/UsJ5DznVa3UeExg
V/xRmemjtdUaYNQVUnOX/4kWWe5QtHtV7cFtDK2SfBVy5Ty2WuYLDJ308pm3nmw99F1XfDCSysiO
Y9EWxPV0sp4dgQDLjne/+t6qm+oby2QEiImp7d8U3q3x0OpBhDP85Ke+21iB8dLrIVI0vdL5cC7T
tPll6qP1Jcpa8yt1mkFxizI2b0tDTL8aNUbOF+dO7auR5NO7Ou6DFzLM/kNXQOzH8N1PvieaXdhe
nU+T7TYBAB2RDGqICURpfB6BoxZuV5jjU1znRbsrp0J+wgYrCPa8N7snOyntj5PVsVBpp469O8S2
0FF3SKdTaRRpjsJv1rZuL89PbWhawqZCalUO8j1WULgsivXLzAc/Pk6JFP0W8Uw2oaWNAJhfYcnX
p4kDcGKUre69ETTqbRVHfelmXAEfuSmtdG+qkWq1bmE5+vR5QGK0O5rSoJu3IeVi/TayO9Vv3Cnr
u/gIWzp+zv1atXZ2AKTVzeM+6VyUF+vnBlNtzbWA/ZSnWabS+N/MndeS5Daatq+IWnpzSqYt790J
o6qrm96ABEGQV/8/KWn2V5dm1TF7tDETGhNSZRYbBD689ugSVtztAjX6eezCV8o4LUpvcuK2g53N
Yd7Hwr5CJ70CvlhjlsbuwIy4HRqhbzPTbMm15YARcc9G5iQW2QFY4XRXf3PyqtBblMVcf4acBJ84
WpR86+diEjvDMFZyUlXgLYdlXD1eFTcoAWhkIB8dDjDy0kkLc5JVKsLLqAargi0DzvhOF2RmXQgU
E/HcV60bq7Wcawr5bOOKMrrUO9i5mFvcq5mPG3rtB3/T2r1NIKuaVr0LCSDzN8JJWQoIYlF3xCUC
7fbcmz2vfOwEQ1QsDUUKTeuvItovOKqXyxScyri0B3T9zzp0kEK0vfDEjlJVrb+nY17qYzbn/CsO
gtmfEm4fuv4gey3EFDbXJBe5iM2fRj/N1bUt7Sq/hj33iHrhRTl3syUfgUyyybztEUw/e6ZMw3j1
l27YG2ZmUCpStG2edCzWIJHYo/OE1M9BXrEEomezX3r/6C5GigXe6Icysa00Wo9jTv1xMkVrcbf6
qa43TpC7961l526MoMQhEK2PzEtlj0YW48mFMpLFMpZxJyJjOvhZ7S1bZZnsIGyanWc9exiHbwLS
0D8sb1rVS9r0XCKJF05T8db5/rDKpJsn4oYvc1sJLtS2NXjNeeqkIjh0fuGrIFFK+m1HF6WweyuG
8grc66aiX8HbROZYZ/V2yArQ+2NqNCbZUShBHurJm7hq6zXgBGw9t4+d3Kcqx56qptnPbs8inGxY
/k1aZlOYzHR6PQiycPJDU1q6j2szVDKZ+GFO7Aa6el48c01ja6F1ODHk5Ps7wOVs36W6ai7dsa/s
w7jIsbufvIWrdFu2/lM1+erBV210YVhDfkn0+Yr9sbLSIF49NztHaa93eeXn5GtREanNkee6qv5x
7Jz03s216uJMKG8zr5Y/xbVu2vc0rykanoUVL4Qe3o15Pz4Sfg1SGS1gwXOonlJjoS8qy9INAZzb
wR7ldiaZss6FvirL+r1zU/QXIsU43hIutxnlQB7WWCMZyiO1c+05iI00sze5NAjUyoamRlmvlBl7
k2Wek7WxFVVYbc1exOtcvmaln21cp+ZKN+XSOwB4FTtjiKKXaoqMGEPh7QDjXByK3rsAGkkvixUj
PqkWO0/lGYCD6Z8bA+4U3a1qxwaEA3BKs2Rd1vt0CTZhG5x6XotlzuPe9Ldl1FRbh9QNFYz7JQpI
m3SVx9oIszp2cwV4UNX5jhCaQxqIZ2LJO7aiXofvI/k0u6CrmwP3rulYDWn9GmlbH+bOVftGsnFp
7YX7iJiTBTnLumx7V39ro+65qlLu6F2+XRzBEWD31e/Cln4XeLq8LHXbQ2o743k19o6JeDJ9c2fX
wjeIpiSewiD9YJw5to5B4GprfwtnRNSJ0VhvolqNRC4Fp/lYVvupGcw87srZjPu0e6aFw39Ox7V/
cNj1EubL8NZAFbJtCB+Bsp1+lHnvk0qen4+j+KaDdNgoUd92rXeMwEf2hl0+I8a7mQkKpQaFU7o6
PauqJgg1q4h3WYdlipLUHIbYqlt1THPM3dRtnI2F9WDXjpu0ndUnEVbe3Qxbcyjd1DtbKvi2thBO
UhioeyZmgyZGBmK+pIUjh006ZMveam3nqsSx0MWkO5WbwZ5BJQdl17GqxJvbivy+tRWR3GhehUd+
D8FT2yDrb2p/8XdSoMJkin04Sfmv5sLjxLFFe0390Bk1d4emt/skHLuPHINxGaVn9rAaJLtZ4zGU
3XrWZcF14VKsE03jRY6bIUmDyEi89rStkHSylKiMm4sejcoPJsXwI1iptafyBzCCwusESdV6Xq4+
tT/RZFOQgY6f3QDzvdsaFIB0M+cxx+lFTkZ7vNRuuiWN9NgX63rvzc41BR7fzYl/RraLffDGMlGd
+WNuEchxN77uDVMmqg0RqFGF2xvNtzQsh427huQpOO51PmfqRXujcXTX/LbirlvFoqSFxbYLY2P2
Rne70j8WW4NuN/5a75wxGHZNG2ymEF14MIrt5Gsvbqc10TNJ0YUht0yDKFu92d50dai2mKZvO3fI
dnnQvGWjIrSttc6qsJ8TwyQFJkcCG6XhZerVsQz6dzdSXGCM8d5Q5VHSVDJm+Qv9yA/LRECXEsN5
j8N90+fZe1NyvoFCWLEU6VVTG1u/6MW2HUV+3ltcjVKmngnhyygYwcXchUkgLHOfA8IlTlqHm77s
TK6lrpFEo83frDI33Wdl6ZyefeG/dEuAtGhZfoDrFZsc//c4NWtSDB9943gxdelEA/lF0vV9zcu5
vBGqP8FtTtvViOSFEy7st0t36TIQzzGbfRjXazY/hroo/K1cjGHfDiezsunPczJ3AmtAowejZblH
kik1kshJJLPjS+ZlhKnnbr582JMAytVyYdsTaRmSITEUB0iA9bbw0+we30T7nM++ncaBVwieWpMR
RmM7eVjFarbN74HMrTUu/QnZG6xWKZK68I0TDNrINuYo5dG3RFVsmE/89mjlox3GnuGt00skgrXY
m1QcRUec1vKqVEvq7qzU7W4qc+hTSrMi50Die35mcwKj9Ej9Eyo62PpoVnV0MDRVyQkh4CUrB2d7
ELtR7nxkll/XiYcVttiWtAX84DHWAUdEa4LKL9HnsISWiod0cue4IggD8BQZQL5DTxe8RZN2yatq
F08de2S5VyMID4/RMNOH0mzUKXQosO/CpaD8wzGs8sqUy1hthsAJ3625tTgIQKBsFrU3Fgmy6gro
svDKdNsPtsAhEJkSz0CYMvna3opbMyWaZtyoqDefuPbe9w09z0kEdFPE5ixqQiPbvFQx1mb+u3JV
ZMWYg/IffWqBOE+jm+E8Ho0eNrETpoipzSqOlqO6t8xxlu3spfaTjDxp78rJGJ/nKEBipZeWpxTY
+OzjOcKKn/Rh5l8UtSNNTKdq4P/O24GVztEVcLebmic/WIqnImtYqJbdBg9WqDnGEJOGRZyjEK8x
QaTD29iPJc9qadaTtnUSSU/2zE2+iMjdZgSbczbAcfPhgazfglKENKa0Vn+w7Hqhu8x2xfcUkPut
mVt1i1xmfkOYKo711C9UhXatcLZBHXnPckhlkdStoGyI7A3JsL0GOulngLLYLiNfkks7WR8qL6Jn
N43Yj2ovK9l3KyMjO2UZ/MeRBj0GeRYmqV1OPd+5geg+K9U0bEuZSOtk0mK5mAgqMhN3HRTXlcn1
xLYqnFntTAcHMNfkxX0zm9R7cPymH+MO6V+XFMrr05g86gGIajJmdi691D3vYjt/+lNLl+Tanvz8
0lfWnVsH8jZLvaY4G/mUu3pmOoibOTXU3vVkxXk5+3Ui83HCbOGE60faeN3tYuChoe4jq5/Szhbf
VG2u1xV0f3d6zXqPxZCJBwSwkpuvnxMeL2QUIdQ05treZNO4lswyNKoncl0zh5xPz33zyYtb+MXt
4psx0qLCkZs2Ljy2N0IF5bL40eKoup0cxEqxK4Nx3DAjrC/h2omRcyZA2jVKtbT70e7rRz2mFvag
tmk/jWlyS3biQdypWnNBxePc9XHIVptt67o1P0UKlZyQEj4HyWhnvrudyZajdXihNjde13mRyeot
y0VBudC86ennfa1VOFhUbhl9Rz9Omq6xCvVY0Rps6C5uqjo8JdIt3Kq8dIBHyWfihEmFCx2a+GzO
i3wusyBx7Nq7c5q1DGODEf+xXqCGY2sMqX5bKSa3KDWgyvqQ+2YrtgZ82lFNasl2C72MqLmlbx0b
b8lIR85LqXcrMhi5r5QdLZfUlUrUi75dPhld1ARxULr5bcDcasWGNw/d1oNP6TeC/qcKGXzTZiAQ
A1cjY6jW76EzTgiPO8qJGSCVcRfmpg5jk/ySnNNjCKoduWHzo28MfpecMvgMJuxW3ForwdxxMQOk
Hk5JqM3ezJz6dpCa4oRVj2a6pRJOFSwsG+BYVdTDxrhY2c9TznDua2q3NpEm/6z3w+e0AKVMoD+A
N7I6RTg+Wmn1/s/A5Jd4I5BJshToEcY/DDJ5wn5/hgj9zvXJOmvyTd1q8w5rRXkkcReP28oJsTec
aQli6UToVWV44na5QHdXvTaynUX1+IM9VuJyzNb8P2sO+uN7YRMnqwTY7yQJ+Pl7FZE3VlWFY812
lldVlBMDOkkL3ZQVWwYy8+afn8PfQGF0uShmgMDt3xM4T0jkXwzxVSYGf9J+saGJttrY6ULkAujD
AavQD7KXnf0/f9zpqf4EzPJxpMcDQSJ7QmrxhQtzbVB9BGvFhmzadHwXHcGfT0hvu61LhfryFsyG
Vb0LRSYOZhj/F0jnv4FVQWYYj4FZ3ACF6s+/bGs2HTAjtMLCJh6HnCPxIn1zj15h/gVX8rfniiYQ
3TMRnIRwEjL8hcFQflmt0+mj9LCsO9E41cYp6dawpD8faFP/z6RWvwPtp18KKpsqXHoev/w5BljG
TK8H3LeDgSMdKv2c956d2DD0L/4M//YUUcadVL2InuxT59SXj3KcORjyvOajstBPApOpBpmvTpzV
8v4XjOX/yEP+xF3+I6/5f5KxhH75r38Rgf+GsRzklL3XP3OW/CN/cJaG/xtxRrCBOH1OceuInv9F
WhqO9RvqMIgDpBq8ZCYr70/S0rVPTCcLhJBtG5r9lCHzJ2npmL+dxB0UQENzkmhH8Mi/vtufHNo/
kZan9+j/v+V8AsQ6EoZTYBm9tJb5Re3O+FSvrlkGSTZWwRXEdnGrxlTsQpUhN26LDr4SPXgs2qq4
NCc/v//Ls/rz+/yV0/vdmvLTF0AKCP8awfGjzPhbUvuMlqPNgbsTvqnxaIxkxcnJdvnUVh8VAGxM
ORrzuSvH4sprjIAbChANlVuKMbMDYT3Xnt8/NYv/mhY9E4nQzvxgZ6Va90aPA3o3tMG21f6vzIBf
+N7TO8xpBEHHc4M2s75GawhgSxhhbo++v+jmsKCl93dj0XOPWABGX9DYTPUu0gaMnUxXuzjCZlnV
+aLtMf0FDfV76PPPz/Gk+kHAdQoCxBP6ZRcTyzJinnZmUqcJv9tGamLKcZepIpXayssP0Hxvh5WS
9tGULGyiiEal0gOBDNLc654u+LOOw3zZ2QalLEltmGW9recMbJiSmmLEMD/PvypE/vmM4QliZsRL
TJgVh+hpM/x5lzeqaKzRKOtEex64BNZJyz/4Xe3TKkQTQgfgmhEGYGVFNG+q3GSg++fl98W+fvoG
7Pm8lgQU4m5mr/z5GwCrV76F2IOZmUCKOFdrmyWNjqiSc2oFXCy6qMzPzNRVxk3jLpELAjR1OpPx
1PnpXWXX87iV8G3Q+VbNRdgoRSGf/vOvyXLDFULII2TR15ClMCr8wkxX2ufNqNJcb8Pp3hy6atdP
ppklpi0kXZD21NmHcjXs/KpfdV7uddZz57DNVegt8ScWyrBWhBI3oTPbv8gocn6WP5we5UnNj4eJ
7A1Iiq+BSCxzG8ux3SVR52XDNT7onirMXJ5QxGX2143XL6j8VERWW7A0mCv9sAa1NXC9Htqp5y6V
zWV4tnbp9DGSE7AD+azmc+HVH6UojS72dTXcdZ4UYYJQUxmbljPT3QzGnJrbZYgyF9yobNQ1lEPq
7dHv++kjkvT5MQAG8mJzOt1N/KkJs1/MEF/8U/zyIJEMqOjBuMwjCvsyLQVrbbfLFEDRZGVfJqQc
ZlPcmCZT82w2GVRDKmhHnGe33M6LbT7noXIuBvwcsLUdNyysVKUd/OJrwd9/2d9J1CBckFHDRZbP
RPdldhZ0jIOpLRWEVlcHR6ubxZFuCV1uImCh9qO0G672QVq003ndyGNb0C6xLWdsVYsMbwikpenE
Uno+Bn2toTSM3VgOw9NkTvPD4kQviNSdY50WM4RvM1n5yQ8dbMdh0BeRbLmbthgAAru9LiwEFOQC
yPZsCBu5d8yhRFgVmg+daj/JJCeJI6gf62z1rxaUmcAky1JuDcSwoDdzk6Ri3sIekpDjyvseg+xu
qJcfSvgwIn37ps1hYSyG7TyfjWFMcfG65sEe8nrDoNWc47DimximuWuFRKbIcsk/qwEaPVaC78tS
DcLtaJ6KzIxCeJc4YscdMUUZg9o0nS1a362ILvcZboTD2uv+Hhv8PQC3FePhMA+1LtdLV9do9sO0
rbCpiX7faz98NzD7JkSv5ZdpU1gbe0j9N/bys9EZXBLS/eiwdGZ28Fq7PdMCdFxlQQWgL5G1JmAU
qtnUme09Cx+GuQqMe+T6EQ5U2R5rizI0S5rNrimCgSoC8s0DOc93fWc/Rqmorm18NoRxcCNeDDC7
gRgSo2gvFhRJLwM9BW8Yz5CFNmYJLWaWcjXPvBlz8FnkV9N3wnPFZyObxNPjlmtntR9rXd9gGdZb
EabNfZ/Lt8KO9I5Oq++OtsW4jYSm00JXI1DmYvqnmpKh/KC5lXJzDdXpgcmk5Y9RjsGn4A5wE7mT
/zzoNPxO2HUrE1BLFfsyN65coln2/XjJ3GG7zXT0UUkeyD5E9G6256Y3AhaCPXEH5c9hezIAAYwH
TrQpdQ4vTwrP7SzlfMzWIT06XdN0+xnx9pXCZRcTBD0AI0bQzGrujs4Y+htiHtu9rfz8yVmAbNvV
OS+zdN5Sc+meZVVuhJSJ1e5+Unl7xAFZH9alV+z6HtKIXqhvqsqGiT+0dngn/2T4sGfHZoHO7roL
C7u99yRwiwRa8GF2OxSeK6k+71EL6TDlBvZviWohJOjsGcUYwmSjKUCv0MGfmssMk4pNv5xvKDYE
gkc4FMZiqqks8Ct3KnmTqnbcVdoPhmM+6mI/lbjo0Wi8ZIbn3IdAZFtDLeKDjbU6zK4t3nAO1zdC
AROHJpcsaykJU/AL4vkblBQVG+yDKFGN6SXwgUpCLOHmaqO2NezKfvQKNcf5kLGX+5pXNoIjPDZi
qi6WSqyXGUgakhKzSuy8uKw9BN9R7kaH1vPNc0fRGFygdd0TaPLRm+v0aNmsWKIKbX02F/6wU6TB
Jk3j1md1Ot9A/L/KyVU7bYbDEUQ0pw+RKXm72tb82q1VcRsp9JjRXFm3IeqKO3gB42irud0sPvDT
0ATRgZCW4UEDZeBUCir3wFR1w/8qnkqzLQ9VoDwVt8oIjjCo2UMdBPpDAQq+yAWAg+ILHBwNtryr
hVqfg1VJ/qJzZH1DugyfVleNBWBO2b7KalGHxYAx4iEthxQVfxXLOgW5dtqhfqxWfevUZXNNKd7y
Ea2ZRN0qPxrX+x4JQQ5X7xj5OW6K+h7LWHU12aX6oWkZYfZ1yu7CcLNoTxxFfhjD1T9QPM8fn1PN
1K5BvbVJyjn32Izr51AU04tLO9odSXYz7kUnPCOMTCf5enoImuf4jUx14labJk8qlJLRJmitZqtL
wLXMS8fT6eEu+8zKsy2BiA7QrFHoeKXYWmwp6mif7Cp0risvX2OP+qoLh3qBg2Xm1Zmd9u+WTNUt
CoLyDMBQ76Gcg53vGdXVoH3yzucBcLEdxqe07dOLeh7s4xKWCwoQJW9EPVbXo+TTZv7ubKucIq5O
8t9B6WVLA0u9z0ZUQkxg83NRtfKqGmh12PukwXm7tB6J3F6qQlyHqDXiYpjJomm8LPtuEpeiIGXZ
9zGgXvkjF4nZl9HWYIbiP6OdXuvvqBDVZRO27bbARHAzlapJcvReyeiXJRT38oQ0grbtTqZxN2r/
BT1ztANcBq+rBGqVKU2pxR3N0iEDm0IMLlbqNhvs6hIGOb+zZns4ljQydPjyarA6aKriiHLIfBJc
zC7SzvDpPOLUy9McxoyPtvc1EqHt4BXBgRI44xtCy+9F1NnHtLDDM2bnRce+4i9Byo5G5s48YCUr
Smh+JupB9N22gjnf6SG0H3ptGStEm/tpjE50EebNhERGTuq6mOzdidstjX56HJvW2nvK9B96TEk7
qfvpuFad/RZEzW4MSfRJcrla34k9YfkvdnuTutmwZwjVr3rq1yvIiemq8DJETFkxHv3+VA4neirn
27rX506xLtfoicVBSXHSpFh2zA7gnBNxliE565/VGkVnJOyhHcNN1V30qUv2SV5D84RFdV7U3LpW
1skeaVR75raOOjRaGVWS1niDC9v+3vvuDPs31zv3tLeEqiFmTOjwgcBkH4M7AVr7WdvWrgnd7p43
uz5fkcCh0B+qLAmZwGM3dZZYGKu7XTrPeJLeYl4V1Py8aqcJDvADVrHFRxMlS6rBilXFTUxAhD2Y
aTc8icx0XoxZs8sHTjl/x04c3PjtCs86Njj6XC27LOFtfreVe9+EBdwqh5AOZHSfVnp4m1Sd3Svg
wR/z2lXfyVTKb4sirXa+NPxDOEI9xoh0sEL3kLsJYK8++r6E3+/zT+mvODkqj9D91MSFVmD57Ya8
upSnPzPbJTEW3oWzqir64lASBRVXJa+Is5jiviu6kZuFy3ShCV7fl3q1EghGvCCOKrJb2yZagxer
Kj6pSrLPbRyZ3NxxunzrzQIOzFHS3co5XZ5m1Ru3iD/yeWOg5YK8ihbvBTmGlzTk9N0rx0P50BWL
x1MJP3Mbc80G9SU7gAvbEWuK1m68rh+5aiPWP1vQb1wb6CZQOrU5yDQvVr2JIt763aTpjmhU1d2R
mEXzTWQun1PnkZyjm2Wwd7CYwaudzUUQmxYodsz4Fz666FyoLHGiMiU6mI90sJHIXWQ0Wp/BDZTh
EwrTdmfVU8SJCbzI207mqktOSz807owHLYpAzJG2ZvGgURndqqJfFocVinn9IDIEmnGKLMg/QGIu
N6yOKrvAVZ7Nu1L4frSZaZPzdjY6oibJMGYeplFGj1Y+NZ+2I/uD4rL3IxO4mZktGnmppzW7aVar
wmI7TdDw6AUn9p1oOvkTfIiZqW0v82Dq2iS3ok9CKSmmKR3FyJMF4pWTN7+g48k8mEUZZUmpKbTc
T6abLhtzlJwbkFj+PjWKnlPMwT1cRpYwaBad3KSSzDcbTp7utRFZoLdW0KaP/hCOJMmE69onrV2T
jKZWK2DtG77A7hip+lPOTvhYC/TFeh74wdOJqeZndsZ7yrFVJ4yYXUVIZJA9VNpN34lzITRycYxm
jwJGd0mNnPNxLqq53YOrBq9tNVRjog1Hyr0VLdGwKRjLh8Qs8oDQWPQdaIKYCP03H/kH8sNAmnli
dmN1ZUw5TPhieC38McLJcOdDxNxphm1mEgLZkIkYxC5tZgF1EveFnV/UnTKuVOcRRXI6rutkmYt5
PqvSNny0hKM9xJCRZ51DdPVGQsx2VL61aHQveJVb48w0jUnuGQ+mdV8SfEC2AR9DQ1E+DPX5nK+y
TNCyUrg1Dan5FI4VogSIOPjkOjNYr3aLMJnZXXhdgg2VBDjypRE5UkAUFOeO2QRPKFBIOjQ0f6Lb
sJ+8eRcIwh3jdm7ygVhCGTGVYz+6dXuruFqINd/6EWmI9IeaaBX7ijhnD/HKpUFUwGs+aENv0il0
thTJ+Xfdqs8yP/dvsKzaZ71dGu92buELk+7KAyvrciR7pveNuEM2uFcwvfewbhwNjU+QijW40XN/
YuzDzhfNttPLcD5NmfOu2byvurpXPyKwSJfXyOgQPbqSLS8f3DEum4Y754Qyp99XvpzkqYgbNpek
/oUA/RKobKdd1beJMRqtgbLDa8btP+Myv0d5/xV1C8j35lKBzRenNkjuF5pCwJWNKrXGOBA9Ap01
5/ZTZKh9qpJa0qgpYeVqNBsoTQnOe1clMV6JnDFlcETbkUyCWmbyuqNC1t3iXMya2LGgU2DpbUQo
ayGn18nWtZ8Y1dycm0uGgF3maoZVZvm7sW+gskyUKeqzmaZEAwexGy3c1CbCFMx8jWQsJDKW07xQ
eUmByfKXrqkTtvHTQyCxnYhHImwIdDrZx3/G0ERbBJ3JHZrsjTL75ppRQ7h6OnbflxkFHV9lTkyn
t27R9TPwc6BXceWvlkykV1mXCKbKa6suXFZt4epfpMH+DaTFlUxI4ikPENW95379ciZKctkLpr6x
EeVjlpIpHQ/mGiFTbkSjLuaMiNPaJTV9K9eSCsugpgciMVzB3eyfV8vPRNMJXoRmwiR4sguCen/1
B2W9bSPcOEUwkMa/EWo4b5CXbDPfkbu1Kn8VwP8z+fPHxzmYE31yr2CAvsaWuC2JUEVhNnG6uO/S
0P2T9Mc16aQf/YKh/befRLXIqbcW13Jg/7wAmqwzyi5bGnCTKE+KJTLPRJPPCVlq7vH3Z/inMe0n
AuO/3W5fjXEPXcO/v3rdfuKY/kcm6v8gv0Rq6F/W0d/4pfv+vfjJQff73/8HueT+hjyYlQSDAgAJ
+g+894chzrDC305xuhBOpz6TPzpp/0UuOb8Rk+niLY9OxlXW4n+TS3bwG94681QqARlEbJr/n5BL
X8w9LEH2BWIb8PfQAk7l0xd0fcapkeWiaAkqVM1wcsGRIkj/hO8kE67s/ZpVIyanebGGOFCECWy0
fwrCyghaHLZySmvcZLrh/7FTLxq2bt2g4QXPCIctQs/ATbplSJljUTLgA6MELrz7y7P+N/yUxe/+
dXtzIHkIjwmg4k6v8Jdfol/MkelS/Zg8K1S3fKjqk5EAO6oWJK9YHDB25bGPIGVrGc56gShi3eP7
cL+nkV1nr2lLt+PeHxpnSrqQqMNnBq7V2ox2i6ahWsAiLYVZ6H1igkRkKtCIJYOzdH7i9QH3dFV7
k7+zitUe7vuT9r3kDt/dGEFmOXsU877aolLzRixxJ2+JXnHhxbaPaThpOWYJgKiNwNuWPtnbRYNI
MyGZU9xAE0RhktsGQgJTlIOK8S9oGa8lUrgNwhvjMfcXirGypkiHvQy99oeDQsmRMboVcVVYhXgN
qZOxzul6BItgNhgTZCZREyPlArZVadkzn07IrrbFGNj1pu8MOh/5IRfIbF17W7fzcjfTuZnGju6X
V8MGCN3oUU2AnIJoxh0pEpEP+EoSwrauyuIBkq1nz6Qsd5+DmjlxFw48R4Q8LWmFUgv9xj9tMBr0
Ws0PedT5xi2QZD/tMNWZRWLmnXlXNsLyLrm6NMvOkeNcMZxGJ7oH8vNVmpY9JYYaEcOhkB0+2c3S
4D5vWwScpuf16yGkbFUn5aznV64Tdb3Lw8XKcFVl+YpjyBLVLiT+FZxSWFnGQW5FqP+klQOuKjkx
jQfBFfdB4dwFq1AFcv6C30KWdv/aUTkUHas5tW9nZgLiZnAPn/UnRdYWtU+ud0u0DG7CNUKLK5mT
shun8+gumzCLGKKgRkz0cb5PwScj4HoW2AI3QGPW4QvyQDvaKIWSfuN4U/6ctwGq/hpfurv10rkd
j0Y26jlWZduI17loyh8dSXtZ3LVuZn123qBvkHmuZTKpDms9I6j7bglI0jOmgzndpdwWwkSiiFy2
4ziVYjPwTuVbE1Yof0Q7Pn9QSoAfvrNNyZtUryYlYVXay8SjBdW+hqfih2Xa4oe53DsXjGdcpNDu
g1o1p8gIwgW4vmP1OO/IeDUT4c6htWujiFaDSHDPE8GsjPvalaF7DA2Ll01aIVpdAGB+6LRYdU6Y
l9Y32jYrKjP+eBUJCFdgmGWp+BG91476TXcI4A7IXVbgHtLXNRd06XR58+nCD66UdnOCM3Ubp8bT
Mu69PIqeKOfxtUs5EJfkzRrp/pXBXdrXdBCT/P3Hcl1tkXovEzJKDFpGxdbwx6Ib5ryJdiHyEEJV
xrVtL/LqRMY4fl2haBzD94CUfqJBCkOw6FXmvdgDs/OxpWXBjrMlcJLeK8dbnglQWZEv7qsh0+rC
Q1B47VuzIeK6zN0PbcyujNu0+yyrGp7k/5F3XstxI1u6fiJMwCXMbfliiV6U4Q1CaokAMmESJuGe
fj6QHWda7H2kmOu56d1bVLMAFDJzrfU7z5UXIsra/dC54mwQfW6DSvfFLo3c4ZSW1UsKS263VG6Q
HgKrVDdh4WKA5CtaqwMzdcP4IOk9qkBbjPtKJvbnaXAMWz8G/HKReBfoKCTa3K6e4gFqMcdBWj+P
hR1fijlHBTVbFUWDUcZlHphgz1HXxSdkfPG5EWN9LVAljZsy1fLOo6ZDfEQ8yCl17Chcp9PZUzGJ
xyibQDpqMhjguttE/NxH7mgMnKmRpM42DaXL8+nCdeS4qk6ZQ/Kg6yJOd13i5gs2ZGnubgjLaHba
CecHhdULDC+68bvAKesPTqT5DjzLfMQYslljVpAUhBOjJHSJiH162M2paPOHWWdq4hlG8+1SmeZD
OtYYCQgHzVfRP6mwlzezCwNcji2y17pmjC0SSwKKiso6D2WdfJ6UfDRLm577xrQfuPuCNFVjvk5I
raBf5slZMeve6sLUR614dYdee90qs6yuFp8FnQ9ZP2KAETlQyWONci2OWLnSGcDSFpUV7GZF9gID
vnxkxy5TlBtxUG2kJjfIJg6UPwjL7HaMm1jtx6ZpD0j34HwXPqoxRn50RVvZlPLDEgMibQmhMn9F
WQGEsZBMZ+1ihBDf6mUdGZeV+4xEpGa8aIXNd/IwGP5icjk/olUPYH6njbUpADHVLpz7HsqzL919
nQbBzVIU6mwzDTqyk5gP5ahCBvF+euX6UXMqiGl+hl3KrNqQcHFokJV4mxS75O8cjSAVqukZaNWy
PwEOtruVCYgmAHGHe5WvFLRTUa7o8kC+mQJ0U8MPq578n0E2vCT20l6nRZ3ueqqppxn18dfIVuGz
hXVcTpaG/g7IiYKG5Mxk29pJBIshHBxEbp3go8iZvEgA4fhiF0Pz4PtzsoPkOOU7LHD1z5lU65dI
ds0dO/yKG7L2bmAa9n85Th8+mgxNezs6VgF8vBALUvk4NbaFWyAzcKN77c7ht5Kp6b20gpxhclKS
Q54un5UziksfwXisI51cR4VCQmovzmemROrgdl1/j89RzHgRuyjmafWuDIjM+NqDA7N/hHHb3ZRu
tnxcmLDJrcYIl3Ksa/VwUviSx1/BYOneXbzPs71UToWSOAdgBT8c5mtES8FXbE5Y7O4yxJuFeKhx
b/mO266K4eIl6kdgKTnq7lPUBpz9bAdRQUTKsnCeJEu9yXLo6WiHB7N1e5/DGHxibaKDygsPYy6n
6cBpoD7T+A/IbbDdvfiiGsKdtuPiCLLIyKQByqm2dUOm9/1cR90J/z/xs5RpfbVkbO4bLE6mYItp
SrEcM6DWbLu4c17ucS0y/hr35/TRE/T6uYORbABIN0VYs82lUkRf3IaLZnAiJMm4Ygr8U8IMtdhZ
3cAQgCJI7WqfxbVznErHO6i61k9w5Mw+jDD5GSwWczwA77k4fsZTfxgRvC7bTA95zHGn2bsdK4yh
+Ru3tClLsAPVojb5ThGobXZd4wbWwxjmSAXqAQXuPuLchCEeOIXzXOe+82y8cJ7uTIyRcTn7vj6K
nFKIM8BGEFeNQ5PtWzR75i6gUso/OAncJNb/7PZXqTDxxDfRe+pDLOPuSz77+p4TORquMLqpB2jf
nsZah+wO9uFW6x9m7kVxtBHvukdGdQa57eRxfBTEE52YdpfpUQ4kQftZHOot5mT0++MoGAzhU0HV
iudo4NwXjV84m5xUgzsxhpC/Vruho/FUfCHSOY72LgVeh1f3aMO3ou9gM8mDy5xoYW9zNcmTl6Ty
wTUT56qvffFCcXQTII1seIZuE145XjdBeMDUFpmljruJVzK3yoOVTPJCnLN3QWmn/aNtEqO2BbQ4
/1ITv9vuLZSVaIqsEdZmRp3xFX0o6lV/GZsbxRkqtnBh7/0kK+XONnbMPANQc9hMgzfhq2dRim1W
h18PXc3MYi9o3fb0MxTr8E+zb22V9o/4UnIsL12rrlvHBD9TJ4SEYGXzNhFUW2BygXWjilI/x07K
9FnC7uTbaEwAHd3XYwmAPEgGLHMF26LDewbV05IH8ybrBC9phfZ7QKyNZAC+xrjSFGAHNUc3TF1v
YxZhfQAGjZrdYoTlXNH49AGjTZN/igdJrFEaV9GXsWzTXS78Gc+lLI8+NZ6dlVw0e8+W6YI+yyHz
rlwdRajviCk12zaouMzMq91PkZbVh7iaeP6zxwRoG6I2+xAMa3+X2sZ/8npVf/WZ/B0VWPmzn3sU
805RTz/c3mnuowZrKe44S/yzsQLvjFSvG892YVdqK4yxn5MOEeRmfG0CssKZXMBo9Qn+RcQYLF6a
5TAsiLZOPVJG+POWn+FzCE4n0OInL54Y84ud2xPMgjBCOBP1H+Kuwoe1sdCc7MrMW7wd+lACL6j+
OmBU11s+Z3jPfTLObJjjBWZ5DIc27Eh0Lr1LscIirseoFW7iFN2NEW/Ypip8B2Eem4VwWs/douPs
Tq2bto+U38MG0iDIFuPkE9AZDWFWQyLiwatrXCNrJM9Wu9dhmJ0zsB2xgjz2Cvew6EY4I1E6bEia
L/mSV2goW0EiKwIu8pEe/Wz90n8xg7Aeyjhvn0mTjB/TOUn3IecrbBmrXLWGKy5lv0JULN+fyStu
pVcICzpspbd1tmRYouO90hybdg6/Om3tDfhy2/MG4TvKyNFBdhbUUTPfMutEyZ3V/SFSIcKLeAXl
ild8zluhusH1q6t5he84LKFP0lNGjLD7bfKK+AX2dGdTeRzxBf6co2N8ciw3uLgtIFsOq/u0lNOJ
6m2+XT1Pv4hXdLFsxuzi1N3i7SlO2mOwwpI46iMX5W1X6XHyJ3NGg9MdMhimT1PhhEdyLOJPje0d
6lIMAM8ucGiyIqNLEf6oX8FSlWQ2SxTz30u0wqr9AKqzRdSOrWy8QrB5PblnTp+f6CDTH4HVwAPI
HG8fsalWu3iFdGHctqhrwiCvt70AStnih589sEsWwM1kf4+aPOzVR9HyOetXONlbkeVxlqgHcwAa
06Vyx1SV0hap4rak8ds2cmjvSvJk9xBBh+sRABu6SXwY5t46t4FXXHxpuachCbbwvUofbNIqf0ZS
e/sc0eVt/AqXi1foXL7C6NmKqPt1192jfFfHUDvWVYtnRIGNZkJlaUKQBLoQW2zavsFipIgXVDTk
5m1N0hW4h0S1vELlP9yDCH5bUj1dUV70JzUH7YfCgKNERNHfusR3fBpKLBb2U9SC9mNDEn4e5TQf
s1cCAonK/baFBzkevALnEdKjl3Oi29w7TdUYf/ehKj9Und3z5XsJwD68r/7ijMTXAySvpIl+5U8U
K5MidKhq2CdjpHitztVxXBkYIWnzt53W2lyJQAx3XWixiMg3Yru3Ftn+gBkGzYMsARgfZe99bnt6
Qh9r0eqoVpZIoirQGUnVwerFXMoidIkGhdd4oSZv/dRGMJ6bRz8qrTPFONSWzBbJ1tMpSt+Btmmv
vSrz993KcWkS96vfNM6lknW+BX7vD6IZJZiGZT3bkx3CUoI/40iJfCCx0jNwvsED29J7ahTOViDL
YROtfJxmzugNHLS8J2SJztPUh0Br7AtC7YOea56I2fysoyphJA/1lXFUrO5ScMtnkVYBMbeqqz/O
U/Kx7QArild60dhaLBwINNCO2mooxSZ85SRBwBzvwA6t5BbNZLQd2iH+VNlFi7GFPR7nLlXLYUpH
H5VfTzZrM8nigXpwOTivTKlwJU2plT5lXplUNZyqaexVuzPesp9zqzgOKwGLyhMuVrTSsqah0fuu
BC/iAGy+G9Ki7zIBJ6lNhpoWbBnda/eV+2UxLTyDk4znmibpvhyGQxjiHUqC9lx8B23R6IJx1UOZ
Wl6wU5kBqJLs5KzUMxDW7IQCn+OPYt1sq8BEP1tw2m4rACHErg9nQw2A5qo/TivtLVwG86VBnHaq
DV4Gd3Or5kO98uUC+i3U5dM+UmVxV87Z2XC3R2MZFnq08u78Vwre8krHS8OoG/fNytVbsDX8Anvy
RkPc3ONUEWwnL8y/5IQNP7SthKe3KJcBmp1/jRH0n6zUMC+EMlgnIOiSUdkMuwXLBcYYFtU2fXK9
scag/IBviDrTTlZHb+UnwjtzdmrlLCLd3PU1tLNdHyTDhNEDye3MesjU6Nz5bDLfeiCYhXtY2ZEq
9B6clS/J0C/dohRqDy0k3evE7+cPQOxWtneXHnJA3HlItJcIUy9YXCa/sdvY+ZoYKruxqyGqkUlc
X+J6mJjNwe8MM48aDsanQ579oXGL/JOLQTyFVYJGKRbyaoqz9lqt/FEXIukCkLvFduhHuHJMRdex
gnBRqG7xwd3449R96v0qyz9YUdV/6nxhXTVV1H+NXhmvwoPcciepI6bnSkTQLofQ2MWuT4w0O/qh
gHHXmKeonXVJ8BaIP/K6u3wpGaaCII3kithN95EUDipAD07KspnXSVDi53ZzzLyBwWXjpVSpcV/b
1iaHcP80N74BF8oQfafYHV4sZFBMiHPg1Rlj8o+cuO1wCKqcWgp3hlQAAqaMBwaakXLnaLg9l76v
k2xXZxRVG3TZxOmIyZkwecIrAdfhvmWbwQeZpovvNGL4hEHT8Af7sv80Mcd2DhvFNZIYEOBXPKjB
p2PERfsnsOF8FZXGFieMqxBnzzUsN782CQ6LSTvfhMrSX34/sH8vaMEXcM3oDhDlrTEO70UZUTB0
jVMv36K6q67z2DPHdHawS2DousudxpxqrzAPVqL8cov+2T78/uP/DXlEIO5cASaAHFz/MprPQpFZ
U8AkebGdLNsTixYyQIzzfP4rgds3fNTYiOEhB0rKqB468ncpsR86tCHTzf3YYn22peZvJIGt+aTO
ibHm4oLgOHGPxKmU1s5XXTPd1YsDuQu6pmf9wX/8X5oIYCGumwR2dEn8z+ql+E+hoZUFDsNsGCq4
66jgmLUZc3CEd0jkhoHp3L5XBKpSKikwnQw3Mgr3wlmhGpJnPvnd6lSztBYxWc4raoOVXFD8QQz5
ny4SQJd8bTLXXIfr/PUiUbIbzPSbYhPgAzQcE48w0wvYMtfFwX3fZ2P+M1Y9WA3yPh7yK4oUYyzU
7t0mdYN9JtOccQ8CuZnxoVjiPyyCfylyEGoQ+4iFO+oWn4i4d5IABtuZhs6ao2cq4uHhbdF1boeb
iaOZUd2wb4juEOTM63dh3c7BOZ26pbiJoTFN+NzMPcKhblKUD0VT8bp0k8ebkjSTM19KHEzGdNOP
fRD9wdX7NfTjn4A+F7xqL1lFkKsQKr4ThWkpliLOYL24yND9k6fmInouoLMPe2tmYX8rIbQXu9HK
fHWdum6KK0sNtn2TziTKXkTopeJUFBpfsxbib3EAAuvS3Sg6H4JoC0tUyxUNYhIAhRc5gvtJCFx9
kDgXAfJv3GT8Q0PdjMlWSatBLd1ERyuqSwTdLIEXOib5AOrNrDVvwEyglUfWN51BQbofuyz4GE8e
Om5IQLr+w+p4Z+0ugog4GhYANAZ8yLCmfbe5LQATJXYfKWS5bMpurDyitTE93nrbnJqp3lei9r3r
ru1pqCAxufNliYNUXcFY5999mrZbpv9dfowrINpt5Qh8ythElbzYwRz5hzKwhYWxjO92uwZvRNJ5
y5T/1J2iOm82YWWjhopaI6NvOijVcmbqIr8w4Lfnj7/fzX7dTBEtQOlgG/HXl8FmW3r3CmcjTAVf
JTCeSXlcK+h0i91ZcS7tUl8Fecs8wMZSDvZtT8iuFcP7+f0FvKqM/+dV5Ap4yEQiCRt1oghQO/66
zJdsEnMl4awsWd7VhyB1fIrIJWKm8Abp8JhD/xwnfvYlt2qcOIusXXdWJ3X/EpmA/lNokfuILmyo
4W7BrPJQeqN5riSH4NajrzlDCk2aPbah/lEYRe5KQ7ObbyqxWOWwKd3E2gufQeXxDzf3/vGCsCMf
hJyy6ocilGi/3pzAJMNOgv4HnUlzzaSlKrYoBrl6JgTxNV2kSTY5Ab1XSaiyb/j+M04Mw1YlexRY
ibcf46p3NrUdxLczk9HdMEv5iJyun8GUHPEYm1lesJZgT7ETUUkMJlw8jMmac67zicBnRsKMzaPZ
k2qnsfrWzPJEt8fauX3wE5qhPzBg3hksk/lCL2qvqj+ffyfA693OUlh1WGAm+APjHXA1D9SDHqLu
1tkZrIRqGzF6Gg68Y/V1MaQIGETN3JWanLamb7xs+gOB6x24v14QskkIvqvGHaJM+E6BWPp+ThGB
nc5KRfTPNTS9RynjCptM4yQNcQbB/DQ0A4YOAvJ+vh/FHCUfYgjVOdOmHnboCFAtN04q4hccOGW/
l3iR3oSe8pyD0ap8aXMBVCl0U16boWqKR3uMJvqrFeBko9FfXd2Jj8Iwr0cvYzO9e/1TC8MQhvU2
WoTtnA75sEutSBWHDrs42OZ9A8Fr6GjfRFcrj3Qy6Pu7uXQ6vcX8FxeyZPHyHB+vaTWSGCqmdQVF
ecavHP15W7KL9Mi3an5Z8YpAuqXvpSfyAJoTMlOo6sD+NJIiMWQBYDlEo6CSetp7smjqXRWWsX+u
ZrlC7YhBPmBm4jx18cxEWNT0PnDg2hC1ZBlfY0uPbzcerkW893rM7kAFYbsjcQhmazM7BrjpdW39
n+AJYaNd4aX9i6AcG2dYOv9/FfretLX++R/+kzeiUBD8FyRFKMgc7bYDlsFW9DdRCFNt2nsb+hY0
Fwr2gF3ob6JQ6MAhQs9JmD3V/FpN/z+ikOf/F5YCa/wwu0vkEufwvyIKvZZr/7PPC5RZIEYcM5CP
OGbwtfx1KyxS7GpqBnAA9Vh4OjdTa+tU3xamaet556xz3dVHpZYW8jA2U3pSX5Ls2G8rzxlQX5iQ
4DbvHKYttZaNCxAGuN06gXyw56hcaPZGuXyqwVDli51itQmHW7XMgf7+72tZh8OD07UV8kNEAghw
VJ736lueDw7TeuQf/Dxn3s5vKRhyXroC3i1M68HmF4u25YSeraVR38IEUXB96TvPmS5LUdXRtJ+q
qQ1uEqYUfOTb/6E3lOm8d9SyXgbedPxOo/GlRLalPYbyG/7b9TYQGiv58lb2QZjR/O2RgDr1rXTM
Mp88hv/DC3GTLOTMnrFUPDv9wsaausgyKeLkvMINvTuXk1nHpdABGNMH7vBQvd4UCQerXfBiAp5K
O3TxNKDyK0ELnNoq1DcwsVq+mA6s7mbpLMVF40wshofECMpYjHvgDGyLJq/5jhrLaPkiy3R9aEyq
+WsE9fHQXTZLCK+2wPKp2vspJkNgx1JkE16WryVtbARsE+Qm/FMEKXewmD7oYMR7nPIIlxDzP8TJ
wDcgGSCrbyLrKvnix1Lxjsxpyd8lzgRe7E5D5l7gz+pkfbajVTb8Ahe9gGtvQg9sGs0L5HeuADrc
xM/g4o/Rj8XjYIr2diJ54G9vifHDdH0X3m5SJmlv4j2cUandc5XaVnGb2j31+BwoO/5YU+trzAoR
hSD/c6jWQcor/j1z5PoeA67zJAJn/UKIorcAlPC01VwAVH3obxzTcWVtQ8VaxtioD1IoD5nl2lzp
2+9zIK12JWanaZ4B23phHdz8/Req0VvvXYRxIaODsiy783b67S31M8jszo2T9jV/5e0blZOtEZPr
0TN0Py1GkPIle33B+9UCT228koD2l3DgEAOa182iUCWpJr0ui2ROhgOz0nXpvX0xbWqM9K6k13DK
77IggPBwAYyTfA+1Czd73JBmyIvgM7ohCxVHuVg6n1K/sc0PTOa4D600Px8be33ib7f29rvRUVs8
CG9YGoY7b4/Pckyl3V1T4Fz4gyEpqzOMUn6uQwLQ6w1er7nA4FEMMPicw4JJLHsHd55yJZoystEH
XJwk0MI/Nt7/RBlc96p/7mWCem6NBbFdFhEN9Lsih1kP0RQZM/0Mnav4wpPioH+jAE3LGueEUVOW
TU+8yQPkJjkzTrry4LHzE8tXbFlOG7furWmYkeAH9fpHaBcG5s2/v9S1V3l/pWvql4DgyBb/3n+h
rrRKysZy0Cut19johhmEk3vUkZsmK+mVCeD0fOaXZn1qv//wd3Ro9ngIovBPsRZiTAN5/tctv5rW
lISqpC5YbU6ulpFG0Nl0A4gu7mBuOj3NIqHB/P2nvuMqr58KRZnjLCSvPSIv4tdPheCVJMKr7W3C
m9lWsCVfv5GoaWYe/9TNM3/4+498nTn98pjpGpkGUfgGNI2co79+plIYHcC06lYVihc8FgGIhHt0
UocFF7tJmFzwe+9Ntx8GP6w+o6iKeqzkJdPO8kPuTMyIU41e56FzcmqulhwCXnbUh1xqC3iRYvBT
+jrK/nTh7vv3Q6wjIB+ME94reefvLhzcWDGPnaFtDMoSX1RdUsiaLOWKI912OJ0bxgEtDFFJqRrV
ODTasJ9S5RIePerqo0DeBmVOY6Imvvz+qVJhvHt5cWxyiFTizYUFjRLz16c6DHC6AlnV23JBKwkz
TKU9OEcIFxbn8RQltHvrS5tHBfcLfeDqQN5bj7lA33d2rJQGpAxCXrOFs254gBrGiRdn2u6QAgXc
qNbT3N3gS7m+J7FXs0rbCjNd5JOVGNHt0J3yk3CuWDu/v7l/bSHMLteEHdK/fDrg+N3agLflpGgF
kEsAganPXerI/N5mf/9Tptm7jmxdgw6RWGsGOemNq8Xar0+xsPoSRzyXE2VgdvpQEKfYOFvl5pZl
GERGbvOddHSe0hRCO3ua9Rjwg8iHMks4rsryexCcdnr+/f3/a28gocoO3Yg1uhplvV8xpJ0bm1Bk
eE69UzlPOm6s/gW3/CnBpHZI9XWIO2Fw+/sPfT+79ZFCrU5uCHoYfWGc8e6NEmQYpWELB49KJypu
XCu2FwyWZyqRaaRHftTAOkAcPpyJk8cAsbtL7aq2OyQWwKv7IqQ33BNq7s8vSx7RrTcKD16xGyb8
+1efRplbjwlU4eKGZLxo/FJTb2Z/uI1fpwp8o6HvwhHDTInSnJTsdd380ycOJaQ/LxhqZrMulo8t
dFQMPklbg7aMIAPDjC2Kqs6+gTA6iq9DOKZYKWIgE3p/6K7/9XIxLONR+h4mP5yGCBF+vRRM/Wcc
L5YC14kC6dAmZ4oyPIxTAL07IB+HRRnnCVsDml1Ontlgdv4FCjjvk+WWzHVm7ats9/uv+f27tV5U
4K0vPB3/vze1tJ4haoZNsZ3Q9DKLTAZ34eBxkkyO8QYqA29263qrA8nvPxjBHff7z4MAaMJncOgK
4aCW/NfzMCpsmB2OcmuDkaTiloyPxlZAEoGqV3lg3SXUY8Mw9c3JGssxjplbQaW9amFbdYjQIe4r
wgBESxFaht0AUhTnspdmWyoBUrAlI8Ysd04BuS7cEsLqOR8d3KpNsTqPZvY9UtfR+5hb4NrgUs5c
z0cdZ0p8Ve4S6xIPaU7ro7Ax2j+NlS7dp1Bg7qy3dO12jP+GO5XfTeHPwS32Vin8C40TM/iAJ1SY
9+RjlUzeEJ0vquiQJGZS1uds8n02jVQFk/0hQRbvLIj1bGxTjY2TEo5U+Hhl7Co5sT3lFf6entUe
o142CzGYoze211Egs+QQBk2Fo44tgyT/2C69lf10dY0tz67EINmP97JHjX0h4S+wA7yOGCFfqNJU
88JhQLL5KTVU47tlmlr3L5x4g/g7+QVquVZR2/iogtNUL3/hdbCmEnOcRSufrEVUGMmQGBKm3I7p
nzFwz9MvOukr79aKxyE2TH69YMTzE4I3JhE4Tg7JD0LjsdDBet704uhWS48s2Uk6vrTNoMvOPuo+
Luv8KL11Yo1UpswhUQHdRhBN3AiaVtGvZy0Wx8YKP+Pom1lnJNKtuCQE/S2ktFs8/O/xCKPmq8GX
XIojvVbCNA0QyhYt5lUdTc8mWKbFrvE2WYLpY5MKwRuICAfn+yOHpZ5xpXZHNxeHwu0FAR5RB0eh
3NrsCO0fDja8h96tAcoJdqhX9zrYRAhrft0TeED4l08NXTDQlviiLZ++FbOqQF13eWwHRxnBPB0x
B8DW6SB9PNPzXSHsoOkZfuqIc3lxJ6ifiqw2gDyp49MyYt6qcCyylXePCG+VCdi91YbZwdGJwRAZ
71RvObljFdVPYBXF+FeZY32GQCLSSAtEjw9+d0o7b57PCVPv7iamjpmeVIRxXLQbNO31ZZClb4Mv
wQXKDpaxsincwJeOoWmaxaNrHd0ldPSVPU9MBIOyGCsITTW8wQdB1uz04M18Ye1BQr6puiOGD5q+
u7YLhgobERcg15M/IzDf4K2yxPW2mnrHuWNXqLG9q8k6RaswZyguLiZIZvOyoLgcSXvwZT1cv4kw
ujmdvPPU5ynGQKiuwzm5ajoMJh+NhNL0kM2Af2f4JGbtQxqJLV4llAU5oKymFAJfg/w9hsNOguRw
JSa+Lha/necaLgdLPPkEIzhwAgzd69zzd7g7s0/r1Iw5SQ5DEuMIkARYG+AGEK41xIBjME+wNi0M
v20yWf30XA6Qam+KxaunS2foy8yWUq/iW5erwctDD5me8UKeMQOG71xkSCUCSbt+RPtLBaxnjBue
41dVhQXVk8eiezkX5a4WcT/rjZ9iyF+cNOhhcPW3bgNuXcEGnzjpRBDFAlsxI1EnAw+Ik3TgaYdN
t4pBgrKnlyRtLmi+Q7PFBPXgpZPirMrZG3uPXWDJLFIdAz3q4iP7Yhs+5bCUs2SDybwO5WoFNXPc
QcOLxZdizhr5sljVegKyIUMpkHOEaeHGdHqYnkNo9U3+kyFMkd8TnYS4Jc00l+AtAe1Pp836uuXU
90N7+1afpkvNIdVL1VmPbMOr0RLO7wjhpmzx/dNg1SydYMgoGstgpqBN8yHIoadJogiJoojDXn0m
gS4FA0B6wJu7WERuXDF94BWx/HbpbpIhRrMCqdkVODkUXYK9scTb/GZQaODOY5Z5zXfgMS5hiZuZ
59eEAbWq6jBbvhEFb/Wuyhan+f7WzLnTkuf3b5V102qqb9wN+CfZIFbxI7OxMnlM7YWWKGWEw5ov
x5mKe3DhXZS7xO74ieo7JzhC+qkUIRdERtBuCJ3brJgQlrX4AowVMj+pXgm79GNrLdu/vqELLp7Z
x8DpdXQ15+wN+yVBdOuhAClwkfAyw84yvi6RskgH9TnyupptJLAJDVo2jtezNVkFwOk5XV1hHuqW
7K+PRNeW/WUK7Y4UEE42LB8Y5a26ozgUaxv91hrBveLyqw4b1ivOKPqnbmyocohi4oYMJ5mcYeO7
vIylgLn6qDQn2JEicr0G6Nshd0qH6HEp3uLzULVb86JgRcL3PTP1bb6juGZM59l5i/SplliK4NHk
LGyble/xK72FP32ZGp8vF88pPjcnYAYAd3C53TxSvCdzXaBZMnPBeCIbXcHrh+11cgFsdPJyO3t1
K6/fBFqtyV/7pWRpvoOTDmwnld9ZTb0PG5j7P8pVVHXvSEjxzXZwHTmf314yGNCWdo84L7rB0R1t
v75Bw9yTtYlI1IVgG5iuOoUUOuq6fj0dsO4IzbNnMwy+p8dkaSSeZkcbsegZvuZu46nHQojek5tK
t9hhV7OqYnsD+8V1ezA1kbLw6SgAHiwXL/9g0wXMuD4wZKydh8YbSudTDk+1SThs8zbb5QNBn3e0
nkg/mcbO0nlETdSoozePU3hU2mdCtnGkU6pDV8PvvXcTHuaJCnItat005yEvLTAKeS1zC9M+Tebx
JjTENn32G9WIQ00ij3/OsQYH4K3CvibsAr0ESRgbt1XS4dWp7ImAhrYgpGj791ykn8v8XuKyjVAr
hFhBXnI8ITaDHTbimV76kfb0Lu9mCEq6G1minoXU66mdszhhGE1e1Jc33pGbdq35RkiWV95lAdZy
eEfMNUveZXsLKG8wQGmhHbeGDKEA9+e9yLz10ZlxcdW1B+ePofTCnPCz7gptomsZSqJ/UQxB8Dk0
BoPqCiZwQ9tNtIm7rsuerD44+6o2WQzplpGX2juZpcI70bLekA2ya2c7dF3rY8DsNeNhaoRq1WaE
ChKef1+Qvy/HKUMinMXZwnwXU7j3EwQRUkEQV0CKMKnCzLnfJsgZCdTf3ibov/+4fzUehIPhBAwX
EMARdsW7VpvfrlES+QT/WhOrb8IIn2dSvx7ONmY93GuAYL/7gwXC+yFfaFOZR/BQVjpWwPzp14Ir
xQrGooLkcCI5hjYD2vv6zYrO4WsaJsEJ6ZO5xBmdQxJjWvP7u17ruX/2PKszBJaYmCLSXcONevfx
ShLZHHsA829ozBtmwCQpYfb9+096/3yxV6afo7r0mFdhQ/ausswnsK+QgnxDwKHDfZSZta57pibr
/TZrwORX/He0e/f7z3X8VyH7P24yQE5Po8s8EWow4fTvpyj1ODhOPukXF1Fo1xE2bS+Cfr/pNIVb
NmFRbx1MW3WYTfqxtcCqtJZ+xsdURCqASVkgDum76468kPqrB6cr+gwJsxPkHFbD4BaXzkNMT2YM
4UfxfIz8RHvDVTgKEBt/mt0h3g7kaYTNdmS/ne4DO+Kfir6PmsrqKZe6/TK10keZhqTWH0jY8qzr
YhFDmBziCu0R4SeRaCYLdzqn9uNDmpMihT6cseaSPoUkkrkYU2KlRoydV6EQI63F+MLgeD9lQ8+U
IyUlrY+vKzeERbBrfW/i5otEMm7dQLgzdHhx0sloPOSazS/cKmdZtUxh7Cksh2ndcvK77aCgRrzN
goyHuS3DrJy/hTDYnceIn0OEfVuaLRBLRhzCwkgrfMbdKRSfFzNlub9H9sDOe4mGYLLSKya+Ekcu
YJ4MFxAALzO8yB6cQ2zwtnP8+rLYU4U2o85mohZPYKdd8Ni7+cgt4bfSFbd4Ebva3S+pw3Boh9Fy
HJfko8TNGG4WJlkg2bC7sDTZWyIv8YFBEyRgZkyuP6l8G8VzxqcVIzLW+cDLmMT3hiT6utnSjjaz
uCw8SF7R3o9y/mLQOFEjDzoVRa9O0rSL325dhQnPd8RcLbEfFVFClbV3p7TqPsauN6bO7r+ZO7Pe
upE0Tf+VQt0zQQZ3YGqAOZs2y7K82zeEZSu5L8HgEuSv7yfOUVZZx93yJDAX00CnS9vhFoz44v3e
JW1kXzqbsAUgizZ5nZRpcUimzGuKnc5FBaNw7kQFISZXts1mNvVGb6mwqnZYiY1CpxzeyLXIsve6
ceP2s9VIL+FaYDSTNFggpstsMoj6hCwUmPuYbR1YPSYkuywRPrwtq+sgsRwWPLAWuY+SxQy+bBxD
IAAw/oWZ37KWvCSUamEBgzzAZgdSrz/D6Pc3rkc8R75xU/Sab1GoFj5NPeI8eZOR6KlQXfuysFks
64gH2mN0XcfOA1PWrD8DdBSSZluK5ZRH+ELVrHcTdaW/3IOW6UFftgt2SglBXYpAQcySYGnZeKaJ
Po2/ggZMBGegu2Ahu2Rkqsq5wDxgQdHRks5kLQR9rq4rLzMygIv+RrTuQFSci1mejWTYAjwo3rLA
DfxdOUtyD/egPMu8ywsZLjAxKOmC65Ee3+BDfLYwJt3q0g2b1zJbZqd8oDzXDLfTQ16YUIerPi1c
BlaWsw/5yl3Ohh8zneK8hQzCMjltiexg3GzHFUUXba5ek/y+UYr5Kdsoz2p4QcPVsuG6F7FVPSRj
Q586yLqWH3hqTOAok2OurZpAhwUq93ZKF7oBVz2bSj4pQAoqH/xRWXP3ZfZwb3Xf+nkW8ulligEF
m8NIdx0UUGa1mfHKQtDqFdctT042gY1JBEFZhohxAeVhNVGIxulk/n6luOW9CNsw4iQmXi+d7djx
MMBxcjZTUR+tNUfIcerixBQFGHNaabZDTuWGfJIOMnRD146zmg88nSsiTNMnDcZgHtk7+804f8b6
iKuotG1e0pVHxG8neor4x/fLlFuxSsuUuYT1Th/s1krjN05NaV9e+rR0149TT3DRRzzqzQu6VmOp
71sfo43bwU7hVe/Z62LN9kaHzmTAKhGbRmUWEKzKxQ+ZzWF7tkX6/nT/W7RWqbiMq5h6cJOPMfky
W/w7V+w3Tp9uw+wy5+rxXSyv69oarph/PPPF8ZEUVmSuOVnnyP5koca5HBoCeLLd3CZueQsBWfvz
tjK20/0FtkoBJ+7SzZcPfROZiWixprZedxpPMheDLwpbhp5VNIJD4K/LL54qx1M9VJ+mLdQQwODW
hNX4A1y2vB92KTo7nhWsefNE+g50btgVCYSGj+woSn50urf55HL9UyVMvx3M2jyKkrkLBeipzQ/E
3zELjtFkfiTRBfC3i4eUAbeO0+8Pns71vepXljXAOCgAsPXNxYRZwLCmnWMxlCgbJddSJhPuf1u7
Bk6yWfcq/OL2/WlyVXGUDFdxJs0HnSZmWeAui/dGh4E0a1uWmPtxuvhyhLaHSuh0LGjRdPT9EkuD
8lJTUJa3pytc4G3yOKF/cmKVlZt7fXqLkLP4fHY9VOZ4Vm8WleH0cuLh4pvLPV4TNDfN4pBTTJW3
kUXCwXLB0mdWqaCKa24fLLKiviUYVnp4itlith6zZkQq+AqGKDquPdQ7waFOy2OGyt108FVkD0z1
KRZr02Xgprgq3wZek8oPTlE7GAdTSkz1smMYZ+hw7FJjRyM7j1bZwV+UBBeimFI4G7SxUKO4tZqR
tf/KxxSw+uSWKNYV8UhmVNRTAbACt9zscXUgqeCJ6mazNoZJTG6QasgcNgJRi8X3wq4lpQ68y2T+
ABAQZxYuc7AAvgjsCiiLu2pht4pGOup/YLDTpD8mRL68//DBy+JK4VtHirUaGMRfbRuZyac0TmvG
zQkG60qHrQyzM9vuYcYGvXwPScTgZ9EKf0hv0mAywY8tCBlHY66IOvstQWDQltHxgpFdGpcStjtC
StN495E08Ygn/NqYNMq2YEOkq9U06J/ASbVwruqqIEPM/4wUuKahi8A6p+Qmo4zvPTXyNf53e3FU
KLdphy3wN6/H8qG9cI7cT3rh5kD405ieAJxPTqXDaMHgMgP0iG7tqdhhlJuzUl7hdp/9hXy+d2Ug
Rr7F8k+fbi770Yx9anKuoStJClq2MEYis+NyEwzxtjjlTDwPUsvhFuwrqq0WjqWZLud45HlaHiSd
z15Y9qK4xr8DlyZqGFTH+E+MoXsZNG7Z3CcRyAzGFoTDiTvyEBeQvxPsw47E0IoSPwS/2FaYs/IP
BvQ2B60Ys6BrbDX5dcAPc3YSQ5H8T/rMtn2XRuvQ5lhe9HgRsGMpzYrUOaVN38O2VgMvTrKZxJ2T
5YLDeyLgcS9ZXXHPXCWCrviGqZtHnNaEHR35twKXRSTSx5s/hggTPusldbPvSJGqFEyjtuz6JoCm
xkdjhWr8XtZSGXwqydZ0whqgjmFWIgGdI3fnptCHsAVI9JJEBJBVS0W4s5LAbuPimnkwigpmgcga
Yu9HaadNR308LiuFY+8XNtp51VNXfVgWelQ9Gug4daN9vIRF/ua0UWpR+SQHVIpVishraTuJvXa6
4rKwbXlxGQhH+ZBWMwPkhA60PrZ1DwpYsvxKtT7aWOwGpKsNOwpd7ncz8uTDa1E3ZqD2xFnk800t
2ypr31DR+ESZiIBgRBAjSar3dV6sMEDfJr4wa/K6WmOcXwz1GMSHCleaDpCdtOfcv0Jaj6t4u+0s
zI6qSytzbXc6TDmNiXAPE6sKKkgAywKP5FtrOa75Bwd2N62gAXlJ5Fb7nLkYysDWlXHcYdAKbyrL
Z3WQfD3H32kWlW6BreQUdW30vWr9cA1BZIM1X5I/vSkczEtTRNrWJX4SMmxotBxGrKGDur/Fd7Or
soeV6PnRfTCsqgACFmrA2mwQPd1jVIxOVDvMCfiFVAGuA2orbcfTCrwXJ4UQcIJSpqBG3BDvHIsU
r4nZyeYaPxPtYbvQ7QoxTWv6eh1GO5x/eG08FLiId3UUTw69tqjrnG+NGjyc0jdh3qSU9UQjrA3+
rLy1XYmOoVF96Dw6lMkJzvah5TjTnQN+xFn65Rjyz7T6BWEFYa8ppq7stK0Xqv2scQrmzGwKBljB
cqiz7jKn6R/cOOVCj23H9m1Ihr1T16Nu6m1Z9oPjbvVUet50la+Rm1dXkdk8e9uaMjO07uwoWNVw
TZ+pVBmdxyzjn7mHeT8gYvT5uAsLVxw32A4E1ELhJ53cd+3iLpUwUVNyePKOiM5HexXEou1niHPs
fnMJ1uldSU1vjj15ilnlpcLLaEGS7Os0+dRNfhk4eCg5VvwpRVdQuBcQ/9KBU8GWv15u6eOR5E5h
wAXdjva4oE1pBZvPLwRSa5vQXOIgaWv4ZWFZvMYI9euadR2bDBAW2M2BV93O8dQ6xR0laMNfoOds
PUqYGh8S93oFEuemNogxS/digIblkM7VgMY9pF6I2z1usFW7EF2bBKCw+0ixsOAR5GuXRyIDIrnj
t7KsGQgXQwG+uVwWrh1mUPpHGafRNULJsVgPLey6tXhVWMWk8xuU0qAvh5j8jSQ6dGNJFYt1SjRZ
4yuoUqNP4HSC/UWW7OPVWvmLbF7WMb4bVwLFFpj7xZQj7g4nc/Illl8d5QL0tr7c07yZDDq4+uZF
9hcLABk8PQnkobYImyBqRWU2dWnir6bObedALfXOA4hlIBWQH+NP3gqrOyU6rHSTcCsjnyRbgoPk
SAUirXxGYurHJc9R17ZA9TThi2ORUkGWZ27f1RQxALsbcrIhru+bssiYllTn2HWFA02YjuHFwvPz
J5hnEyZHLtOwwgwl+j7btr/CsfASooLldZ0ADeOTqgV2UzhXRz7QTL8f84Jm42UxETYB0X0RiX6r
QVFLsSmnAJpq0tci+uqPUTl4N7MEbqs/9lgh67ddPtK54oyD3iH3M2tyVKh3swszAlcqfHyGVX2s
DX/ui2Tq1cU3OdGXo0SNcBz07+UYi8GjuRKWvKBwIcxUhFzUdFdaW7d8U8WttDAl6sY0EO864dZT
vg80mZPWDsl2bdVXNUMlHG8A9IeuarZ2SnfQvlYY9aeARlXmYDI4hTYLLT1LGU/xZb1MDirgCOMD
XL0CL3aK5gJBUFxJghp83GevvTHJ+2aXSmam5qCmubYBKYLWJup4rth5TSDHaEDCg69GRXJ4EK0R
ztt41nhjfyCTp8SPZaUtvjh79mY10RpOgN2rtRu7sFkWmMhy4M8T0B4TuNBj+ZYeSGekv/h6Zh50
7U2KyUUiroK0qTmXIbHNnnPK/Y6fDWVQ1q8SdA1s7ENfzZW1K7s1GoPNko3UfTvYcoMbbuCwUPlt
Yweo4WsnSjxHmGFmM4TxDzZVQl6FRFHvuxwkFN0crvQwciJv4BeLcNZ8z5mzhGqeZOup2DZZb76n
WmF+XeDExz9xmkzNB4+ckBn5eIs6iumJYCj7pmRpG+xtVfgjYe5Y8dEkOaSJxDGFvs9iPleNzO1f
TW+Ls5kyJlWemI+lDAEelaDngVuASptok6Wdg925Ow7mFjgpRY64qqOu4fZ4Q2B+tlotjTVJK47f
gBJt19YlpXoQfE3qIeaiY3c2h9an29hgTaPbS9ubuejTpY8+BUa9hxcyKDwFKh653BR+6sw4q2UW
IsNdAFnXImUaa8oAU0jAM7oOtLOrMtmOmdkd/bX/9Fveb8QttNHxC68cc6tGepjWJssic4Hx8dz+
fbUy4xefbjeCZPPcmSIMMpFLjfptkw5hxTel9gpmH9nNPj8r2FfxVSNG2lUxUAUfDJOb/VrPBGC9
o18fVq81gBefUDlYoj62Lh3adesFCWb1G1xDoY3h3IgmlPsbQUxBi6/WwKXx4zplzJODP8FfP70D
DcaeRI/rjARp7nOwRsQwL54U9vtqcdN0vaRUMJurQfRjH29hILdOjY5qMA+3Og0r2VLF5Zs0VJoG
UjhV5vSengg2LoKvliBjaBSdNLcAuq8BpGstVkvhesXuxd22vs6tCdwux78TUs8sk2xLT8jyP03w
cDJAPCyhoxjTHJyc69v8BGEWZdcm9lUaUpUSXByQe+W+cnTQu/0G3HABz42DoQ2+aEy1bSqkQKZA
BQ6oMldVziGZMlv8OZCX3BcDi4w+RLMkFOYgHQK3r3DXJ0/L63WGvVvVEE+B6+ACCU1vvK4RbOit
lH3ALUaJ/HeMeCWnV+0sZhaTJzwjbNHGky/YtembROe9oKWf2Wq6teexpLODPdxCBsWQzv2AcTQo
1nRthIdrthmMpxV2Rc08k58rh8n9Khxm+mYD4k2y5iaARba+UxhCYCdkF5Bj4L+3GGh/zIWdjldE
G7HvziIl2U/XmWP24pYe+vo79nxV+AoplSKfY7HHHg0YCX6pH+xsBZf9asldA0PIWRnMKJJjx8WK
1jFvOsMLkANYYWaPdYJoqmk2cAWTT8X3uClF4G/qutLed/DDLB3vipV5YgZlTBxf71YrWBCCul00
fJJumwVQIGTXSH23FtTH68EiG6F/6xVjUMv9oIJ5wRuNzdoAse+ERg0ZLX7ns8KTExlIJyb2qMSN
EfdGSSNKnU7Nbi08g62iFjegEgV9PFzJKTY4WROFRoKRHW9U77FdxEamLSANHCgfqyzapr3U/iPu
6671AWGcwIpfUMyia12XBhzxdvJjSax24pHGMu8TDATLfh8qO1Cf55zWG1WJRQ3+qcuzFGNCZ9C+
ax3wDBmH+xCTESLBA+EAuF4VdengjrDQx7wfaYAQUo9FmL9kf10sjQKZjbtFVH0UHPpspGO271Ao
2dMeRZEBSuzaNm8lwR7hGB1c7IZ4Y6fBn/E9wveKLAiEyPj0fm3VOIuvbDz8Ib7vS/ik93FnGfg0
rVvu7dOkk8Fv4z1VZWcGQkZbgk83cyV3ss8Gg1+NLSkID1Vam3bINDmGuDQTF1m5O/CSthvomMD1
AeITok31Bbo8MylbOT3jW6wfj8hb47oGrZqFwQyfQDX0mxQ425nOvvUhHHJyu2GP8+rfzhkmHcWr
nguLTWCX5yo2PHRLAoHtQ0107RPaN3RIxz8mdRAw6NOlATwFRa6dZKuayO4+ElaYz2yuyzER02W3
yoW9jDiSC04IGy1eRtEeeplcx+3KSom/L6elUGqfcMKx7KiLNhWhbe49oDTO+zeJJgwn3yxkFdR6
VxWjmesQl5hbU4DSAZ051DG8j/4yQsDerx6hERXd5W5c7L2D84DBd5nOLYutla0xNspqZf4cWwTT
Z6LaN/AjpB2Dg+LDYka4Pt1M1+u7IbxTnjOQKhGNlsEcZSod/q6wbOaoGPdpHiCEQ4P2ja1rVp4e
Ryg+ZIQcu+IyxR/UOARo6LrZXoXYDuZ7KySA8d4qhHCuBfKN+jXh6F1L2HyxFOwJYNEM2IMpNc/L
V28YneVNiZgNS8kONdn6lcAbGiRXlPoyC68CbE0wHwwhjuDmeJpC0rKkcN4myivTcpMNXSCRxAc6
K8sdHQZzsaeXFb1pCFA/NnLm91lbGn3/BM3rwjbzu78A57wbsIX334/4UciH7AQE4+piYN4ky1Zu
DPuliHgxp6/ZOeNJMUeYBebLWs3Bu8bJkq68OaHuy9hEwJOrRyra+gM1X2UWkVov3foOKnEeNZ/9
mZIz5H2W4/IYWuXksTPyEZ9Qog8l+oq7IK8NxQvaPtw6MNXWPBucUHJhrA2CyLX2zeAKPkQ7+O5i
h+TLViL78eI6L3aJwKUL81K8lRSTJPX+lTXQ5rijiGjz9MPgQjiQexfqSyLwoo0txpHrq5Dh3xZ9
yDHtAXNQ922lCb7rvhCLOprRcRqb5RGSekKVmzo0iFMTtsJ0No4Y8xOYfZwuBRYnw1WHLhgO1BGi
z1117L8cX7rqdJdbB8pXS8MnGThOMqfElm+T00wTV8Lh4Qk6bvhdtqPLUrVx+xLtza49IeqBctvx
AkVvHsZ3mBgdp4cccbGxmV00/2RsiTk/G+qnQaQx5Vm9A8uxytotmjFefw9z7bjYDti35fkrFOZT
nx0yyiS32Y1FUrvJNSqcYOp2drfWxDHBWzbpFFaqR9wbXQiC9RfRL8C1h1R2mhyQ1g0hIH8bPNla
7Z7KYESsojyPSu229vKxIX9kqoN8+Kpg9tElnOPSn7Asdnuz/KJH8whVmnUZ1sNhHNJcjJd9O2i+
Siuom8ALVR3VXyolJdglTmjtCMaGm2Zyz07HJ6QFUMKL384Yubp661eQhr8kNVPsQ1/JMRrvoiHI
pFnalnX4WLruHL7RUJH7YEtVZXoMJ3S/jaVZMMCVaCHAQIOCSh1rZpru1HCRKX7JzDQsCiMuAQbl
tsbVTDcT4ej8XkEqBh/31AQGSaf4uBzw3Zk+Afl7K+1VHGASb9fF3qL6nVqVqQDxyAI0AXtP3fAH
dWw6p7uVHZAb4vaD6i65ajEOTJMN5r/IDO5pultB+ZpdVWdFh9lBtULgolAZua50nIV2t7SN8rIE
ph79ormx0qxS1AtZh1s0nhl5UX2pPKY3vQ+ScRDGns3Hv2PTHjlCtmfRuIhxQuS/lW/uEC390iGW
BYdSGphOwMh8rzFDzr/quuc+5OkkUYcjQ3VzkBANpFAcmoTM3HqPy5vyut2apQMfQUdJCf2Ab2zD
JAyaAhKpG9/MvnXuH0F1gn+TjzpSTkscmwZppzQ9dblQKJi93QwUo+89rzeTV9UTbPJRo8bnv84S
du+nPvDU8ir1+qrpyUJanPLeCsKFM9cV3o20zhxLNTHELHJ0XkvPxiqODJ6mcNC+yXj1MS21mKcb
2hNVBU5lD0IA9QF9I7fcS1YznIVTLE2a6hJpUdlbh2JpZMymElpPhrVWB1F2RYSkZ+eTZeHyMr2L
W0+t6QYtS+18ZoGeordgKbRuNhjR6Bba8YId07qNmEehpi0FVIsfeVfR49hYofBVuV/zsHI+O246
8EFNa4p/M7mbj4UJhpb+0AQ0r8OLaeZU0b/m44odvI2CeYRohGstEum478bsyxDRsSQhlV5CVl2i
/EKxvG2XydbePnnq4DAVtNQUpem6lm0XAhlyYPx6Wf56p3lsY/pnwaXHUr3ae01YcjZfk694nNAJ
Z2BV6KfaPFPH6OuYQQV7XtgFHea+H4OILCZaG43fm2exEhsQwM6bdPXBl7GdLm9Ozaun1ymdR9N8
s3p62/YFZSKrwKYt2dcPeEXCamKUJIRJUS3oJoeAkMbEK8p927muGPbhiOw9uoiiuakJPepG431O
ByFdcYFVYG4LCJrPuVMyz/kaXsItpvJ/r2qvyPt3lZ0t0YyzZGEPZFPTJzBnq9vJ7Zo9Nbflqusp
1zxZou1mO9naKAyShwAH3TQ7+Hbh+AMGuSS4PWiYJd170hO97n1ETd3i8wD5m2srMyRzbIoTQYO7
A7/j9p96hbonXcwCnUl7n7Afu3Vrb0PhZnqeU9abpi686JGW4FMb/dQOUL00C/vTrcMS2Ww5nlb7
aF5NvfBUAPECmrbt0xrVgL3xaFBHmvPxi8h0bG1a2+x5YPrp+x69FMeEbBEM+a7ru0BlWyyzTXX3
xF546gDjGSj89BU66RTjCFqxdSsOVlF39DEMm8C7Irg2FEQYamp6ubfzRMcKNxzbsn7DzDIeCT+R
z4LYt6kk6ThiQoacznfOyGchdhRxu+b+LqbkDOlMWUz2eNo3uCXDKWywYGKAD6XvYUNCc9beAxpP
8I3no0UayIjh8AIf41xGkiBw2uHfvBZau3QHkTeZf456VT9jK09aceWYLliU+zSIrVKbCSz1p5mG
6El2eGoHLrVFU4+tHjIDj0hH07trMcam42TEuPAmRrn3EB4QJAJMFlwPx9wCSPPmmQ7hTEHfaxTV
mCp3Lcajm3yBwn7ZFa7r2LuqR2pAius8qRwHS1sMa/cbwt1zah93F94kux1MggKIheG5lhbzx3CQ
QJJ7qWbRHjCgBe1AWD8pNl4vc+z+u0MR024b7Qj0vnNLuRp2Dyw3Ee1dGWIhDw2DuEFRVh9fPsxz
7dzpin4+zBlF8z+HoXGUBiEMJc/MafQ2S7JSxqyLbXtHk2YI6usedwEL5p6X6BQ3fjU4v0lUd4zR
2n9YheZsuLVRDIHTNVrQcyWfM9IKoV9BmgKbmfnDgqMtY4jKj23MjIEyIyaJQknf1UkYarRWaAWe
xko7tT2/uxaAi/1fDc2ZnGz2qS/fsuesSwTNAMvCyDSxRTeE2jO5oRf2mD2HKBT8pDa2BphiIaiJ
XHwMTCheiasFym6sI14+7PHV/fnmhACRguRwGwsSxz3alvwsc4QvvgaLP3YHAdOWiUxh7UZTtFQU
JxXGu8xmKs1ou6896PmOZde88h6zK0yZY4P75RMyQ+PZ+WAmJGIHa57IFw6EUH7+k+zS6/zRsHuT
fQfpHqkZmBYWHVPn1+W3CrQaGzDXbowbxdEKpAxpkb59+RR+GTARiqqQd8Tn/3EPP38hJcKCAJ6N
ofV6poM91qH2v6KDXxu5k8NMPz9ihpL14TR9hN3qIxw47UhgXcxvlNLGu0SxhaBbf2qrv3ySz0nX
PDQjrjV3isMyqP2zKRn3Dyh3FvkOxE8ZqdNyktzjy9+3aN1kwfj5zTx1PkQ5JOECDtJLh+fD/3j+
aBCb9ZlUUby1ohmY5z2K/6a+rKSDP/pNagezma0xT/6divtsjPLegl65mBQaDbMHXHV2YLgRS44d
l73r8TFNDsBfUDfqPM31h5PXwmkNSLtmNG+pthmuIKcFepzMdTvxm1f1zIjAnA/FEbB4FBpHH+9c
Vg0uU2YepgI7+oaGYX/iyhiMEDyFiFSzyp0IPGTqQjEI7dmwJha8rT0bx3fCBmmqQ2AkzKjxVTHr
Cw2IBvCLJIGXz19wJd0WmUKK8/KoEWZY/Of14tRDGOSBj1MF2lmC5s5vZddbA5ABt1L5o7jTC6lS
M62cBb4USaF1/WleVzjoW6JcjB6o85HUeMhW9ZEsUgh4RmHnV+juGh0a2k7oZTCVEPMYFkyI/Tp/
lR/JO04LQ471XiCJv05XShi4vMdF+eWL+uV5mLQxz3MCcvOY5f1zwfnSrNhPVjmGWYKwbEPQgW5z
O/YSfVHJRM63MiOkmMmRxjb8Gq1A3dOZtqqImIjQK+CnzLSpytuTVYZIj+xJFG6mBRUJWmY9MTgl
krqXz/zMIpI5Bu2LE9nYLnjMd2BGz18pgeH6AvlBYyNWmgaHKi1YTdJjK/Qh0rSTHhC8RFhGJDHz
bR+MXP2mJ82FyyP9bHpUBdYDD/RtfA86cSmXlqzn2Z9e27Qh9asKSyATEbSMKQAjKCvGeBtJCZCg
3aFPYd8/PTHc+VgAC4f2F/vdVnh4xEWxgo4N4aRZnS9lB8f9T8IMary2S1lJizT4JjfTYwaRtbwF
zyQBXTlu5pLeTJsv+LyEaMI+vXzLzsTw5pZBN4yYEfwYS02W9ue3DF5zjS6sm7doa20wkqeSsAR6
5OU6FZxwPIrWhwRQVsUDbVmqwdgF78ov0n4q+DUsV9fiN1Xy2bLBmVGjgVNQFQrW8uDclc/Bgt9j
Ely39lEFiE2/2ablTolYtokQ2FFGknydE33Sh6hFERB6TvFGznRKPsAw0CMOpTjqN9dOkjpy3GbQ
B5hTX76Bz3Us5iwhSbDYu5hC+Eg9zu4fW6wE2IMMishDB/gZqGEosVRHmojj3NROTvctplOcodlr
Zo90rJcP/+vzY01ncysEEo8wiqKzIU/zUfAE8pSkuHZg8hRhYnwDVtVUQ/4O4z6sUk9JIYHhYbEr
TdyE+bIYM8OFxMIQilotajMt/c1TcwES7YiBFYIKxNCSng+tHr8YNytxuVybghUGrBdqHFqyigkk
tnEfv3NhZXAui28n9ufFh9ZUH7K5Msw89M+KoCc/qYofvzmv80kb5xI8FpjiXOpEh3L2+XmJoW2R
V436Gn3JShfaDiw0rdBYDGGm35YedgTrjU/aUvUaZCVS6S2OEabDFp3a2w6YI52Cl0/reTnw5CmK
RzOyKBQ7wbkOi7c9yiu8d+jKwr34UsXoNYlpOZE5Cepj0ifA7feVsjgbwcLEcTIDYAfvUor8UiLO
ESzgiq4naBSxfB9XR5u2FUKDCnqLBDBRtAyHecCvGgVlMsCBaOiyqk2JXLq4wy6KBix5k7RI0Emw
N48TbLKU6Ymg7QGQrkalx0eyfeAy4vWJvrKssRqAGNUzC3PRqv0sUDD635vWsDYHaNDTq2GxjR25
12OIQB8hpvu+B3lhavx79x3zT9qDJiMWERrv0tkoxawk5qjTj5NWfpgWBulT9fX0jsAgZ/Z9+ajn
s5sA5BHMvLha41YY/3LXaVnPawu6hKESWeDQi9KR+ouEKBCwLY5hZqZidTIVmKIzBf2aUCW+IOZC
pesdeeKS1zzqG5tfzKyaFQ5BewZW8PKJnjkjsH1gAiaul2Bq7MNw4D6rjMmy0o6KJwRjp1YjUSit
+oJurWF4zOVi+ERCKKLtN0VSIaNfYjU0f3pI35VRSBNE+jHKI53U4P0BPZxtLmWQf+8cwm2y3Wr3
HR8UsAaQGR4NbEOiG2tB12GYNL4oAKur0JfrztawCu7Aqg2nHicCU2m1LXbmdFCiRdQ36DgRMGIQ
YIXhtsdBe3zsMJqIyp3P+tskv5nfzt8bBxYhCIMvQrYNv+o05bKmGbA9FFI4S96nbMZzdDdJ1Ev1
DuWWeagjsrHxu1pyk0Tx8nN5vmHhsfh4D7NexzwSFsrzdQc9y0CbYE63a45IL0L/dfQIG3M1mI3U
Eb95+YjnExT6QaYHDwKD2TlQHj6fNgFx8C9YSnrfVWrwtdYrTXGK+bMZpCcOsxCaje7Lx3XNEvpT
kY1jkDC1HA4dnnE7Ptdq4tkyJiy/9D9S16lvGoi80PNO7S+vpMa6h/jJfGKtK7PN6NgzY8eqXCK8
gGQqWg4XPS1rpiDYM4Zc2BPU6u+yznE1rrYWIUbism90RnJJWw+Ql/Z6pijfn7aj+EmsyRuyYwsN
YrbUsICiRaf2W8jbREPuZng5AKRweQf5ri1tHMY2Y86Tt18LLVMiUaFJRY56M9sTU8mhHZZCVNcv
3yQzSz2/R0evLJutfmhmlLOHI/3KpRSLhk28FDGGWRbVyucTCeblA52PeiYu9o4xXVPsoTFOO6t3
Ejl5i51QzpyU9quAUvQW6j2P/VQsZpZr5i72MkzuLx/7vNgR/B/wJdtEGuOhF56v3OPsLpJgWJgF
SWleeJfIeWD80uXpn1YW9iJI8J0m5uVPjuPh1FRLfJvfcZvedJFePqtfbj14I5ZgAQWYEWyfQyz1
2Ax4EkAqxYiFqFJiWzMaTfsAgRV8xpePdb53PwY4eBg22b6pjWGRPn8Jh6ErOt/Jscc+Tqx4jcr2
rlMKPlEzUYLeBseusHAVVI40JOBMbZp4Zc0dwFvq32GB53MCs4EAwI5QIGAI98ss1EYptDTHxZUn
pGvxOuItnt/LIjKlQxnZhiFuclsExUVe47f8yoUlxIKB4Q0DZrFdpLvbECcVZABMs5O16zoac8UF
7D1DfZhF6sMxLI+X9ndvJeBwBFZHIRj6Lj6/z29ll/f54MxLg4iC8XZBL3rONdZ2howUZ7Es9zZh
pFxBkrJZvlBWJP0/aT91NRlZ2jju/u0Toi5lkTVYghC/YJaQVNFhaawheitmnqsd+MdXsteGYrEG
wcoKir+ctADTSwrunv5nSsrUhu3FyoRYY2XCbX/5pJ7jhyECPgoUkDGwXrzb6Fw8v0llbs94DyZy
uwC08uqQSYaYY/TYB9OzwWHFzMSLZnylWc2bh87UcGBfPolfRpkBMdkJ8tKbhee8BEG2ETW4Ptbb
E30uDHqOVGtgWPkXc3M0ktB3Lx/2OJ38PKkCRZFngP0gTo7MPOfApWpDHc6Ol0IUwhqoRzSQanRr
NuTg9JObYQV3DaObLr17JF6MBFrBHnWLguHS5D78F7KLMeq7wQ2TS9xHgWUj+iYXmiq3m+x1fIzT
DD4ESmLDBxnxVmzvnqRyecA4PI3GsYDYQ8gXBjT8Q4QWWbXIvNDN69vTm/7yhT/vN/DQje0is7sd
OjhlUf89f+j4KPk56W/dtsqM2Qp7fbPeP7HQrApt6WNMSCbs0qCtBoUePgXkQ6Z5lEAez+VvWabf
5t/7VrV/Dv/L/Nl34iH7nDSr//38S3X6On1sd9+Gb8++oBWRD8v9+Ngvbx/VWPGnfNDTb/7f/vAf
j8dPeb90j//65/eWad18Wpq3zTOD8xPs9D97ol+p6vEf7Z//uP323/3dyRjd8v7AWYq+Rchq7mDq
JGjCPDmje3/gVkHxBxLP/tWgjv92Rve9PzzmYaY04eJAxr7m387o/AhSU+TDwIIrw4bH+TvO6M8H
CBCtMe9g+YlYhHBaOk/g6Il5ok+ekiUXFsnlkHzTvfH8Aw0gvyn378MUuzaCr2h6d78tfJ9v348H
dxwRGVtQACBxtDP8qaVhY4BZC5M+jvgMqhxOtdNlwzYC/4EgvVLSrtwNTdPhus7S6d4avXKbE6p9
wR5XXSsc2WAw1yVu1bBS4q0KyupmmPmm7dufaQunuyzLpH3D3RW7Dth63IZl8iaHV/Z9nslgZk/T
epta2cmeLvjwqbcFGFRU1CQ5wxr7kTvTrDFQcSf8sSZE8FgHC1hn1YIxdNkvrzAvi++xzMu/DuRP
tfTByg6efjrrj+xvDwEGAd+QB+XVBsYpfImKcheVHRZJcGbC9k9cJ/zbCL6ad5pn/9+8a8/evLvu
sXk39I+Pw+237vlr+P/lW8k78j+/kf+nevjW5N9+fov5/dObKJw/bKxbHBu2rmlimTyl04voxH+Y
PYnBB/B3cZ2A+uEpocATf7AzBFYRrJ927JpcAdWOQ/avf7rxHwTXAPDQHQSsjvjRX3PRm9PSwzR2
mpuevv4Htntv2pxm6r/++csmkBY3OyJTeNL0ojp+PlHLUeayIdEH2+hsuicVs5Iw/Qtr31ad/h3S
SWHHx/28HuKKzUuH+S+dbs7/GIvz05snMcL3UrMDHPrW+0ydlD/YocxQPSDFRh/uIcKbSR/toZ2K
+QE0D/uxKhXT66VYAveybqoEsR1csDsNH6Xap5ka412MN/89th+Bs8uGIMcE243rG+UNBCsRtDRf
TaPdYBAS+ziJaAjh4Pdpi8P7kkD4nwLRL//F3nnsSI6lWfpVGr1nglosZkNh2sx1uNhcuApqLS7J
p5/PMmN6MnNQ3chdA9NAraoiwq3cyHt/cc53ghi2Drg1PSt/WElXNqhHM+OOCVN968ly4rO0GWaI
PHWmAMMyqBkF5/1LJ5p4H6ejUvmWNXocB+Y1FE+k13OLyYruoUQW+ptnKFBslsVJfrBFIjVEJTSk
IDKBKoS/CdQeb8xgEHdnOwSjuHkzXUBk1c/EOpdHHKTZfVw5XYblbjEn0r2rZvRxgI8IdCZTV8gs
bdvbaXL0ONJQVEzf2LZaOxq0dXiLYYneJCgAjc0yd9aL24/K4k8krttE1upMVBQ2qT9Uqc3pTiHM
AWgDcQh3Dj4GRhELMNLAbZT2lRmLeE69uahD+ovCIc9U7ZGXq2u7BPgw5BuT5F5DoKe5z/oyzQZr
/aH8KDnX5KY2icL1x7bv46An6gfWR+xpd1KJS2NnDlZvhc6qjXeZNMjPbuVYDpiJUldBFWJO6vYK
2CWgErPmkae2IWO1W7xHF64mFMnStQACVA2GCVtx7LcEbIbO2FE33zFDKAQ5YECIIztnQrupCJe/
XeQwfWSdHE1/9DA1XkmUsxWUZj+1vsnE5MlUsSAE+Tq7m6lt12SLmQMlcY0U+mloZMV3XplZ49um
Pd1M4oq77KeyawOR1FZIR+cgY6u1eWsMZvedNmpNQoQ+SIZP0ilO7tUAG+gI/79i3JIsJItFfaxi
vU9DNek6ckGbqVd3mtoRuawV0/hiSrQTPrEDeuYblCx6VOSOfIuTeW4BgNhGzzaqQxuHWzW9SvQW
3fKFKT2MeEtvFntMopgPeEyUDzezHeydiPqG61MnLDZQ1/AFNRHZEObugkd4BpdZ+2OitA/IXDkc
DISx1Ya5h1lEeg6DJhBOFaNJaOX84XKjgFlo84FdigXuLQIe0sKCUNJe99WGvGp/1Lg5fYoD+RO3
KKQG6Ra8zXyMR8sA9raz06R3Iupp0/BrBT9LINUF+JBTFoO20T05PvZDB+GDo6urI1Q1VzgI4jg/
B7FwKbHgJlGCAIDYC8I/Aw0dm80e3KuXiDTC4b1hm5zyj8a1g59QFm9yIV3S10dSNUKRpoTOm7RJ
39KwyuGcNQtR5TNY+HqLMDe1Dp6yxo9JIRsZ6TPeto2VtsNnkaxYRsapVI0zOMm8xVM/uRJVZzKi
gO6hrftokO239ZqkSo0PV2CwneWHA7fosWEGfh9DLMYA3BXTLdRUS4vW1tXb0IKoU/4xBvifi/rf
qVj/k4u6+sJQ+ZeLmj//x0Wt/Ua8DusTT6VqRiZ6nR39uqh/o5vmmgQ0xk1tUBv/5aJmkMLdzhwe
/PafCmbucBIo1Os/xE2HoeUfXdTe9Sb+89WJ5uJayBPlxaqBhebfhg06uiMOkRxplKhVwEqZc2vO
9cyyZ62DVUXU23Nd7MXguE+TUww7MbbKk2ibE+10vPUKJQIhi264xpS0TDcOTaRvYtv4MXdcKCmr
ySjmgduw/KpQK0+fpdq9rXExhRBC7gRP6NahjozmkWDAFdPUvrDxz6jokJGNm91bp6Vv7ey+NnJl
0VMbR6KVn9gIG5tqWJKtaLuj5hLBjjHhidys8bLK7Js9OjjnFfpAbIKBk+Vzu0xTxG4CoINeD1sk
r4QJMcqIMqWnO8CF/mkq6j0fpTxPeRXIWnaRJ2fGVMB0SL5eWL+sLm4vUkT9K5suyL2Uu1cS2y7I
YwlzORyHTlM2CECqaAUIsBlkF0dNbXzVjGrDVJIRn1vldnST6TErmnsjbr5Erjybk9D5TafWT1iH
B3dOk0eRd+aOQ3jnwV/eKbnXBk3ZrId1cqs/pmX/6K19rEv+8/eKmYLv/3a1/7Lb/cuf2n7Xl/fy
u//7P/WXDvm/R0vMq/OfvNSI+Sm+/+29+vq33Xe3fsf1lFZ/ecevf//XS071TBaCwSuLdPZaQf/H
S279RjCDQ1tsMPzmzeXv/J9q3PpNZ2ehs+ejcaVt5mT4VY3zkjPF1okQY9rGDNN1/0k1bph/f8vZ
nlrXvptTiB0JKQd/rcdnsn+scjKzwJy6nkp3BlXni7Jwz5q6gnnwqqZ/HTC9EjFtxThF3W4d7QCn
2Vz7wzzIbJOpANRCSGjyPR6k9tQnFPShWNbKom0lTBt9u+SOGyZLi6PZHajzLTh67r5huTaG+kRW
ejhTBa7UyqLvLhYgQRF6/aL+pGqVrDUmW8zROKHU9u1cKX4oVg+MhvigeEVAlUEwEYAsD44+EMsM
VcS7mjDSZ1wf+anzRo9YgsK1HqSEKOYLK8dxUa9zuRcAVzFcWsyyOBB0baelk068M9Tbg4tsvTvD
lnfXban3HSBEaSj+5BZ2FDtjd0zNwnsAjkUI5CKKEHUS/6zBduEiR5FdUjy/kAkzIPXwJ6YSfvy4
tlvEFnrEp89fRBx3x6KE2e+3Njd4kOaEBGLKWVKcTC0VN2brrL3vFDn87BOSa48FMtqaNAwSNULM
XF4aGhIjZ9SSNmbsVpMW/5R3eToFV4VCpDFa8AISYZECOo2XvklTdfABDxihEDqAxWwHaXmYVIr4
rGQ9ceWwO1BJQcv8ZDHkfCoIp5dgqvKWZSV1eCi61NnFIsNBbbhlApK4EMmToxhg8nE4zk44qXl+
wXg0XHq9J5JbdzEmBE4ieMoSLBCTj1tEP9l5I970DlWWn1ap/kPvFHWfZ9c2RluK7popY2Hudsku
C9a8oqTScEU9TQWpiQQ7us1T5pTxR5XYsrjKuhzXb8tyfQZaSahsCS9GiZzF/P1HqyodH26TyddU
1bpdp7TUQmwZWD0rBpnzhutEJz3IHvXCX2skv2AXbe2YLVhfcCmnKV7WLEs0QDnJ8DCtJh+tdUbd
N4A+7TF61dm+Wdrxo8hK8MT2mn+kszpcZlxNzLmnWDvB1td1HxKWeBg89nmAPXo6F7ieFc6iFtdS
qKVp+SInklojBfNHHrh2tWUeu97Cjra70MBn/tbH6EID8g3oFMwKDQMG3z55UHDzr2zxFvczBd7x
7HLX0wwpk/LOR1ruWFaIaYdRxi3w50+WEoyE2h3JFm60syEnfIuGIlRMcwW60nCOgcdYrWMPYD/6
4REiWjkFirF2sFZR9fWHTkeMFrTAQsqQniBrL9yJGKgWFr1fapHVOdN2Zb3Nc696JuxW//TgFyCq
MFotog7n17bkdz2W9JfS0uQLKLb83pCwkbf0INUc9HPSyG09sZXxSdB278XEUtsXjtabPtbvGHaJ
ttjlxihcdPJZhTCHh62Qd15KdggpBqUROIg/OmNsnmk61k8K/dxhx512ZKhrauP4LVBWUo6tlnhp
8hQPQ98Ueui2lfkF/cl81QY6irBPO1ot3ZWOFXQTN3fa1rURwAFOiqiOc++u7w0d+lsDzSnoRAU9
CPiZ0W490tWICzXFvcoRxrci9BilisjGCMuXcCCsLAN8s3lolxNvq8V77TTz96rI4m6VsD99S1UG
O1SSyj5BhJ55zXQynf1szeUntwQyPKtumyUgOaY5Kt6K94tXgI5Dt7MiiVjkzs94jqurYxTEuz+A
x1kx085pfcqusNaAlGf6UGXOGARkZEGWF9wy1SeplRm/RinHO+FBcwk6q7budadVv0nTNvA4risS
Gwyn3AXrsLLboK9dyZLuvS4/OG6ezMCeBESlJCU8AD7Nqum+ixwDORWYeU702FZ2vTN3koKwg/me
xLH+A5UnTqyEbaq5q4zYfSA9sfOIjmwKa6PgbrjwYJVeYHdD1ty1qbCz0CGHgP1SHGs/F/zWBWbl
0soeyEYrikO3rIryZHsKfzzhuvICmN+DFjm6M7jH2LPiJpSN5qHX4cp+IwmEvlZDVDX6ueOAZSGk
Qr+wRVnva3giWugRs4KIxLHnj7Gqimd7NOtxV9fCOQpTKwa/Svvxc4C8dTPx7bVHq3JiWGseKL2x
mqJO4XVCJYtBORRjkvwXsU/XW/vPtTuiB+TztAeqxyiQNeRfb3WzkhbnOIhT0Fn9bYmLcc+t7YSK
M8SRnlV4vyevOi7Z5PzPQJY9zP7rf/3773L3f93pPbxXLEjwAtV/nsr+/pd+VYJUbkQlkVyEBIHV
5FXE/Kvdo3HDZcCGQuXG8QzvT5Wg8RtdIOl69IC/yr3/qASN39yrmgEzMgmyyLHMf1IJmv/PI2PS
iTIHtK96djYVVxXFnyalQ2bBLZUmIFBnIdTTJjPaQzTCwOkaOrL03lZPjEho2XRDoPJWa9O9mQ3N
hlP7scj0aKzkg5UyDLPmpD11tfXDwJXqG+XCSef2RcR+OsbUaHR7G0woXDpKpr6d6k2SZzDhFPHN
YBDkPwTigG6t8WfV+ek0KZYgr9y5XCIOvtFwmt2ZQkp7mGx1pzhXPpqidxil+TNW/0qAyr5q38Cv
Y53EXcTQVDyWCOT++Y7v/8vGiJPkX78D/nfx3o39X14A/sIfz7+h/8bTzXwC4dnVhuUyUPjj+dcN
4pFdehC0GdcH+Sok/dUJWTb/Ewqaa6eEKte2eGl+dUKWxjYDkTWuxF96v3/y/GO1++uK0OENZM7B
T6HtYhrj/r0VYnbMsF3oFuFSDBojrnxvo82tsy1GTK1x37hoGpyt5Y5a2I2Ku7eK+GaSLcCtRKzF
kRLO2VZm9daqK8WqtzK1qK0hyBZl711z5PRG78KrfsEfe/Wugny1KynTHsATOlEhzZU6vDsAvKPL
ypTR71Xq0Jmy/LqtUEIL/frBrTrQZCuhpy6Uo2RVrylBfcifggYuUxssWDYHBNeuG2bfjOzd4eqm
ZifoJ45V3s1rLHdT2bw2Zn9HGQ82euy5g0BBVOhDrFyasL0T9aTpK1YnilAfmkUSqc6wcdum2dpG
w00O5/pYTrQ3jefFm5pvyI8x+R8xeH7JpHIjeICPIIO8gPCms45N/JaitN0SkMCIWuvqQwXuaE9a
DMOa3sh3NhFeR54Rjgi1VekvCzQ0ok+hx6ZwX0klO875aBC/5iTJxjWrcUs2jw5xxFiVwMMUHkx4
nn5oLolj6irXR7LV7WOqNAJz8FiHqFfm/WSsJaF968m00vHnMLo7yHfrfRVPB9Me2gCqC/NsVzuR
mGbhUdZPCE2WQwYEHmZ/1yZRLJ0hoiT9bhsdZUPlTA3sk2b2KZAwI+Xml5en3XFwehCEXUccayOa
nVi9d0tZbwiumQIEwfoGqDrd3Zq3NwBf4RzNVu1joobjs9YGS5TudkZpdFacmg2Ht5uZNPEYGAUk
qbYewqTPnGAWjrdL13FPnOXoC2Wc/KlOZdjkOfwbFmp0d+kx7bQ3MM1KhDstrGF0+tp6rY7Bl61K
ojwucTbc0s51b5parCSwtcUugZp1jFsLbTfd3RXQN23VwX7PNDM0R6A0mnKCXhaaRRvmeU1Fy/do
Nf2JijiAEXNiHXEAU/dsk+/Ew8Z3wRFtrrus057mvsp800po14CFLrBZypisJXaQN2WVLoHWaetO
GNCaVGxGN9Wcjgzmx87itWC1yetp9j+GubBc34OgdyhgfB3TWemeJlrFYmUbwqu1BU+IUKohc4cR
xHXPE7Rrm/nZqG+nTvIbbLTAhQG9Y9jj3vRGbHxmYDZoufUs6GOgw6aKK9JUJYuSpF2GoNaV4aSp
s3HordYELta1TlSjeYpKdQ4RnFOC507ukxSgHcyed4KNenrO4JDfITrhcvMS+wsB8oXEtAir15bk
rzqsCgrKxtUnVlyZGuqC+QKTzvLJrDVc7HXcvQxNnN2WTUOYnm4tB5k34G1wrwfSGOdtvuJ28cdx
UpnRDPMtD/fJ6fXxAd6gjuAFBF7k9dkLCdl90GfDjpzDA7APGs56EVuzJecjaN2p8KexsA5wtWp2
UPBiCim3Cb5dMNnxECTEVh0M5x1FqHOcplbdOSmSKn3p5nPXAcPwFzBS4OsbkChal4PcWZW7VO/Z
G04ZJ1GiV0EiZxF1qf1kJ8vrSnyzzyh7C8FK7MEQRXnlIrxzvXu2WFOQCUcJSs+qwtkqnc2CgnBb
ZXN8Snsli3JXeIdWCMYrdqxZlxob8b2ecFwkmSVu6ya5OJDh+FJYJqa2ciFL+mczLTyQcQofLX+z
CBs9rxMzbc6PM5BFi14kuf7cyTopgECMQCl5chlHWYyux/EGHgtNk1UNu2ROgay15YU8aSX0vL69
wIosnjRncgNFc3OcbgMEHmgYh46WLmo7o9kaRs8kQLecrcp907D1NNlZlcNIV0pAOop1MzIzg8zy
iS1QCqmCQA2zm4pNIfr3nhmSLqE1JNpNCatlWcZ9sq6POfcEjqLD3KhRVtmB5k2ROTpcYUuAjyXI
mMOXMyCyye790e4/bAZmi3D42OlJxB0/Wyd+3r2NvfRgWSnk0JG3sr6jdWvDQVc639KyOGw0qqpx
oqobxtcyVW6G6VmayYPFkKnIFjbi3fBZgxYjsU1hDcj/wdkrbknooJmaA3DtAU01rffIhCBr9pn2
gQL4vKDM8a1kWGfeszS5c8Ae33g02CeaN/ZTMGLrwNCJbVnmEiwtdPj9YkvvsYmJeCznMmTq9ySa
WW7BX0x8WPbnfiX1ebtY7XScNCQt2SQZQarJT54wd+dZAE1Dq23SC5vwkr2aZNExwPnzeYMYu4Mh
CbO8EzdsQU1gYnzyfsZVwvDiuFTDmZA62/C1XsY7wkXSs94uxDPpLjN8QiCS0JGtew9hOX4HOKNB
7Ei5q9rMGbZmV4KKEqWTnmdQigdCY9ozlmbtZciM3TwsxkfiAFyJSaf+QCh85WEmPDmepGYwZnR0
/aBbO8VGgwCGQ8I37pRl11ZF+8iG2Lssjtrc9H3GaZGQD8RryBQpb8qWZ+763zE0/a47WfqpZ+87
khNif8CGcZtn1ouu9Mu+tLGmcR4cEqwEr/XYmyHMtXRH+govZ9GNd13XrBG4qpAg6PVzXWen4GTq
ygCIUXlKSPt6I97YhMzrPkBZSALhDh+iigcgNknvl/ipKPRXbR+7TQsxwusixbbLj2kC7suD9VYz
vfT5imJGfYi09m1KqJ/fWe59Uo7OpfB0LVjgUe4mNb0IN3ktQfru52Z9rSwcyZAJeSFG1e9gLAbk
j6iPMpvV/QDTdTcuVbWprLl+LsvaChB4AIXGwXNW5ARkq0hXQbcs3RM0Sy8iLRS/hAOnJmV/z5Ao
YW9TDesJYnS3BZ2EdN5ubjIPCP6QkyDOMSFt3/Ri3j0aoMxquh26EGYEnsWOhzHGFcnrLO/pJOrX
yku7jdm4WLuIVCpCt2fs15NtEcJFj3ejh6gfX/5dPkAG6PqSFDULfjRl17rXiyrdjnBIgerCuLMG
bi/ItG6UTp2gt2rKrdcVYaoeKPG6cx8zNWopLPFIWmfCjCCzD4xuVSPEDffQ1uVbm0wPBWbAVHU2
wzDdFj0D+8QWt7Em0j1fIrNZ04RYppVE2KjL47rm1vPvIgZcjez86uzTxXoUltZYHYAeT7d1797Y
S63wbZLRBKlo+ICGLi9rrymSpbgGsa5xK4Sb8e3QEaDnKKb1ZJS1dmM3JcwzVv9Uzurgo7CsHwt+
iyeSPwZc1Ax1a3xG4Qgsn6hPqeeB5U2Ulwkw4EnMXznG8WPrKptr1J9PbiygKVF+xsbsD/oEnsVr
NrCGL52no48WPoS/QE/tXe3ykFpNc09a097Ml5c6jvc2ocpUAyBgbTdIK/OgZ+4LrvRnaTXbziIG
2rEo7uZ4q9oT2gC1wn23wDaMR28Lk33alSL5Ac0yWtaW8WA73slxpW4r+wNmsYO2qKErpAjllE7b
dR3v3caOyMjY9FKJ2upTHZ0QuvQxrxgK8mG6N0wadLpin5BGxF6ifprc8ifGoo3I8MXC2uIQdC9E
HssAD9K5mhCGuMMBeViEgyRaq/oBBxDXhYbJd9VIqNDvQWiV3zjp7LCenfnQjqN1avKRCARk+sce
68mllySDQgQOM6Iy8RAUFE2xQ5HkJP1ZiRHZJqp948Tqq9Jz/86lroNDYzpYc9bxkdJix/L1GdUV
fuerfxBw6RVYWh9yrd6Wa6v6YK1uCxQmzI33zACiSgUvlCd9HEIJLM5M7Yzd1KTaLYj7bFc5TX47
r8lmjOVFkdbJQObzqsmpfhss84LbNfXx2OtbUYIRZIYjt1Bv4/uylOq7XLpiQ4Ilocfq+G2gPInY
YkDSgzUaat2I8EU48mbJvSXysrYKoFwZN2VpXgx3vJuLgVVyk2nvTlo0Gwqo5DtD0uFz3OA8XvsL
fBHOL4dXZ5qe1SqrntApb6TJ4LRKtloFDhYeKJcC1tFck0g3m/lCuvWXTZoLapNuuFTgTX1DTXOf
FQYJLJb9nWg19dZUE8jVWBvZGs6ZzEmXxNamtY6WLowDo6pvMfZOuC6LjiQ6fup1llbCrFGX9h9Z
tiA4HQsj0lAvb3Epn/Uhi9+9zEXbSV5QRo6i2YlAaK4VFQza35m89keLBJXN5K4RwDIZUXoSeJQX
yc3cOxvplOzXuPbK3cKSurfqs+2s8gGj153tIrgFgUnsT/LA4PwFzcCZCe6MWyH9sJIcmHGcRlLx
dkpWH7jeQFapY3pAnmKeIU03e44jaO1kRvguZs1Qxf4Nr7I4iZ7KzWurdWtOGsdf5hrPAtZVWJq1
/Q4laHjtSGwzBiKrDSXMJs+hgx+iGhFZ0lg/SlRbAW3QzpTGrmArVo2dt4NNq2+Jw4Qe6pkkE7v1
0ZTxE8Is5TC7y51epB+2KaqInLR8C/rvHRS+Ty7ft2vl74OUfdDMhvOY5rq6sSzKaKAIGwMwFDKp
mostLecTM2UigPPiFq3BjcB76OuDsdOUd+hfPkz5jSVNe5fqzWEulVvIb8X7ME/sNLAZ7l1TUs0q
vH8xvF2fOKV8l0KAfrQcHmCNLMiNbQzHDpkV+792CFo48QHb4M8x7faG05ZHHPbZBb7eHHlOPrJE
Gd2j1LsHL6etsUTv+bXTvLlSeDsXisOOZU5Bq3MVUWQaZ6u33hpK+WRplRNNZsMm1AGFnhcHI21/
MBRnaaBM3Y7pBvuglKbuuMY2rRU1foUB3GwZ2c90z0aXub6rlhTLpfkEKaF4cnqtp/zSlT2C/f7Z
LJzqpOCrhFzB2HqAeng3jEvbhKwhRESAGmB3rLlmCFa7J7pWT27TJiZNVkvrUIKF8Ac4Xqeaa/7b
W8psR8w1mG41XU6lZT8RddHsDL0oP0StdY+5YusRdPvqu4NUe8BDVm2c2cwh5+JqKY0yCT0xlqGh
G4Izx8g3NclvL22Rea+NUY7v7PCZ8KfWd6aPLDbdgjVmDZWbHQQzFZexSVKiNJzgJe56sxy3zsyt
U2NeOWAOrTeiMMDWlev6kSeNsm0VG0Tj0khBGpDS3PPVTGFfeA1C0hQp+GLPUzAiwSFLZHIezDFj
RWSbyZ3MauMew03ahR0Zz7uBxdRmIb2Cb2YhvtK0xltjaptbunH3VBPjgFhucI4zYNeAFV0R5C4q
SJLDNL+dewoQcuVZRzWkD6wdOXyOne5JnFcfJ1dLzwJsTkjiaH7O9DQEuonxS2T9IROxm/Ajy+ml
nfgahtlb9qZaq/tFtR7Sot2mRCAG8YS73o3thndHcrRWsymPY4ULnxBy30KnbkaDk2X8ChGVh027
yg/TaZstJQxYMk1NdgD2snvCUl4MtTwDcGsvatEAvKpznszYmbeyHrSvVnRMock1kBfbMklfyyvW
dmjo+uJhLuaPJlfWwEPn8AAXAdLZ4nisfWLxCpoL3S6UDhlCmQMLTujrtsHPHJVwBZkR9oxgZiGd
y2LWBlF08aueuoJym2C2kAbn7LGGgVqhGKiO60x/JYWeyHR7mDihGn5vZvpqkgAJzU79EMRD+Dq/
niP1ZuIv5pq+k2vwkIjlVZHdyRNCY3A0lWE7kSAV28tBIaEd9rZjUIpOQD+SNl4PS+k6u8nJ1Gc3
V9iimrPGIrhTzHlPsGwMu89FniWyOA21XiPnZGFyMUyqu7PrkYCqUUt2FVvza1bvekTU7x4F660b
yB/zfZolxjMOupuOxKuYY05wMLcrOg8XhnU4xFfsr9WI3m+EfpLqOvEUrsvFcnICwsDG3tV1WxKR
gkXCjBVjk8B8hsHpZSBL5PDNlEaEuPzXg6kkhGuMSgeEWB7h7itbtdW1m6V0LmD0A7CzGyjQhG3N
s3hsqvonsAmXFRt1QpBJ0ho7L7G23apn0bhgB2GoSGAnUPx9p9H4/j6d9gHGtgGY2CogWraJFk+j
kUTvpUqiOvLKStlWkv56MjxvIzpbsL5PAlIG/VZ1qLeJOA8A1JO8rTTzQwHL44SoWt+QHRvvV72Q
m4Y+5NXO+qgYjBUjb9Id2dFTRpnWra1qF5LBi8fG6umXCNXwkf66e/K1KTxZKp9hMxpHHXDu2Z57
9TDAsD2nRbrcYNwCZ8PGaKs3Q0mOTszw0+x24zUk1Zc16RTC4Qsup3dVd77EwmQuYY+TV6pfqu0r
mYDKrvFs3iYwF36bED7h96K3t9k0tkFBoA8Q4eRtJqRGF48K4eJiPcSyDpH2mD138ardIRLcz21P
LEuO0hy0p7cls6em0mtZzBNrOQw3rV2diRS7keyEoMWjf23R4ZuMWjy2OZxbzQgOfvzBI03vSDRI
yRbVF576QmN2IFwn6h0r5LiZtjVrzp/MMMLeUx7ADcfUrW38hW8/TFHqbKoE1ANaWN2XHOHPmuod
hsm8Vy30u6C8fyYJlR8z9+oHsHYHGTaEL3vVJpQBM4nrmdgImd8T7MrSlr3Vsw3C7jLorOqDjDBN
Fk9xaGvJa8M4RTbmveKSK1IeaiU7qgq/SBIKf7ZA/ZiNBEq+Etw32rq/Jv0RukVHW4/u3h40OwTB
WB4MIolW1zq5SYc/OxsRL47Lw7JqQ7TEywsBZ4AE1Oqn1vXQfVWxTRt03aS0AFSQ7lYyjt6B9W+P
c0Ou6dQkh8VZxjNRq3JnjAlnyhhXx9xzXh1bii+dKacU65PGbPsRizmZ9mlhaEdZ9h+05qhTMuYE
PYBLP1tSbdNakE6pfyvkYql52wmcCtTTadKEBLNVy4msrLxjeJs1n7TBSu0bMNdv1HTlyMFfbfRI
ldV605MGOfoFYgwGcfmotVfheVJ+2G6FIBkC+BVNCMtZJymdqHd++Ep4OukrMXZXkg22wrAUugIp
YBGtbdF82eSDXWq46PlBuBnqCgHB4VWbjL5BwKrVn7PXeW7Y6l36MWTVfNBxLwWE3CQLw2s8DA1e
lB+LtZSoGua3Ib7Gkqves4rkQmObnyUHVyG4E+UEdVJy4shg1oZi5KTSmjxUThsH5myo4G9zlXd1
8C5gL8oHWeXJcUWpBcPUs1BjJEINJzEBl1dMtjcE+GibsV6cW0+jzQMtmxxVQBTbxs7sPSae0Eoy
PClkId4RYnHELPfWJBZxcC6KTzTEPoav7eJ8DSavErxvZmHLN9EO5fPISPnG6U3hKwrFuDFWzqaB
/eXbS4UwZdFZ+6yKF6wd55mXNG6wNDGBgr18k551NwAJ369NWUfxIuN7T2EDxYbLtxSOIaVa8ych
MoqR5ppaw5ZMpwLjdJXZdrX6KHeqQ5ebxYFkrOdKizVsGNkUopREXAshZzuT/RoVJRPubBBuaKFz
01qbmVtyp82q9zlN/fzeLwo6upX7D7mLBdl3zerIrnjldDmsLhIqMd6V43KL1INjw7gWK7l9WYZO
RmYteYtlXUhqOX1rpGuy7+Psif7miYcUE75W+Ji2XxNdRI4bP47uuoenewchwfjJ0KvlK4OEGqot
b1BCwkk0Kte0emF1j2zGnb2hql/4MxgZTS7jbmlku9pM+X8lVN2fneaSkfpgrtzGLXFpN6hnEOSn
NjNQlQG0WFWKgoUnesRJ8sbUvYq0uVp4tvMxrKlG/F5H3GOPCSsbGNI7skXC2u4BzJsrCNi0vofl
the9YFfk0TRz3Btsy8spaubEJKXKybaKXNMSwbNr3w6lHINSlOPGnuL4lSk4AjNSrTbm7NgvJLfb
nDGq+AmAQuESL5UXtSM+zde5zhcfQVF1n7dj8cLajTwMClpa5Orcz+nPtUENVyifWlNbEc7n9BX9
1xuj+XHb1NWXy9PNte7rmeKvrb0nnpDtSV7V7Y6oC/MyrK23pfV/RAcxMu2m9KlT94vrjzi7RgQl
CRWFK6pzZljLken7HHVq3z2Ydq5DUVdfB0IHAqszTH9oi3tkFlfTz2r6UmEsKQuhY1gs6oC0CCoS
sd6UWVNtQRD0oTPZKXnU0763MVthsvycTOcJaNGBlGO/UPJdbFiMs5Oc6V7hFpu27P43e+fRG7ma
neH/4j0HzGHLXLlKWdoQagXmnPnr/dSdwWBswAZm54V3F+jbUjWL/HjOG1+IVxq9nIvNyJy1Pj3U
cLOtcDVUTGQ8EGp5kZdyYtVOQ63sSftSldVGOTd/9LNoPErKIL4Q2ajT3tMarsyC8FCVucUwklMC
YcJtqDQjHKEak4d2zZA1QVHdUJWMx57qHpcGthABmuVXSyw5RSoSQF5tTfHUMyi6JX0z7kJ99s4c
rOxxMLPe574bBwLa14U0O3X1S6NsXM49xRVnPT/E9/BnBtsv3pZy0GYz7/cOMhOtFvCHVUfB0KaP
tP7pB6VEgkWK+ZGSvNamEoR5tuhf4u2Ovsn0NujtjywNO4miSh/HaPPcJSYlv73imjXziza4ciO4
ddTZiiZ/jrquoH4zXXIrpTO5e/VXpY00SBiUlsdjUbiVwS44YGXacTNWZ1NP6cZYeeE3IgaXMn6I
+OD7uLecNb9zWCRLyK4Id8x6WakHCz8ML2kKqJvsdWjvjYgEGDuqMpzqRVD3rd7OYVOv9zqb6om1
sHfUWX6iESHFUlRfK7KePDOFHogtMtOIlVPscYWtoo2RexXlm6JEYLvl6LEiUQbVyhE7krB8ISZN
EYLhdrzpdbTYjVCJQQfmm+vCtzDGGN34aTCbFC5lWWud5IrQaXB0WYUjbpeT2sLj6uv8MozjD3FW
uV1X7Og9ja4sDm9mvKz3HCXRk0mOuSbb4ixdsqfOlZqbyJt6ib5cIGOnbuWnNimdasgObatbKUP8
vN3iLdPPvPRrb5M7xaFM003y+dj2EpobifM06nrUgmW8k+nacQ36Zu2cfDS2BlBuYrt3w1Swm403
a9LzfdrXx3RqzzFRSaeUvFJY0TKv7KYF9ZhnUrdJH3gmay4NaQPILlFbCS4GQ6BbIe9ARSvF3JNk
/rRZrEdLur6XUBYxT+iOK3QxZ1VyDJPes0lUiFUoLdu6U38qJE0495Ea3GsovtdsYJ1e4uEht7aG
mRU1rZfVC4ipTAi7VtXGZs9SttgklX8QtZscpH4CsB50inVV/JHqAWBbQbHI9GHWnfpo1kkGe700
WAZrehTiqjqYJIaf21QamJAQbm+CmDnlWkm22IL94oGMQxpdrujIu8P4l0NbQzttpcXGl4gV0TUq
dfijSTm5hJn+Pt+PujwqYls3RggLHb6xrORyp6LG9bDpxIfI6PbSVglBlQBQ5uZ73xDsMNHvaCMx
9/B8jl6bcsrmq6Cc5q3g/E/COOm+e9ngiqzOsLRBNhQPho6qcToAsN2LHZ4o/iKvE7pX0hsErG+0
aSAqSJk+ixOWS9lppLeiAU8220cavlFrk3WnCD37GejvoKOLxQQwy6CrrRwMyJ31SToPi4n/cpro
z7DmVx7X/SwOj/TR0eHVyLu81wHUJk9cJ7ecKi/jOarIL2lkesZmQpCQqHmgil415Kufk1/CUcIk
2nBKb5QoE+a1a7ANpYL0x8gkWppgWkzIwVjk/ux5KCXNo/mXY5FPngxtsM0pa+VEjouyYx0AXhD2
CVkG8M8l2D4EYVQEEoPmjoYM6SKX1HaQ+1unz2Rq4CIUhtQrippaFym/4rMzgzwvlnMyRJ48N2OY
abBDwEpcQ1F83mYhSOqlusYCyTfSaHJcqWZykce2dhsLoyPam9WVh1EM9QgsKgdWPEm0KRlGijCk
lvIdz4aaH9O4bK8KYgZnSLNoN7Qjkz9ty47Y938WEhIDjsbLhoLeFSBFeW+rz4MJcUJXVPHG2+Je
+lDjksgiK0i6/J3YipKHEuEy6TYbulnxx6zU9ZIajUx3XT+yPKarq0ojRS/EP71u5Ef5RBweE7D0
dhUDvW6I9DBYwZV3hRWlrqvAQoMns19UJgCEMjfu2FIODfDs5ByLnlZLYWS0rqrjWZTM9Ju9xeva
GofXaoVx2u+lxmg90vI3F3MzTpA+yujVUSK6t8HF3qxV2impDDM9uxlBjPZmNhYqVlbHLseMfj8X
sx8qKPwER+hMjxNHbbphVFNOBrVpZsRA1KOTR4WiBXIrVxsz9XTSddXXRJD9Wn4wJEG6kafKG2Ay
H/LCvDdN0wCPEBFYlwlDgq7JNEbWLrWufBPCpWFReFeknkV7iDozGNUKxY3ap/IZ9TCfAgCrEUfX
QPHV/CqsdVCIOLDDaRJ7R1hXFcuD6NAXB/K/WGl9J4CfYcIPfQyJL5NjB7CAhDIpzPhoCcWjNWPP
pnSkdTTdZFcacUNkUSowxSTAF8UhZsOn+tQRM/2KivNipO3DJqQvjTBR4RcHZqdfU9UgC6xUaPFL
6MYm2d6NJesxlulGjjHbeFJmlTBsyXagxv4e5ML3ZS/k8v+SEJBho6DG4pVSJtrSpUSxHE0xs+dK
4l0WTEkS02BS4brBBQLqvbXKWYToA6Q2bjVW7Gjt/bIhJiKTeOtZIl/inGlb7TGCWqTJahRLHoy2
TpD5y1YSmBNPpIu8fNOfLETi1HP1ya6bYvGZMvssc9nzNcvll/M4azVOAYrledJFvfG1YatvuVnG
eyZJpGeWcsewRM6lSZLin8SIkOtFpr12m1sPhbxjKS3umXilZ9yBTQmNAeUeDESCOp213ihwkkv0
3XYcopQNkyEsUlFGa3ij349YZcCQL8c7I4m7U4La0TNoZAZHyl7RxtHaow+vyMdYCZRx29GLEN9I
3+NUgnXIjMpD3PUj9q1LTVFKDIe5egrWRLvcFMXWyTQkkScTHLlvxKCUtKe1Tq6E7JwxYt0ybjiH
SqJ9U9RncZEvRl4/3/FPvzekekeEDr2Ls1j4ogI7YI0DHFedWs/rsnSusQjnLpc5FHQghhEmDwK9
e0BmBp25eQtwOx3vsa+S5GjmZPjRh+0td29ELSkPkrB6wKIGWpviKafrNhC1+rEWog2W2LA8Q8DX
RDUoEBcre8c7HMCsbGkWa/ohCYTEGgXKgGkISOr1T4kTwW2M1XJajbo28oRBAIb2OBnMq3So5V7c
o0GcjbV+YJ7UD3TEjrx9KuEoUc0bFPJfj9QU+43ayn5dZbEzWstjtbK9DSJIs7ksnhGJuLOSCWEf
DiWmsxgOfMIaUI+YwQoJc4uhpI1bbIrsEz++Zy5pD01TC0GX18ORK2LYKbWO7/GYyI6xNeaxSpn4
2mZ+a3RlDjNVbBwh6nG4xzRyj1u3BbB15jnt258JMsGumnj2sMSmV2HCsK5xPuOvFz0y+L/KamSm
S2K3QrYVCpTR++V0n1wJG7MBaKKjJc4fEK99iKaT1yceLFdQJsulYTkOZ1L9/WKb4+sIHusSjqS5
+QjfEtWqeEZM1zm63CxPPVPLnt/1nCrUe2zJKlzy1ax5nVZtdN0oTvW0jPOhkzvR140pf2LSX2hJ
RtknA+tcuyTtbnSfk3rZMAqxfah/4k6cD/hRtpPVULvr6GORepYZaTtVbxiNrLEIMmkcof7L7KYU
mnzAsTOfGlSaZACgb8FAvxq0v+tt54B8rbeyz4fvudQa9meKnZ+0Sb4yRm6mWw1TXjMwDpCktP0K
zRuJC8vg5QjbCpdGedEVIIWhK+BAXYFP7050x1MA2lW/dSMn7UcTmavgFIiCf+Wp1TjUkHLZibWi
4Ws0FSVvkizSoVfIfZXypj91QzKl/rDeVR8FNymdIbUSX3O53m6NXAHL4PlkGKsJnEjIRkiae6id
jppWkTF5MW/RsXg/otGudq3XKI2BfZgnAwPNF/HvQ6BtyWR3JT4VW02Z2tQk60NNj91xM69yVfiJ
wb5CS5F1G3WJTkgzEg9qBz/mqcjwlR2hwJLFNokeRADfc618OUSK/NTUVnFJZsahdcqPs2o1N2mS
Rz8rKJNv1YsqsOFkKiwxTWDtvsxJs1siaGrqZ5j1YmCzROUnE8P2PtCHeZKGdBcLdENFpnRVsmUN
J8q8lcq4VCbQuzG9Jcy0kTV6irX4/TAdRL6dNGs/ayt+zbBuiUnSuyABx0i3dstYeMRr8gJbATKy
BQeaNAm5P/J27G1UV/Ge5NnJMRYtZclZhcPWx62bDYlKhBnNJphKlUOcafxOFLx3zmj6kPvVb2qK
B+1tNnwpWZi0794tCw5wPy2x9tAmEKB2nUTSZ29kI7qGJppeNixRp7mKss8Ba6KbrHQGu50SFV6n
iKMzMNwmSEa66EhuxfDGAHZTzBbLFzoQMxRo3g5yNhc7oxCUN9uY/ehlmnsA3A+1oi6swOuFLsKf
WqNlrRF2YjYdxaz2uUnPbTM5PVbztFOPQt09RpX2x4TrYqZQ2Rs7i+SlxIwEf8mE5lmX4YZtNNzn
PEt7R27zDqlumQVZSQHgtPDSRmSP4XE0l8L8LDoDYkAZFDolt0r57DB+vi8Dk10SpwRhdPKksuQV
O2WuNE+Wq+VaV9JlnLtxdi0QyKM+Az3T32nG78m9N1stav0FA+tm50tV7EBMqNdLFeZh3onGPFzK
RJSfy7xgsE9SxD7tmBwoc1chF6TIVwRBfgdmfRDhgvZGwePBgiB8l6MmoHxOa+u5bLhN8not93Jj
ZuGiVXhbS2V7S1JSKzARFj8oKOqTStnQU4pcFlpCEHaV3HI9Gulz0uSvxmL6NdMqu8hR9T4Wo3pi
XVlfRVmOQiTU3W1F/BP0qFj+6OwIu7GhcVEUG/WKul4+4KnLjj0X98KpDHfRFQUINt9k3lXzzqA+
8M/QWSiCUWZYC+44qo5KXKLdeKzkLTlj66TXrezcVY8zr+skK6wHS3zNFuMPiUjDYZrBm/UCVffC
BT9n2mq52qLeyiHO5zBvC+UjrvrFNXDUPfK8OrCkFZulLu5QRx/zcv6ttHlH1tlwII86QlUyZWtY
jE03eZq6/NAmPxJhjcdUlVe/prHY1cb1WzCmwevTpr4RboSkPx9IKtuk4mZMK9iiaEp+VBcWiHW7
6o9ZzQ+eER04hVj3rmzkr0g1tY9BpWvBbfrM7Qdz/DY44Fr73sHNKs3jBcgPSNVvUhOkhiyfm5nB
VVKyP3UsQCTMqrnXk/6nL9JoCAGgSr8WRuORDUz2iI6c/Drj6qRp85FNUIyUkPDYkIjoNuX6XONO
ReyY4mfUtJ0smPUZPEg9KGw+SAt49tdsezcSBJmQx1YP0lI9GvSgZ3Zf6GvYz4T4kKh0LO80h7lU
1TPlYiqt7ZgGtokvtSKaH39UzPmdTj+1ruCMlkus5jUg8FaJsg+yd8/SXVGOkFmfupUibP7ci6ju
S3qSw6HWgF8Wpa881GJlqEx4qUa6w5hmNuOd3QPGeNB3kjIehpZ4dxhTdQx1UYsOUt6qgTEI+S5l
kQX9kKLdSseaM0rj5LdWdtCw2ZzJsDDBJ5rSwS0c9LQTO40IrKPlhOHoWWJeo20gMWkwhIAnYoOC
2qInuWDkqExr2JvkyoSMC0W4bWbmzAQUBCID1ycaQJSQMlivAarO3CfhWEUv5Wldwlswll4plYjJ
z7BQ886gjJzbYvwBZsJgpHfiYwl578RCfI+w0/uHorf2RHTWTpUup9pIvtKtGR3IyOwIGWo5Uj4r
XoZagryjin1HMTo9NNOJumJkEQ7Fr19aMb80KXsw+QTI5Npx12NSDwdyvQgd0CS/7tcnXTLXlyUR
LiiwAaQN63lM5crOavF9wi1rR8wGDqmhgda21k6vqnNVqI+WJfXomfrK5Q3Y43IfSUeYNEykShxU
VSR6U1s/UBSKwoKWn6DEaOZJiZiFyr0T3TaRQtEyUczPctXcUBtoTgaCiGr2zsCuoLHUbFt2rORn
KARvbgv1qf3r5qgqDR80J3zar5tXJ0xqsgwCZWUgjfZgmoKzrf3sip3oCCLra9rpJJIphk1P37BD
w5mGzNocO9Swv+DEUnmXtcB5tdCGLX3SjqXnFVrDFB+JIGih1mXaMRm4J80YewGK22Fkl+yU6gv9
DH1++KDjsmdlqilbFlLxPI6CRKOKGnFd5JV0hEr3Lcy9Tq0x0SALYS0fRs4bJLiL0uZujCuYu5Qd
V+9FO8mk5jrLrXLpTZT2Srze7cekTLwgG5/DbmqWI6MXlSuL8LVNyR0bkhSHm5rg4JZZZ81KcKX7
rBWXS2BtynzU+2z9ezXWv5V+8r/GBv6XeJP/MQTl/2C+iWRx0/9vTr5zzQSLn/Xr57v+b0GD//i7
fzf1Yd2jgYAAIyI871lFd1PdP0x94t9U4uYJ4CPFxLob6v5p6iPDRCH0hNAjiu8saAucgP8w9ani
32j9IsUW/QFGQOPfijAi9hfT6r/6oFVyTch4Ng2VQFKCiv+bqRVRVAsohfUOH9VkhuKaYO1aZZLR
zgl0ehYzk2X96mya+SH1zVuSCDtEwPondvEVpLX71mKS+SZzvGLb0wAgda0OFRa/Vesi3O7vSizI
Pp3rgRlJN9olXEVrrzhs3xqtUS+IV5JfDWATIXq7yyHyUg3L7NKf6+JXQYZc0roSAcRZ6eMwGOB4
yV7Md2jAy8c80Tj5yoxNjPePgMnKUtf8oW47L+mJ5TTLoNazC/m+sKoLQzLDLhYZYTsla2qd6IhG
pEeqi5PgvqN287mou5e23E7UIYE0JnGwrTrRGxSw6hW6bGOFcq8UD99J7i51rV80LZFPRrwGYpXv
SrDTcoh2YwcbEytWAMzhpKn6pQxcwIhJhtL3OLv0dfuDJ9Cwy54zmnBxQRqaI8PesTTq7yRFeWUi
MtHIU8jE8tWY4AnMVHoi7k5Bv4uCda7UR0Ui35BThn5PlPfFMr92LdES8fbU5s1dpDsdkT0+5bXx
vpXGXiuX2Fcy+btaSlAlhZq6VbhVaXSoK16VSxev7NpFxrhYQMyniopPssr8sUkRbfxEnej2zW8t
dn46GP1PKQHq0HC8IObCm8FflooyeVKI3UP/AvEPSC/bQ0dU2iJX30YJ+6vPmfGQyMVT0j3Qvpyj
0otIyEnb5TEl95nlsn8Cv/gcignvc+Yv6BDtrOOjIpHbfCtLS0epqZbUTN76Qtqd+04eLoa6qe60
DlOQlpOE/xqQvr83gMpjHCYdVrEky9G2DUQ4tsxajUEuQioWEjA6kYuLRCYhm1rryaJg2kIFAyq2
+OmWOflYU+5ohZpOu5mNqyYA6MQTVRamYHowZbybdNXDByoD3aC/R1yuuuwxMVRa+Yfgvt0sbX2Y
42+IUvOMbfwykqgJZjcFawvgQ21pOKMos/WFXIlU752u5Cwf7/pHuf6DRdR01YGeDjYQvEklsevO
vZjqXTb7+5xGEZVhxexNtA2D75BNXRu3rO9fZ/Jl7Qhpm9KPhzVSkP0ibhRpqlaN7ImspZXno2j/
ZIzstlFvuovaTn3H7UjgZq16S0vgfqZMAPbCuMi2laO9awBEHUEor1p9KZLovS7YNq0Gx62fba8j
diErSTwyTHYSHkK3F4zkDEB66wt1DVl9o0vWhWQfIxAH2aMZyxOtjqG2rH+QXxQkwwOSGX3j8Eb+
iA3RYQt2JY25N03ftSnlkIrr1eZLAZmhasyzNAV/jdw6mcpOTXJfE2oEFV1hYI2gXprYLfu2CJRJ
eiwq3RuZzZcElR55o57YGb8oD07o6GIWwu1Tw+51ThqNjYmxGNUeJhx+tA6PiqiZFdLaRxNkg6yE
YiZCyJSl9EBcEQo5tkt8aFARfY74tNN4xKzFcvNY2VH2xnAxj18t8M+osqU3nRboVstQJ/P91KVk
8l/N10p4gGuOCNoK8QcB+Z7Mi+u9NiykKw+OaKFyKqk8EvedWJ7EC05gGAjhgPkU3gMPkzWC7BKE
ROImPLYgBYK1fEgtEg5T3gCZ8TWEVAFyrxBLY2doZx21n1/NbDtmc1va4yZWyEfwyEXtG4xCIG4C
KGa2PkwEdHpWLoQ6tk12FSTmVS0Hpr7ge2WnQfYmHFHv2pg+Z5eIze1DzIU9itqPtSwPC1qOc1dW
GQN9OXuESbzTM+/iIsMhK5DDpC5fViyiw6t9XAngQttJSJISMU1D50uthfHQX9Nxpomo56BvxulJ
jBCutBsxCB9xIxGK0rTaydADYxPe6PyAnFy2sBWwy4n9p9masPPT0wLbhSzlVaghDsR2eV/H6ZSl
rWtiF6mx9QLuCRYNC/N4LtRK2Avm4G4pTOgyVdCqTIbQo1X1VU8SGVnzRIh8OX+m8AoOMu8bASur
a0gToVLSrzShKwdxld3akL96cn/AU17meM1OipgvH+l9d0PB9FoRigYKFl316UnQYnVPwhLBoe2a
7qNGN+ytaIerOSePapnovphifFqtuNotFhaK4i6IZl/wEOqxBOjtRQV2r5c/hTaMbhaX74aFScQw
3quqmQI1HXUfY8IwiBMxpzgfBNxhKbOmJPSHtNZ/4wbFv8jCDxin7tOM+9lqCdHKM9AOo5m+YL40
O23wXwpi8hwbgxS0uv61EgDqW9qqPori0t5ilTfqKEH22dJgxrt8aFVXiRrhmQaznigMiTzjptHc
TDNSr7vfaZaaNC+SpA6nPsrHK5k+RN6mZXvWifN7WJJMOMfkZexqso9u8WwmvxjaiuOAVuvaFsBv
hwQ0KbBQZr8l0sLCRZiYepRYpv0yWZPXBlPpzmqbDZvzpvyx+ig6FrxGGClywaEKkLsV7l7qSMsy
jGp8jc24/uzauwQCBQtkqT7u+2ShjZxN8QHOZaDeWRwWR6yKMuzxGzzkWyRfTEFI9yiekJdWhA4V
HcKklCAQQpc6XCpJ3f9a5t2XMmaA1WaUf+pqtiCL6LW9Wpb9ZaD3ng7X9VOwouE7t+hMW7KyfbLG
fkRdz3ceLd0+Q/hADls236hiTLxZLKOvcUGsaPemKu3wY0NADi11VJrcoyZFN39QcnJrVa0VL2TX
JVRS5gLnetcNV61M25PYI6GvisLXxk+NvKsotng5VTTZQrskFwwD42XJMG94HaoQ+uFxjt/mxRL2
f3HtyGW0QNqSe4AZpSFn6+6wFBCa4AhK470Qq8ios9RC1Z2BPBLJrNUewLf+Nizxckny9nOwEO0X
6zD/mTUZxgPOhIjfFWVbWrHywQ5V+oOeEeZIKV77gCJeJiky197zVgZO41TsCzsVNqor6hTwTNSd
qj5HRn6IzB5riUtniWP1nxMSumAcyi/yfWEZdXfOYUlQ+1uVXOwAzIfnFNao4BJrqJKysjgIK95H
oNOd3M3ZZRxLspGHWGUkA0lotL8uLBLcUgwiGYHN0InHOjEWDhV53wwzxA6aIBPgxwBFpFSyHg9N
sXlq0T+MAIAKCmGPnDKAAt4SWzLOwZwV3/oiyc6IffR5BW3tI/I9lVzBkLpBLY5lEipVBRhVW4c6
liq/beT6Ilj1ifTl0NRVAhdyEvELq31c5tnLJ/1mJfhXeAi3CLexpt273ivxrPaJbpfY/WAkry1O
GLE7SXXOHIrhrgUr5KrCqfeKUD9ryFviWnKAx3ZjOtoNZsimaNIgEtKHOSZ8bNZjIuNmkQra6GXb
hto1mgGHIx6pvbGQVDeNtXVb4rH0dBmDPYwO/N6Lonft0Zg5KxvClXHsV+sbS8UbL+kDiPDijoMW
yuZvC5t5MTAOAAHi9Zz5fz+FysTrhHfOTufe7ZaVLtDhK26lbT9aT0seH+tZ8HGqYPVf+hkIhGQQ
aqGScREJEbDuEYTYhfvXxQLKT5kFgV9c9rqrvGwVVioG9rq9ROa8J+9qtrU2SqnMQDsdWdmJrCxe
LsOLRI7E8Z5/jAZ+88Y5auwsPmn9s9Kb6JXh08UhP2JS2CvbSPpCjWlXLvJHSxMSB2yJLqSVCaxy
K8na0+7O+1H8Kzu8QIWPRXz5yLs2DVRxO0gFEeNC2TjENfOrBqsCLU1ytCBTAhNd7YmSBcVZJgyH
dstD7DWY29O+W3gx8CMEJD9LR+55VennvuDXqxtVbGaJB42PaQ1+rJEQmaeZciScm1Dtv/bl/wcP
/sOi3uJ/zgAK0j/dZzF8dv+aAnT/K38HDATtbxQnAwcYJE1qhAPew37+jhjc/wi1H/gCCaeGLGI8
/idkoJADpGnUiCimgqyW+NN/Qgb3PyK7XRdpITLv9SL/Vk+IxN/6L6ABZV0AD/xEPiHGH1kX75Gp
/5KEFTHwYNqufyUcrbtt1zyVD9Ibed0MBSYqPlf3vvN9uSfd5yiF6JnqYA7y0DhYh/VHO07fw665
9ufqqdgJl+I7+0bCHRZPvMOML6R8kd1+9p7oVLvVaT0rRF+1i0Om/cO2m77JWjEQuTjxvnDbW7vX
P5Or+puG9Uk7yp8WzHwRomqWX7qn4djvBZ/H/TK4hV+5+Eh3+Yt8a44Emt6yneIDTzrktV9Xr70h
gqxH13wqvTSkHgjp6KW+zc+kMvAn/W07msFyHF+ADx+Ei/Il71Un8edgOFJ9edb8NojcIaRfam/4
iaP/Ztd6z6c8KwcjjF7KBwE13pf5i+A/Nl0SNHCu44HHJKhzzrjmvqW5lAPA7i6Wr4XiM+/Ddt9Y
1z/jKd0jItnH5+S67q3L+sIlPPJv+JW9yseIb6d73RE97VBdDNuwG794BK3e1QEf0Omdp9IxvNJr
juJeORJm5Ih+cjafon3l517tsOfbZTD/VJHfIaJ508J6L/mWL3hDOJ6iWwfMypbxYYR5oD5uhcuS
WeATtCM/tQUMnIOTAuOK6NDCMTm1hR3/KaSDQhzEQduNDu9ffzkAvd4Ry9khXOh9eEShosDLYMh8
245lmN6aQ0uBqJ3t2lBziePg38UixGXJdskO4jesg/gg76un/kM4lyfzym94JXyKLFgv2SG+Nrns
eZAGums8KGHb29k3KLrwmh+myxyYvyuEtD29Wg+MUq/KYXjsLrwupCTYJhwtocUH1WwhFM+pL3mw
JcHo4Dr4NPfrfqgc19K98iBdhEfuT5K5k+qSliE0qV2f+PsuGS927OtE1dqij3wyDQq3eScg0W5v
0zUlUoKV7MxFKytHd5cQ3zmAivS0RD7R/ULJWO80x8mfnbG0yz+UrLptkLhD5sSna+nYqlM/ZD5y
a98Ii29/eMK0qb8gMo+z02xymT5qj7gg04scVF6e7An0CfAp2o/yhEDJHy6AY5AyuLt43riNRGfZ
LXh5iBDAFJFXx9yB8O1GX9LfRgMkffgVZDA867eIDmAgOllPSriQo29fv3qfZKXFKw6qbTg2MuJB
dJTn6bY+as9lZmPvaejxEx0yMgrcMOiBvkaXV9Jz4ZmSE9IQgBAX3ZvOvVjAJbnVNCJpwNJu96x1
vPdEIjhD8WtReyfl3hU9RoTOXj/b/faKE4tVPPZaV3KybB991U/jFf0hy7E+8c/Yt7sKc8VnsU8v
2lP7m8p6uBqP0dngXEJwva+OajD4ivijPQP69G5/GR8blMaOpPj9ZTpRw0GU80l7UX3JoanH1eEu
OY78WvIrhLcQDYXKOKSSnJfbGfrIZBcXsIz8g0/69qQ2JPwGylO35xG29WdRRt5I7tRtmhgYwbbY
yFndTvVV/TbBnjwof+jXfYv8ctkZxan4TB9BWVEM+hje2mD5FVyWstZ7BQhg3GBKuZHc65U7woFw
kgzKJ9dXfOvv2WmvMB0YAn6a7lVA4OHmAR0PNuLsLVR1TzZPSuFVf2bBJsXBYDBMASwOC7jtO+Jo
u/Tmh9Yx0bq5enJQpNDaPLwC3BEsE/pEPfDrWmpOXn8QEyBVEGhuEX1FaeErvvI4bmGZXHHBDtNe
9vIXaETpXT0Y8ql6bqm7eB1f042c4Ng2Q9rJUafPgXjqTN35uO/uqd2/5Imv6y9DDlnyCntchyiN
6M4QU68vXBFXxRvlMtoGsOvku9X65FqvjwqjVzg/zo/GC/cUsjZnOQ8PIuIAcEKc4PvhlruPxk7S
nBEW0qlNf52/E/MYW7dYcOfX/lW8iWg5yWr0kHKi6Uaf7mAIcqtn4Wo+9OG3xaqFBdBFPt+cBPXT
gOcZnfGtvYxoa3p8g/NJih8qX7mgyCIIp/owxuexpN38bv3RkddPJD18ZQ6wOfOmbexSt3BI6XiY
vdXTo9UxTuRqcyM/8XPeCie5kUeHu9Pn4ZCwE+87b2xOsnXS/1DRYadu5k0A2MmOcwNNolPpr0oK
RsI+focgPKAyhkvzhLAc8gvZkY3xXHjBoVi+w3ihGpHLU/omVm/SpftP7s6sN24kzdp/aNgIRnC9
zV2yZG2WZfuG8Mp9X4O/fh66pruUKZUSnqvvGzTQKJTh4pIRwYj3Pec53RcTSR5pGTgxfymQA3X1
3W4e/Rs7fddf5v6VJfabetuvmFQ9iMn147Ddjt/zduskYsVMXFFmsJ7C+cdwbVIKqsjFomcYbavr
wVuzuK8Z9qCvqz1lwvCu33XJQmfA2h/H4pYvFqar74QJzF7x0YoJzErzJ2MTjddFv0kfgmRNiY2q
TbFfasKX/QUMt3X9zbunqoo2e9Nd10BhipX8xv9119kliVw3BMdsSDBd0epeaX7Uag027MpLiWVg
qa8uHL4u1pfoov/GMRUP9Td1Ox6sd5yIOMBOzgrV7JUH4u/TaN+aB2cDiH3Hs45rZWJ03/MP6C/F
YalkR4siGSflgbEKeYwzEekDtrd1030NxYlSzrzpy0NnP41wFH70F+SaTDNMz22RXwbUYqdd6e4v
o0sGGaN5QKGxouveH+LNVw+S1sosd463Gx0gOLeivMzoE3abH6JZC2v/59vyD+cTDf4/yipYgjve
2I6TIFi0P/XRbpy/8T+7ccm22rfhKbPhNaWih/ef3bgkEUxB9GBfDdPHQn/3n9245f/LVaZjuZBp
LdtmO/6f3Th/RFKRkPwt6tN/mEFisqt/1r+jTWa5tO6WGBJHeLQsuc7zrTgBJd00uyEDpIn8d44R
pB+NGueFWxrRu15hC+hi26WQU3XoiNv2sgEAtCrt2N09e2m3f7UMn8eWmUun8O9O4l934hFwyHmF
N0Gh5fhOuoAKL3qRia9zWhKaHX9BiRZfKSQ2vzT4HYozMvriaTu6sdIo7AD0uPjM7TH83LUGYsJQ
d/adNbcW1vcBeX7tmPG9UdE0eftOX7lRzyZUwiHidwmdOIltgfCmglHxymC4JcAmDLVv0FOx/R4X
Wn/uBdW5SN2TA9PyK3kO5y/JyU4JaS5g1WcHJqPOPVJKLLLNkQwtrhNXoE0yTNj/AvTTLnQ0ytSg
/xSn6BdLGaoVa7CikAfRxlraXf2YxnvqXM3mz2f7P/blj7r3b/b5/1/s4Avmwj9PexoHX7vjgEBm
+L+nPUGAzCrp+BaJ7D7/8DeKWv0LDjQkaEcxey2fw/S/UbyW8y8bLAvHY1egN6Lf/fekXwDWnOXh
RHkuy4Ur/wTFu4zQv6eayzAyPbFwfSkCmMy106Z9VvuTUcA0iaqiXTutTjahbIe/hgY/KvS6V2a0
4hlfXAaWAt02x3EYwMuofjZqs1GqoQw4C7ux2d87shUfa0dQNouturmngNs/SqCB73q7JPmt6KBn
rQbhGw1GI7rLa/xj4ilqNckoAOfJKCBvl0RZR2a4tAsn/wBxJsvfpTaQBvg2wiYfYYgSgNqU5TmM
T1iZlVwSuyhHGADsTPNhzOLk45CmU7/Xo1snmwjUzgOdC1esrNAWmyAr8PClJiV9q029G69XbH6e
jZRX3swrL8ankEJ/TrDws/YevxgdQLjISjNZzwHxnQAF3dl7sIrH0P769oWWdeHkhz660MkvQGMi
NceWC6HnfdJV+b7OvJVDa9dH+IXzY4VM/7JrsjPPd7xCMqYsvngOg9xeMrJInj1+vjDGX6QK+IKt
5sAKQmvchgkuyJ6Y9p01UAuWNuTOt5/15FP211WlZVseTX7Hhel+fNVagIoiICOgDkvFmh5djL8N
Of+oc3lLt4ydXes66W5M5Qwlpiv3k7ZwHzBZzqzX1nEcLbdiK2DyYLhNilw+la7jW2lzBKLopkg5
dEobkWwf2de2khJPpJpqLOSlGGiWtpb/3kPuPZHtQ/RVHSc21s0h8znQ41u7IhScapYKGv0Uw2K+
x67aE15b+vqyakz2j0P6O/PS0GhprKTX1a6maE0/e9bqurUMfY1heGljBM7thHNhXOUqWeTetWt/
W1YbsRO5SblLNZajt01Jt7YKBw5mjomveu3amo1labc+e/9MTHTMW2zn0B7rM4vF8RfurzdGVRLQ
IqVLxVbp+I1RMwznUiNHySsPabjn1B91YOhv1ST1mdF5stP461ooozzsOAD5SV09vlbeVS3S4NgA
K2lma1qRHCDJz+yulFHFt0nHHhy/Pi09SqjvjdSotnlWN3d2UkKSGcoCHcFo9Fc2nbhLLUhfKon3
3kyp1SVnxvTJQvF7HHl8LTzy63wp3eXPn62gnptOdO8xdOnCGPc5OyPOpFjNSNYR1T1VhLHcnplF
L+aurSxpsxn1pHBM06NC/PySoBCqutO0pmvmGDYv1/sZyLwYvuiqQZubJwYHtVpEGcHGpIWvIrTg
5loVLRXcTKHzHIxAX4D1ohwHmgPX6Ej81WPsStoVUYwJZ//2HZ98zJZ3RHau7TvCUYplZ5mLz97R
rIcuCSx+TSbHfa3IbkbzXzDZ377MK+9lSfH2SBFzhGX/Xn2eXQYQYIpm3GN1sbBydj0GCwAfDzXg
n9sM1Akn1qk7s3z/DlV/tn4vz8acIGiETTrppAub//mzEQemDNnn7PKENp3VTORXsrf92i7XWDSr
zxa7W8zWrcuGzyWIadiT6NXxTXFU8uHt53/lNduuoKXAFsQ2bXFyK5YGJusJaFwqLEl57fNqF2Fi
3r19FfPVy3AY8fEuKcEQO37i3M4s27MrTNbzIC4yJy23aTpiDY0UTdhVHFrWl2GcsotAVhaFLA+t
zJDm0feqhDQMn5E4xd6DBRC6kfxLrfqPG5pX742dmwscjxQr7+RrqsseVrCiDVlnUYekXxgXbHHC
P7+KY6KltKXJ/pCP2fEbqMLGKGu/oXedmN2tW44QqSupnt5+0cu57mRkMbuRkwrBnLFOp7nrdY45
T7xnpHw5uAmoc7Qg80NQq5lMrTQ8KKuXa6R/wcXbV15+wdMrLxtcm2Pe0mw6ma8yngYbhICxspLW
W1xdURqTwOQYd4mFEwORcnktHMf45JKLFMO/CJO7t+/gpP/0+wOARI2kDJsTr8V9HL9izEyit7zl
YzMCII8NgItNAkeW01Nyb/RjdqiaLty3vRouLLdq3oEQ6g+p6dCMz9zu0sxGvqyhDtad19IAePv2
lpl0+oIYYGwhBBm9HP+P7643CS2GRhIiqW3Mm9Rx+ruwZRtBE34e0EmZVXNm1r02GPgOLgsbW7cX
n5mJAABVKJP+EXRtnP/tDIfTKL8VoZ+tTVO1m5hzKYwrT396+1lfWVWXhiQfN9qEkuXl+Fn9sBe5
ja+PUGgwk1lD+p9ZjQMYQKuJaaY7wRY9enBmLXvlqgxAj2+Fy+bUdk++cRNqxyHD0bCuBXUCMdbh
53HICU1r1NhPkNhjrNNYb/P9209rLf/hk58W6YxJqArb1OUEePy4zYTeq6djso71bKHvMZgJB+Dh
NVEOZWBvQ0dUNM7YgV1WPfLJSwUZ4JfutGFgSCXC+FAPQtCSACN4yNOQdkiY5jLH3h5insMHPX+L
8WtJGlJ1S3xjOKAtcTOrzrYcxeZxR0ij98ELLfDt7cSm52Bava0vWplr0Bz5DIa9RUVRvmtT3do7
XdKnYsX39aamN/wovUn1gPskMMAoA7tsBuD/0FkkDhA9F73FCh491UyIDsh09NTbpErmY3v99ptc
opxevEna147HPCZWxl/+/NnnWGHU720UhggvJDq5EG1KAkieukdTRnsQbJBW81Rs4iEbrwzbKt/5
eiLVDODhQad1eeHpnsIqzvr3dSfkzaBGDphv3+Qr3wuWbwpaDi1zS56u5OR0Q7UfgJuTzuL8SFjO
1tqohzNJZK+sp6jv+VJgA3BcRvXxm7B8pCr8+my8osWPl3soHyX6GZIsOvjxXlDqK5PwK2fjdUiy
4hRh7P/iOfEnYHAm2kd4y3t49lsgnyIUUYMlxjhvfjKlbslEkOHV21d5bdvOUYpaqGtJ1ir75EE5
wOWCczPlhMp2dlaGI9sUgIz8wMp32u5RraAX9JHMCrm3wdARpzPFt7KdAfiDCE5XuW6Kj1HJip2I
Wax9M4KlqZPMPPNCXq6nTHJAGw51GpYXcfJCtC/SuEv5uOaFyzeiUFBWKpE8VeUYvp+BXV4QCfM0
dcI58201l83B8QJjsQdeNu5cWXrmycpWiMb3YTcYqyKp0UTI0L4pBr+kwx3Cb0YmuXLjwfnlQDAl
EyYEGisS6Owl8T022Jv8j2cAt2NxeOFtsD3/fbvPRoY2dSBFjsQZdmGDsh1gc65lf+Yqi7HmxVM7
nOiWmF/HYnk9HoCYNarRHelJTpHstipFv1U3Gs2yCbIVikMx344c+D/PpggIj0zoZqK505s2FqW1
y4TCqWkKPwdwgsJ4PSXRN4lZcF/UsbXqc8s7M2WXZf70V3J+Hz2XOjcT9/h+KcXmZUcIxmocy284
jWkzZkRQrmN7SrszL+fltw6Tj6Rd4HB6Ia3w5N2EALoNU/NuZhJlb/q5yaCCZOoRzIzzGJfIvzJb
O9/OzNXlv3r6hN6yGMC88KT7YoeVU3YDD8449KNH1wrqnQhsVmcJWnNBHqPVMfLIXBscqVKicCza
VjjVonU6xT4WHqe6fPuOXnvlnKApdlJeYHacfHkLVU79yGlqheBP7MJ6oghFcAwM0DFGRfH2xV4b
kBa1H0tSsJcsyifTUEUOdQGfly4LkJb9OOFexbdfs9vwReSnB4KOVLrxOYaPsHkCcJ857Q96tpnX
0ZOTC8sKjFy8J+g2mj75WVi164xk3OQGCrsPGGHO85gIYicyD2/f/CuTCU0WJRiKIwTGyZNllihL
E/4m9+4O5ng3JAnMRQ8fZZkNzR5aV3Ytgx5hCSaz9sxYffkpY62gzPG7ZM6LO7k03OOGqoRPYcZT
rcCzMMwfuyRHxoKYOzbugKK3V00S2vZPoQggmwYz+Z+Gxj8e8l45gXITlqIsS/ESidrJhNF2GkzV
ItBfSEMfxjqxqbbgtmom+9Frm/YwzB5HBaEImJqN4VOV1QSHpTgmH2sSbNYJUOXwEFSROLPneeXt
0Ee0KJEtjj7OB8erRqwrkTlhGK7b0Jw/92OXAFQrpXkdD6RA7MeKzOPtFNfDRQBWIyb72zWrx7cH
x8stjcXvulSuLbqFHBmO70HDWvFbN8bXEQCYZIAQHAV67Mz8eWWyOpLTKd01212G4fFVIFzpzitZ
PUbcSfi16iQiGowwaprkCMzffqRXL0alhYqD69sYzE4uljt+Z3k2gpZywBHcJN7XriAkWk7mx7ev
9MrLo8DJW0NfyTfaP/kBCS6LyWdfZhaBRBdRgX03FVl8pvj8uxl4svaSAiltmrk0FziYHT+Qm8WD
tvplqcOqvyJHaPwY9UOrLuK4bL84iPDlhZtKf6MzM9vMoZlU6OTDH3LsyaQauuwr+YvU0zzb/UVm
Boo8AdsSS3OsCFUpZQytyRXZw5+/HOodiz6VzjeG1uO7pqqILU8NxoqULBOTj49RS1TWmcVt+TFP
341a6oVSmg4VgJOdWZbTFAZGivCZuHM4j0DMYtmajwql/RX72PbMSJbLp/z0ghTN+BlogS1N/uPH
qrGGtGyGlxQCqqcVvrgnCQ9no2YwcGGDaC7OgyWkQqTrEKbWpgPQhiJlxJ5VpfF80Y9Q9228qAen
9cJd7cHZxv1pXQBjuLL8rmivkq5tzmy2Xxuq6A4k40cI/7dO+PmWXs7lBC4uAK/DYYljaRMfDA3E
7c9/c7qkfGPoFtHYXvYuz7aHUdcYvZ1xti1nrCvNjATRNZvuzFVem+C2qSioedRuX3zQ5jCNrTFg
t9WWYFubyYFLXvkKL4iZm/H/YjXBFmEyvujwOaetPZAIIm8yTURLlEdX8UgKSNlSS7LK0D+z2X/t
N2KKL3oJKkV8so7fHpme9VjUDC281Ygfzaa9ICrHunv7N3pl/+h4tEooQFOtozlzfJU00m5DkB4D
OEbexVa/2ZWEWq2L9p6YSZJe4vrM7/XyuejNMF08k9o3J72TUWGTMl6pnnNeyIEWV99U3didMZ0Z
4S9HhW37Ciu8z56YQ+vJemOahUmFgy/Z0C/ANsMNIhhwxMSagOX2b7/D157IpzPJqs86wFHo+B32
CeIag3AtokAUtmcPF3EIv//M2vbKrpMKnmJAOMtgl/byyM+mEy5LHZdkwBFc2RrfcS5jPDTh8s0O
AN6e0IsV6MXmXqRh8n6RqryzE90fKDdbtL4XGW/iIIpt+u/pCHB9guV8bck5+diKAr7L26/klddP
EDdNeYd2EzXYk61eNpQqzn2GFXQ6CupGSWfF7UaAkyqQn9++1sshTLUAV6plMfu52Mnrt2zi63LS
FeEKuvjnCjp92nBAAqpmWj59TfgQe2Nnn3nEV3aSx9c9eUa/C3pc/gxkDDQBDBf1NamqDApZAhTU
y+0PmVIEP1izceHqzrnxh/QrkGqAKdpIy93Q5Qgf0rH8+vbr4DvHQDj+KHFjS2uJEwrSB+/kheSO
pqWMpQ4XdFRXd0BQDOMRVGmWXTZhbicPczFI0pTD0PzltczHdRMHDsazpkuqO7sawEI1MIrfFwTq
2bsk6mvOB+QIPNDmc6wDP3zm7mOyUT8mNjhJKoNTQ7d6CB2DnbFvb/0qKZF2AzSRCDjLSMHBJgpz
7XlpxBa69Zv0EnQMTBPaWRLlqafw+9nzDO+pm1LF4WB0xE/ir+z73udctZ7Hsb+jSIUstAib4jtJ
UXH7rutt8s1pKKG0DiYFBIW71KSYjAzvq4wQDsT249K47UpZYA2pE/2kHHyxW78ByE70z1wubnFZ
vaN2iLcVfh7I+HROx++TXHgAHkKThr9Iah7iFkKzVNbhBxbGmN2hUhl/NiJDV9JOXa2v7Fj0C/cx
DRDHDwEpCqLv2VaBeNJPJHQZsLZhm42EkNR7FVldyKJUWtW6a5XUmxHb7d1ohjFh7+DJ1bod2POb
HsF4a6/iMI3W+TcxspDqs1sX1o+2rfASTvZgXYbBgIo/s4dhX5BdsZlMAXKUGmHD1qMlKQIpfjd/
r1VfPTkdwlrYCWs7IlCGNO2Jo6Bkx7pqRgUx1cyVm+/sIsFuKJOmw+yOhMBfmSZs0DGi98N5KapG
QJCRNcCFjyIFGzfO7nNiIj+1CDU+TTq/U2gNLwirbbAuBnnzs26l+R1Sb/kU+MZ8O2cJoVYQp+0f
Ht41RfaAm9TvKzoKsL2lGMTaMoayvQwUR8d1Lp2cBnkYdh/MoUdqn7mt+bHImpDvPpRzRnBS+dO6
DNLKvO7iEVenA8FsbekG2H5jxiEAMNBId44ZGF9Fg6wOULdnPHWx9r4nVUOCeOGF0YMqlq63ntpm
XouAADGoSiN2dVhQDQ72cr51iQQNYJGByoXgTIQZUMJPNQnmIAeCpICu54VAohjpuOsG2wke9JhJ
SdJBaF6NjgPlmYC77v2g4+xbmuQjlnK3+5Y2ukwu3NHE6pKxFZyBETA+TbN9gH8HqrpuYjIxqcdq
FnQFUhH3P+G1toMtfFUpMnt3Dt5VqBa+SJItScM0k4sgwOuu/Z6sTauLRbQZ6yr4ak3kVxMS1PV6
Hc4BbRrGX76KwMTtJ2NCfI1X336wcQgSvVW4DdVUl6yjjTV5DfxJsNk/ijZBMVK3JslwleibdWkW
lEEodFUfszwpyk1Wt3DuDRqV33o3xclNklDTr6vQ8uZ1myvL2U90gkAqj37RbCcn1vm7WNQVkGrf
nHPInXa6zEOtntIG4OoqN7WCWkFnfRGLDb9S0y0+mD3nTRjl9tiv3a4dL8kWconukxEWAUJY4p+l
by7WbWEEn5wiLK8K7SUjUqnA/yLKYvhklR75lu5MwXtFdWvE/wLwidA1jnv2Wvh9fmNkeWmtiVDq
PggFN69fyhQ9JskWoUSBZ1t3MoPB2s3dR1GPilDJyG5vZtPWwyqYbfnZHaIAerAy+3XUxv09BYH5
ztchEXQFMhHg4GBcAMZgwg7J/9XWcFl7FpjcWDcmRiGz8AlBL7PvHXT6YTMm87glZdyC0BEb4x1R
JPa3esjaGzGWGNMqaxDfwHplWPn9McUbI2pI6y1fqrXXxOmvnuDNJ50ICZreasM71FwxavrYbh2I
kyMR4U7liRlc/uxYG0lf5n70FGVFcwKJCJSkXVKT5w4KRm311xlQXJJ4rKEe3wEDzKeNSOLsQ6hI
891T5bI+mLJj1XPqNLkXXh1948hGET0ILO8rWqb0KYbs9WDJAUCDcJWEZuNS2lyhqOqeRFQEv5cf
kB8jC0UDiT1ehZGYGR/KCH6Vk62fCLNQ6YOj5uwTi7fvXQmLo/Iqq6ryewctAHltb9RoEUedEWnn
ZI9eVs/5LmCaTrdOGNsdAcuDkjcmXId2Z8iRmLtaKHJ+ExUS6kaSm9Qr1CT5lYJafVUzlq/GkAR1
9gI1sSqNCUKUKdMX4oLIkwxpTAB/hBpEL79SDy5qlDYjTPombfPLPpENXyICfKHMxqDfM1CIeOiI
uj5I7QQsFWC8b+hXYwtASVQu0IXS6kgidjGO6IKlc9Oj477ujRRgC6Z+8jpTQ0s8lzkJUNh9w+Qh
r+vgnj4oGSedk7YR7MvOLLdgyqLH0Zsb+POod5qElLGMx1xiqQiqNxr6mSxpOcAGL64kbXODuPWS
0acPoTcb71vHj0C09oXzrY4IFeTPZH1jVtz+1gRTciAbmJKax4gJV9ZkEgszR82MtyeJ6vu0gGaO
79oiQwc67+KiqRVEnSFzg+8hC+zHmYP7D4tAPHEofeHQdnRGeds5pMjB8sXhv+WzhE+yoLsUr4E2
LVzmzsYazXFt9vY5VMRPEuQehkSHD8eKvoV7O5kmvdhJBJhgjKKOJOGtrrhqKrhCm0oY5U2oLR+v
BoBksZe6Iai6Nwf/00CYQ3yR1IS2ewyBhpjYrPTfZ4WZb3LZ5f4GMAyCodYurJtpJFJs8c2jzQvR
v0FqqcSMdySde9CuGHJzYjG6OtjVlhED14koekJn9rL+Kohd/4fduONnqphYQTVp7g++Nyd4xJok
A95T1/lX9oGZROngt4zowRKgxe1RfdVTxrcyYp9nrJEqYtJy4L2aq8TwWGqD3idpBFa4fO+0vX9j
JF13XwVR9N4hWvcmguuPEa5lukqtioyvvzndNwVcTvziQPXX3oCOcZ3oVn9hw+dBWbRTmUDuH/lI
CDNO4UHXE+wEtibtXagzCYFBpKxSs15cZ71DBjXpN5jK+5FudiQ2fVX7v5LWMb72kp6mmHVEZrxR
K/J1+Whi5SzCYidjNkk7pbR5sJNm7LaRJElh38hYYrrxs/reARaZbGzyicN75kdUYYUJgxKyHivR
Kg0N7zN51lF2WSVJkb3LLGsYAJr2Onnn5lGDTiUTGWloUZakF6ktrOu+yKEZVG4NhZfINlqvEnVB
c233dVDzfYNvuK2JcFebuq+Lbi8N3XvkKRYxoaMeIajUAZMm3BmBsJM9+eoWoqde/wVPeswaI3ko
Y+kTykM/gayclhS7lRsWzaMoFdZCgPsD0E4zxT1Zd36YQhhJoIT2g5+SRphAqAr8Uny0CW/7YJfE
BUO/mKJL8ofNeQMELd+R240KvGOo3DbuglFThHwdCJMak0tv6PFRUSajTTUhJYATRNTVZpyHGE8s
aIl+2zqtu0jQCIe/sOJ5OpCfwRYNHDHjWtuGe5VOwoT4nrW5e5WVymcNtOae/QrIHJwTY+vfm7k7
eruSffGPYehCdzdPGcbIBnh1cZC9jY65IDj6FyGLAffG7uQ6K7R4bwdgsrk4QgYcX578zudy+shk
sidYFzq7K9VoUxup8tvKjKLgopJB81mQbnGDNjsNiFEZ6305DiBwXJnTn2wrE4tayG5+2/QhXXT6
Ae0VawnmXbsSOr9q5h6aFwFTZrOtOpJLXKdMWkhP7AJWQkP93GWtdttd4+Q41ko0aSTNuH3KkpSG
JmwdELr9tgoK/OFU4XAPp33Gsm8Ri/QRrXz93ka5rg7RrLGudX6b5ncpGavw6UUWDDgshxrMj1nn
2J4jBSHLVqSOrf4rnBv4Hj1qntJmN0XwDaYUIgcMAhfZh8gzFc5XWs6UNFwPoCDWBWw8J+WaNMt8
PciRb4AmpttKuh99ZHG20xFCKaBdvAfPpuA8im9t0zeXkRjay6yagp+OM0V/XtVxaLi7IAndRRJ6
Uq3SKLuKJm9Cmpoy2ldG2v50iR1d0sTD6Mz5/mUtmVO0Zy4iMnRR1DGPyy02OCJVqo4H5yi2iga/
3RDp3P4qDGmvaHvLM+f2V2RrNiYgNGEIpRaJ7smbhvIp08qijGQ5tIk56QHqmo3Z71ZeNv0Ionz8
4MCX2kkzrx9Tw6tuau1b296WZC0GM0TPCNxaDR9mmvbp7NLcfruy8FqhxUHHTjkXOQqYieM3gkRT
kJ5WIVcOucsJFDG44Cmp1vPgGbddheaiJ8H1zAhcftOTagZVBXRcwuey9NWPr+qGfB2ZUVxVgcQx
JpOY1bRLfFJM/HnXug41do8siHVdTumZmtvLazP4F52qK7CE0b44vrYM/SD1Cq7dADq7LNPRO7RD
3n5uZfGVbTC5cTnFgdYw/thiQcA0FVJFh4ymNn3B4wtPseGrcgQB2BpjT7I9gZhKBPV2pugJvlxn
n2iGJ2fe9MsRj/QVBQ6tWYSphNYfX9RoTD+b598a4ERdYmLhZDCz+cEOGF3xB9n+7fH0yohnYfFZ
WTC9eeoFKAS4WD/VFVLIFvr9ruySbBtaQbaeJ/aYfNOcwISGZPGl9Dh/WxxIas40SDmje1/UxW5G
pHtpwgtCbRoTEwAzmV3x2zf5ykvhM8gKiPiEqv+ppm9MBtLc5RSyCakAZqcUyEV5FSVqJ2rzx9vX
Wn7V46GO/NpaBjpSF0TCS6H5WYV3NESWT4WLBIoAgCuf6CGDDAwDuoTC6y3XnW+FT/08GUCiI+Ev
Kdhe4Z2pz7802lC+wf9BA9NEd4/T5vgu0NaRkrBISmSgO4JY5UxeJSEV1kNuNuO9UdfmlykYYH3A
wTKsjSaRIUNtEXs/DEP45Zkf4JU6qycWuZPwcHwu4srj+4lJzat+WxaGpCFRPJshii8bjIoIxTt4
mBS1SZ7dh2XtrZJ61pusV/Wu7oOBBPpk+DxQ/8Ma3wabt3+tlyNjuS9aToigcLScaqwbOflKQyZD
b5PDPZmRNLixxgsVesYhm+tzesOXixGSVvoMOEaQt9JMPX4PnTEA6JyACZbF6D1p2lOruOuIEev8
5UgQQikLk3SJTrA9OZ75FZb/+PHQ5AlZiOiqsCTSaDu+uNMniapIDVzHo24wxMJnILzOPTP2Xnml
jDwmAaYYrJIvlHWOQwDyIjUkoNP6kCKhvm3kbBIsN7cXhBTpcw6cl30Kvig0wJgoC8jotHeQUpcA
4M0nra+b8MYmU2RTJLA+rA6R2dvD5ZVLufTYcHguHjahTpb0IZeN2Vk4bxDWzpu5a5PthFpmNdfB
dG5hfbmQcAUGC/tbetI82PGvFbp4zYZI8JEGdEhQXVE9YeTJKnqJhXcdkQI8rgJjbK8IuRQk3UhS
W+Jyg6hSrKuOgnEPf+7SIql5RUjXvKVEE+yc3qqwZKTueJmhez1zz6++Hgz0KH4RmtJePb7lwZ/Q
fobMJopVyU86RsM7kwDaXSzm+eLtX+LlikIzmt964WczhdlJnlwLfxzhZGDcaE6L/Kbp09bbdGU9
/UgiYADY04bsc+GgPrpMJiukiyTjaPgKCjvtoFE2NZgiWJD0AmhZyLsq8kP/zM7jtyDiaMIhk/BY
hDm/4xdBfXt8j+QgtEEmCM6ZaQfqpzBekkpH7BtAWShXT5vQGHS2d0zSdvfdJH39iICoRSKcusFm
cm0BqrF3GloVLPE70K4lLr+qhhPnZSXicTo/IDOzTja7Ia27cQWNnnw4iSGpWk19UIyXua2a6z6P
23TbZeG0bQkHnC6MnnjezWSkk37fThKU79s/z+/P3MmjYw5aet68Acs9XWuCIOe4Sj7GumFbtx8N
QK0b4kzSL9QeVLkhAzFPthQM3XSTaiurdnxTiVBHFaivMfZMpCrEJXjQcnTch7Z3E/Ulo7/woOJE
f3fdhGphAsyuXDsdP/2K3VcPwbGUlBgGS2dkKcZRSzcxjv5UBEPBkiOFz5zkf+7pdrIOgyxlvxnB
RuWg5zeQF6pGj2e0kC+3VWgGOB+R/rqYwFngjocObwoeOOEZ66QPqqskJ7qLGAvdEp6WW80+nmGc
P+omKKhtx0V+aAi47YGSVMTQV3Q011Fh+8YmnDqc2FQ6ArkdPKLpzyiZXnxSFtMbAln6lPDtIUke
36ZDbRvkOhINOjfTPuxb2lsc8LZvj6bXruKzDHq4upaZdPLhoiZiJ0xWikgR0fYGmkiyV+eEXLK3
r7O81ONBiyoEngd+aA7JvPnjpzH497LNnZhw6ira2LFjwi+dp63Ou6LcJ+HkvBsaUyFCBlt12dhx
au/evoMX+wNsArxPLNmIn/6C/x3tHgWhVfXMHViyhGtnga10cZqRswaVnBJeN20tw/T3kr7g7duX
fvHd5tI+MijOSShi6cEfP/xEq70XsUE/daEujzhPruO6DO5ZdMy7KUjzMzKcV37U5RTqLvYpEAen
WJOAWY6clmJLVxEWP2XWD43H/swv+ltJd/yTLqZtTkKLN3PZkR8/FVlfZpfpIYFgl9tPKbmPKQmo
S2W/YdcQbQmuDVM45hFuGxq/xbCdsY6SAU+Hl9oSAoxSDTdl3PbfDWuhHlk0EMnas8r+QGche0JN
Mn0LjKhnHShbquqtHOd79Gvyfea6xMLLMXbBO82l+h2y536ZKtM3tn2aDtZmZk45TB5jDHA6tTnV
Ntst+5tSVzAWMgSR9PgLw3iI0QAGP71M1cMB14wT7giSUf6WPmyAixeVcLZJDUQBm87Ku3lL4Xlh
QqUh9Fo+9KDXkF45TzLAV71pQDfdcSYZyw8l5R/9bpLpjMp8Grp6i+x64pjSThmA6IpcJXJyw/bT
jBzL3ERhZcMWjSIMprFD3X7fpTNxlemsYNIaAWl1g27pVLVMlrsQoRWEk76roH8nYXCIJFaYz4Sy
Rhe2W3WEO0bR3Py1WvwRdPT/Ku+EFeufeSeHvgi/Nvo55Yhdx795J1L+i0OHy3KNwp6j2DPeCfBQ
U/HvOZlwOoZu8jfvxPsX1QQ+eNhPwYtSUPibd2LDP4JKhNIY5xRL458hR9HxHq++i5mYbKaFSbFc
CW7P8VQtKc72hAbW69YzvrCfNuvsISKm6UCr1D4oSQeOs6zYeQR/CRm8H0hiPbj5TOydG6mdW9Lh
Tak+b5I0fwxouu3ccaa25iaIksdRrIKiVED+6bZSelXXlZId7GPnq/Li5NZN3OrSmSvChcrSW9mZ
85nA0x+Du8/74GvTkgpaVl7/DprDfEslpKbmHqi1bKCSy9gwtkQwkRlOfqd/yRY5vJ3Cktp2Z8v9
vEQWV3hdkDiTMOF/SXRBW7eaER9OV4YJ2dCQHVnJDhyDoDeN3WAY6npyDLUVRt3QMi7mchN4ZLdm
WZDvId6n95MTsj3s/cT7AAi73gqOkdua08/HafCCg7IT8mJVG1Pdb9AFS7DYvfhQGTLHBlgaHyoP
eRdh6TWAchkOT2nLHnnJHIM7x4724PWNx+O4IVC3uhcwYF3f+ADKm/XGGKvuv5k7j+XGmTZL38vs
0QFvFrMBQE/KUFJJVRtEuQ82AWTCJq6+H/4ds/gnYjqid7MuI5EEM19zznkWNhiFs5vMEcp5u27E
uwlEnJfSKKxUMvYpEsvkKx7knDhal4tI88EDEmcUbfcVFUhcSLDawTrtf2w16BI8MDnhxQxLhtif
g/rNzWc3Q0++oceZQjYi2oQetTN4oWQdgvu9IiMmKH1uBMl6W1nuspGPzi19luQoHZhCTdbGbrAP
LcE6OLA/Z+yOWAq1OMla6uPaN78d7fztGogw5UZ2XOfqfxiXM+ovjEkmCDYkHHGSmPtXKz9i9xak
SHgk/cmG1Vw9tuzhpgrPVjHpL20Vw2WlqP1pTOaFeI54I3EggezsHDaJACfU7pvOu/Y0zN5vKfuD
YRjf12A7kXT+q6vz5xo6aruaR2GJu4rg7E7NyKfKXOBlsiPrLwnebqy6TT2qDwG5onBTTGor/YCV
2jkVqS/ni12FzWGyRPTCXZCGqBBWT+10doy4iq5574hDaBmEcnrqF4bFI+xD8ycR7y7lZqFyJsI2
/pVyNtsTBVPEQpH1dNxMtv6GNYz/DryBsY8AcF5RMKqdWctXKBzIEZY+fNdyEK+rRrzdzmgPrHkx
jiDx5qdIYQ+gGHCYEAbIU/1CX+oWUdOaHxCt2ic2rfmusktz11TN+sHWmvBNbyyvU8+YQsEoPvlD
k5/sDCz1DKLztsyEoMXVBCXSHPuPqlXfg4lp+/rID0lG7px4mv0gBYNsJLIewYhUX/1CjLyjpHWI
KidMhYuIDIvzx0xX+MSGMj9NNkvB+rHZ6uitoHd55TWQ82/dECoRa8XvBbm8SCZtclQMJvmHnYs6
lUYO2o1y46gxCRjvLDO1IULeWEHk920gH9cbaNbxxRLHWkT+dwxEb0hRgmToqjcyZ89G75hxzmwl
cSJ4MM44F/flIU7DKNKeKBaeuzY6dAWvuh51nNVEJ4+3zSnK1FkD/xJOi7wBAuI7/NYpEe2QlYCc
AVTou/U/3lbRHRpYQurZNvce9IPnTJrXyVz8A7PM9eRsQXAvsWfFj2P63HP28wy6+c6rRUAE+iN6
n6RYVrBoFurdAtKX6erR7+xbZJFGG7YHMJWcEP58Clvnlo1834blN44VB2kydmVEH7GY0CphUJnJ
ZC2uXv9aGO4UR4PabVME2bgUQbKGtX+FGJeyJ/4rQ2aZvJzzrBXh/u2Sp6wu+g/Vssk1B/8uelG+
Ru3m7RurZi+chdt+9Z3uj7diDGr6enkBf1AdCfXp3z0ToGi7poQJlEmBhA6VyzftQkNXLGlrzzu3
c7PbWuu7tkyOijC40Ea5idmVKsZTBZ8VhyczOr98L8TaZDHx+qRGe4JdMVYAUvJ2CE76xGSxBfcz
dKHcz8EHNEX++xDcI0sSPoO6Qug2DQXvf3uzh6VEPNdkR9fb/MTRf0iFQmAx9eLAl249ls72Oc+T
ze3g5emi5fTpASifnW4m13QZSF4m+O+lUggK8inHGD72u2oey924eYmal/VcZKwfAyKMddQL+AL2
k2YJP8LverHQAbxksqwTYCvPgrSrMCsuNSRRezDrNBjKFyPrvy/OWrJNLYgztWX55eWI4NxS8CI5
fZIAUZEdoLGxJx4eB8zts28MiFw01HvY5mytnSemww7JXg5c5Mpav825HI9Ns53CpaoPXlEhVZig
xRd2P50Zke8ssoLr6arDAQJ2KysVF2FvHTId2XEhBwCrXMF51R0f83Ugs/3XPGg7Nsb+TQwqPLf0
FYiuuDcxc2SnRZXDoZtExhmuyLat2leiaHYMtMZz7rQH0Q3Nce4H8zySAPA+Wk+zXS0Qh2dEUc2G
WsGtzF2Hx/o6VN8JMyW518wC4n678U70iHfMUPOkajQIRquLlIfQOgbSjF6mGo/hCCbkxB3hHhuO
kKTL7WhvtpTECS/BP/jLksnEUKaKYVFV/GuEDU4o6BSmG0FQ7fOkgg+nKg+OP+6kS56qYMEMs/c5
ysUfZQepHMCxTkX2u+G9QPAzfke0xd+tVvJ4uWj2/lZmX9KYl3sOVuCWVaaX+IglD1tUrFfgnWwu
Z1/+KDo1Z4hbVbYjnmordxXHDaOb8ii2HP7O0iO963iagDzsOdY/F0n4MrQYXcIj7qvrWn/lgguz
+orG5sn3GradsEnW7uBVFV+2wrkz+yLN4HPt9Ftbea95/SsSqGKiBk5Q9APuWWrVtygr0wCYczd9
2ROX6zyk89g946A6SgHcBLowT8Ia7kwN3Lx2xjtmEpOgVabpFsu9MlAnv8o/XTyKaWn6dzkX47FY
2HOEynmBT81V1e2M2TF34zwPu7I/OEu07/zm7JZfWnr7yYzUYRHtz3ptnk3Qc01vv9FBffVmcfbc
6WkY3WfVyZeRB2ZbSrRfKurSARPRDjee2mVLB93B9E4GZWvSWrpMsxnNPjEj+VNT5MetR87DqjAx
w5leTLQ/whpJdFGGP4x6sXcDbMckHLke5o5QFsl3bSW0Go0vN1lHoDUMPfSfHrIm3z4udXuoW/P7
JnsEOp61wYHOXmRgkHzvt1Y6gaWP5eq+4eJAs2vqaQfoXd57xf/lyz7/XRrqR1HM1c62G25sVXsX
DzbeIZrGEHucTvxCERCvipvQxt8iCm4EffJwIb12pPqji+imkYVH8OzBWu3rkRJMOu7OKdWQOI9f
K5AKpEDI/wFrpJdp+Yg2MdZCfzXWyOdYzeKLB+1BS+k/m3p5mkL/dzuZb4I25olF21+qs/7cYZL6
cpTzKsyR3wol1VIUsW9AU7Jew3ngUQKo9mwNC3xr685U9KA4DAbCk3kT4e15a3vQ/KCjaUIDIlir
esPNu57K6u+EVNQW4Z4tWnvbgGDt8Wwkk4tmynQLUurn2sa/10fPooEsKzYh73ynXkLR/EEAvOvg
d0FvEuZp1vW6QxiBOGi2Qe8plqlXJxsWTKyut5NmfumG4ZHe7gZvoxEWJpYyrT/Q6wW/sMeESdEt
9TXDaJk+Zuyx1IQt+RJ+VTEDYGf0PaXQQxwGCE6D6le1IN1KnIC+/2zqTe+yGhNFkRMm3dn9tetq
+4lOadqNXf19yrI7U8jye6aKa8BNP/ZztCt6qnC/aORFAIbccyNDI0X2RlQxA9BumdyfqJXto1hY
9wSZbZy6EMVibCH+homChy+oFnnJ6RsM2+XeJ4VDXOyomQFR1RU+ng6EqfKmc7f06m0tNsLZM9SP
DF7Fu6ERJPuBFCO59rwdLFWjE7elvGDczvclkyXiJo1o5zR5OUEvi36EfZnvx9wGYsOZftgWAO6z
qAZyIsM5zpeuS5lKT+e+YdspXfsnSTbRH833g9zzvLq3DbPLSlYV6XKjGS9m8b0Ia4fwpdw6sXdv
z6KbNiCPwaROSuXWx2r5xD6jG+YhjdRvO5vlvh70pSUkChJ5bUUfivkHMd4GAnRzDIDC2EXahULv
wnDTcSBmnUz8Vt9QjKHzXqQXPK+w2RN7sSAyBITlTv4i4rlH8H4MbStDrq4/F01ieB70iAqJyJue
q6hHy1mvcMhF06YSmwWOM6nljeyA7FnVSNhUE+iD5qTcjb2x3eoJ+o219fKgh835wTjI3k/+uJyt
hygwCV1O4kbapHAoEFH4XRJ79pd0ZMq0n9pBnocILFQ00xWT4PEBRdr8XGbbSrxhWr5tlNvfcB6z
8dgwrXK6i4MVMqpGFTclXYHRwERZCJCagTEYtQmkbdsioAuy4dYQwJmuuLKeZWRj1Qsq9c/sjEsi
o9q+KWc8lFZ7X6PPpi0MKJTiW8C266dViAwwgDS4yTP7aIPHRH4vf0ft4B4WnUd9nOlsIZ6eZXNg
rg4gVC8jXtVyX9Dkf5eR4X2AflPITpFMjnzPPrX90Fl7fnvNHpxdcsBVjEnGu9WFfK+U9/BbuN6J
navgaRXfR8HzlUHg0aoazn4zNTFsrjDRygwv9uMbSe7Ot9rq69fJMVckCLWVohl6cXKESegc08UR
7bULvPVGd76+yNmKduPUfs3ekB1mVFLXfq5HzBXLxnGUL5eAlQ6Ev6yad6L2MoJVtwrdod6AW1XY
PApq/YEohQM3yFbgrghn231aLJV9hVMnj7OHiq6cM28fgTiMzSUIjgGNYRIEhRUvfgQcIhzPhsVr
yWZ/PM+s008Z0e6vTh7powxmOKyaajdt5eZ92TLSr4Sn2ncKNe+XE6rxaTXBSFEEOsuz5EznJCrc
P0aLMcIR8yl3ermTbI1ehf+7kAQu9C+Enf3OsZsJebLlveggz/hHZ2x/ae70s9hInIuAcB6jYJD7
iDE5ZedSGddIesZrY3denDNj/YburkwNmbe/eSJJOgoRZJDVnF+NqUxdo9rulXDyL9746rI6Qf3X
zVzYFQYMx7COmneyNzhYK3TY0tzebaJiiMTI1m+FsKKvdhnpWxZbfl/nEppN5lQ/lItydINMzrEz
kydFSJjojnqyUkit2LMn2fzpQJ2WyciCc+BYsrY6UZOezJ0B3VPFWehsxfdHDmjs+iDsx8LJ7Z0f
GqZ1GNWAdtddXQNgHjByRiUq/3Ld3Kip/5vpe06GBbREc+3urd92LzWv8dB0lI0JeWiAqRx3wWwC
TPoZP5d5Kh2BXlSHUhQ054V1s9fe+fTLSjytjb1SPViMikFauIVK2iVb3iYQXBt0l5z5eSf9J7O0
mm9Gb7knmLHbXQwDnakVNP1JOWEXpWtBPFixoASIF9kFL+5We3+zqWAjSEnMJRaiAocf7jMg96rg
ErheeehsslITKYswpRG1fxFzacfmmhn7Wua00NLud540nFRbW0CzAC3CqcizWoJuPJv9BGqCiYas
Lz72PKgMjhf9yqPtRWTS/uhqegvRyuFiq4yRDa1VzDUXBWnGLMxPitBXaSk1XbXVbMPBzsKfHqzX
eYq6xJw6k9O+FYnLIOBcTFAonKbrb3lfrSdCjs5rRcNUGZe2ABGigKhJrAZE2u1H2pEpH7JXYnb7
o/tw0Mq2G5JpUHTuG2bQSKlUh9tBubdeYDgvG27IzH7lVZxsb/xy/QAbiburphAOki9PoWoJmnw8
Bl9ymZMqsA4iAjKTEZhahvG4POWUrncdBkPqEaHgVdsjvYVEF671TjpV4pUNV8xSwrHEnCF2im2J
uX6rG/+V7MrUFssea9W7a4JNktnMaui4NH/rgQttJu/cL/27tw3dO53hfDDX8B88H3iUTJrbOfTw
nU1OyWhkltvFL3z/HE21n5RVtQ/N/PeSF38dS+urW9ZHT3sP8oLfgY7BbFO6zTemFzWsGX4OCaJF
HIX64K1lewCudcEsQK9YeJfQ8X6Hw6Omm8sibcl1o4I3UQbQerrcCa91sTlJ1Zp/ISui8CEx7c4N
vAt6vSYWlsFjgCARDQnzDpuJZeEiRHeaZ/E48Dw05KjWKp2GrQVTw6fOM73wp9PXaVnZe6Z7OxGh
aQu3GtgaDIwOpuzaZ+lU02jn3t1jK1MxQhFLkWTl8Mdeg+cttG4RbfzURx8tws/EQBJ3h8Tk73lA
fxLi4sSP57HDNsaP009drulNQtwXpuapaNloOX8HsoZtvXdJYKR+Mal6Q6A9TrdDd/vmQl4MydqG
OXlZo/xHEB4lIRGbRGgURO+b8ZiNhRfrwf9EAEBIXayC/rKFM9L7IvzIeu8uDQtmkGIjOkLEsp3D
1K0/zaK+5RWveLRXWgF/5wLWBLoYUzfs1ybgchdPVXZVBVSLoczOS6PuVKpPtcuQuGv8atdm4XdZ
eku66ceZnt/ndsL/U0b4/jP7pHUHqivM0nLByGO7Gwp949BWrNBqFI5xRAsTd0q6J279bxWJURmT
x3ReSVogdXfd0ryxTxZ9Pz1i2pleF9PgwYRmwxF768aI23V4GsUun4Mzoxrs1Srg+FGkqhttfRzz
8exHD0YfoUhUS13iGGwqPVC2IcCaoMVIKo7aeWHySNm/rPseIIKb4VPTS4sPjLeGGdh4bmr6WwS3
8YjKNWmWdj0q3ccExTDBQuGRMPx7ge63H+qR7xpqgnF+0BuYszEoO83wNJm23zfHPPiSfb7/c1lC
Gj2VcZlHfwIEnU6F1Lip//YqY2DvbuPNxHf5qgYNjKjoOVrlA5pUhfk3nERu2rl2eewzRGYkdfUx
fdDPxgaD44I68Tvj5gsOvGaF8gTNCO9qhtaCzei5kDJFrPxdqW9WiCk/ip7x7SeyjPaBxP86TzAt
ienE4ua4b1l5jcow7eAcx4sLlLM/R4uFafGzt/6ibfhJcb7EgwXJ3RjCl7p1slPurZeugY+DxGW7
rOxHg8x8EaO8VR4jVw75X625PtOBnMSyfA6rupr6M7KHeytR0jFhCnbLQElA8MJnVVaHgjbF7/lQ
esQgTabO5TRy4a7Gh2HfSqNnp4G235wuRFzGoUDSRcCTbZIcK666bk9GGR5bteUXxd9bphMWGpKw
XkSu9918MNTVZU5FEeSewwgvafPB3CGusw+5PM0+J0qwvVk2YGjmImV0mJmL9iMeXg2wiCHLakLt
EOHtAWgqpkslPzmKYmoOTECsNXB4BOpeUpGu7pJqH2Pz5rz43gcI6cSyv3v6Vz18sG6h2aMd5D4Y
OHe7bb0oSEFBvx/Cr8E02K9bCCfGo/koFsb2aTSYuaGZqVvONPrJz9UYrCTsmstmTkDcymh9H1xo
FVPe1TubbU3S2OH7zNp836723Q0mfZODog+x8eRs4193Dc6CGGDXnp4bWjwwuJjD3Z5dA/ULXKPQ
unTZ8t73w5OsjBN4y8dT3fKRFZGgaRyHpABRfnUxx21O7qTVFBwLkzaUhTVejfC12lx/5xt6AYE8
0t9pP7/Y1vSj9Rx07IaagpsjcHQubn4MR09fGWe5zStG779cQUw/AioZt5iuSAlxUNaPk3zU4XNW
jesBZwsCeBhPPscvG42vLM/nnm5+eF3Mj8Bon4ANxA1e0GQoHP+53CL/1JNUiAnqza2ZDvu0NVJy
dayblW5Z/jWOrgZz6u2prdnXkUHV65idaEAeVHe17ZdNcdPah7qs9XFY1miPKmTZWWvwjp0kDSPn
AoL8ue+/LWpmwi3eayOIh3lMISKH+OSs81K5+0WwYWu3fw1NbZ2fywV7tNeE2Z5ReHXEtEY+x7T1
N9dcfRDN/a00YdoiMSvM4t4zyGXMgrIkaqNXgZWbXsZb+beUYgYTd9PBNZMJZkoR7pHuYVs2a/Yc
A55oZshVc8uzS2V707GZdU4fkkmMYJ16taLgqyrz8jQMABwsVeJ4RX94LoM6KXgXEtb/wY1UgJMo
O7xqe+kItqVW+Kvjn8We3ZgHY66zRKORWmPeY+vYMls9WNHi4/WL1LHzSwogHsKg7OINskzs+MZ3
j9qwjoziSPEw7oxADzH7gyZZo3ndy5DiCL+ZSWERTuNTTtH8rv024KquqEMDcYcB/xOz4cGyZyze
YXkg9+5TN8YTo4SP2quPOJaOVh++blUOV9GcmFiBM7Zn77wV4atDWTcN7GrRL0MEdEDbyfFDSPHS
IVJJnG10Gf6WYyJIhrlZw2jvPHeZd3hl/ykooeOtCtVx6+pfhc6oED3uq7mmrkKa85PYq2CTrwG6
I0YOfJ1MfSNt+yOkUzQYvx9Kh6opJ3FqTy+P+Vx6J4GqMKl6t0hUL98yIoPRaoVbcx7GWhyiofjd
hKzyikc6DTdhbr4RnXZqN9bwnaASNjVPW9W1YCh4urMuNfP6agSIpukF2CEIoy3O/lydGbFl+6Wb
9WGW2IeJgYNi7zqHbtuSwlf8HY1Yz5+WU9lJI9mazfzIRWjF6+I/kZhLdeP3UfLoULBX47pvSZOY
2bUmZfhYuclXbtoSCjzhViTn+gfZLn97kh/jya+6JKshdm1DXiWqBowGTlo91Y3zXFbLeOJXK2I1
huI0ql6cc+lw3vTrlGaTmmJncIKjb40/smLr9wws7HRRWZEag9ivhvXGl+9FlYxqmGMVVFe2tZPb
yG53YxKWAXr/8hvKR7XohU5NycvSmNUfX7kk2MpCnbcOENE6T7A6O23vS4K7MPSZ3q7cphLzWbGc
5OoNJ8MPK76Iok66Wj3Ku8oiuKGakod/KHXWdcBbh9rBLBm+TmUrdyo3/5DG+GkIajp08gdrRnNg
O0uT+AoEwRj2XzkroxebdiMNGUbdw9Vtd4yNqsSWDVw8IrZvzuayr+hmMxXVI4Mpqt70pN51kH1v
JtPYu2qLrpSGBLOMrL5LjHVJNDyUh6Z/62iAy1Cpi0FKywmXXPVBemt4HabeO6mJeTYaMCbM2nyx
H7vkrW+eO99uD2U0dn9GLIHH1Yajbcs8+qWXwfjs6nb9Ks12I5Fp0sw9c6b/Qv6wjBZsaLc99X7x
rAv7bhB3wVCWXyDstu5tlQ4guICNBQrTuF0lRmsr+lP3TlpEc7sLbCUTxtAUP2UN64+bIBbU4hjj
K7c5uQ2JGIG9+Pe8dO1UBP2HH1HPVHaIusDN5t2whtsxbyP9Pq6kbYXE3X7gXL0Jyyx/sERRxxXD
J5iu9SZ83kOYE4e5LPtTQHxkUqkKFypKlox819jB0MkQipQV4eyQFwJ6hAGdKmcpT11R7VF11Y+p
163LGvVMcMrPzBuaHdIHTrRhs4dkKSgbsEQMadSrc2RedW7+HJkeFIa1NxCKjk77mE3x7UGJv5IQ
MjlOzAr2bTCH6dA1TXfEre/8lyL0f6S++m85Uv9GnPp/6rT+P6RNEUH136mv7p342f47bepf/+K/
IHM2tDhyZ5yILGzGyWT//h/GnG3+h+2j9iTBiwBquMsIJdtOjcX//l9uyB+5RBTznCKzCgME90M3
/euPnP/wUYqaYeD6EMcIdv6f0KZAOv+7+IqAN5/0a/8R50UYsvV/51+FnUH/AZYq6bN8kxfUNOQN
9z2216NvGP72wlAU92gcDFsu7n05d80TTuMK8wNhvdkyptvU1dYfcEZc6mNDw3wcLSaXWPosIXYR
EapjuuRVkZEhbxrurgsHL/q56qZ8LG1ySz4HyBisqzaJNDmSKbo+6PC5yot3luIcU52YXGZ8jmio
oLzazRlHldQFc9Xnj9FR11nByV6K4W7KTl+6cGpfnakctlM51e4nb7nRp6gbPVbj+SKemTPLkCI3
WKm6ZWt1UHnH7ZHtwzdnya7ALNRipgVFv/lhaqfJnmRo6v5QiKj1d7rUA5RqrpYlYbjiobZkfPKd
rVDm74k0mXFYI++IYnyOTbbT/tiTwDI5IykrnE0bNn5U8Fy7rY8X3wgNJJ3+khv7PA86YLXDsOS3
Zoyim3BW8fZIGpxZ9Q3L1SRX246pCmAM8xLKHyNZJXcSFVh96XJYyeydW2fP/NkPGToYyt27Vc1k
xGlCS1PU5TORG9hY54b0sI4dZuXji2MxF5S7JlclPfJk0Gvn0+T+Lcm2h9kKMJbMUpGyPXf5sbn/
2qyqu26+CFAkjX6OgLW08j+tcOvqYGTGXTTMLdLGHYafWYMWK+pypBt8C64FFfmnfhy3UgIwCvL+
zO7DQ/k3S3VZzMf5W9pb9jG2WXXq+5BAWwT+rwHH9d6fzfdQ+iYbwUr8yh2q5ahcG/Y8TvPb9FoG
FgxAqSaRV0TPQe1ZKx3XwsDcsiaPqnqtfjSD4ukJqjVbk15sPS8LwfM/Ttuj+ZoZKL5PhQb62RL3
zEfcmrzdtIA2t2TTvYm5Q5agorkH9OKSVC1r4DpkQ5jrbTMIf4jzDeMOfmO5uaQqmPBmZW7DP/Ts
GpFHPjDLYTFLXoXpjpi+ybkbj6zByO1vbDHeV/R5U2yVYfc5jZJpBV3C9uEyRmH6Rv3gJZiQakon
EoyeutKwTSajzA/3YTGrdyKxS6jDjwiU2qnmTy4K0izH3tHv0+AH4GRVhrJ9oSs1jrocWboOmcr/
RESAfChefJHa2Wp3h2wtJqBJi+7/kUPeoJTKVPXaYmtlI9cPxqtsGdditXCJykKdgU4j07hulpll
dBxVHR+FbXTWhXhgAkza3Cj/wCIY9XUs2GjHUen4r1ZV5x9RaLkqmf0qO7AeZ9YKYIs8qGEIv5Uj
m6ZY6bK4myF+mYcisnpu8iAjCFWp9pcojBzY68SfxSiPV97xYF6uOdaN95Jwqju94cQcMBjsU91G
2ZJ4szt8GgABRkRdkz7OnesCtSBB71aKhh1cQ9OCxlRMytwB9GJ64grffMbDmEX7amSrENt0otPZ
li7iTaJohj/9Yix/O0dtzanF+pK/eD2hEjF55jrbRSPn268tI/I+GYhK+JHzO5BT5U/OdjU2YWQJ
ND0mxYUj6t8hieDrXll9z6q5NIKPcZ0RRNl2i5C8mpF17dgJ1R8W/TBEejGJT2yMs/VwOIe/Vavb
l3BprIogMZnnO2xUTrcXKEJaoi+kwQ/PyIXWUdO/B+jLoC8DVmiItrCLf2z6ZLmrRd99EWQ8Ducx
JOQukc6aXQlcWsN9j5hgS3o/G4rdoDMz3JNEU1CUDI4ME+KYdMZgaQ0/HNuIojhvtACdbM3iqXDq
OdoX3mwfs7WyXXRua/Uie7oJDp8me80aQ7BhdlrJ8kfmX749dgX4W8JUj/xQ8h606WbZiSYc5JjH
x4bc3Il0uZM28bDEF2XNT5IinCBRC+deKvlyu0lfhBVY9X8pa6B3IGB3yHZ89UmqYx2Tdcz61wIH
UYKwxw1iq2+Mc+92PQ1pO2y/wYaGH509jX83EZJnQY2IA4QIjx9DNZPYaHV+RxtKVCnLrMXY0NeL
vH4bcEhOqbLdnplGZM1AxOtevy0T8tHD4hk1kUA6aFVamYLwZEPNdNd21GZi7zCcrlIEgu03PrVZ
sbjpsj/MZTmNGm/Df6gcDtuE7W/30clWXaYypC4U66ZRAixhRbDCUJv3fGsZCGOdYUlAwNR00ktg
d6nPdP2+RcOCtDGr8OxoNeefjTnlz4FWdA+9tkE1KLK0Q1YB3fbsDktkpqGTL1y61rL9wee30M1X
BF9MemAsZq16nBK9ifGVesHu2Wm7wZdsV+e75Y9oTDwCMnRM+IeCabhF7ufUaOtumC1aBnsoeVyD
uQ+Oi9VOzOsqz6HTsbvc3xeG38hk+Zc81XwoVc3AVTSI7tJS+bfCf0HhxSW0TcihqIIbwmOd1tUv
Rs2vkyg8sVOKzmr4NrmFTbwWaXFsNEjVi8ngtj64urr67KGs495T87Yri9IxsHbVWR+3YphMoIRd
3++7XOkixXP/cGnYTDgYlU9i1/uu8RSJaMOHIUKeGoGzVtOy+OE/c94g+yEIEAyKsxGshaoLKwn/
R9bsyIy1v+duUb70tPfOrll6m+9XsVlnsbJdJi+wwAeYEYn0FhHomvHI84nsmGmT1WVv7XDJmCU6
cc78KkgKzaEZT5ZZ/9q8tXqSq22zLuikO3Jf8CmmfdWOr1brdppxnTUfKnI/JBF5vnSZtmsGY4g4
KkRRhFmt9F1Z/WU52cr61PLktWFDCZqecDXksqPBAa5Zen96KCJQT6BxZq1G2NsB1gEEeKY127Rn
soUMQuFbc3fuhu8YZS4/KakL1HIoX3S7Hbu2D5Ay86UZUoop790vMcuQOsP7/wA9RC9V5JQz25qp
dK+r7eNi9ALfnnaeMkLNfpqamWS22f41GWtrUWOwrsPXk/8Y18mS59oLBtw5guhd1JeDcW+sTtUp
gVbkTlSjLqe9RQJPGNtynl4LcmAJZJXCCE7CnfyZIJnw8VXSVp/2XAnV1dIuOvapnD0T0LxCn8Cs
3bovWiNoi5z6x4KEBsdNN4CCm3A67nsRNkNS9h1PaxN4NQWHiUJlLwhfpMxd2Dd4NyrW0N07Pql9
162c2/9k70yW40aybfsr12qONDSOzuzVG0QA0bGTRIpqJjBSlNADDjgaB77+LmTlq5KYWZLVHb3B
HZZlhcAIAO7Hz9l77eXOAZmwxkZR2f4zNKCczWa1jGC8X0PqI1Do2jL9a0JCpuyRgrmojomJ6fPa
XnDXX6CWtu071UvFBA+Jr3XumB2oQ1YA2/ri0qPNDq5GqfkAlibsSEtMFvHOYYiN/8cyV/sXqcyv
HV9bjup2Y3BkEb6C6f5Hg0dS2IYngSihuLasG9GXeQQfof7y3anrzT+8XT+kVG9o1O8tX1wmwEhi
uhy/BJd75eILexJzjaErEVVowKZhXul7yx9YOyk5C2dXWcifPIm0HxwJJaLZz13Eobx/+P0P+Y9O
wv/2fPvDKfin5+X/D0/C1paC+O99SOcvX6un5uUHH9L2iT/i1i3ilTkCm2Rl0w6ycf38v6MwIrDf
eDjY0DnyYuomMemfZ2HPJ6XdFI4nTD7lc/b951nYc34jJY9MCj6Dr4kz7H9yFt5sRv96fFzOvhCI
IVXgkoI7LdztpPwdwGPpF9dMxpb1Bk1t3+JIWIpOo2zXdFqWtdpXpvxVqsaP1qftmltqpU0jjJN+
YFqvrE+j52acI6VC/KTyJ5TazcGarbdNEExvptn8FfaYH/jVV/Sw6AcIAW3PI3jmlSlyMAd2PKdT
cYOt/KgEnT0QDRWcR+lF3935v3gb//JS5LdatLcd2hvby/rdr5mMFURRqwSoaxnYVPxwA8KNC8JX
cn3K+OcXw4z25+8VOrAZ8O9aNFl+vJiqe3oNVqti6vCScrMfjzlN4M8dOkc0lbMX9RU5RDvbG/sb
wdntF9f/q9u4WdhMwg9Jn/8d6vzdl6WLnXi6Mnpo/EF9JTc3NJJJ3Lsr5ygoFc4vgB5/eb0NpiWo
NiBFvPq+nGWkbVPcxWuSoDtdu+7G0850RT0fXIWV8T+6HHIfVOJkmzivFtYOE/rspgKamm/4ERjR
7VTZ2nvFo3aaw6A6/fx2/tXXA4INZoMWGG/+9t+/+znVIvNmQ5XES6A9ZJ2e9cacK/ohdtrdzbYj
f/H9Xj+r4LpMlyB0c1uByK179eZXLkdoUeJnapg2voGuWRyw/eG4h3b76edf7RWgh8CtV9d6RaUK
6TMXDTrpeARPei7Be5AtocgVKvNmZ6TpyHDKBnDZ6rcBENZbOWtxnXD+tP8HX5oHluCALbFm6yP+
8CPPBSf2LTs5XsK6iRbfILMtzPIrZGrz88+/9PZ8fL+y8p3Z+E2yg2wS0IAk/HgpNm2ZumvWxW62
QXJzZojuaun7YWmrcK+G+UvKB+s4S2Fp/vzSr1cGQCEuW06AjRVmsBe+WoakVYZIYdM6rh/z2LgV
9n78aBzHJVrv/8MLbYmt7laAuMQQQ4n48TumYkBZj3o7Lucy2LW8R/sh8bsMKSVuzjpM/TP8dCc2
qkl9lEM1Hn9+/T/9xhRWguVgQzL4tmu/WhKm3HNyo0W1Iaopv3IyzzzhHNHXQYY9p0utlzkTw5lz
4a+wP3/6hS2YGMAZXJ6lgM14e7m+e1nxiDVWB3AznqqmP3ER1AtokC8LKWYo+wmtxKo3HbsJU4aT
Mif++ff+8+VtCgNgOWxpbKKvQ4mRBYcY5LeWBLzYg01bEDxmJ/aOHDwrtisPhYOzoAPyhiE4tZQX
v2Jc/fmXp9jEGMf2A0GBOOgffwBVNUC5h07GWsnNw1y85AL8e+dlzdEikxxJdhMeZsv8VRTTX184
MDn2khMAbebHC8t8TJHMSayfhYX0ImzDuET4fFwJzbtNi1G81xz3MRTkv9jbt2/0w/tsgVSDYgWm
CPAb+/uPF6axZVkoA8EPF4GKDE22vRkQSQ9XEZYWeNGdxLv7i/XqL74tzUDeYZ+OjA9f78eL4jQo
hgnCetx0Or2eMyyFyrOns6xDPIPK5hgWqOC+Cd38F7v7n69M/RlQHYa+DYnE3R7B755wZ559rcy5
jp2avnZSGu2n1Cwf5SI2s7RwzquFcD013V+kTb/eBoVFtWtxX13H5Djz+pVGXGxULVsCclc0vMVM
9pK5us4VWUx4kkPj/PM36VVuK6vHttnaFrcWH4rHEf7H7wl2xw67QhkRA+j1iQEmAD87GyS5lLN5
CjSw7MTwcQTIqciuU46iNz5+9ecBaXXc5VW5g8AjznKW6sEQ/XSCizv/4l786dHjHSdilG3EIsGe
I8OPfyNGuj4rEvSDnoRbbUyojASah5MnquKEhWjasxYNx1/8MnBk+Hd/eORthnghEFVqLqrMP4Es
g6Qb0sryOC9qBMCmO/XrZwvGaPVNMFrubiF7N/q6Bv5oXqVDXjiY5orVOwIrcKqjXGe7OGpyEqp7
lWPjdlGuCFNE5pjY+ecxGU0CcBkRWvdJNtZ0JHu1tSG71gXmqJtMnQh1a9zPk720zQktxlpGeDV6
Y0CkYaZmXPtVsl4C+sjVaXQskzxbW6rhQA+hqm+d2aEzAijd+5AMKktvYMv3MkpaZ8F7mpLEy1Rq
GJ4RCy32xcjS6XFlygVQzOhh+Tc86jkewg7AiaNHpDza4Tmo7bIUsXaqDWJMgtObzslQNtctxeGh
Ca3FfBiDWXwtZctMzG0wyqca5X+Agsrdj1OY0sr2TIQp9bApBuUMq5BwiebNmjmo7oyso/koq9pj
Br9K47pjEYAXMNTqKRSTQ8y928/Inikrzl0KDQJJ1MSMm1HG8hGJCGLIDpzarl/d5PMyo4e8pL2h
8dTo3r/VgTYwXXAWQq4LA1geyzChactjRBZNJhyjxa9TNUxrJv6/5PfZG6x6IZdc5bZ62mi2Vix8
Y0BUBCiC9NJ6wSQw9HjIClXoJ0zB0+3Y+t58mI0hme4YDm6hBKPMxgOhExZmaktC9eLcYEBBzt1r
awWxnvHvgQQOCv8WjVf7zXHNoTnafRC6Zwh79Fv53jnSNYDE5BkGOalxSb82175lZrClM1N2lyw1
jdgktMY49q47pAdrNWDwNXZeC5qyC5EA2MO9W7/CeUkbbujySJJWUcRhMPUTuGbbb/ZdlgX2Yfa0
X15yUeDqyYxFHdj0nSQuKOrAWda1niNryVANmgoxDNi1kRDRrkgHfPs1gRp042iYV5S14zmkb54f
7EUmX7ERzUDMTRN/fsjQNQ4cIw33pb9OD47sGSjkpPJkUT3bWYfv3UjqiFSQlhEgWtZY9IPVYAFw
RHMQSD8fnCbNuQ39AH9sUclwcNZ8aN/ZY2FUkTXYxNUzJFCx7Za6vsIcl9fH2i6G4G5o6eki82zV
LeMCJ73qKLfuMZIb8AxbulVYTM0kuJdD019L5rhOHKJc5ArIf+DPFdOI2LJewAc1dJGhLC4WHu5m
LNrj6Irkjah6VZ+oIGizVpJorr3ZqY5CuJZg3xu2PRDAmqYkEjKzeG+pMHlkP2NQwUiRACYnTDAS
6wSdCQEwHsyNiogiRK42beoiXdpnL1XsUVSohtj5M8ORQ2MW3fQGs0hhvrUzAvZimhzV283pYByd
1pQHOmkI/6u8bwd+DnMM3yzS68I3HHwQgkmVO/IGU5C+x+1nlZewNsfrvLeyPraRyX7RzCdhSepx
SiI3aJNzQ2Ny3WtKtmJPGgJNbNDyNKOnyqTPX7oACYmLIC8oasJ6XOIawgtGSAwMxNGymL8Ug22u
cboG9o1RCTwkSC6z00RsM/N02rF3AwopRhf5mwzFlbNHYJORH+NyeMrgOQx7s4J/tqf1avUfmDt6
iNWlwrcGQBzNY9D5Q3Y3SgtmCMFfMrsQKSOHc9vOvOZ4cEL/sKAYV/vUrub54C4SlENVh+7tGLKg
vWcmKCZKEDzbx2KAA/xOuJ07RaIyiUJdFjf4WptTgjSKsX8b596W2OARt7vThZrq/eDI9X4AAI3q
sLH0YcVO0SCF87H3d6gOAhrVvtWgggvXhIFmJs0zWrDirllkU0UQSlLnbjTF+OibvW+eUnOciVZC
K5HQx//I/JsT1oSGwMRzDA2mtJB44xEBVLXLdClDcsZGkUfk7You9nw9k2Ol0X2STg6QhniyXK7s
OzOjLm/Jm/dlmrhLnCdN8cbri4YsqS5bGL/UKI5i2QX1vaavzwK6eNa93zTpF8V8nIgRMIcq8tC8
fy0X6skz9Ol2OTOaL9NDg3msPDIWmdRZhGWAfjDz2dMJVWE7CvL0K4O0jjyawMzTI34w/30I1w8N
7GyVsHeCJSGSrIZji/VpHcedrJajVkNz8XD5gqJrk+GeMIiCWLXMmK9WJQgjIYOhwmsI9XU9En6N
waZpfeNjr9b1W4PWAl9qYXvWaVyTYK/UaCNBbDIcFmSTI4+jgVTnBx4plqWU7LWbNexnhfUsMb5a
mTu8BUWxyDOIfAxKjo8/s7CkCfikKLBWZ4Zp05h3BEZ0HNtV5EDx7w5JkfBizMqBh091xk60Ubg3
rw1Zd1EwbzbDzHOaZCfqCW1AmlN08H4s9vOckbhrZip8djNCdg6ZbgDrAsXpDovsiVHQbY3Mvwzz
9Tm1JkPuW4loESvBDFQIVbF319ndAvSl9SY39s0SJXnqLahVhmQG01Fn6pK17UsqKCtix2/9WxRJ
ChFcXT6NaZVdlJs1ZrTOrdj8TG7zzPxe1pRlIr1hF1QTuJHFf25Fh2Im7JDP7vVoo9smLZgx+FLW
AwpJYqbN63zoXBUXS69uhJWvD5s651PFsG7c4Q4O+vvFJ+znKEFIIR1JEZww+Q+8ozEGVva+7tfy
Di1gNRNKYa+ImElLoB41qvLLAtrn3Hvp6MWJl4DAIWorfFh4rAUQCNN1sWhszZe1LPuo96byS5IU
kBUk+SckgQQ4sC7tpLc616H0QZeFUWGmhLta/HGsmBVprObzGpYXc7D0p5kh6knCcSSwQ+Aw21fc
8DqSS9MY8YSD4n2q/elgCxaXeEby+jUZzBkiBOCKOaK5Fr7RCK6z0+pPFk0o6Jm4aQxU8aQv+UsV
UTEFl7YxBnO/9mb6Fiswd0sF6A8hyjHmvPEsT6lDNUqgJGvvhCle/gBBqaisJj0iH8j8SAvHkVeG
pZqcRXbCeuTiDNvXWrN6VV7fiFNnW4hGQ15oc2ev05Id7DGVy6VLq/BxbuUuTIJnqknh3JCJvKmx
M9pUzoA5L1/h4LhafgATmT82Il/TXdq3IPcG6auCKFuh3xs46mIx5cFDsxabarNDr3PJqL9fZgpR
GkJeZj80xpQ+YK5RLQV+VX9YZTvLFyZAYHzEsDoH0lN0fdOQgoeBAr06gXP4F0uq27QbrhUi+Wvc
H668m9y+uxQJmIWD9JH87BB2OPN5BUDiE7az1KfVqD18XCCiQPFPjkaA7E5eQ/5piyDB8yWdBWNG
FLOFoVf9IUsGo77tJ3PKDgHaS/iJnprGk5w7oFoAOQgsWtJidkBpCVGfKxkwmU5rRAMEsEwzhA4X
DY3Omj64ouQd8lPRh4xVUUWRsLXawfCE+AptKzpUzP45NrMr5mymOpZpX1PZBEl6QjnokJal5AKb
Q2fOyZidlm0da+VI+rWlng1ntL7IIUVBsKQ4BNfc7Z1oHtF776dM1MRfMnp5IO8pX3YekYPGvhpQ
j+5WPJ5YfkRaaazxY33wXTwuBuZsVEh9wAPrh90MzUKs/HmZnYX8g+aqWH1Kqty9PZTBFOslQRJB
iFPxtugG1kS7s4gNUWyMJ/hocoKDFnLNZrGDlyEX/sLjuegvRiawvHDXWPl8MQ95lMml0Fv+UkvF
meVdjmOrJWajm4zNy1X5CBLn2jaTXb+hY50mL56mkmbQUZEoil1qDJsbJCchYWXSz51dOznVh4IO
S0O8b88bmgckndGpmu0zWacDZSdaSPwIWMWBWhBaJSB81D7ehKDrQgS3wdzs7aIkba8JdddQCDd9
cQ5Wyz+aSKpDTFGlO9xh7gwIGAF+iLxfKIMqZJ6psqGNphFjDbnEy2Jg0ujgMnyY2Lt0lPXwFEah
MUYaqFPAeWEfRoRXUmdedAXxNrYp9fC1U73uJqfs3mT16D+k2lQXH7Eyptk54aDnmXo+tMI1zBis
MDWkvUHhKM6MQUQ4G5rYCfvq1BjKnnajMY6PJT0Rf+f7crSxEUB1OrYWLuG9zc/Kg+lvRj1ML9KL
JZSNl2Km+3gRRqPMqyLvlPMSBMNyEhPUhbio8uY5wJYgDmOi6y8FTylvimBCvjca35FROTP6IzCI
nS5CN9qUqDx8UpJAuqxHPxywS2A3TbECZilIN93o4tDYI0J2OQ/t2Vi8aj1Nfm184TcFLeD6TdHj
teLsu2uqKbwsrV7ecYod2cBXrPGW8HjLLMPWxZ2xkozT24g7d1aXrledG8DrGTvHmMmv88EGVoVu
35UTdO19MLshuXsj92MHXHnu0XuI9Q5dgVCsvub8fiqoE/g4Nhn+pGl8Q/x88oiWxUXpxqjI3LWW
jRNYAA/aNx07JoYA2NBRk66UvplO6uuR5gHYLGZr78vazHlMUsHyR38XeeBAXtLOripOZ5rXtj+F
lTOo3ToPlHSZbODUQnCjYrGw+2vKcy84qIEtp+dIN0Z+ZVf5vicX4t6twUXgvszN91VQY0zs0jaI
0fVMaPATBUNx6Qx1UbkbhueAbL8TAiWTyBqsuPowyKw/jBC28QvpwXZjy9E4GVyyyLEycDBC2ePM
fof9qlyBl3qKbO0UuT2y/MZ69kadzQfCu/z7QE3NdS4GUifNOguSfZYh0dz57RLqnW0Fgx05fs6u
59AWSe+YR3kPYlyXGfUUQEcBJ1qwsNkDMpg0qH0MYzQuroy6WlqsZjCvd3llZHPcLgOuKjkN8hZw
zbigMSUe57A1fbo4VziCINzYARazLvPRyrfZOu2BU7TiWBdehhs+JdCBXzRJ7gNynLYDKgkb+7Go
BWI3ucr+bvQMlX+t8iJ14VOPrNXRyLdizmMTTRmP9UJOGpPRMjx3hZ8uux7uCBFB64DddiiE2cUV
wMj191CEmr4baD2vR2zz0E0JxGXUIstjYCKkRF2XzOekbZDyGZqCbq/nXH9ebWmcNGlK9c5Dd00K
Zi7Hr6JU63VqjCvLCD77+TpfvczC12ZjW63KVllRTtmhr1syanALoznEMGUpBt9twDIM2bVNjLMM
bLKREPR1bxNTg55u2T3UXWOwg+9cB8s3PkM/w9bGRkbUdmH76YkUFkaiXWmE3aGiNp4irw39PFqN
npixhPwkSjOROodpXNwuMtA9fxOV4d/I0F7tAxAEbonZC3CBYuq8yOOIhbM8pUNNaCxNyh2Pgfrk
0w4L4gDEBk5pNU9gMMNhBh+Jk/VzsPpUaFqgKnuv13p0OXrb1kWPaxrsC2bUb/2F5DxgNKJHYziC
TIw2qSgwlwBQ1HXoaftLW/eQKVmKix7TGsL0nbY2jhKf6SFouXlh7XXLZg4bAlz1gd0KKNo0JAUn
ikGm700qMDJNm6nHrz4omPzkxw8M4dY5yI7kGSGozOsAvGTaGWju1tpEzrguSebHJd5cxdGit1Mw
T2VAuiyl57l0+GhUFPN4Qy/Bx3WlkznH1usieAQe2KOBDezahl+Q41Rn0pc/aVuNtxlFLS9q63hb
lNtE1C3dDXLsMlLSQf1ARnq06pyzemJpfQ1wBPs+1Cv/ehXGUO7Rjiffclbe53rwgve9ARwbCRxG
d0zWExOXNZD9PZd0lwu2svYRpWavMetlyQsi63Y9yXAx7FPGSZIdRblIxRvZ+XdUiOty8qa81m8I
ccVExWxSSqz0cDSJM2x61p41IDm1KgZ1W6gUJX6N+/DZt/IN6Uhl9tVYKv/ZHDpoYasa6VroAA+9
ajxAnlVF1+WqpXGTEc7iutdFyoz5NHj2mp+hc5qPPVvOBzFh3N8tRIq+h+RlvnS+pe1biWOgiKcs
H5zIFHzwvFZzemxlt0kWq67AvJfajK3plWFNXMUXRoZHyXZj76fUgU4JvCo/jsrhDNv2FPY7zGbr
Gw9b53kplvLFgVYVsjMY1vMmDe/eUUNn3kkli0+ip08BEdFnKHneOY5lMWwxqhFaQ+TZckbuXlJl
IG/n1IwFnQ6ZGbvKoWOj/JUbLVbP+Kw4GnJgDoERHRF+ivYqXyEg7YQ5YZsPZ4ooTHdSRWzkxLfN
pA2I02IifpdjLovIdCpNO9HplwM0UnoN9B6hp8na9jm6lusEFpBI+o+1UxokDDvsxofJmsznMRTs
ELQwGYu5KFHuC+iUAVGaekaFJwYQO1ZRzTyxiJQJvyAC4pB2I9wynxzAjTGPcDnqne2dRTc9XdiY
6vLAs8Bsr5UViv/GKe8qZ9XUMe3Qt/TGlJ0cbZKhHQRw4WhwKvM4RU20iz+z1MGu4XlIb0u02199
I83wYpqqwKFlNAW3rPPH+YiVPDR3dcrrsB8F6YZ7o1uMlvk9bEm6W1M4xkzUAR1yG/ftiDHvZHUO
5ylH1ig+u2kIIUD2o1VxxO5w7dWV38NFm9pPREeK9eAl0/yu2aBQiHNWgjJVGoDII1NSn62h7uk5
dF5dn0pFH48rKNYhGKryMQVKZ53DiUX/noZNH8ZIn4mJxMniiMO0ji4Y0HTI6FSHLdHlpZUtOZZ1
xcmdlcIiTlC0LdguGy3i3kvGjoMLFCuHicA0VUceuuHObDkQW8QkcjTMrY26s5KUKhIJkW9ZM0Xn
Nlg3zoKRQu2iwYvoW2Kl2CJ010d6OQzPAhNkZLYm9DVM8GAflejoNNhe9mEMx8ndu4U3ZfuBc0i3
S6EuNLuFmD7uNl1jEi+mZaIjCcP2pWDBoqnki+UIQAPLn+8G3XEu++49v44lQTZU2ZVkVBUiLV6H
K7+lBNqR++UeWRA4yUzzqkkxrqugjbAQgmbjxCfxeEqcnqQheX3CvMX22xOVhUlpsXajddCWpPPe
UD5zogmKYFPKrigKrLW2/D0T0Gm8Hsp8uTPyBL/AUlmuOrDQT+01ANE6OAarF4YnPZk1VU06BJCu
EGMOB9uS3Sf6uSUnoNVz7Sidmu60+DwuJBK01XQ0Ort6GCDP1ifXTbHII/+xMC2OwaeSbi7pWoaJ
sN3p3faKCMz0ht9+gNeOhOQugWRPXCWbQrKXZUa8NMSjhv6zSsR1viSpvfNcQNbgNqCAxnS5snU3
+A63IWDoHu46u07EoSLPErRtmpbvAE5uDiRyOZ4ymK9EWjeJb2w++elR5wRUROsKF0yvTIMiOQT9
RyNtOW4v9B0SGMBEPkd43hoVFcucFTsJIXI8DTwfn/ultzgOTappboYCNt+OoDj7iz3JbIPDNMEX
r+zsB4ERHxoLvV4EwLYG71WkdnlIl8z56qseRPPSjN0HDw7R0esCWolhYmCMRXC8FGyQXgLmOANM
BByZqhUl0/wRbcP0rOeZPkmSY3g21NxVx5pQKqYjEJME4Cv+fZimFef/MawqL26bNiNfxWDCdYT2
l19KD+PRPsRKF5xqtbjvQk5GBevo6Kk3GSdli3YQUc00uNd3bqiKLMaj3ebHRaCeuaH648QCOXhK
rjBvTMm7nPmEiqCdmfO3zoAR0XMrkTW/Z9wSulG1MIo8tnAbnStjQTT91q5hG96OWk/LXVAUMnzX
2n3pXwuYt8Nnt0SmTE+goLvMlFK9sdAk4w4VlvR+Jav60/yaCS2aCI8kvEAQBfNKViVquXgcGnFd
JPl81gMABVPbYcwi5xxAWvyR9va/utu/IZ/+bmIdPQ1P//W1ARi73D7VX//+t8tT8183T8vX5gfl
7faZP5S3/m+IWl30C9hQEd8EmzR6/qqGv//NCH/b9LYEAFgopHjGttyAP1yovvWbhSaOHDlBaBna
FiQX6h8uVN/8LbBRvWx6XBQ///f/IGtOv8LIqTaKuXr1v79Xbb8K6gB0ZiI2CDbRpmtaOB9eqw4E
jrLOYM2ooY178LCX9FxMlkDd4ZenrEooelICrqa4h/Zx26XumF+ZK571HcDOtDrxXtO0ShMyC3Y0
kSljs2Gu150h8LvRwQjzD5PL8RuMhT9/ruga+YdsSPTKSMYEB4mUniNRYacM0hx3wp3QruZO2hLm
ipnrb9ZVR6uaOh+iBLPwcKQYPK4Ye7tdI2TzVKwYaPdmUoz3A/qQwV/IUsEWYb4HD5jSbs7D+mo2
zLWPHGanB7XSdgdlQc8jrnuVXWbPLb7A9AM0ybR0X5ATd5FaaBYxT46PaCRJp0Yb1x0VuQEAd02r
Ojbh8BA22NYOrCRRp7vsJBIyThrDagH2Mno7rBjCn+zeYiJUjwyc4LPbT1oWw+cmmOSpnWlouQM1
xe/P3v++hn9DAPuz1/D6aZh+9IH//oE/fOBYutGzemQyIvTmif/nK4gPPEQOiIoOmzXK9+984G7w
m4kCyAoxaW9pYlvA7x9voOv+5jFq4OQWoJq3Ld7bV2/dz95CFJk/CFy2Bgf6NUFyHwpYnyu9kleV
2l8aH8EBsWhu860Oh/ATjt58xUA1HivG8l/LZqJxQb8n+JRAxB3jYBn1zTbFFgfCR8WjxxBG7gzL
6EEdFbQe4oVp57FYJfVyj6Fdg5wrfcDetBjUrhUVvFJiQdtPieW5tAl5/qHE6dHH0ThOdoeopeQ8
B9mSiSPI/fZguRiVrrBSe/N+S1x+4Fcbyh3nVf1Fi7Y3jrUrBqJ3ZcCpJIXDT4tonpcKESD0uB3d
1g44Lx66Q5kJE2yETtCfJHVVfMQkDXNLeBuGSy1dL2PHyRx350yG81TlutOwJTzBubYVvXmy59K4
UDwsO1fN2OTDpPnGrMG4lJREIJ47/c6v1v5t4pZkV2GqUfpQE2byBDApGD8s+M3LnQNeGtZRvdy6
9gIRkTMgUQsLARuxpn1+DiH51nCSA4j0DZojChFaqocOctzHnkyeDKxtI590qXpvx1iZUXvpmKCB
Wbqh02cT3tI4YFD90s8GczfMZAIkq8zdG3/0mMl0HYz/iGPD+C1z0/wxFVwG1glTr32jkHujO0sz
cs3N2bix6JmtF2Z06ftFChJ+wnoGTZ/DQNxh3sNoMwZqrSMyi8aBAYJKHwds17gW6zbsjv0UmB1s
C6/vKfnaebjgHQOTL1Z2ibipsg2bV1omUDe6T+d5aSi306mwXsYxdC6ONOpgN1uwF+mjlpC3K5zU
x87m63B7HToOxJBo9yDXabwsZIVL1EQj8KuS+kNAzqqRKYBjg75HU0T2+H9HC0J50IU4qnsH1K09
RWNrLH6MKqc2d4sgeA83ohqvR7rrTZS3DX/D5HfQlkbPX54dw20+CvB9PDO0iZ4FOX70lXF3o/AW
WPyigf59sh/GhEcJN/PK+Brp9zUoBFAzWa66t8LwoZZZq9nskUOUL3PCbG/PNuW9r7euY1wGwO24
VSSExtNMsjRSwPDjABan3DGZ8dgo/O3Wt4zHYLWEiIdizSH0g1i60jtN1Zh+I1huXo7NPNZehAQm
L++0WeKEbEnzIBBEy+VIeYryzEpsB4yM3WePyZqGakvOSHoQ+pJWcTE466OEOJMDoyQHYD8wF5F0
YXsQhxnH/+xglOAt9zi9qO/GYmYAx4G+QGQ298YObcnwWdNa/5CAjkkix1ohFEkIdurGCcqp2FlO
6dckYOPxv7S134hzmsIwPTu0sJDlV9j19tAAgGvR/MmLO7JuR1IwmXvSy1Qr99wiVwMCa5/gSu6r
kAiEJffTOYIauM2LAyqKvQxDsGAd9GJ9oVOaPDDP4E0213bOohzKxdugD1rrkhsCcIvuAbHda6bn
1ue8cQQASZSZDMQqS8sIpIP62PMgCAQk88R0qndQethLgYaLymeh9ye9ArTPTnJ4l3d5mbnJWwZM
oEqzxGBKbsOMn69HlGVwqiaAfLelE+bfBkLYGf+X4RSy9ADzxy1dOuo4eav5iDI3DIBfy+ILCT7+
gEYLZwO4/NZJnwUj+M+02NKXidngS5/VZhVnzSho+47TNvTDGvAIrBAqoGQdiXvPArIFtqL8AOPb
G3YuBPgQJ7CXfoC+oLpr/KW5HzfSHT40tDRQmYleoObXGgAcsj5EKy5pfVjmcfqXMRhmL31rM8QN
PEc2cY368DmcLEPv+hnK7V578zhGMnBXRsZN7jysdIAhopoWAJLK9I0OPM/UlyAJzeQyMBRydlxW
fehEpZ4duA5JDHdf+TtMTbiRE0u0YNoGA7x772JujADfjxYJBl6bH0bm0VE/Yo4/G6bhf6Pm1BuM
NHGY0k+s4ueE9r4Tu7PFepUnSIF4nEoG34Ho/DgIJwSQgZQ1Wr1Mhzm/jzfDboA5+jFnA7COBtLa
596EAM3iUXhm1NvkFVxoeAzrKcvLPoS/LocvqqeXsNPgHR4MK0kelB8ECjBx8Mnw6XPA3i7WI7kA
3mVN+pkOYJtejV5o049RxCJjQEZO1+r2oRfBcENrrv62zZqCIxCS5TQYCHb3QLUZ9xau/KYNRoE4
H02fzWSu6EHCLWcnm8mIgHAB7f4zy7fv7Xwe0Y8Q86z5wSis4N0aeMOHoLMUIPVcj298IdDnlWsy
fygZ9SHCEiOYWm6Qe/SZsygCC5bqTKe6Q9SICrGFWeJ5sA6gbXBILxfbjjhuoFyzhuko+sq9b8dK
YwqdyjaJM5cGA40nCvUdqrTw0yRret4iTLKnUo10m1pZmBUqjbBVB4y+5NNMUjtQH/pi/cb3mfor
DBhheFyKCdYI8I4CbiUJqyQh0TK+y/psQUtdWpoBVhpKwlV7EvL2rZUw0srhWgEwN7KMZJgZd/X+
f6viYTm//J2qmFrx35tCUe5k42tA0u+f+aMw9n4LNusEh1PPsYPfj7r/OJtuhbHrEzmF6NQ2PZQ4
/zyaut5vFKo0iizU4K7Pp/5VGDvE3XmAkTCQbf/hPzqd/u6I/Jfu28dZQlXsbJgmFkTIOJs34Dvt
v0jcinXXlZHvJzKMJCTgdmc2JAgYQQrRp6Vh+4E6ZHrotf5c0VPbmyuww8NKR/2/2TuT5caRdEu/
S+9xDXDAMSx6QxKcSVGzIjYwhRSBeR4cwNP3B97MtqrqrrZ7970My1SERAHu/3DOdwyfYDDwy6z/
89PQJnnlz22Ottgswf74Ygi7wu/jevBuRQh6/zSOhjaBP7HHt3/4yP/quv+xy0Ze9n/U9/wITAFw
bWDExsfwzz8IUlLTYd3G5k2h0tnPYR31DCTReBxr1dA0k6ocf8ei8U4OK97fMde9vQ5rxayLC5Ew
OCBBy9sm5zraMG0OX5lKxzc7sHJzPfMqEyZpmMkGeV33pIdomSmDPDsmMmly0y2cR8HU3HWzcM+m
cqz3LUCYeqV0XaP7VmHIqoXh7EfQK/2o8gF8rNsqYl1MOFPi5kFueoPoPqLUafWsWUfzEpAXll32
VbmkePoKyVi2iUgQAMqhlyg/m7gbiAsehWsit7cT6RO+nhNkNQ1ptM61ZcQ5YO0hMjzVEN3FTVjd
ItIGYBZVKSqJ1hlccKphoJCB8Es+c8+6j7abgaoM2W0PNNox0G0Eo3B7u9w22r3thZraontvzowg
J/dIPxVUO6Nlk8n2Jqu+3dipj/XsyVPSuPk6TUgvO2RU9z8SwG8WSXihyYek1XWzciODRHPP9OZ9
3fThD8mW/0aIDUKGbBQIA7g4hiu7Te4UWL1UL0KbNZvsJAcQEbsHxhzaRCrUimC+5CGPB5P6lbys
76BDJw1FW5l/ai6nlh8iUy8kSgxof8xI/A4FkSNE3TWx301acgUlm4iHcizEuVa2ItUuK3kDFN8x
HP0Gr4AD0WQldTWT/h6a6smBYT+v4hZV/HZE3veg58D/VmBEUOoTryrMDTgTeQYIZqArD8plHA/V
Bql6Y8m3AnTmV3w/i1GscS4n9zOaEpzz2rif3dH9HLfvZzrOEM53bznq5/upr91vgPl+G2j3mwGy
GLdEfb8w7ncHAjbuEf1+p/Akcr9k97vGGlT0qe43kLlcRkC8uJfQLMJeKO73VWhUZJGpBJW44D4T
95sN8Ai3HKJaBV0yyLj9KDu4CXFMcSsypsoOPH/clWq5NrX7DZrdb1MUfOqd5pw7tsnd/oZYkptX
G1hDBst1zJB6Vi+maJOP5H5fx+6oflqoR0akpRqJQCx6kerIgnS9w3S/9QlJqP5oSynQ36uCeSkQ
APy47g6BdfankFN3ocUuX2xqCi5ZqovhXmlkvMQnfSk/8qUQkfeaJETgzS7c/dHdK5YZUOnLtJQx
S2IiWKmluMH0XXkHDwXJzPu91D/iXgu197rIcZB9TD311k5ra/fD6/uBOKZ7PeXdayvvXmeRIev4
iDKpvpJ7JWbIAAwtBkvH9NN7tTahzTIQ2C1VHA5z5097r+2GpcwD77FUfJrTGX57rwT1pqEqhPxE
hRgRIbrAr5fKcfZg8vvNUlBiCWjfZRFSZZpLwbmsYNJdfq9De9PqiNcGfbNIfAzxwsCflxnwGhVs
MQP9omSIqGyFoiVMA1EWfjCSRU62dfhYmgYBnXgkQeDCPqZOjkeVlP5wr58TjYeGbK2me085Wr11
KhDC0BcQtrCGiQVlvYsHBRXYgabXxqN3xK4Duj2yg/Q9pv2ZtnjPBxSGY80qpiJb4CnyMCSsjZ7c
+bXRukVx8uDXEScqUSKsrJpcrdXIkkoi0zF7SH72CKfLto3YuIUU0uE2ymOGPdj783Jr02OgTuoH
y9l2KZKALUOX8AoOlAA3IHNBveod5bjnnGkFCURNpj4F/eOLa7YWImty078Fm9/R19mUDmd05Cr/
tmOUKTCmhQ0VKOgw2RgkS6yyRnjzkZluBm04sckyrkQxneiWyEIDVzV+pgg8LvHYVQwHAsV6HawD
fSx6sxV4AY6sMsZSsiINUjx7yPBPrHGm1wiOX8ZD3haPZVu6D06UikdwZ+0fGj3E1EMxNts0NSXr
blBNHaqUFmRa66XC4w1jnEKf0dmNn3FwQ+NSUfiQ5A5XRalkAVSap4stYhAaZ7fq2k86/ZR2qffI
qcOAigy4qSpiquLO6V5RONJcjVhWY9B3jpz2bKdmmDIq7uutOw3dzzrSEzZmTBYA+UdpPBIkJtMv
1AqoOorB7aHPlW2QbNDVWS9xMPF/Z3k3uMeuR8eC0NA0braZ4zyQocayrEbuMK3JmwVQTEUD5ink
EdtAx2qZ1Sy4xNUgLZmeRVN6N9V03cuYY2xFpqKCGxzexcCBv4sOAvCU+5++vv8/NKY8xh7778vj
56wcPtN/HRvzJX9Vx+I/JKZDoCk2KCsPZ+bfmxtjqZsxQOoWxTMebIOK7298qAcj1GQGZAis/aSI
8UV/jY0th/Bmdi2MjU3AEZZu/3fGxnzhv9aVgr/G5VuQyxZH8j3+c13ZtlOKJpkY1qChwPuxHNcM
GD19INNmWPJtKjYQMBKpBBEdmjL7dhNGcjOpOGgjiVSAg44Q4p6ao4Gb381LlM60hOoEingdxoSY
aZbInZBi5o1ML94k8nhkxbwPP26/accqf6G0lTs1EHE0LVE+WVclp8FKow+FAuAJBO+GnUd4huOm
7QleGn2nGYovsUQEEc0wvCFkkLiDCBAKqk47V4kDcRS6Z72Vjsr3QmeEPdXgrC1yiBr9bVjGiuHP
LHK2yDe+VFLcvPQWWW/VkmUECBnYwZJvNHNl2L2yvlnQ5s8W5/eDQocFH44pydVZUpLCaRBPPRT8
RyeJ7I/iHqfEKIf0zyVjCa2z/Zhk6Iy8JYEp0eFqIQ7vjpXprh2J+BepJ/unPnH3wZLiVFeZvYUQ
bfsQ2eu9UjL4QB5iXXGQGvTMmxa7HnFSSGtYhkOQFO6MzTB57Z1KYwaKun/w7SVZyqwrdcrZTBF6
AEazXxKokJMEu4Btmt3KLyOV/aZjZHIrHFjkw5JfRVSkwXAATUVpxTfXrAyAxEvcFSv0R5V6b4Lp
ynpcQrH6vOVHWIKy8K61xxIZ0KYy2iM6l2qD3O+bHss+xA0eGGJTXzRJ+Ja3xHCh7Bl3zhLNNQq8
RtIk41EtwV2s0hqc9639miypXnoob/guA9Q6jnku4S7vgjhm+uGSgwpCrrV2EylhQVIVKzXl5p4r
WDuKJUzMbMzyk3RYG1U96vikebS1XlwU3cF68Lo/KBPBf2VVbzzkS2ZZYZfdZeT7wveIWNIuZv00
j0vMWWl12ZO7ZJ+Nw0BcQBoWO2Q5cPSXjLShG7s3QzmK9G4+uAFe9ruJeEIyR17u/PCEm6s+Vly/
WyE1tQEsx8CUAWxeCx05cr30ZA03ixiFOpI2Kba2GVk/cTawMIwmDxV5pV9wao6+2cUz9pda+NaS
DZeUbo3Ekv0Ai9MECoiWjD8KMSJGpQ8gcHgxMZGcbWwGgud0vmQ9jyhADrkJUa01dYvI087ZIwnC
I1BL56HxFq06GMwSz8eMWK+B/FYgM/PpfnAXjcI59ksinoZU1m/iOHjN74F5CdF5gpXPFo1o89Ut
uXpdZbDYXLL2UIY2hyCIdSQvkiy+JquMg6E35paJ+A/ldGQEdgTjgDMhQZo4vxFSB+EJS8YfT8+n
l2gIypH8HKMlCdBcMgGJYgdYsOQEttVc7CI4eetWL8PtONs/QeEjctWXjEEKLDorkUTbfKjJQ1yy
CLmIuVXvAYXzbIP1tUgtnFNNrvDjooVdMg3zOB6O+pJziC2WLM14GE7SIAUxEEsgojK8FzshI5HO
aYlbQOdfuEuEor2kKfZK4DdbEhYZ2FufpMBT1ZgY27wxbNaZQSajRGp4ckUlnrVYCD/MrDNguItc
shyF7T61hDtqcdv71ZL36FhadY6WDEgtDZ/niVTIinhIUp+Yai6JkRmvNOXrSBmpBqwaSHJXsmaR
1Cxpk5qmYDWiht6E9yxKoYOHDC3nl7UkVY7tGCOOs5xnfIeg8fEkwSckPifplSKfhLxLEpwt3oku
BJW45GGW1aDjZNZvoZH8isUeDmvrT47Yar31M9T2tp0ToLvUhqwDtmNV/7IsYQEzjdR5inp0ATBW
8TJrsfbEtHl+MF3CdVRFVqymgAR6yPcGEP86mrYNwOTKx0oRbIdKNQdQUEBqW/WuAeT0dT1fx8Dt
l7wfucpmdgYhVkcmHQCfQCGIdDiRDFAcelhdq74rxN6b22fLjR8mgxTpUg7Cx3ucX3u0jjfVx+G7
HhD82At0luQFEJIr3RuGVHPb2IVP2t5HIZ1DLZbx8SS8o7I88AXuEa5d9+zMydaI0n6nKefgdCSH
hQAFcEBgFZxCDGN6SPxFyKRkGyrtOJreHzNJbvCFUx+bTIBQIfzUPSb6mqGMK1YMEMt2XONSoGpt
Gnf+YiZC1djynqLgBVaIszq0qfu0VMchKwJb0s+3/PbB/zYi/YE9B6qMlosXUvvCrZ4B9e9G9Tu2
UOay2caeawXZfhaa/BHbMQkA0Ct9je0YnYZ1GqrQ9Uv2oRmeCIu2g8SMkqv8kLhOvQ3ntKZg7i8j
1uSjw/6pMY1HXrKtQT5CuhYsS1bOfDXcNHnoQUx4NsJWvxSDeUAzzQqVipt58EDw/TjQUG8BQxio
/cvojzcEw6s0iDLJLKV2UMb1a6myn2UrzF2IlBRzujIPxNn+IVMcIUUEQhCLTek+p1VgrQsXzGNL
ZM1JAx65w0LRWivdwcMWaIF8IvDQuoZeX93cJZyNWR4Zm0yinthI6ztWafaxn7vgwoTG3tZ1XzEc
z8oTduyJfCH62VG1DGCaRHvFPkbrXmI4nqaE266Dwk4Wc2zNr/DTFzCnW7W/LRfD+sqbanDUVPNr
h3uCblPiWcDGc/QKBJgZq8O3BEvsDYs5S7puUt9FZZbwIzUrPDFBDy95kro4JLp1qIazQ8jv1srt
vQRBscVsWB/0DqAL2sKNlWARqUrrO1UWHyxX9iHTzfxMIOfgo0ClJ9HJ42KvmxG1ntk2ZFMteBiT
Se5riqwNEZ0u60c3/NlqM6Wee4C9x5xwOuE8XhFQuLVrfauD7TUrSUYDfXca99giin3jJafeFcRM
zRzeSjMj1LvZRVYKDeJk4sisLIK28BibGXbDtM/OeFOsbU38a9qPKM6D6nEabIfIPZs8j1zRyIbT
F9ufQ8C4ZG5pb8fpNnWnuAuRrBKsjbLZScIfbNNZBI3lhcCNqxtiVWq16dRJgsBKHuRdL5t3I50v
g0Pa3SJ/tPUGrPKi1ieAKcix7DEHWmvpoO1Ei262xLGqZ/tcsw7ZNC/aRx0okPcVAbrZRAkPMe/I
Nl6kyEicvF2EtL9P1S+QzR0Z5zHvqDFeXK6yjTk3+arx8DKhLXSDht6fT3JsDXPLavSc9OnrECKn
t7PyxY1ck3+LqissgcZk1S4uHryJNMdyljtY5CixMTQwViNLqJv0HAfS8N0YQm1MxRZJ1wpG1VkN
LdclcZYanEVdftBE8FUO3pu0j5PAc0DpvSpMNPGanj9BGOdnGE5mvXg8+ZyDrDN5aThoIof7MQMN
XjFdXFVeMK8nK95ZofGCGXlvsK7Cw9hOD0HUfeMQO40RWu90ym1fOdFbZzH70XssfeUzQ9/voQn/
BGntKz3ZR0Va4+qBukD6DxoCMqxMGT8GgcLIUuX5WdPtamsOFL89It1p6si/1fOjFYpt1NsWzNk+
9lt1z21rMeyn0n32+H3TEQwsb02kpcN7hAIBV7BRw0YJtzgArqFEoMoYdu2UDMuBwbwWi1CaUcsb
rpQjLPFh5EydJHDkkVD3wAgP6AHKowFnHN9ZqN7FcnQikveqX1pnvgxzoeGjNOKzxtvsUuxUuGWn
sd83Tf1SyVj4RoerN4cFD/Y1ueK6bghoLeR+wiPGnp0r5QOPAsPrXBN/sjmRPzO8VCNZmNGUH6n4
l/0DsfAhkwk2H+tsrK4pjyL9xRiRdA+oA5cd43NZO81vMNvzNiS6dF3WPOnCAlRbO7M/6YTONnFB
QFKDIaGzjV/8dMdM0y750NkbBx/sgz6k7mvn2ogjGERcnUYGFEaz69ea3SAJ6OtN48LCIY26fTeS
Vq0db1jSF41tNGflbuhq7aRJZsvO7OUXkl7tV8zieLNtu9qJ0imJ6HuazJFv2+OwczfSALSeiFUs
MAgl3eeAfyfzXCQPrGR0ezq7iuEfIUa2Ja5lEB+ruC4RGBbxsSX0aRqSH1NDxHzSSYEPeDiST8fp
xMIAJ2Xog9i+xoann1qLvGcIFOBshWWvpFIGLwEhBVl5wRb+M9UHe2uN8wWOB5cefNPDkGTdvp1V
cuhr98Y1IFbaHJw6DIx+VtbjuxUY9Ba1+g01ZKTjCTFkdMERxQfFfqOplQoHjAN1M+7KyLygHXnq
6ozIGNHZvM6VxXsSf2QAx7s5b8EWIGN/GPTO/sD7GtKge5xvmtX6kdb9yuKYoFCceltAmc7Ws8Mt
rpAXK8vfCj3lOPfsP4PhPYsSvXfpboo4Zr4FGtm1mYE3wsYyuIwUe9yP6ymbJpIYkaTHLGxxIvJ9
Vh4CIdXNjyT2gcovsk+SqiqOsknbpIlNEeF2sa/HqLtZV+0KOnn0HNlaodLXi+BYpGUGf3ogqtGt
Qj+UVf6OjtUHXGEcWynxj/QQjDRA1k7ivAkD33fmySPqqnWdeedIYN5BNzQeKgPZpjNzsCLPehom
FDWzlJfMdXwOsGCDBcfGawA3DGIfWrRlmM0a+tKU9uQPsfjqBH5YvXtAEhTccD48ChmfGPr9EEkN
Q6CgAspR7btuEFCZJMYuMvR3ostcNgYFtbkrAh+4R0E7VL6hZ8c1FkX6xbRZI1H0ZjvKzopsxHw6
tqA3+BD7iaYOQIUjZf/dswDgKR4rgOmtl7mHqdCSj2XgeZEOtCOHNT4ms5ldWVJNzmeRz2LX2NZQ
0BGl2VEkefChzYP5DtMJuZodaydiWNU6jABpJWFfsoxZmBjkmxyaZq5eYcrkqyBvTSzyUKlDDnCK
zGnBEUQJxKjRy+V7rmUKQ68Xf0RJx2Bg5pReIXHEe+Lo03S1a5O0RD2zX6q8/+rHNj9ATcmPdQlY
I8VHuBkmymPs/bhqQ0HuOUCdsxZb1qHoO2fjdKXziJObfWta6gdOvfilkHaypcuDuw7xnlSazkHD
SqrBtTNFQXKlrn2qIO0e+84r1p3VyT9aTt+XAvG+4MUeX/DuL/ysDOS+lHOxqnlJGXwm9Xs8jDom
hDk98DIOD7xQwkLFg97Lrgx0H8yyg2c2EdBcK0bIvl0V9ZNqyuRn39o63Vcj9zIC84UfRntC8Daf
XNqBtcCfw/C3kPDjoIfbaeBuQz3Qd24Ca60rYyIKDCeB9lLN0aOH3GWnGuR3Hr6XE1G2izuhtX+x
8HBORt8y/0/KGBMD25S11Q78ozPgwdVgmpnf1zPX+FhYeexXUFLMleZW+EBC8lOUZzbbulfuKU1H
V1/ng2qpbJyYCOTR6dcd0ogHN6pqf3BcsEdF0A6nLJb2D1AM+gUPUbeeBpltnDqFrQ6AjrwDoz2I
gp1sHqfB1rVE8oqK57NmfveIovRTakwASxBZu9qLmoMMiHjMPMbTKuK4SmsG5/wKLV96OtUfAQVh
v2FTfMmpUDaxzpgumIHzwJDs5jUCsDUi8W2aD3yz0Qtxvx2c3WhDopvxLXvHPVLoexvNkfM+1nBg
yKoitafodYSU0vxR1D1hwNgMgR6BCMFklK6Yp2m3AmYczLUxj474aOJ9o1neV6mXFaGGjfarQpm1
7UiC2NkLM8jvYIy8ulMnn7Fq/U40j9PKQfgF/cZ8mnWGSRBwiF8dm/CmBYwYuO21jZGT8Fc74wDd
VaH6E5WDdlJk794g45cwCpyrro8RAdit+RT0IWdAtsRqJ8KzDvMStV2Quc1GiTC6blySuPMllDu9
53OzxiSrmyAgtka4UPMryjTz3VxivUe3zqMVeYF0YOUS/G0tEeAoZ0gDt5bYvRR9HTrPJS7cQQd3
C0l+eLKY2jAWWILFwbuQMY43OPxQ9+Rxsk/C54h9erqW92xycjnIKcfb2J0yM7H/k/z439oN/D9J
6f/EVP+35PXl3/sqSeeMw6hDHP3Xv7+4Kf7pD/7dWfHY/26mp9+sDbu/ddXL//lf/Y9/+TNewBv9
z//xVfZFt/xtIfrQf/RogIxiao7j4t/vB04cJUP5f/2ivzYExn8gdkEBQCgYFgfI5X9vCNDP6AaM
AKZH4DiQ7KL5/ntDADndMfE3oUPHobOQ0//3hsD4D+b4sFRRmyPqWpQ6f38A/wV7x2LjYAPwDxIa
AZPVkrrUbZDqSFD+FZ+ZgTLImZIBydDr5kkmFeu9vg0PrOED0htaRDTINop+CVIq9e0g2uzNkdV3
iB1soNMTffeZ6IXnyymf/Qo+EWAA9p2ltDXgQY75OA4jhQi74w2jnc+Q9eoW8xyYhYlAVRKwmWmr
hzDp5i0gpTc2AngwdUBtbf6oGWa8j9xJW6tarKcK+pweGg+iH2+5zk03DMR4mJpxcZtYPDeQgFw8
42QZHBsteh3j7rdIOHzp5/trQfoCvg5ExgEekZWNtYr/wBQKx/Mv8kv3kV1fi1GiIkk/hGMcMRiH
J95Lc8nyORhVHvqDl54DIft1b1dPQmcJUCQZzIZ+zPZqzq5zW4tDoGUnh7sSTMXJsXTrwrv52E/W
cwG5asWcFqucV5bbmplJghHaH8x+EUu2NzQv2tHCudg30z4ZkHxahlnsvASZZtruQDwZ5EO2VG/3
xsZ+69ikzs0ylWlZejoVnL5RrUbTfA7D8Vqz9/Gs8kn3Jp8Bxz5mxtzMzQFRKFZu8+Dq4XnQTd+N
+zNqivVYA6iiNF3nSc5MvXrJUpzKRe28emACkV2abxMgTSS8KDGEDeAnb17FCOhgCrR9NxP7OFkW
i3XIhlqLMCUw+WZU+JWCPoqceVcxjt6kRSQOUU0uOBE3hyKi52ioziGFrawU/XUYMa5fahsJ0jyJ
EgxpwPemHryamx7ASu2RRO9raQOKoS0n1axw6nITWuRWhGl7wul9UlUA6TExvZXWcLry2/gwDLJY
0gL3gYZTtTHsrWid3zHBGyurCvwZyTrwNBPCV+zscAt9DZZxXnBoK6OlFU/FElWS7qza5f/D4aMz
2KRsjfZA/JK1bpLWrU8/4RsxZarb7dQX55lqXWvTW273DzVw0rQdXgKSUQMr20AN9Q2B/kZ0nd9S
lGLcRoyTUA4oy/1VZ/ludFNraxdCW+tGUaD0Z2KU9OVRAZYLjO6JjcRBZ3prluPB1lLFLsDQVmmv
UwFZJpZuTb4FBdcW5vGN29tPhksNlqqliqtDv2jqfTqayFH1AsBBipCMVf5a9t4m7+R6TgQZOlb4
XBW018DynCl4V1AH+Ci6XzWeLuqhL0tob5Cz6iPkkM00WF+z43w2bXcKRfTl6C2aslG+iMbJvno7
fpZNcBgd42ySBG2CYUmneo+zywHNV2+UjHeJbTw0RbVz0vHR0yQFxOSd8QS/RnXyGLIZiUvzuRbh
Y2VoT4i91yG0cjBp1GOsoESC6iRIja0LcM7WZ4A+mfduljXMTfNqtcHnvMChZrN+RFawqYLu0lXV
fk5KJoeJh75UZ9BBdwSmeB9U5bfTZQxCvwX7vZXels/K0I5twHqhC/FlNNhgtm7BIZFiqJCd3e0z
RaQTsogvxvbDwWHzsK3GN3MZuYclq72cD7jhmRKFeOEP6TrtaXPgdKhZ/OARDdYZ+4DcQcSe1HT0
BgcO9rujYfdb8l+yhzoxioPdyK1d9i/13L4KIhMHI8RMMUKdKo163elAFAK4AztqSna5VfTqspla
Nrx16r0Dv924omQ+5hpYeeM99rd049lvXvEaua+5y0RtIpmswom+0ZT5OMTga8J5uOgokAgufiM7
Ydd5dGbu9FWyHu5Qhi+DT2sbQ1Tat93IGCSz1wzHcfDEV0wmDQ89KzYztk+4FikgSUTvGZKYvLqo
NeaNcMUrWKAbagviJeeEt0RUzGYQdRBDZR7I6/kRO/IJmNq6EPke9PVNWP07C0/ygk32ikFIghXi
fjRc1hU9SbKu5uG7Lc1qZ4aYaM0yeezH4WdOeNWOaPHl9wcXQxWPHnsH/qVSrm2Zf5LLh+M2bx5L
hp+Mz2iKJUeuMw3vqudPrRUuGtMStpXm/UJdwuR8NI9KL24cBUwGNPVup8b8zLzmrbWKX3Zonz32
mJMlbmGefXCcH5pAP4AlmCFeUeQa/Zve9HvRt/o6wE3hlAVvc8zHnZBMnFX4q7g7sEPZhb6qzaEk
/3k82nX8S0N6xwU2QEWA0Fhl3WVClZcNSEcGBeWVLv+tsHPmmDa522xSH0ZlcTOh0IRR/UcZDL8n
AVCGopO+t4hDP3Hs4VzW4c9R6R9ukh1nK981ZQybsgbaF3rOF/iGU9ljlWDHuGIkBrBtAKiGGIfL
PyzeQXDUjHPjW2xOb7mu/aY1hTBI5LNFthhsW5i/trMPPOdROenFKrsby8HPcuZSndm1LaJJa0H0
m6ziu3Y8ua5Cb5o6uCINcsZj1fr56O075FdRDxFRxQYec1N8Owla1Eq9cnA15zSt9qmpReshcCu2
sv2ToyqW1Zg9ed05MpCIrct+/D2GxjPSK1aj2nDqvOrK1UGwPN54Hgvdx1BDslZrY7Uvt7E2PWYN
EyDVAoi0yvRmuNYxJ3o8LlPJo8t8whsypPD49dcsEn61I/OBwdOW2KivVrjHyEOeQMRWcqGiIc3S
M/gdes47htRk3aFBXrE/8MGxwPKOy6e4yj8MExpD4mX7YWCTquEr8aFQ+K4xXPOl7Or6M8ip16xs
/5ADuSePGphDYf7JSzbewOsGN5oPEDB5t5S+s6xhgPUE97IXPWqt6oeNyrdnjRnbiPLT4dBJ/Zp2
zLo7Qpi8bh5XWHg4HtqtyqdtRrDbGhXbgQFrumbY/jO23V+TkQMWCXt31Uv9YXKSnVfNP8qA35Nt
kE9tl8ggVcKvJP1shRWdzGk8RURQroU3PJmigmuQ5Mz5XcFz3/I4F+YZeaq1Zj2Km63HPQQZZdgV
NWpTZhyfpkk6TherS8Y+3x9sdjOLASd3bRxGA0vRGt2EJF8cptNXPRA20HjxpQ6JYmVk0IFfifcw
zdTWwHi3oWF60WJGBTJIdhxkvR8gw1iFY0xweUlAe6Qj0K5CZnoNAJQV0WEcttI61zmkoYnBtJUY
x2loAGQFKB7Gut/OU23uTAkhqxbYp/JOR7wniYCRSOZWZcRWBYE7PzcAoqK8Fo74hAlE7g93wZZB
6JVz7jSYw5mTfOJIjC+OW3w6Gb8uzE86UokW5epEvdUlcKzCYKV1nbbNF2JmmozSB3L4YE+m5ROj
8tqJ6cnu4x9qni4ij89tm3w6PZFojYPCD8IkifcR+EzZteZm8mIMUnVFKYCxh6bcgcAaOr8rE1Qn
52K8SdLpQXHjWlB1equ+1FVAJt+gHjSB0lzV5mM3cjAbhc4UelyxIuhO7tg5fq9pz7kad9PYIWAx
j2EJCCzoze/KsYwTAt1nHKKvreX6jeb+UbPlre1RynVW0ecH28iu2OpLtI+GZ/JqaaCGcq5w0yXY
gaUjBJHSyTboBTh0JvVj6lCnWlAaI2xcUwN9kMO0QcEA7NWegkOSBU9qGuDA9BCcvCb5TMf+bBjs
/4hmUZtZqCtuX7JQksRam1E7b3PGVKlucX/X/SNPH5SgQHyDL3kNguKQMC1NCBCvWMWtrWl+IWQ6
WCVZ/VIwt/JZgJxaMX1oDswjzWRT3ozTiwDgPybmCznFD246P7VFf+IZzvm1Ivx2Rb1ODPkL2ucF
1ybTQW08mkm2n6Q6WZF5ADMi2OkgsGTA4kMqqjfktN+GjLFfk2u/RVlf4A9H1AMZ4BcC1kJ8D6sO
HYsqSla585Ic2JI21TPc0TJJTG0a7KXm3QSiYdyifwITU4JE5JtxqyRsNRasvDzWOaYjN0x2WZj/
7LXUl5ipNCYUZ6yu+S7vUiZ8kX21vCQD6NSimmdnkSaXqpZ7yi7frKKPksnLodOr/gBio9tbLkA8
GwLpvq4Yfq/0SB4iyXHtlXG/nxhAriuO1eMUdTpz4UzBniuO5Cu+Biy1J5Stqzr2PoeewrXN8HFM
XotJRB4r4D8wB1uiJnsto0zRGbnGmEI7j0e17TyW9jrIIotYDrCvH7hYBa2xRDy2mJxbJAmeoAtF
jozK5izK+M2ti1McuKYPr99BuJF+ArRM+PQd5FPg60bcg3xVQxk4YDI1i2abaHaFnIddVN1kt2GO
CSFccmCZPMWPRCj8MkQ0n6xeHnOICWwdOBJHU9tZZF3uUJ4Ga7amoe+E+tWMcmDb8rOTDPRJ/oTv
xpKtbsqtJmv4mfyLSj46DGLT2b1aVLEsXvhLLB4LrfZ1t/wAZxfT+GFgzCMzWSXSK6iep5/2YK7z
PH7ldf2CdfgQxUt/gZCQqrz59ioQ99ocPdvFF+rdd/A2+bYx861FbU0He8cypAr8SpYj3Z2Nn5HB
qJARZuTbhph4EDVzPaVVdhae8WmgHFsHBl+Vx7bO3CV67uYQZ3oH72aGSminmb6xJ40GwvORuxpr
DPCbyj5PrvYBWYVE0E2XGUz+Dblq4+JlJiCXNoRIbRzvcOhWBlPsNh6+iUaZ4cwEAyWIeQis7lYN
KWdztTKC0NpHQ/pkmw9ekdTrmvnNSjjNJp9aaITTkdzOo80Ejsmt3MZBO2/ayEa/zf7HEM1HwaCQ
Y1pyKPasJ2yN7WM3W4+d/jGqOjiIytoWNLlzjrKBOfrKcuv3kQkjpsD5rXZsqpjpEnB6B2q6li0z
4cAxH0SOFtxzdh4L3rFUjwW6grXo4ivg2xMsi4suzUtHCRbZxWtbNi95JZ+9tES6ZuzbKMIwiveF
GC0/iqYXxgio0rz25lRkig+eoAr6X9Sdx5LkVpZtf6V/ADSoCzHpAQCHw1W4hxYTWIgMaK0x7y97
P/aWJ7u6smhVtOKsu4xFJpkR6XAP4N5zz9l7bXXK4Rq+hlWvOEO3thx2h5c0vcEY+tgWQvaiuMsC
1Vi+2lXfNx1HU50KLJyux3hQhlk9oOehoYk7nKmlIB4jJwSBg3G5H6HsMNEH4BnxHGO9SPa9OjlS
+KmpzxML4rg2twn0ni25rC+HwrBPVV2cxlHZy3hCXHCC2APHfCcsWrm8TnsNcgDG96Mzm2ON2smQ
i61Uc5qWCUQ14ZbS08YAkLysxXszXET9DkPFnXtG+KY0gsakJpFT2R06ZjyJEu6K/qZrB5NhRXU3
DwO+yKQoPDHH9whWpYMM+9cDH4JRahyp9U35ZjH1h4r5qQa4yiHc+KoGb5UgW68lJRb96gvrLL6t
cr1pExNWMJyyoa0D2VBu6u5q5B4Do+0ekrhq/ZJefCrezcY0d9n8nebob+gkFKV8buphvREroNlK
+lK4omddTh3Cnl7KZq2Coc++GJSihoXAdYPsAEaCbrgq8hwmAcK6YoTUTW7LhPei4vVNMk7hMNGt
Sy0EGrCpJqzoWzwQnkbXGgkFDwrkEvUbHCkimJ5CR1d7EG16lZ5GGsp70Znpweg1ZTMrtAEmxE2e
HkroMAZx/7OZ+pd6y/+yY/xrw/g//7QD/b+wt6zotHv/dV/5yKmj+KCzH/3aW/75Tb/3lY3fGLvq
uB6v/koT3wN93d99mQIJOYpvm/+pmokr8hdfpvwbhxEbN6cB74l9imv4m/LcxrKJlN2CgKLTj8aB
+Bf6ypr4R7qUSWebaxA/PaMmkBT5D0lASy3iSBsincM7LTdtmJdNT9EEzT5vP5u6tt0ZlFkQp4Vy
i7wclTA5jHQOU1g6CpOkMVvx04QcgcBrqFuDfM4nhm8folv77apMiGCuTVA76t+TwnivzfCpavXX
dUbR2TAxJ5z5W1ONB3nhKG3EOb7m+Cqna2l49eWxj4W9N5fozpSsL11P4KXpdbOb18Z0iC4yPYNs
Q6Ldc+lQ2kuLAiX8aGZ7eu0V8KOg05L7eUoWiHcYO9ZINk+9co2SMJYSmQ7j2RHABdMKCqu57gg3
ILHctyLSKmKw/2fmi6ydxjQfryEFtDwhcndkyBC5/miV4VuESGOfqdltHGrQj2Su0rXF2GxT1qD9
INE0zwBQgNVU3rDoEh+SzlssUZ8ACfO93ZNdXDADnZXwYMXX5kukWX5ZFR+QZbVtQuQ3oLyo8Rle
hRxkmdrJAL8orpATNYjtcYxGsGNZ93lL1vvUG9SWU9J78C76PTz36ND11lvdtSwRZqt+VPR4aDq1
pgh0tWg51kH5xzKuOtFkPpZX6gbKmeVEZICE54D8EU7rHB1BUzDb52hqSccp6RSmx21zM1ULsnTS
VTjaLJMHA+MOBTC7OuHonAoZYauJespFl3KhNI/bBIlAwwibfYcya1Eh3ODt5G897gS7edTShWUs
QgYhD+LJGKoH9hTLtcS8enk8PuH96f1MWU5i6q5Qv3m4UcOkcdp+sYBFmbWTxwvyCWkJkpBpvk61
hAxofO4nxBe62tx3SoO6s6M419nVq7KsNnJLhzOpF59zrC+uV5Ba+TthkViVlKNoep3ODwrfpolv
1pHMiS5UP+QlMpgTp3x6NT04XX4dDELzMhTHShEXCKe0Q46k1omihem8DdRgZPXnCHKWovIRLoCf
Xc216iz1Tieec1Snfk/+qQ+UtNn0zG8Imphbt6UFuSm0oX2YauLDtNh02lD/iiaBlqikhdXpukt4
lbSLAfg7OeNwjkbDK2bkhxoy5b2QGjLEIqK0tDjeWtCVPDpce7WzaM6hgZLC2mBWb6ozVw7RJ6ko
wwERIX2q4eIiTSRwPmlf8XHpnGMthQ3UDIN0QNDf9qizx2EOxl7byallBfaibWtRpjgj1OJZ7tuP
3pAzTykrQuSvP4SITCpODM3iJ6P1Jg/RpzU2j3geqJxRFnpWDsCl45ocIuHtLRgLg5kE15mP+U1t
z7G76nzQVWcesgG5FR7q9TgD39h3JQgvIoBsOgQVIrsr9aNSEjxgOCUYTtFpmVUZekL2jFwq9xM9
wz3TTfeaSF+ThAp4rVdarqMGhaLNCVOvyb5QcJuyNqpbvQNmUV3zBOyiiXGAKwDBLam/ES06Lpgf
FJCcEy0mNoEggcXHQVLgb6bNPzEhuFvMTjwQ7WJ5QFxyD4I04vqV1d9TlOWAF2CH4opTuGQAHssp
ptWsw9eOBAA700Et8SGkUqK45bsOd/MOf8ku1Dj0SCBQvbCg4W+vssk239/Y0fLRhlO2lfrVsFwR
ggqO6JY2tGeahDERTZOrKZ3bLwp7JxnWx6E0P0aQ6fmY8YjSegUb0mg+wbjP+WQz6ZnioITtuika
+WNFOrrNTSJEIMmEpK/wdLZkkFTSsBxSUxIe/HiShkKuR8EEG4SJ+SNrB1wyORJDSxtPszp/VRhs
nTTJHW3qqh1RaCZCBQi2f702eagK/vo5q/6f2fXPbfPv//bvlS/bH9UVFtj98Y/631i5CKbR/7py
OVX5F565fyhbrt/xe9miUYHAOJBt8sKFTB7q36oW1cAUx3+0NWK2KUOuyIi/TcMtgsnZ320yPE39
Z2nyP1WL+A3xNvG4eJotEIlMr/9C1QLV7Y9+OWDPDN5NLoTxuol04x/9cjOs/raJOVfKxkj3RSqm
jU4b7jbNGml0plFpJBqU6EZUOoNyaiobtM0jx3yjP2e6XKQB9la589sh4RBMZE+vBkxH57vSWPa4
VFNfssYvrUXt3/c0yZmQIZo3I9avbhZPssLKXLX1Qa0XCUvdBC7FDtO7FeqQZ5b6iaG6vc2zqNvL
HYNIGjvfKhnEJ8VY7o2u/sK+Ar0TaU6N8Qy6OqfSbmA6EDYNx7aY5dqJdXV4XKsiutFFSFMk0ib5
QjwMZyMlGpPMS+VQZQVqJqn/rMZEjh84vOexTx6JEUDiRVYCAf5hLaY3TDAWjT2VQsdZFRUQ4jUk
xvSV0WaSBgcH8tgiDa4aCVTWybowqjaq5TSqzRNxAlK7VdUlvEOwFa2bcRbhQH6dqXP6mpOdgtsk
dIzU6MDCNPh5u/5RLWL12YoG/TgbHcYYiK38ZrQAfNBKO+fdNqULlZuowQyi0zS+59lCd6OtZDTx
TWme87EA0mrOobFBaBWeObzWHxZOKCwy172iNvQAMXl4xmsej/s2ssWjKDD8BRKWImkDI3d+sCVF
3HZ6jny1F0L5lNmZ6E3wwyElo+n2Ib1OKqxMTTe5bCP5HIZpeBekQB5Rn4k9iS06PeBGtCg59XTT
WPWIebjNdgx4kcq2bfnGEZ8NMsro0ov2WusZkjiMfSYorlrp3Ge1MewmOxwP5lQIgi40/TG8Xvxg
XEdvHGdR0qLAblXVuFvsSxVVtJDrcrS9rBfpmwrc0r2yv3ATqadsnBcEe3VDVzi1EzDILQz5jI7b
Qvg2k9E58fSyMJwI018w8jjCAUKmRycAfFCX2H7PAJKuRwVCsxgOxI49Rwa+fJCkHI3lihYEjXYJ
C7UvWt2LmuVk0AilPNMB9Zr0i+tJbG0pDD0Y8ohkLeI3sHi3SAr1BX+n1dGnaCQD3bh6a8yReeT2
8rRW1chHoDedIcLCZ16SViOvJNuV6yvmABUoHHdDvC7Llqk4+S366AN6nlyhgIEfQ4B4K1YRD35Y
sqOcP06Ieu3sdoJevAMMUeBSQhKqXTWtZdj3e6vRo42hDdK1iZE5SWbfC4D5WxybjdMPuYqEbu4D
MedPSj+6eq/SlrCVHFeVjgZYalF7FRItWPIFIm82rpL7PGLAyJvgh7xgZ6nO3YKBaQ6PYYVkpBr7
yZd1Gdpeiw9Fd8h4f7TlMnmcqjzZTXpKkJfyaC6ZcSR/AemMVfFAtOro5CZ93FhLvteUZKPWmj7W
2jT8fES40SqgBRrzdjHjl4iR1akiRBUYKSkZ6L6LmrHmfBsz5b+UzbLsoiKjiFpkPzEM46Mf4WBh
muUkIrUooGupDxrJkp/AG/MElqV4BItYjJjZTRchLk56HrdvAffpKn1WsNYM46wGRSSTFWRkaelS
eY5+3YFnnEI6WyuPOnp5EWYOpxs9Bmg55o/LWjOEZFJaYwjG9noucVHA0j9i5A6PxjIxNO0KAcYa
x5FWZC4Ahdt1lNZbaeUQxTzuxwC0e5/HgvgYJTG2uUyf2VlUow7qyFxulARAggbz8tDgz80JuCRV
pyZ3Ra2G6pRM+JTQJiU4LEgNyL2UELP73gRAibhozjUWHi3y04KGq9boZFyLLL3lRiHhbu3VV11e
rF3Fzb2hH6jTtOwQi9J6BAyQt/VTLeUhC2Usa4L4kBGEXAER1rFUDmYq+eUdKERwYZuJQIstiqPc
qXk2fLx/yg5rADLRdQbNEC/XMj+vMGEzt3yH3gNvts7JI4qxIpgVGTmhBSNjhWmGSwb3GAndQhlk
l0FKSYFlF1t5rMEpjHPI5gegZszMa7qCXR+R7HZuzBnkLhol/YiIO9zgKOfgzLjiiJ+x9aJWZ1iH
MFG7S0AsVaiAEl14/Wgmb8aymudmHmxfFkV2IoYldOHuMH5cxanL2pdp2Y05Vy6MNtCUchMTSHrC
UnCphqbatDJfG+bjeoCnmZ+Jd8Jo1IYtiR8VqWI5DDS3MfTiqnhRPTJFjd4vuVd7HYlE00vPZRhJ
+5g++CWPFOEr6RJeiLCznEQrNwZ3E4o2ZklGdUwaumlFUZ6LEVxICzH7PNR4YEeMh+PkyXnOdidJ
nhBqtFniUdsAdJwRiDXEHw0DzIyUCaGk9HujA/sRGuw7prhP5ugjISXaxXQqBZ1pt1sxo0hTVjHi
HloY825AZ16YbeFqj+sbwzIvmmzXe6J8+90wS/o9s6TvLlPwACjVsSav4XNZB5qbSlOQdnNjWnO8
bSrokoI7766ReNMOat/7Eq2Zs+J6OUbk3flmp2KYNNLiCJhQvnCyTvccioddThDKRi2i5pyWRX2R
cplr7wrlQ7EaSvgyHH25Aghnp8jbTBvW8VK9qgqYY86N3I+D+tRKK4quqmb/SpAx0GBhHqHFYTAQ
dcPaUje3Df2vezww0RNplN8DBydXnZjL0uIOb5L6mppIz8dpimFySFW9Q2Rw/SOHOFBNOdkSFoJ4
LW3zD1LCEMXNUrtv+kl2G73rTqWI0RhNFmPbemFqF7/HpCXfy/KY3mfZVB8MUIo89+W6w4pMuaSk
00kTQ0FgeyHQYxuvOWzoLT+kkKTJRWHJnlXrGOp17dTyvK+Q3R9lmY084XC4MxA+76plzT+7SdVx
pywy1EOkCJX5lEalz9Bs2o8KxNeOAcvFHMN5A24Ej0xcmo8TOWFnnKfWmV7Vo2JxejFJjQMAhhSa
bf1OWkL8GNFYBZVsV4eWZeWezJT5sNaczJMqwiGtYojqHPhNyWuj6RI9FJ4OsU2WhChBCLj3zIYl
Wr+ZwHuAuehQK0lReX2bTQcepJwkMqPK3wkXg4xatfY72kKUc5OcnMBYW9Oup1mykbR8fZ8ArgIc
Rbr0hmJQ3BkzkdeAiaqnohD6ZRnAkRqx6OBrmY80fUSgsZsf4JXTVZlj+RaEEg2MmuHEw4A36nVC
xfKdzVG5gc+CeBrxOqYxW8pu1oG4jhWg0netlOPdCHLrkDUpKRkSwsaY3/4qzKHZI7SNvwGJ/UgL
BmTlZODKgqfqI6Luj3I0GXc9k3iIk2JiPlBXCxIZZI3qosuRm1dk3Sz6CH5lpcl96qEUSZ6RC/Mh
JRmPpKSJRZBklQrsbCm8sbNtv8SqKjZM3hrWUylNd6GwMMb1pIKbXXwzJ0MbGBYro0RaCesTElcm
TdrN2jbqZ2bUgivihFmi+fjmGQEdq0NI8pMG1ASFpa3vieB7nukPgMjIfvTiKpvKNXSfDaAs7r/6
Mln9R2qO0W6OKBdSk2xcSTUqr5HovVEsDo81XT0fQ/SrSU9zoyr2gB8XjS1ar2jEAqLLO5jle2GM
NMQqM9zGaldv6+nKTsqOxYDrP1rk7oGUqHvC71yjik/sd2gW0ovcXeVLtP6HtbuxyOugy9qb20g1
bWbssbGdy+5SWtcxrrm+V5Z0k+QdfsQe91xNtBeVbRF6OjUlTDhIz42qbLBAUV+r5qbTodsU7ZYS
JNmVtNbaFC0XOb3dror1bM99XODm16agGWG6K3z9QcIoSeWTK760kBk4yKZ1G0c581+Cy1FzpfGp
gh/hLImNRnMt7SAxxtQDTgYzdCZthQbqk5jI3KLUIdAvG48gaVUvXpXPbGZSH47qLSZgiKnNMmzm
GcOEwVR7njaNLBZfptrAoAWdAILRniTZbyWt9w0gtF3IIcKVFjgjsPHC3YL2CjdzxGgxG/N9T+KY
A8rH3g+Qy/wsTSSvijFDrGuJ7EXFu0R6YhIIFIjSzP2tZWEdjHhkjlGFGkQXWCEzuf1AtaeT0jM7
BPh0m1aU8GvXCRXhoOHLaK8zZ57njroBT+TST++yoqSnQpK0Myvxc9k37X2ZCgY+vUqlteBQMhc9
AK02e3wRG3reNzw5eXmsOeo5ZDEV+4i4eQvzMkKS+TJ0lh1Uk/6Qxypz0NUOWoy0lYbI0Zp3SQig
MERAhf7ZfupZT2xNMo601bHR6SNmPcAbBIZFsBEEuoZWmxEdrRILaDWknoixKtd2+SE1BgFopGUB
dENqoKh6eLas5dUySGHBqbGn5QNbQ2P+/Aye7iTIrg0gWkPiLYSJ+0OrtiGTshUcx0YQ8YSoR24C
sjBxPap2G+Cfe6QjOBCaRdKg3fW+ZcfxYy5l+ZsdnRKLUQBOx8nilaBHlBmd6t4gZz5MY5BNdnjH
Hj/6i94cGesHc4f0bFHDwI74kShjBada2jQwdoRSPoqGEWlPL40apQlQr+gbRopX6YA/GXwdR2sw
79nit5n2lBNZzOM3ZTt6bcNBGnrIIr0oMS8xKempMEyy6jJQLbOZ+mpGChXggtKPYgxdhZ0/lBGC
IZkyPyzCoB27a34pigVSXXokPvU+mdIO6aeFGIRwEq9Z1NyXpCHerimj0Vnn4lnzdyrISA20B8xx
QzijnIhghYZCcANjG1UpL5iaWyaiA4k4RV8FS9qFgSHsnpUbALeKn8DNTWrldYPta9mlMxFmSZr0
BBWlX3OsXTrdLzojvUQCG/GEUSbIuv6lRfzraoX2hh7R9HIlg5nN0nC0i/Mw/pg4q6KqEROfNslL
KWZu2BIU1y+ZMc6Ic9+ytK4AIkA3yic6OSNe6tL4qvriTTLVkW/hJIwm8jEDxcIQBJFPh7hZnKbB
vkks41mbrY8wshOEu+hlcmEc+iylpZvOp4lej2vjB3cMePGSmoJ8K9t1p9U8lVJNLh07OsyXWJ4P
qTL3PnnQGLBV9IkL7V+HbE/w+JE+8kBXC4autnbXAWoh59riEMsyYGfR34I7xCvVjzfK2r+aKk4I
Yl7viZ/Hq2VJI6dKSEM22VeljGExq9CXiNG65afT+XwKqA/pmwxxFm1ya92ththkjA0DU+l7+geA
sTuaYJQTsRIQMX1V0C/X4boxvvBE3FxxoxWe517F3D4BhKOirDWM2Ba2irRv0M2Vo5sWHZOKJ8tm
PDyO3XRR6Vux4hG0oV+tc6Ew3CbG9CqTcr3D6i5do4yqg4Ky05NiiXKmazmoGCmzaSLJdXgBcKKI
TlWaxkLhRB70LDWXMe7ORY2DJB849bFvWs2VN1dMRNmb0571JgKjNv9s1x3G62TMRsAGBJ8CxdYe
Ek09kRMMIk7EgyfR83MQ7S1uHyvWRlkqPbAKUbvqWNyRuODwnECigcyg11MW4Dc823YNXbmz6o9a
TYnrGuvkhhiPOJCk9DsxOcQOWl3vmhUrnC1WehQS720WhMlrC0tmiTcHWXX5NsYTR42Ujy7pdSTf
uOL3oD5QMnXSpyIrrFV6teKuYf5QkirtJBUGFGw0KogUcuBiQyGiW2MKNiT9fA5X2SYsjjATDh3Z
iTL+eiLV7rlzby1r8JcM+Tt2WYnWRzRuQgkmQDGn5HOBUDTr8DSRoIQo+jNsuq1IpbuCE3nQ9Mkd
QzJaj3J+18Y9E4R82S1FdGtViJOVAg973/pY758wIX/JqL98Ja80j4zm1tWLcnAKtbWRQ7IcEpCV
7YzwFntAQZU6U0UVxa1atlwNq4SwYWnMkryNYxIbtR7ZQ2qd4NdvpgTszVqXuO+Kh6g1cDxYXMrE
WIYcY8Zlg77FL/882sTm1TgPMF0ia28jpgBm03ixmZ/tODE8MjPqq6HX4PSgn7U43Zt99GhO43aV
qtExyuiSx4xQ9NWA5qTY32UENYBQKRC1uArk8ZVubcBM5LzKI1xdyfSk6kdWTO+dOSx0p5iOyJGM
6HhM7ywyXdPV+tA7U94W1WJ6mqUxUWR25g9j9J5rBJXHfAqq3uzbloFXyox01EeV/l3GQSZm8FMQ
KU4+ANunJb2C9njD1HWhOa17fIqJN0aDXyiSt8A/xs1Ngm/a30r9+ERbAgE5LP+rypvYeyPiqQYP
7JBswXa1ZuE2W8pzT9TbbD4vVfUNop+1yERhGaIxw1+RIKcy8wtEaMnXlLwBy0S3BZWLR5cY9c/S
bauaQAyjAxBjLAi0sB+IuCX+R2oPctKfhhwylpI1P2a1f4razp9T9X0psg6wDUKrEKUJajwzaOnG
eBqNMJfdvPHg8q/uuFhncj7eGAJ8xNVcwB6iYoR6+zmaNRZX0o49LPj4e2xKTIZXGZoqsMGl2vuR
kSPlTq3dNBOBuBpoNq8IhVjGB1NdYRikFdwD/09du1Qrkp6NASFtyh0qY0qdFRrDcO+QD4dS5Rh5
8yhN8lumU0yFM2z8XKufOLYBoCZ1gutKb5pKuq9W/a3vy0+znL1IsRHTatgDlCVBpUxDxq1NtXVG
zfwi3WlyrL6GRRKjLcbQYSx97s0R9y0ta1TkSokVjlUesacM0hePmVzuiQKhRWosNfpA8BFlmSLG
0ecIMtaibDQYttTqGRGsqxR562IlzjV5EtaN9KWHlckMXYD/tIjaM6F2OEaVQhkuaafEKrRTVacU
wPA1h1i/a7oNBq8mJexqeW4FEQ+dw4RQhVJz1cMzbWxKeUuL6Z4A0NQjweGa50h8SJdeQSaLjb+n
lr7NdNxJTfYD2zPbiXIJ52zXmsN7ZJEWrK7aU2Kqlatr8XkhYRATXzCgEVZUfFnrxIg07/kcaW4P
5wzYS0AA5czmnWLUGIfCM4t48WPZsjc2HSzXVJHEpgqbqTlnd/QsHLkiRVBSAkJSjKc0zg9LLX9w
up626L7HedzCGLrgxX2cswU20hhd28fhfqbA7vIfi5J8Eh6wj8X4MsDKUpr3RLWfYSK/wVgyngoC
LRGZruZekdmLKj3c9U2MCalj9BwvQ7bN4Lw6jdA1rzPLQLHW7dwbT0LVP/peecpQ0gXMmJBe445e
iVhgLbGos2oiXiItzzy1Xd56AORErKsvHCXx8s8qat0GAD9Nrszro7J1ufW9ydD2nVF/1myNnmwi
wYUjwQUoqtjpDVJfjhoiMJTpPNHoIyWLarDB9LIMEv35/MGatFurll4E6XFOnUnVRpV7BhV44Fyc
+V+x3DencJT4OQxvVlWNrjVe57BWWLlmHGabOAHI1RL9DbLNYjYr6e2B9vphzm2y8+wj0QyKm5gY
BFa0k2pFenNlsjti9ssQ1EnND6K9ZzTvbey3hjjrppo6eK9u56FnNqMrjjJED1WoX4pBv8wpC7UC
umzEQiOsaQ0wFJ77iol+KRBydHKtu/loLE4y9aQ2U3I4UtrBa0qo1cSk3I7E7/LiAM3JPPQArnqC
rFxuLvK5iOnLvLgzockYIGVlq7PvYvoV9Lmn6pw33cdfHy3/e3Pj/3OyNwHZ/s+Gx+X75z/YqZXr
N/w+OzZ/474gn8u0hKEwoNVQr/0ueeN3ZFsGEsAY+OeI+O8pebr2mykYEEM6Qw5nkWDwd8kbv6Xq
JjGI+PDknwF6f2F4bOvXDK5fndSypYJZVYWqqbasq+ofJG9mTAOADMqRMvaWvm/kDYdb4S3u6sdu
6o0B5BkqBkSw9+D59tOm9Ch6tuZ5XfyVpXdanMNTRARIUblbbdtvRqRRL4i39oOP8Cf1p5clYHS4
6fdTFIB3kgePqra7eeo2nVMEsCs3lr+2OBxonBFeZwRq8SSDKAXfhRjDqUgNd5DVirs6cUYuDCGb
P3oWOk4fc1n0JrzBvR24ilsyNje2l2/jHQarbeJlDmS0W21yQfQMhwRyi/M0OPFRvlFv853M2+H8
56v7+mhs1W3tideD5OX8IZInP+tBu8836kfih5sheCLy6x43nnN9BQ6e5hmcjXYMfS3ZJKYj342v
6gmDtXMbut1GOcNGFs7T/vbpyXZOh+u/LG57zHfd5k13Acc47bE90pTbZ/jwnAMFkvPiPzxEzge0
0iNY1E1xB4rWyZ4a4ryBctBpP8hb2sr8OBJEN4TSP8V+SR+BP9t03hLngc/KSXcofvlvs2d+YiN2
DJeF8KN91bzsrvfgzB8R4dwsNsamRwCEd/B6sK+idRwIMzJL1pHb5nPdyrs66A/XCR0tYc3H3Cb4
vqO4TS6RW28RZTvKuV+ZkwH+KTbqmRnO0O35y7DOk3lpX1Y/9ywvOUY77oOneYNfwTPe8j0AcK2m
tvauxgbanZeGpOQLHmGpc7Pb+kNHzKs7w4/6rJD680P4ze2wJSzO6z8prtrMOUBVQo0tdm8z4UAS
4Ghv4WdNjbL+GE/CkbLtNdVmy0nymeRvh+3zEVofHG/zBFBY3bRvtB2xMsc7JDrx7lLGu9d23sXf
A/IbfPXo23ygTAd5B/Dr2L4ubxPzKyYBTHVJamyCWAdDFrFpecq0bWTPPHbYuMbnFaRrfmPfpo7k
1VvruT7FR/Wk3bdHNNSPhnmRPuyPapU92YIBYDvUOPxC3mc3sSedcWe6qXSaMF24bcZAClU4jij2
JpdftyqlogOfajqaOyozAqiUeKPbZNHQZTlpHShJJzGc4ZupJgUaKrWJ0LKH4Z0oXHHsz/Tp2or4
sz10+SoONC/cx5d0lx7RdAzf4S1/pPcBtMa5XI57rr9x5fvGk1gC8L+BG4tfqCHrB+bUGiMgjtrf
xptx4nC/pUdoIYB0pY22z3yJG+wqf6Vh/0nMF/eAsvXo5BCN4YbwJcEYOz1HlMmTcG6+cNc1RP0+
K5eMw/6rx4Q5vJc/U99BJuiAxQt0CMAu+jKEW5+8MUKr/Ngf/MsSwFB3o+yAq59PB4Ee3eEb7Rw+
Sn7mXZ9gWXtcnrHlQxvoPrguatfSrV8E64bpji9MCC/RYf4yIIf9kD5oCVMEcO7sNL+ZA7Eto+eG
InJ5IFFCCZZT6euuv2wW6E1Ov1u9M7zUw4fkMLNhNn5Iv7IbYw/r2HhHkuJkPzDGSLTDXOuVMHvJ
aQP19RKd7Hcyn+glpxf1TrskNiJPRHuv67LrXeVWO6mv1rFuezJIHMT5n/JOWU/WebO65tZ6wSd3
gpTo4oP4UC877W5ruspN/K3dWJfRZZB3r+1vmh1yHp8xhIxOONsxdtSf9JY31KLgd+hFeSzLm/d3
GAAkGO9k5z4Oqss+3Wju8wYvhnOzeBuBOHfzySTSw3zypR75lSN7+kv5/qqxmNOlJ0nb7zeDN/nx
O013h1LOUdx5M2/yAPPdZjreqL7i3lAPP3Wxp5/XPW/BSUa32FVHTC8b61ztZL4EaLJTO6ML3w3V
Hl+DVshw8huxnzwuiL+ejyQck2AMC4ITNawZNzsZr9lOJ8PrWwiHX+bfr+b251Xc9E8c4ujibNG/
PmHbY13EAc6A/dgcCVFBE+xQmY7fqbrvPHzQNETxjvsI/Qb+0W+KHb882tsRKR5WhK7fA+ENz3nh
oZtRtsPiDx7fQ893mwtfyr3VcmduT/mkf0ZMHGvha5voIravpBvyHqDUYglHebvlrvTMLaRR7117
f8SztL93g28JNJWnHoyD5T/CzOYo6SKfEO8ArXYt+6Z5Um4yFC2XhI9o8Buv8bTt9f/9Rro1cTO9
scdy+eaWA1/0UL5nhdvZ2+7IReG34JOcjgz/Dc4iTnyym7cFdvUXR2+TSEeMJPo53NzaHvMlaP9b
JBxjFOiwbtkPcy4Z8zj2qs7yaynQxgDIYS+Tx7Y3bMn56wXkv6FN/D+kOjR1rJYa4axohxEOatCj
/qyQ/H//lb+XX/+x667/6H4VI/7TP+j3AlMlUVnBrADxFceZkDVe4vcCU7F/05RrlIxqqDIOCoPa
77/ViYb8mxCUnQaSRkVRtGt48397KoT9m2WqwP9t5BrGT9D/Xygw/+iokAWUqOvrm5plkh1wBfn8
mnXVZo2SjES+qtWMBhZFGaQFY9+k7cjChMD7l8/rn2RS/bOXgwvEJ21ahiJs9Ji/vlxvNLol7Hj1
UuzpG2JpeNr7HKuwDH4dRbH5+y2LSSf68bfk6V8zsPhsf62e5evbIxnMZiHg0yIV5B9fD6gr7T5S
5jBo8TeAjeDzlny4yPm8eNdGO72Waul3Nqn1vg0mIPjz9/tH5ef19Qkl4+1yBcRO82P89f3CuEwU
qy6wGMbo1hu5oaOSinz756/yB9rS9V2qss4wyjBl3eB2/sOrtFGtqAQveKg2Sy9Vu8pHVVm7hZws
mz9/qX/ygaq8HLcMklb0eNff/+V+aSGTWowdVipPi66+La2bQjRICpcqD5QEp57gRLX5/9Sdx3bc
yLZtvwh3AAgEAuhmIh2NSFGmJHUwZErw3uPr3wTr3PdIME/mUPVeo6pRRoEMH3uvPVc7YO4tANNf
+aXGufZNFg1VQK7NEllJaS2nmPNKgvao5momHWCnxpPNJwmisyy2TSjJ7eKaFRPW5Wp+n1mYMS5j
3OHcrVXhB97a5AyTxEo+zUNBHCXoyTF5WacFjzPeEL8iv1M/9TLj2XC564xzw2QK3eQxR+/ZcvWU
i9057DJ8LKjiLt0dMUhsC7o22Lmxoz3CSiVzq2v3fu4bpHII+pNDlicmd35sCi19YN1ER9MBWYSc
UTtd/rhlirx4Zj5PIeHirWcD99Glvfq2kcRjjo3F7GkGcrChUuUh6DCJAaeNTSKafZT4Pghqc7y5
3PCZHcEUoPlRA/DWZjd+PaHwi8hJ+IrZ80vV7VVL1qbqhwm7m/GX3jf/lP791/3gzRDw23Qe7CxK
l8o0sfqZTVYMiD9Gy5sj7t85OYNHKuOzjWuCP7n8w94s/aUpCxNrKdHxYpjy+ocZvt1URjMvZqvF
IUcYRxqxyq78HoITr4eNRqjHI5mjKxsC4RI9eLEcZ7+0wBP6CE3bFv2BQZostqiilqRqVQkTesYl
7soW8GbEljYJjVhsBLrCwfF1mxo8yrivY9QqhT88IvCp7glUkoZK6oCMotF8vNyRxioEoi/VhhQ3
m1QfKtN07NWaz0B7WxXkQQ9aNnxE0FHbOgsiz0B/4rVT8rXpUSx1dtV+oJipPmaAvnZ4NCfHf/Mh
TB40UgITX3uZXS96G1JANo3EHD0cQ+YjWIfqPkghFwwp3loZLDcgdxp5gQY9D9SA6oQEaimK4VC9
/CVvhx2GoL2cbaaDTd56tdplWYaYIUjegShq7Uj3D4XFjd2i6MmNgD0nrRlc23rfbBHEx2zFTOai
ZFIeuhp3Oxeo9Knz9Ey0AVQh+Hgh47Cmg8ADPR6HOzFY+SHQlm8AZq5nGEsklJTuBQYZW9sH8N4P
vMdDJd6JqqpvQTAIT7myvTJhzvSOC/mQQlbBMDlqtaV0lZXbmmXpXtelT7adzu8D4WdPaWl/LdqI
12+VOuGVNt+cS7bhWuyiz52D9n21ELFbCMg1UYlZJDiGEC/G4EOSaSnYVT/q4fiz0JgorlP5+8DC
IOTyfHi2JH21fS/NLzsNc4LyWLU6lm0i3RSDOnSu3ii62akoLyiBUGeWRaIL58iIDMUuchLCYyZi
6Da2isOkuw2lmJbcIRU1912JT3iN+vuYFGW3wxWw3YA9yrzLH3u2q5RtLAvItqm+eb2Kpol0Hkpb
3aNYE7bWoNUAB2DZGAuqHVXBqQqw+yYzwlUxub3c9pk5TCEy04LzBluUxV325QpWEZF5ijF1r22b
7l1CGgAU+lQDXCcZExiQsQMOwo+jLMWVX/325GGEXrS8Wj0NuC2zrbCI7oY62TmC61mX9wD0qdK/
/BvPTX8OOTK0FtdOHjavf2NVSESOc6d7I/URMKgxY4L16+wCwwgPEt+8G9+crSsz8Nygvmx09fPc
wXbbXNEoeefsYFilOuZ+/nPWrUcb/g6YLdAxY9Cr2zks//QKweSXwtF5XhGoN59D6C+25a5TTZz4
rPeiFMKr2FrupK7npySnKiNHQHRlEp0bSgkk1ebWQsNruCkQKZK1aIU9hAdqqxI/OfiJ/UNxZb12
ZXx79PHTltchte4my3v1ftE0C4EDxz+SxazF8SLovTzvCakCpj64qLNRpRcKqGOfo2mQ4S52Qf/l
emhe6eM3NWzkTZ+NmW3dgUzN6+31rJKUoRUwNrE4d0iEo0eReITDosnzJN0pKrYetA7NE1BTazdj
rLOg+6B7Tk34IEB570nCI27mpXy6PNuXEr7VFchwcalc0q4WNzux2nnJgFpRDNjW62VA/AwMaO2U
78GyUofiIxaPpmw4haSlPUVp6ZY8Rk3JMVtgbohhd/ljzi09IAgWlwMu08/lhi+3FzPt7NCYybUO
yughfNvBrrTLiMywpt5DWg8e/IVCfbnRc0uPvdimFEinWNGyXo+M3fWhUkj2vSzGYIFKJOdoUxSv
tS7VDnoa7XI5kMWoO21nVG1yuNy6sQz8+uhRPMgsobgQuvqq/x2sHTqw+rBcitw+YUFY3hm6hhEC
tsuIzFN0kNR7IAngjRaoob5phT++4z8j75658NjQMWHSlNo481BNkfNqu7I3nVuvpOv4OGnzuFl3
UJagdw4DzAfjPDe2nYqjvdUiFW1k6z5c7o1zneFQZ+oujbFHrPZeU9kUZSSC9YpN3t+9my5axLTd
ViCF91Pt2Fcm3NvzDB7wkrhULErpLJWvLyfcwO5PfZYyPMwFoHyCutrqdT6eMGYsIJjCv7dzSvGM
4PPl37nMqdeDTrvLzYAeXXKky3e92HIt37ThxPBQlZMZPQWuXmx7RzhX5tbbmU0rUK4tEqDkaJ9x
IC9aMSutlLixG17Hvv/olPbiit0l23CpWPGTaan9RpdbSv+XMzrOlW3+7VgurXPX52LHnWo9ll0f
4x+k07euFiKuVBLBduIEn1Jq5qk0jP8TXv2vb9O3m4dJMQGpaF5XXO7N1ToejFS6ZdiYXlZwmYbf
4G4QYiPTTjO05BIy19xE1vHPB5LI4/KYICCH4f3rgRS+WWfx0ij+9sN9wK3NaxJkoJdbebsC2RoM
iglJs1MfLVfTtAM35kCeM1EOWhCKZQGeFqU7jDxn/uN71tKUIiVPoTWg0dWJKQAaUyrFDwrLeIK/
X/aHcdbJ2BZ/HszkYCYEhZsYC9001TKgL6ZnE/RdaKUTnhb6PO+HNPkRYhEK/a8lADb1wb/pRJeY
BWFa4s3mMl9fNDfb/tz2MkcTFYMoaSqeoKYLzcRM+Nvl8Trz5Db1pW5e2QsHSKznojljDy9wuUPh
2CX7wS/6XQjh1BsNZ0Lqn5GOpHz+McmL0gtc6kztEsFoG2IHdeV0u/op6y1VKysXnbfpNZioer1T
OtuA43svWn3aOlRHkukFAMHxGH1xuCh4ZUbRklHX8kqnnFufyiCIiMEum9F6r4WlEkL2WCgcoxkf
HSwPRvNhDlEYUlNJanZx+7w8DOd2IA52w+Yvyfa++ulaYLRlS9DMKy2p7zDQWVwHHbTNZfjBT7To
ymFy7geCb5Kuw0liM/ivJ5gzJaC3fDZ1rC+ik9BHf5elFM9nXf5eYnTIgwKRxuWfeO4A4w5NMBRb
YiQ14nWbkW1Abvet5SCZgp1WaOUNBQD9oRBW/Z7kRL8hUaAf7Mr5D2njv263ZzvXRqhjAYdYEkCv
W65C0VkSLawXl6AXgWZNu2xYqntC5HwM5rU1dW4PXPwa0FRbFve01U47tGNsDRq9K3x4jyLrIP3J
PES8wdy+3KmLZml9PPNg4EZg0a0IlFa/Tfi6CUI6Ys002nhfthUQTFLfCIfBsFdhvdEAwaZTfnJT
w4UXrLt3tel80tHmcSvSEb40g/PeDgZkmxyBQIlsbTtL7NTmkZIJM/UPelogdBbRJx0M1HFh9H0y
4TbeRiXabNkGZKB1Zzj4RbyoHF1yBQ3BIg3y0imKQ3XKzLm+lYv6clItPFxhdPvLvXCmww2dbZLH
io6Ob/1Mg2lsJvPI1AoHiszt0mzeE+UodmEFFuJyU8bZDv9/ba2P0STK9DKgMIkKPoGUwZ267QzB
mIilDf8LUrmHgWi7L4VmQamhDLtvgnQfxwkk+KaqNnElENG0wCp7PKpvK/xO+U7sxC5/55k5T5fY
JBTpFAkw5fWc91MKb8qSt9LAPL1x0vljndTJ55bkGfv7jNPkv2jPoRzO4GmGr8iqPaUCHASWC5zb
9f77TMf+tEEhuqeCEgPKakiujMPZIScyKQl78Cv15d+/OCJhVWEPZFOi2tRGcA8ci+w7QWX0m9N4
ZY09b76rKzChNgn0jouwa8rVdU2z4kHDdFNfikrbzzNVdVBQZqE9jZKKdURBYfSYjEo9uq3+NCRj
j3lZEh0FRQjUK1bllxKNaFiZf8ddY9zXo4uAKWss2IkhKCamSRs24qYsR3er+bjwEpNrdy7FeJ42
wmDZ8sQcqbqmbB7/SR/MxXa0qSPctFo+5+C/SvVZh5k/Uw7jyxsKMUbEKBpm6BtzbobH0Y3qGzfF
N4w8k+g+VIpoCUSRVL0LuJMvQNE0fEhTrKk2aWDa32UqRjTXUhi9N0iYbgcDPpTch7iGogtxjQ5R
xATPYSNV0n51/TT5TUFaR26iC8pDZUUuJXPC+csZ2gFLGLN7p9CZf8nMDG8EtrF6X8quMDnTW/Ov
jFdPuncHWXdsmCUG8FRvtd8G/As+6JM09gPoazQjRmq9K3NVfnWnyHhqO+56lCr7O+JBwLtzY5yw
BLNFO24zeHi/AtlRA0283kcjYVks04bHxwHoH9jry3P/3JbA20jnLeiIhTD0ei7O3CGoH24INZKR
OSa5/aVKMZwUXYVBAtY4sA8acaXNc/PfIjbPe5ADnAZetxmYCBEySZsim4cT3G+8lJtw2jVj0lyZ
/2ebEkQ6YFQTazRWB7esKh/4WEvQrWMryUu9WUy3ii/wFowru9aZEAOwYPYsg6AbbzK1Os7MUAd8
UPa617iU5gm3lbc6HA/IGu4dnLPuoYWnsC110PnuFBi7WoAEgrUsb6D45tsA9sauSsV8GmZJmaCJ
K+Cfj7XkUr6oDIiCuMu++2LfmZ1mNDFP0D0/oPJ9SuqUsh6AOUXb1pvYT4a7PlZXLodnInKogUFG
s5FzryAl87rRobNM6k4aw8upDYk3M3vPLrWmGl+lvvyZpbGNIlDEyScJ2ijEfGIMPvWxM36eJkzt
hgoYN5yZrnikYtDIr3yduYz/ansEqkWIS6KphrK1+rrMbNuqNHzdg6DTIVLDFBW9r1GPqLvE6Nx2
g2F8SXjNW1tg7egiNKC870Ih8BggzBd9yUE3/8abIrsLIvydkbJa+rt5RGLKS6z5GlrSfQ9GJkJA
x0XlR6U16tNYRtavTlCHceXnnDk4TfKPOgIZQhFCrDZ7EMFlk2cjMTZNqb2Kpm9N2Vnb0dGjvdtI
88/nk4ncG2NV8p0usavXQ0s/YxidzQxtowPZVyN+l5hXk0QL7cckoU7ezFnWlyfxmRVN9JSErsme
xZG2/PsXk7ieQRvmquW1gf018VqK/kEauSfMa6srTZ0J2vKIIsyBGoorOIm6120BDi/gk/MDkcSk
oIPBNfsOR4caIEUL3IY9mANouYeZl2bm3OIaku/BMMbf4L6MVwb3TJjp+UXHow4CPMZprz8mbga3
9mXKRTGnoKgh3ANoNZyxic2p0tCHHKMLqN3AjyGDy7i90vxbXYjN3KJUgJ5ACSGF+br9QcXSpDCU
lwH+Jb9wwo0+zNYsb5sFiogjhXiftA6h7QRjLMdJug8ldTU3ZVvSVaE9bMo2p9oksnnFNPp0ZfM9
N/NZvs9yG+QM66k4A6/Dw4TYl5ZVxqHU43sLSNBCDbpJA2rDLs/Bc699FHEGS40nGcUVq20D7y+h
OxMxlRGqpke+zAQCPldUUmUI0BeGXkkcaaMwmNYIhWAwY4GJpljw8ncs63m1eyHUWQRjxFtQH6yG
xJT4smGxgLx2WeERHouU+PTm8XIrZyae4IXCqSYVXMBFGfhyxdkq7Y0mHUycjG3jfTGZE0Yg2PKk
fTvu0XzlHpbC9Sm3ImT6FRjOP28e+iFZSWi+DvSM182TKQrTHocRb+6Jyvkz2NpcL5QX+1myt6Al
ea6iPG9xmChDpT1ebv3ctF8iSzzNBNk7JGWvmw/hq+lRR6QuAu6+SavUvqX0Fck8hK992zvTcckK
EI4cnZ2TjuleKqyCO5+nZTzg51uU1K6JSD455VBe6Zplmq3Hf6nrQRxKDRDCyNffFrk9VdGBML1J
4ecRzqbxWHM9OYmGtFKycIGmmXqCyz1yrlGyKAggmf6EgFeb4tiZSKHskEk37bq6Tt6JLp/3kRLR
Me1mdTu115J6y5+4/plcc9nzeJ9R/bRqMbbcEPoRLbqDwKgMc4K9iQ2BN2R1dReqUCzpxW5jijA7
zBOsShw+xo+JW39PF/q+Jqnvu9wHZ7YbIWHRIt9AuUHU63XHp1lud0VVmp4Yo/qDpuzuoPXlp6as
qQFaGIuXmztz5vEcdpcEIrIwQ62CMklAwEukufAiQ2KOVsLwMDrukrbbOVdG11j+rHVno9clLOMi
t0Wv9fqnSdZbGoACpYoybW8jWZIzodAYaIgR43IHQ7cYGgmURyNanc3tqcR34cpufm6KcSNDt0kH
I71YnfFRIJsGbjZLHu8w1n2RbvR5QWljeFcbMRTtuPhxuYvPNolSadGlsKDWca/YiIpxtEY2uTls
3+UGpY62TwWFG2CWh6hlAq4wQOC+3OrZ3YWdZRGKogBGrPq6t8G2R3WC37onEuGfqhRvK/x3wO/5
03wA5kAJSF84O2FbkO3gLyxFbrhsBG1ew9zEeVSPQUgOQlE5oxigy593bppz2rPxcfIjQrdef12L
+bfV4IviYV2GGsRNqbMr/XEzEeHfWfHoXlvpyx+4nnyI1iDxm4vee61PYio01pyA/GAUnJOREBew
YyPZ+05RHiAz/x3ZyYjBcxY8lEnRwBViQyh7J7/HvHTYLN5i3A6H0+VuOLf8SDEogzwb8vP1lVOW
0F95FCPHRLQ4+ybysSadvJbS8Ssdfm4Wcr9DZKrQxaAHf93hgdtEUYRWD4RVoO6UlQJbCGZ1aDGA
9qpW6reBiK5pfs41ipKHXM2izaLO9HWjMRJlyr5by8O3aNhNY3CYoaLtXcMwkVEUH5EoffzzDkX3
ptjKFVrwdVBqNECRUClvcY9Q6RYWJPnupoLr31CHfLmpM5ozbizk2iR+WDxT1q/ySISBNOpBENfS
xTcbyu9R6u5th7n81i07NrYMmk3Ik/MARMLcjgSP7/Ic1qcju6V6MQX+Qor3VHKx3eXQgBH9Epue
ivDK1rv083ryc6FEge8iY+E4X41D0AQJiB8cKjXYUmYVfM87o74Ja5g0fp/gfSCplTTAXe4Qx5lX
Wl+iE29a59VoAYDmrF3HofMCj0ooudBpYY3u05Y9t2vgeozgRg9EF/HZyeKPYNSmf7G64NyC+yBt
C19lmZ4vHnThQLBL+ikNh5KgiO4EuKDh2cnDof03TTkWR5sQlAeo1X5mFQL2BN4DuA2ACnB0kJNw
uqadU2Xt7vK8e849vulPl+Auv4i6h/XOHjop1Q4jccVCxM07o6RisoqaeQc++Ufo5NX9CP/nphqr
n2TUTG4wEnvU2R0P6UwZdANFrYD+4jYNXMgcfFnMvmukNaYUPOfRB6XDbcBxcQjsTKcC1ae0WKus
K7/i3NbgItCjlIdNyXoOn7wYm6nW0jmIKfIi7z7uQ/yEdyIH0FKpqt52QdNzLaiNa0v2zBUEkeoi
kiJCuCjmXs8IoYGLyJuBrqu66DZh59pkPpqRURWRV5NQ9YCBfgZvGByKok1v+6IwrqyGM1s+m5NU
HMp8gLJWsbyQbJefKGZKqeG3CVm0fCgd9TUacQ68PFHOXbgsdDhshCTCljTf619LZNcdY9jlC4Ec
7W1Lkr6U4+8kH5y9nRTtQXVgSvQMWxBha9p2xPvmyro4F+jgaU8wRbd5572ZrNJC/Y3DreVRzJGc
EOKIrfILZ9PLYTgy++DvqCraQ9bS7oqW8H0WSRe1n+vfZFEgrlz/zn/OMuccfHQWRd/rLimyKdSi
hDdzWAwwmVq4NZFRaIsPwwKiFuVG9j2W6dzYdgMx11MqBK5dkBC2E2frlRE6cwtCY6BzIHOG8D2r
r4mM2ddaWKdeEjvd7WywQc1Tod1LrcekuzCuiLPOTT1EKEsqitIAChhWPz5MpQyCjOOYzCn0Yw0w
eujypCQGcKWjzzZFmm3JtgHtX9+zG5DP+WBCJMcXkk0E26JbJftyM1batSm2fPVqO3wuEfzfppZO
frGT5EM6kR9iQcULgBnom74zm6Hyriym5b78ppklIvMsetHX1kvK8VXjwFumon1qv9sEgrYofpJN
gyTw1PQUwGoGJtI6xHxsW6YRnDih5qhDbdkAeD04HZzLK9+0vMLffBPzRpFUJxK+Fg+EY91U43LA
2WSLEP6iHAxFScjArKu9aWf1z8iHkNfO+Xw/UIZzCqHTH+KhNXeXv+TcRCaeTzEG2wzLa+m8F2Mg
IRWquliWVVxiSpdV8T0v6hTSFyqRIkzktev8slG/+eU822GTEJuzxKrBUkhfViPFRaX+aIkUBlc+
fgs0WPcdQCryDtkM4VgmDki6uLof6tDdR2OTfA7rIbyyrM7+eCpzEIw8pyNWOzpmwjKdC2CGZENB
Bvr2fGjSijLoRhV7GaouvTLuZ85O0kAkPpYCguUl/bq3QZdLaKEVj9g6pHB6wPi5KedkqxXFV6KD
sQf/s7rS5rkF/SzAht/Pkl4XDmhTXwCR74WniyC4ydKcuvEKb08VVddO6edzaT24lDmxQ7NaCYUu
3/JiNilrDgbNqBEZEgXe6VQdkRJuxh37FxSFPGg8KMIhxtit6+Fxa27TLjOwVfC1fa3pFdaJQ7Az
E0PdyBZGYJ5X2Z1jUQDpkB7aJ1WuwcKXlNhbZn4cQjlhrDNgmmmlxaGSWbjNR4y9sMyooBDV8EGi
3ESroq4F2c5cjC3SG1RfL1nSN2+y2XLyuLNmgeAxi+DJQmg0Q/C+IFzrxXWcMHMSTqe6m9sru9m5
KctdnFJUnI5Qhq1mEGVLrlNbuDN3jmoOHU4hj4ENQKMzMQgihKH/iyWC/x00IFKEJINX7SW9rSLT
qtgfGjVtzWjEfr4I0HeWvrEpImEfL+9H53r2ZXurJSlKfZYhcmrKj6CmtD3AWqhn+D7E+DZZQ/Ku
q0VINm6q311ueHlJrafuEkvjL0UZ0vrFG8qYNJmOAAN9cPLbkbkDxpUbrTNPwyfStcl9xmwCUKKC
/RBD877c/LlMMQXQhO2lu2ii17pkra61LOHl4MGUheDiF9FXn2v4TYF7xinMnWHbNmZ7zEbL3w8W
NjoV1RTfsboub1Re37ldgB/b0EDyHer0Hb41+ZWROfuFS5UtbyWC/nTT68UdGzFzfgJBOVuoCO0+
/yXGioeSks2hWgTwpXKGjT/FGZq00dw7LbkHiqv1u8a0682AA/r9gDXWOz3Awqbnov3hSh+eO1Xh
WtF9HDDIAFdni9FolaFoleSKhmXsOIMNLjLzVzSLaT/UuI4h/nD+SoPE3guNMLCt7BTzwbC+cqqe
m0wUfOLQpHQ2w/U+KJMWOy5JZZhl8GxvkQpuMy2xTs7sBzc2hjSHrseckRvkHswn2cPLHXFuy3/Z
/OpilYWynuDxkooaG0xwiFJQ2EL4bMPd8tPlpp7Fhut1Q33Q896g6wgSX8+KqI91V4YFwqwEOuBg
TtmuG3QKrgH2njqqV54Cx2zucI/LuefE0yHQ4SKVDqfemPvyidfMr8yMP+DfYt2g1ZSeNEb1hXsh
ct1ck+9IAU3ftdRGMh/bPibHAjrmAMI+7Gbjq56nxs7I4Q7HBdRIKZPiMLo9qh0zyO98sqN7YAnO
vsozcSdJRd/IDoI7tjQdeCPsfC53x3N6bd0dDlFqCv3RfbwRvtIXVm50aCU5rLr3IXZwHoV7Cglw
4G+BAoi7vuzUjZlN1X3cz+Ue/+fhdo5acFnCmh9w/ul3pJcK2LQKPhput5+rwTYfgq7MD8KOc5Z5
PP09J0hqZa+uJVbOTR2KQIzlTsRJvpYDEosaDDNzsErw+fQpC7Gk0u3kQMqjvnK0LPvFm64id0yN
NDJHiqRfzxxpYUzY9WTRAJ4CxUX1AoKwy96VRPLhOGLfMVGve395gM7+PnYIEJn8QLUuzABVkBlW
R5ZGqrTbi15mn4dBfTeQi115Ip5rCdnFMqbWmTe8kSkeUBot1fXQntCs3/hubz4mSly7E5xtiTw3
mVDEZgi3XnckxS4VdbpszEObliczw2uTSi5/Z6pBuzK/zzZliwU+Q6SWve11U3NFuA4hHWO2oJdt
u0rxTOEKFIVOdeWlcGZ6UKNDjpVqCErD7NVxk02Qcmu8rby6CdpTG4jgIA2YyUhUqb1OSKjipHYt
1XXm92HAQTmoZPFTtrPqStdqAowlXdOzB6ipJa5JqLHkuLFS91po91w0kOQOGTw0K5ByFhLjy8ty
A2TE9ScyKb1b54fJRlQZoR3Z6aFu32uRqHcj9eB70PDDtzjMq03oLKwCB/AYpSrNQUvxkPPdADkj
qBCPU1vuZzyn7rC/0J8KMzaRRovi79JsiU6kfn4gbxQcoqb8dnlNnbsZoIchNUf6c7EmXHr1xbXf
KM3oH6UFVUegtKi5wP+qCe7qtA5uer/kdtyBr1W4WOJyME0He9STOwtvpa1f4nCsD3Hr1dkg7pse
mpTm2sXny5+4zMvVXmMTx+KNi6iLl+dyYL/4QiJZxlJoi6x8QkJtqbG+iUPd//Ml/6KVNwvR6aN4
0AtWR1eEeCqFeLVb8AWOSahdKy45c8Ng3pBwXkgWzNjVVScdiLa1vOeRPEjqv1XSH5qqK9EAKXcX
2SYMuiaPn9xclCf0uNmVxXlmnRBNIe+M+GHRGazmrt5NzOsJCMJY1xE/N4pvZqv9qQ11c7g8cmdb
4loOM4p8G0yp1yNntAINyaLiCTHs+1AINRzqDjJ9JcTwz7Xpj9zV/78DyC5aiwsA2e9p+/0l7gu3
0f/lxxrW/8DyQSdCakcnt7oQif6D97LwRefBh7aGsBkiSPbe/+C9hP0/SxR+uR0sJw21wv8X7yXk
/zisMd4vGHwhjeOq+Ad4L5p6vWaRiLpU1nICOKSelmj465HXhyDTggTbZinAPuIQZxL+7yRWRvDK
85L47/S9FeLRSL/jyed0n7ri0AJFtqfwvd7FBwG7f4zvIO7vmubDgG9e0Rxr/TMlm0dY6bgOGrug
KrZ1jAfxfHSM97PZbm35ZS7vbVzolqaH8qM5HvDT2/a3WvkTMbtLLfJ0DD7Z43s9Paj6I/XYGVqj
cMw5pCoYpJvCxAKy8L0CV40qPcDWtIGGp2F9U/CPFDgvOzo5WYavChZK0Naj+u+lUhIPq43ePJYB
zjfW31bxaOM0EVX1hx43zaT8PQ/QAt0v0wJGz6ofCC0fSHyc8J/aWAnux8GxluI+0bN9pIG1z744
yQ9qP7eYYRHtYV9FfmYD+Tf8LTChXY3lmp78NMvyrpAfMDk9hP13bGA+o7rdjf6wlxNmW2Iojpn/
2e3zvVEG+6wIb4MK7CamfsZonHAFoBMxkaFqHNkR7jLQcVV5xLLcM8bf44BhWLgp1fsp+mZVpz7k
LC2+dsFtiCuFVLBGkprM1bsM8qfA9tgHkT74P+ENAqzZSPOY6n8b809n/qi53w0bQz8iAkaGL+r0
Q6JowiPm0fXxzHJCrs1HWQe7OkkOegPMV33RI5w0tGrblQM+StoGrxAg3c02NSjvCXcwtBqUsW6e
boM5OeAV8DAuyE2rwmtj3CeCHHQoDlNfbUu729Vlv1Nj+U4ALebaalCRo6PPDhfslGZusYKj8uV7
ngaLycCGiPNWvx368CYKmwP+79uGAF8/RbelbuLT/kEszjC/4H5vK8ogczV41AaPjrWp62869qJm
kW5zQlwpNE2NY3EIxGFsmN8y3eUKSS2BkJw/SgTNyeY6UFDk6OYHa1B3doYLaoD3om+BJo0Os/NQ
tnIr1C6IcHYz05vA/tz3X5FjbrL0Pm18fijfwEpYWgzkN6PD7z7HijH/mizQy3Ex+zrF0U+FtVNZ
TxRQjZhWxBsHp5OgmqkkBXaJee/km1tpUYyFq7UVwR0PF4+dga8PKCwaPaw4kH3/zCgoyTMcr8Z8
8lJK1lpQ9dVowG8dPS6FFJ8/2pgYanDojQ9lMj5gjPViJ3z85/R/SdhT5rkNhkglgl4UBxyjrzcY
9GymG7YRKrH0dwSkuMk+JQNj6WPZMHiz+RhQ+E9ulmitc2dV8WlS2c7oof/N417zh0OR+vvRhgEg
jH1PJWdgweQK97Zr8L+pbWn8yMcnwtmz47V/hyZoZP4fo9oaLiaTE25CBaEkILOJuzH72yJ8mqt9
oTRk5RgdYgBPvAvXu284QZlixFDqs7tw51nNdh9ue4c1TmR0vrOtXyE+EnGu3drNbYWOP23ID30H
6tGgUerxJx8+otvxcqfZQm7k3o7N71PWkl0erxzXz9UTL25a/+zaLzp1FXvoFK850GjU96Sf9DZ5
tIqYgmbcScZkk+XfphJndf0LthCzcyCKRzX1NUrPMzdj/QlLlTHlBZA13lzD8l7TnGHx4SWQjEyK
0p9wm+A50eBd4sX2D7xhkOTOodrJegcFWZpPln3KtS+VOlE5mhQPbBW6+VmP7lj12nQa5W3gHFKM
ggnY6/ax1LHD6K48h1eR3aXj0M1T80htC4KPhZv58opqMGMiw01xknF/dNhddDoGN+puohbv8rxf
hVj/0xCKKsQ9ZHbXJR9d0KWdPmTdhlVmwtKmeCvYOuMhwsbiWvLtH7bWq8Egu7doV1AOAl1488qn
XG9EFB92m0q7c3L7SfnGKWqGI+Umx94GCmOh3SX9Z8Tiy1CisJPiYMhTUuwkIoZkuE8VETQKwzbJ
FH9yQC4bSboPeE5MafYXDjNewDkfanDR9eyY5sWHOMAxV3ymIIM9uP2FHe+O/X/rptUp6mGzL7t5
h4Nh8G5ofhpWdGjl9IignyTh/WjXN+ODpb+vnG4nzHoTTO/r0Nig9/Rc+zdP322NvCxgYWoq2Tiw
DnssLPTZJX1UfuszcSr08W4EDGoZbCXDuFN1ejSDzymc6S6sTiWoOdycjkG6i+ffmfYYJM1NTZaR
0C2zgpobysIxssJrpWg2QYbI2CDkw4HoEI1uQXKlp8gh290eVf6+EFh5qnI/4GBnqGZT0w3qax/U
+6H8S5Ofl2MY+4uDhFdtUVKFkZOfzUc3pFzT+lAS0o8itHv6/UBF3jj9MvS7xKk8ewboq32cYiwI
01+Tk93oiw0oVUkdZi3ub8f4pegCoe80nIyH/HuXYD2jHpTxFGcPfXvs9FPSPvWcHDYF5pX2V5D0
nl49nwBZ8Vfb4XjkyK2OP1GnldvGvBuQMsRkwibY/aT1U6fbDOF0IHK7EEgpYVA7i0tb6yD1Gz1K
Kdg9qcolgmeBX6YGrrahwM7jpprFqZ2zj07aHkKES5sUgI6FP22qrOOIDL9BuRrjvsaPF0m5cTna
5q5jSv0E27HRU4N8/q4wxBbbb8JfAQKw2DcOavoZh6SouPAI1klBhVrA2ddhQR3cIY/1CjyZLe5m
NJeHNqQe6xT30ITqz4mabwb7xmwOuTg0odzkgNcxSDH8YNd31VHZj5SqsJWr43KkiuHZecorucho
eX3UqQRLU3vr2u9k9MvvYKonOx+zcSNuD0y9vZ7sM/OLY1AgKfGa6YKjGK1DIJ1tj0U6ZffJFN7I
2D3huL4ZHBu43VLxiQ08bsd58zSb8kMqPvWyvxdWhweBfWOgrQw+OWG+qRyBu53YNiCacMBLTICB
/lPCL4H9GfoGsuP3VfcTA0FuX8O212NKIm96QKs9bMFB7QenuWlcyNDcYs3sdzfY3EfsnVOYT7mF
pXI5nAwQ6mb5u9CPdvtUAvCN0RqztnxhbAYLwWsCuzv4EvWY2OkxhuLapijMU+g+cv0bnL9nO9ti
Bo3L4FbNHJHG58p56EimyPkouHFlFA7PmctBrX2U0V/d+JFI9klzGJ0h/JCQp5iBXhh5u63NB6J2
OwiUx675qRWMl/WFgrVt6IbeNAw3oR98WK6UWALuOhffy4YS0LDfh+XPvPmrTMqjyV1zSh4oIdq3
3VfAA5+sMfFmjFhs7JW434nmqPn3jbsLnM+94qSE5RYFv82SqyaKLz1SKBK2Du6hXLonLqRTuygx
eFtkNuIq9X+4O5PdyJEtTT+RJUjjDPSKdPosd81SaENIEQrO82Tk09fn2Vl9616gCpW1qwZyk0BG
hlxOmp3zjzyq9wVpDjdXq7E8royj7vjmyLuYY7af3ujq9tEQo3Iwg8EE7rDlrdcIOPW91o69CNES
+cs0slJDsZKWTPKjIe91cIpxQye7TF5bkRzjnjO2zl+9eQpnmjfd1Lr16gajXlzxR4d2u2yNat21
ZQmJP4TGgjMUcVuZkPNapL4qiFiM+iuYYRDbap95SOvsg9ExtxBcatu8xlQmdMuWpr8D35av5tcx
e9Gr3xWzksB+j5N2g+HgAKlEEeJr72jhCtWQPRXql8Xa09bjXpUNf/WjEPaOCNZjUhKfHhEmlHQP
on9s8/UQSWZemmzszgzsdJ+u84bgCj8eaQTDJ7UaKnSrJ66GXk/8YiietfmUoNpfi8Pknlrxqc8U
QvCjDPWw0cV9jp8F9jyIcTvYHT8pqKRr9VQU/pwxM7s6ry1mZ4OnlUDzRTUh0hQ0DWLLg4Rirgti
XItkqgY5m63bFWFM1Lx03qzlqTSrjdtTc5rXx8z9pVMzyJEHoXBiId/FKX0JFGZgqvty1+Pk7WeT
MHfrDjfeKRpecm0/kpg1dUB9+0n7gUiZQM1zm5Id71QHy7wKa6eokZ8fOrFJp31MR1V0NIezoZ6o
smqj/a3DytXPTtds5FAGgD/7nujLXnz36j1i92L28SxaNnLJWXBqcsvP7N3cfqzVa3P7e8riUnbZ
h4hoyLDaD9v1gmisguy1rfuNm1NY7chtr547Jz6nC4sED62nUX+VEbwQa8Gorrm1bOaZHq4mDpbG
uQj272FutytOg26qP9x0n5PwIlR7GuYsLNatyQ6bh7GmnvX6UNuXKf8xOR+6LF50HJWm/rskaX5B
RZdhck0MvyBIt6SIBt38ijtxxUiyfqipC/J1S71CxEKUECRCu6eIQhcL20g5KCXqi0bfChKsKuck
airfe1j5wrKVAH1IHoUPXfKooo+lBm5PbKefkT2ic8lI3tFu2La3OigqPhL92HGYWs2uHIz9pL+s
9DnK2gqVm/CyUEzVTVvlej6Nz2/4Xf25pjqV9SppnlR/HpFEON7kFxGRZcVTz6080BrlzknoOe8s
9xeDkNOqfYnUtxDLpTfKgzBpFJMmARn5bwzGfjs0LGwH/AKgEnwxP4Qx+mS2hFXKi1eoYNCqO49u
4EhxEOcj/U+s88+zMQRUWgMvjGFvsK/wWDf25HcKGz+f313Yj5LY1036V7UhqNt4N1bZc1q3nCa3
Sy4/rh2v9TBTnRCFmRKhrf1picMBACcYlPx+NIzwHQ97VnKO8Ns1+IQWhWXtWt1J2YR2QnEZV0wx
0csycZ83VHB6JONpVKtmx0EzMd8tVLFQSkoPplGfporLtw6K3GQ4ofMgtQgZVxfBu4zc2B+i3y16
+l4W+6SKYIeIGTg20NaukeM15rMYUI/rLjYFBs+SR9/alchc3dpCNbWeDTZ+EWXfk0a64OT6edns
OtphzL7Ylpp7SW5TitFfs1S9IHLYEIelLyXc5IRehKdHa+7MuN7Q38XSXm/y8VVFFFeSt2JHPKn0
wghjY2fqUuSMnXlJNMq1zBk/EKCr29aqqk+Ztcgj4gNRGZFfJsMmnxgkxl89R+ZkF8dx0g+xHW9d
c2Zd7QLV3q9LGvZlts3s9eAxiJLc5TZx6NjlL8NJtiQHBS3Jc0P30Su1laqnPLWlc9vaRA63A+Kd
XDJ98jtyKc+bqJRuwkE7GUSFK2pnY0Fgnf2jdJ/GwQymmOuveudpNqNAX7SdSaJgNhAQIewNFYCb
IvrodSYTUe7NhVW5Xjdz/drJdVtRSlzUL2v1wlIgm36LTGRrFsSUTNuu+STLeFdNd+Uq3uMOUbyp
n9rsPXbfYRYDQXvlvNwZqqberC+ugNSXmV6bdcCcKecdIJxlFseJ0ams0sc/l62/hSkDAfLP/7n9
mZ91s3RpnAx/IqP/+Lf/XrvZ/6J+CnkT8P7nuPRTUU/fVfpP0PSff+T/Nk/o9h9Q50hrb7YHyNOb
y+gvaNr4g9Bw2i4oYvCIzbxxUX9B06ZNvYSNUQgDIiESf0pX/2qeMK0/iLGwblQJQmbWXvl3oGkd
1v6foSO29JscFUEu67NJ1ti/QEeqpztPjfSpUF6bvxI9Ev0ctZqrN1stiqgKSIuZoDPLS7c6W8Mj
08g67yxFjCWxUIrG4UTMjCTmmCT7xLUGoOg+6a5d4pCWmtCB8EUFdJLg4FrFpdGTadlrBQZSFAF9
K9GpSt4dChi7ODAHgqGpFk2OfRZxU0ljZzZeL3dVkqcvpALrddiY9ZDQ9N1GBjrp1H107D57kk3G
5o3GitTvsQVzpAoKgBichl7ZtVIKdyGcTEZxKCHdhCEZXeTnqpz7Dda0/IraXxToaI2eXmQ7qqhW
RuxwqRvcj1B+ZHqSLE0dukys+DSbDhwmX5/81DM8sn4M3EiTUeXV2gEzNOKqCCARgXmsBJiwmXhn
c4i6M0nZ5ZmAL7ngX40TVlZZVbHPVMeqoda+pjZ1nAx5tWI4saAQhXD5iYlyoS+8Gt6zONYFULJN
+0zrNc5EA0Om3kkSbh+Niq/Sb0eNAWRZcrqbRsMsQxrbu/cytswfjh5br06s5o+89dprZKcTMyBV
DGVgoUTj7qvrhNAalV2MxgvSiatfwn9GHrXsdBIPjUdr61C7r17cA/ExsQvKOyud9AWh+W0jrk70
Xqr7zixOUUNb+sJ04Jl7foqqpRHaTA89/eEh6eVLipixUJ9sZQ+afq6Rik7u+gbqSrVdvQ6XNUNt
AgchaS8bZOmEmlF+rUK+uFEKKgtq3ujt1VrKgAjDO51EEbtcr2ocn7XIOyZCfy36b3TA9+0Nr0i/
zXYIslh7T0fa3SinqsCRx+H2KwbMS6ODPgktmE1jFyX9e5vjLa6oep2XXWe2D7q0AHMZnQxA6bZc
ghtePjvHWuUts7diCZDbspOJD629G/LmvLo0YEgj3+i0moZZ5NHLGw/yGZ7eeCIMvf6Zaf3BUDxz
7qwUwZaFyPza0J+jyQG5NvVwmjXnKbdS2KFm4J3zhWuZ4aQv4h2iKfXNdvwt8+7OdrN7ciWbU2WR
SDjN/fzcL27QOfl2jMZjEk/dxbmF+8SOH0+EkN1ixoAO5u4RgW+Y0vqwmt6bp39qy2UBwiedXEcC
N2tvaAxDqJk3Jo2w7PgiGRdldE9nPJCoRkKIt4apHJ5sMEgxUuCgNUQ11GAXH7Y5PRCV+ATJuRWZ
HTRxxxNiEGCgWIcvhW1tXfpeNSe+kvUQcE5uTA+eYmi39LCf3ETbqnmIkdGc4hsCW4ltm1lnt882
Xk9euFbtLSMfQ5OfxWTDrYf6aRQvSfFTjtHJcKgUWd6lna2U0f10soRV9JRGxRazbeCpfarHPxMb
XDuG/1lIa/LTfiLOhF0OcZOTPM2e/tyqqqYI2fsSEDY8aqepRKV76+i2WlluRP4we+YYpF377LTF
FGizogGvxFxC9nHJchvZbLytPXNQVe/2MJwnutvdhYyIXGXbcmjkYbCbzcTmaQrIBJUyRPbWdUwF
PNv8bY1LUnOwSvmQdta8kcbSBnWc36emG0ZzcS6m5G7VjGgXWXlBCV1ebvWUvHZVjOoROH8zt9MP
R9QMd9l0t2T2xVjzN2lbO1TULCVS7ACXD9bqPpXrEkz9vJUeCMJ61dKUYKp1WxeCrkGe3qkvLuQY
f3kUdvf6OtIcm1qk2bVFVfmc6d62BWvJp87erhGva/9uTPpHWyqwvTJ7quZ2Zy4ead3GQ+OkV608
WxTzxrm7a6biWdUOQVQI7YBGHRKsG6hC5GOPUswHOm5Cvb8HTlvBFh5nezp3bX6shk/S5biD+rF7
Kpz1LubQF3H8uhjdo5yP3txtp855GZr8lkYJ0nPri96pGX4xbWZ1itezU2cU2ZaM+Fl6XbP2vGba
ubCWvUl9IUbw7dI+JA0ViLY4WyXutuJSyH1pdOc5cZ0gRzIdoLX1zSl2Ng5bn5YNTlg72gp7NHte
73tTJ7dZ27gbCns4VIpyCNbMoGEt+t0r65C5+T6dnehUVRj6S8vONxrZ0U7TXp0JBJSOizzIp+nF
xMhJUhl+clot4jysc4Cift6prMPQSh1mYe6sNPO5V9fhmg7WuY9+dihW9ZmVvqoJcyjDnNYzK1Mh
0W9Bmsjdmo9fbWqdtcW+R5AEN8P+ORN7wQ4ira9VHry1ujrq6pLMv/b3GhjurJ1Ml6xRo9/oTbL3
6hI62hYmJM06MD0zk9bBmPfXHEvfWKDOX7T5M236s+mY7yu55eY6vpepfhpJTfZRCm4W+iSXId22
AzyOrrqtUx7aW2lHbD/PZiHfUPIRseqcBfRmmjfXcrwdtrVRvoyd9cNdOzAJ+2friE2mDV8rcvm5
F/VXZy6b3nmdtJmBxWRhkzo9w64b9ou5NQqPm7er3xNUSZs+1e6XNbY3y3rv6YcS4XKvZbxkNa3v
CQtkjzq43BPpxSmYfqZ29ykR4fhaf11deUeu+r7lMNd1Bv0BFRtRQefYExsqQ719DNgjJrIdtPS9
Ew7fV36O51Z/QPdEm+Orpg09zjes05e1AyvUWotOgmFrdR5gnan2lWvxpsKpT2uxX4z3PordU7eq
gz1bd8ohoolrLddpiUY7B+OeBtYy7+vbXZpDL7pXvXszwba4H18xgR/jmtJtd/EehujejZ03hS2u
9bxtGRW+Ul+uDgZv1urUak2YWWMg4mTXGukx8+LnbKRsVSoqCtdsO5pDCheQsBBjru4y7Q2Lwc+O
QNo0a/Zd11/GAchf8CbVwyFfXJ5oghcNb/wV27e6Siu9693xODf5PSSwTT9UOmzmRX+2bNQEXTQv
B2MwWep760yByMFwuA/KwF67PeNWcsn4bPQ5DLm3G/VJu4877nm2/1QP1+xXHYE1YybZxDbV41nJ
mas+S/S3xcQHXJ6KLEbFZQVt/mFkJCG41Y+GZJPJWx5dGxZ/+TAGBBtA8fY6PaSssDR2BFX+wwJr
VCsUh0ovrVuRIXEuBq4Cgr41kt8t/ddox3vJAZ9P+rmoGWhLQomzjJsOWE26gUOFppVWWwvphn5D
V4S690Yyi0UElk8cg2tzL9evdl35Wfpjbd6SrF9aekPLawqm6iQUfdvmNl4WirRqqtuhG1ZRX6DD
aASY0NXzldlHN4mZzcs+3qeS1ku6A3DRbNzlhAzlvWutp1lq0ZtFH6ObZHumEpQXOhMpZZK2CJN1
CWMWArNf2CinbRP/mvByrgvcHtOjVvTB7XJVN1E6P4gCsf6zjN22eTwH7jptfdGhLlcjNrdu9zAz
dz8g+iW1NL1BIA1wUIPqa2iNuyaXrxMto2a8W+rrpJ3KW9ZiVG28AvopM7dF8+UqBWCCLPBT1SH+
kU3U04wq9F1pY939jqzpkJfXvoEjGOpTrxXx+1QlO4LPNsXShrmZIMYACOqEDAfTfCo8hq0hPthD
v9OLefw2LZdzZyD1qBjC2sroBV/Z8rGOQ5WwYeTsM35F6QIrxLuB7cgQ1T1aOb9q5fCazm17IPkj
8ORNAzPUfrLgrERGjQx4MJ4qEN2VvzFv97MD+KREkLT8fHVmfeKBsYSHIhrnzxJ4s/Ort7vNIrRn
jPq+tzasHG0ycIsTqCmd4VZdwuK0Ov0XZGugpPFrGKf5oUKDb7Q39YK5XWIQUefbdJePtjsaCzM5
xBOKisxN7hbd2qfLaD1UNwPuekqF/C4dJphaoIUDn4wYhSqPFUKTvOS8QVST7aVJzarWhm2Xhbd5
R9qJ39vrFn38dm4BxxRflFUeEvU1F2pfZMZdBvXkNJRtFtZu6r5RzYcWMQ929DNK5utgzNuY/ums
MINsRL5SVydyE7Z25/loRbf69EibTlk+8rN6PmNygCng1ebSYVd9kCBlctSDWlZ3GcwiXqK9SYPM
Ov02KEKdqKbtevsOGenZ5bC8mOW4u4l+x7m717M6yMoM4YEB8grJuul18UD4z6c+Cr/VbqkKHSkd
FG2k0CkQOIuHGgm/7JOxWsDQ1tlR1odapnIfZ85etU10yO142BiruBI8yeijwbdm74XzWLjTpki0
gEoCehBF62tW0X0aVeO3jntfxWlQ5kc96+5JxSQrdaXtwS/KuDpWRbdx4+rOaDpcjKT46fbCJt79
XrHJiKXk0t6U1gLWlGuXiPGn6jczhdtG0fg9Hsh4FYGhyrBtzR4BE4tmKh3dz8b5I3E5zyW03Mqo
WLIWx9pnTozhPjMKLeykfdMGMP4Y1bPkTS/ZP5ZO9zYzCZd+kk7HQrIFst2cZcc7OKQwEtbY7z0L
JqmziqdyyaI2tAUvsHuruzGRKK1lVyCR597QvOWXk/eI2ZqoO+rzOpykMxpBEdfiW2AOC1NdnPO8
/dn20c6QNMyyru0wdSah7SYLJoz4lBngjKYp3CVocg4at1VngXwJrrraTeMWYwSJqso4Wat2MCFr
8969G83urVroTwcNXVzAtLVFMyRiEUiv/yzjaee0UmwWvUVbtiLPxmdbV/TMxll+3xr4SQlxUeiP
HAdoHKwWimVxz0MEauyg7JLMqWal2Ye0eWjwttE7GU5R7Xv1wV7G32t6uH1343Z1G/4nGQwXL1KX
LSsV47Z6TTwv6oOhcPsfaUsRn5+O0fAbE30k9xB35EwiFekiMkws6j2yfB3djYwaDV2cGgXT1+rd
6EUYc+ZpfTGvY12ySxWwIHz+SkfmlxS1d9HGgcghTjF1N9JpmB5KZtZ3wsdVvI8tFRH5Xdt6Ggy4
eq9TqRqxqddCP0dVy+0z8LbCiup6I0KFOegeox97gWxifqGyLb13kj6RxnQDVvKgq13K8TJztaHX
G627TX4EzYY9tVkZ8biuvK9A0PhxUCNofMx8/PX38cv/Hjj5v005i6fxv0Io7+pq+K6+CeT/j/LZ
P//QX+242h+4BDyDkr9bTys+hf+HUbp/4GsGg8TXQhgYdrR/YJTGrR0X0b8kHADl7U23/e8Ypf4H
/kziRjEHQz8COv4djJL//p8hSiJMMYTYt4Qisg/Juf0XK4OwhLRGo8iDwpiw1vR1BxszToN5qxpS
KMfU0KgPjhQ85eO0oDsg1YN6bFUVQ7wvdJnZYbMonHplA+RRxa597vuBuJIsZe/YrMWiPZtyzXW/
tDvnV264sxf0ZekVZ1Ih583MjUZCkaTBnSSh7tshSkuxs3vOtlwIbXCdiBSbMUpI02njebqalZkR
NLBEJfI4PVteCmVpfpS29KCObbverPimuyV/k6XWnBvjpSwFIFiVjpBPNFnwji+q++COtu9MI3bZ
dnqnfzHM1kuRidQdmElkYlw1m5orsbhZzbFxIYUSutXcJEFC4xgXBroa0/zG3VKLQDe7+mhiKITo
Teq0pD8idX8MamDG9IyhHvwoc3AYV7MACZktqzkj9MqPrtY046VYBulyMNbJ3ugKNmpvJVUFekPG
SPKM+JhqI5NyXxROTiGXUV5yewU4Rbli/xDFYL31vUGb3TIu9clZ1bT4zVgTJDp4WdOGjVeH+iyb
BQ3p0gxBo5W3oX2W0z2R+K3l12Y7vbTCRuKQMPViFbAi5ZCK1UOvM/PyIRpzyX/no2XeKUvl13gy
jS+rGol1L0uQaSiu0bMJSy697o6UbP0o04lJbS5Gfe+VZB/ht1APtYmbiywkVR4wcHfAynNiC8bM
rr+varVtvRFZZBsn+ZkeyvSt1Rvv1ZaDZoVjpBlHZxxZaIvUE3yWYhCLX1oeNfOieOUBJ+lsnOwI
ol7kUxGKqGIP7SMLawm5VF13yVXV3ZNRtZ5wGqJ18NIagQNAV+sehNPor6UsUPNOlh6HxTxTbxVb
2BGZ0/u4CWIRf2p2hD5X9LP+Ytpi+kyJ4Vg3vYJh3hZtrGpi10xseosVg+g1TDVMD43T/dA0fKb+
SoL3HXJ1cLa4MkAe8xoFVB4P0d2cLSTVxN4N4q7cpISHrdPiQGAgi37qZAiX8DKudE4RNXHfe4SC
B66jKu5/ralNLMiJk/kDoRwqmLnmO8iDnr/BEhwlfilt++JWwsnIpDGHq5lNNRIPNU9U3yotRXi6
IvRYtWa683DlHC1OoD0oFspTux6qkuLHpSuPtYlVhEzqsr2tV1kVeBWJGIGuTRnoyWjcLdHMzkii
1kNGtIHJdhF1o7+kZgmVmvTaQ5neuutoClBn6HYQlKTSoEhki+P5eSidoUNyCEDzP7Bt/P96ReGJ
+C9ItO/u618oNIc/8Nf1ZPzBzUTOFPn1ZB3LWzbwXxSa+8ctm8HFy4lJB03hP24n+w8y3wmhRop6
s0870Fr/fjvJP8hewshIdBW0HM/U37mdbr6wf72e+KpvXQe3vHcGrz/jdP+DIytN+9RzYi4AFDQT
EvlchFNRW0fhxPWnUevjm+zg04BfWesX9WF4nMWJHLqr20fROUVe/xW1VLF5WeoeimRJ2PXJSbLG
1TwPWQb6mnAzv7Ov9LsG91tyIo28uvfkUJznuk9/zzE6T4RKNFWvg7hYUd498vq3F4zuMFnpTNk6
Izea0LF57VeBPn5O2N+s0dqQXy7CfEj7sPOkeMkGEhKaQYsPA6x+g+60Y8nUVPvgWov5ZGI93xki
z75qx0V3m6TzwTDWaq+acniYl3k9qcG29mpI5Hmlhy+s+7XcWjaHZd3Pd9ICo5FQhIqVSI/SgFTX
Jw5NN2AyMUAB2UU9ZvpPzIEIlGsd+8YYoQFD+Lw28lcEW1XNMfsN/VhN4Ry70ml3uNS3mc4VaNjJ
URrF1Y5f5qV+FOxYexLy5vuRq3iLeJ+8By2e57eqmxZy8NyYn34cvt25MXdpQQKkvko0NcwJvrbM
yxeUp/Zkjqi6xGI+03s+/8gjDwFFbIodqORmToxLJk1rt+pd9RCVtbxba7d5mSttQXww2nunFtNz
nPYlus4mZkDGaXFMcEIHQ96Pr4OhOFnmpFBhzO1+9cbk59iizs9oj8O+7CCNgVMQLKlIvwbAmGRK
dmVrDA8GPB2QcixQPo2oLxrzaomIbuB6uHf64V1MKGmS1gjmRTJVKPNQgUIps6U7Ihkv7ahe44Yj
m9D8IAYKJuT20ULIhQwjv8NF0xzdJdOok1yTrWFmNYDIehomcEEBnctZWTTdVyK7ChIMSLoqp5dJ
ukmHyHJMzqLtRQOyQ8YYjAEVErKya+yu7sFtnfGVCsD8pCfufIpcfjt+PK8ACWWLF4peEm1irYqz
bpOlVTi3v2TLpjN66+wbMlYHpz1GpLwGcW/0YatqsevwObjDbf9IouhYj0moqim/6zzEV6mHcNTu
3Z2bGeZtNHJ/6ow427plo/J7GqU2k66P98vMKknsmu1WRG05C4HXC3TrAreTWYavdyLUaDMtwEaM
Qfp6tZpMczXQr0zbo5y8767DR6RcqJVsOOlA7T7QmA7156i7W8pv2FnxdpLc2dOcnSY5oqZkXNk0
RoIy0cxPRpPqx6loE18JDQBYZw80KoNF0jAufd1c+sk1H+ANBz932p+96F6caa6vuguOI7WU+kEc
CiASFr9zBJOOIz5V0+XnHh/YY6dlo58tVCM64JjSVCnFdjaTsmNDGWomFAAvQve5DiYAXuKau3yh
eWiChM1x0V8HGhv9Jkt+yKLUdlOho3LEYr0dibJ7GqV1N7iselkiNlVTHZ1+Doj1/Y3y6UDQS3pn
x8p8zSsSvZviOvTkvLsLlEXnmsnGmOef1YLMNm4149VSZbsZOzc9ea3YGiRLgGqLd69NtW3V4SPQ
uuQ5WkmJHVKK3ReSW3Xepg27vHMmZLR5NRdu/KzufhZJ9mBV1nif9hQpeeadMJDtL8Nr7UgUzjEy
OsC0pyhJf1WL8+mM7cWaiubipAk6y6LAU1BH+6TAF2o1g8mjbncHUeQTytKyvKNrU/iJA4Mo1xbK
TxX5TwMb9DmN0ffMqlh/d1mdYxTCX1UXdnzK01vcTU70NBSDRrh9lUWw2aY4kglZbPtMKYAvslFp
4UQSLmEHu8XV/GTOrC2xipyG2MQgTRJnV1LlhNAvtmn6Nr7WGWF8MWNbasxKIfCS7gk2bD15k0ge
F9LPP9LatPKNkwz6ZSKb69pH6RG87IG6vqYKiwKVB4FHd0WOut5zK3xXup38sgW8vD55CJGsdLk4
Xd99e3lpfSu+tmO+eg/6lDHdwWV/WZlwP5cGZryzohMfZHU2dNdQ1hgfXK6icGotnXrYGHjISX8N
A2pDsyZISgx69VoP6/TYEDL92tO9ALq4khdGwlkcy+oBhx5oxJJ5ErHVar8LZUGpgVDe1r/FqV6i
EqpgzlZhBBwDl6nNf843xKtP0X+2AmZdS4oYRxLwzmeT4B8PRiH719RN7JiPGhFllRok/qm8+LPf
oW0fq9Wmd6ufkWLs+kWQfCKU+GFMTXVm/Mhd7IyV82xq0PN+WjUjfKuQe3aj6n6gjffgeXl9ljWg
am9m0GgSA0TlG/GEHCTr4znQo06+NPTD3k+p5BhIy3H6GkmvcP2omqK9nrfNKyUk1rOp18C+eZOs
bAxFZXv7oY7EJzGS4+MkJVHdhls9SvornxhFXLJFKhsYHx0H7APqRx2fXqZxaNWepa7Epa13U9uj
EciLZmdFa/5Sm/pr3aY8YmNZn7xGGcd07dQnvw8UPKvd1t/L2tT+rRvrd8x/hOMt7Y0Xh1xdpO6x
5IScYhxcJGdRTLirdc8NVF/B5MJttK7VYY3U0k0ceU9ZRnVQpl3aLnoUucNNXOPdu+0oo1e82EsR
/U672d4uhtj3/bIrrF+uW22EdgsMnjZ5un5pEl2fk2+SJIWwzckguKZFHZ3dfByCKYM71qdPdxKq
9EsOCnA50XzdxsWTwSZ4X8b9AHiwAra5RKT50Vh/tlME8EdEye3xvbPacec5vKNzyv3lDdNOrLH1
YurjvGGMMO60guNYy1W8vcmysRuvyIqd/mHKdPul43W66T5U+5Sh5QrdzPTuk7jqP9NutAK0KAiK
C9mGIxkofpll7iGxKIxBk7Fu46HptgOd3t82EP8Cw/1StOPMLwdpSaON5i+LXImQ2avnBu1QWHYM
aX2rnyxAuid6rpxtGrXdplOImut13DmJ/uVkWO+MYdx0vVVdapwdQNctp3odqR9FlO61pd1J3ktL
VGfCwXcycjglPcotVmlqrynfcedX7PwnLqHqe8oWppR1BhYH+NtpUYraIYNX+9X2+acj3O4qYbiy
Rllnw8irR6vBbGSaMrknd0b+aLtpOlViql9iuzCu8zj0e5tSvE1vKz2Apjd3rNDZz6nyopCElcFf
c8N4meOiZhSoWve3URZIz6XVkk3fMM7WdbyxTNLa9MLP7em6xEeNgh3iPHfW7LCwmjYuYDsNM5EU
93HdJce1lt2eCi+cGWAJV82dxjJMVwSgjhwFyaXRGFKbaB0qmT6M6+K8WUbiXWaipdHC1ws+20mv
XxzX7uugJt2WNspk8RDDJCl9QPgGee2QZiLNFtnHvOR7Qwyho0dPAEypu7aUMqNW28QDJRtj5qJ1
tVE908w66b9zs+/3TZmcnNQYjl2cGqeiQRnVdumCzWEpD13XjId1dORb6+pIVxmEUULImlRNCklu
hE/bu6iV0zQcgcWXgN2o96mWiM7x2JMIuWpZ7IUkXyDlNtXQh+ZqGpHvTE7OW2oKhjO5xD0GZ57z
tF6aj06lN+/FgIy/qt8JazF5PpZ0Ljc8+GieNWhTpig9CfgtE0T2b9x9yXIbS5blr8BqU1VmFaqY
h0WlmTAQIEFQFEGNG1gQCMU8z1HWZr3pj+h1r3LRu1727v1JfUkdBwglHIBISuH1xEqmWdrTE5+H
xw3369fvPefcPFrNQ2y0aFj6mczj5uFADQ15gRpU+NoADUAzuHsj49oOOQ7NRjKrjfShZyjSLMlT
AKyDvEmQ7OrKT3WGnuYAQqAMLKsZUtyaW/L3kU2E1cWcEGs6LwBLJoB2EwzH6x+FIvfBbY7TySqR
tPtWBboeWSfbv2s8KZyCPAMiStTFY76V0QewVTkJXz4UR1WiS6OkdVOUUpBauA9qLR+pEohh8P/2
hQcIMoQ1M1A5gtB9h/Zu7oVkK4AGeA02NOf58TeRyzvTj0mN01briyZO7yuk7+wh+t3UI7QWvtHk
AtGc6AngMK5S6YZzZkrXqtcAg9hDyc/CGzkrIfIRJcE9Wr5IcEy41OEAQdMmCROoA1sGphlrIAV8
buwg8zmKc66+SEiFapWXXxKJV8aBXnD+yIAa9UxBq9TLMlzB5aFIEb1rS1ecNQ7KjBLk4QCR9hCq
SFx1JeBwvkoLiEkGXMiP9Szm5jWno1RSk5JfrvPzFU6+SbjKpMsI6NCZB8I0yOiQN4SGWhl+ztsE
IJcEHYZLPTdwgghor6KF7Qz/Cgcqn+HSMs1rX/iEOg3wC7iw3vGp8RBi/YKAgLxkVbfDokDjZa5I
walETgyXrxTXIqcB1Cws5Pado4PUBTFdbqj6HDev1HGSLztHuqsz+QqQMVTVVeEWF4avpbGRGsDK
PZTCytq4dEMXMa6AGj9f38W48Q0rqTauDEfShs0KgEWsDxA2irr4jIl+WVURekMU8Seudo2hn3oQ
YfVlq/YcgPJdkFwhAiqAjAE1iEWTNhxqY2DR5ZrzTVKwIzg+AYOjFHFhMNBiQPPCT42eaNeNDFhG
jpK0Xybo4heuFlmgoYpUBMFNJoGVIdiBPuvaRl8R0RxlwQO7Nkzwp8hXmg9FCyD7SkcWNOY5LOJG
WyE6ROU6QnWRQ9SbA3F0LZfR1I0E9LUUg5EEBfwGQmrLrAs5EMBjcJ8E5Uu1cvTPcIT+rHb9r7Ia
SeihyCWgN3ooxX3ko7abJOB2TPHp4/FKzJVZsfLv6wo3RLg2FFw9o8BdARf6oYgI6S5erYCdh8Qw
KJZQ2gim6FLueZOUh8yEzUNYQlip3hT/YTqBOPjS9bp1q6OA6nAFSvVQphx7VbK6TTUkb/1U+yi5
wNgONWXlXcqGVz54lcCDHAYt0iG2zkRKmgsb2eRhJTbcjaZVxp1ooGQwylb6IsXFSC+LheuHwTsF
WZu5lLrqBfCj6oVayBNFyXSQ/NJk3Ei4HUl5u1i1WgCKEALMtLgxUmPtlaAcpi3QH2GQT0AHnqPK
DPaQmpKWOemHUuGWGSFRiamS4gjKvxSFWs9wqcR6VUix1zAA0q3UapbKto43xIFU2zcrQZAB22+7
d0ITfO1kvhppUqXNigoXUFxewCUKUb5I3RuRAy2iwX1ZSzCGqLtTdHIB57jNgAoAmX0CzvDUJR2Y
lRYBD7ruIgDB06tcMN0CWU6+Fb96SqpPotodeZ0Elc+qXIFTvIom+HrgYXDIAesVNON1HTiCOOje
C2W0TIX0Mk3gkjgFOD7JU+CEZXSwFWz5GuctqHerpS8+cCI4CjKvtCBGZe5DYyNLhDTXVQASk5ZX
8wLheioIwbTOcBjHvrDEWZG/A5E7uQq1GGmKiPDZankOwazuUltFM5FojqAH/UWVFbcpWD4t0q8o
Vbaz0q9QValVtE0R4HDsKLp0kO8bpYVSTQU+UN5nKljR6DQJZl4NFo3q5Z9qQynf5T5K85GrfzZk
eJUo9qb+quyIfuvCRzw+S1ZIaAMQhuJ/mH+owSuRMu86DrNNAv04qNcD+2jjvaZt43ZXUZ5+loQo
ex/m2n2xAq1NCWLEsbVRTKGKUd0EyBegdy83K+U0v8QVHR30NBCaVzJQ74FsqxexpxYEPthOylB8
b2SuBl/KCQ+4vj0AaY6Ge3UoXiYBkQzMO2jyrdAnBSkYGWH0JPQT7Ccb6G0UyKC9lQJk5DTA10I7
EtRLm78UVPxD7AAFK6K7iE+6lhno+DbMQiT/XNceo9EKv0DPUxCGJO9Ds4K2ZW7zMz0Dm9dPkeIB
khFXehU9XDs0Zlu7vB8BBAQZYBNNO4BodaJlIjaQsQGIC5WzbOhHYDzZUCMB3BI1OrDiL92syC5T
FSysJFoBYSdwd6KaXtmpgesm5NdHsYTKc4CMHg9yLppCI3ptm3SmxiBI2wr/RcDB804O9QWPwNqo
2rFXQITC5/15HUWfykzwZpyKZmGqkrnXgg60o1xOaniUG3GFljxknURgFGOVO+HKmLaF/h6BBz9R
S6OF60ebbUFDxSU1rpoW8jdVjAtmiQ06RAj4zUFQZoEUtpbcWIUWRYsama2jt2SVoG0QOqa9S1Np
lurYnIin3GlaQuTXMYo7BWw8tSvzUbtSCohVoHTmAj0EktNlJ4YhSg6o72XCNc8l79VIBduKU7/p
QLjI7mqKzmtfshrhhAv1Gb2DaCS0FEB4w50nm3Kq/LlQRPurYYD1q3XAjonBdVI5aw2H4rCUYDcN
IdlnIYTh0e94pAYKqOtV9T5uvLlY5OAboqFT5gPlVzQScgbuKHEatANEX9l72Q+dKfoGzXM7B31U
bOuLrpXM1FevwlVxLay+ahXWFdpEQfUndlFVxAqUKyQri2QiZAlidAV82rlSqto4A/9s3jnq+6bC
5wI8d7LKHYROYThdoS3AxNESHLW+h0JiF03E1YWrhvdoqIdGOSj5QXxVmwaBh9pmU4A5PRQhnvdB
daRvCiTprp1WkAGPUqQLzlEzsApjaDTkX/m0+szJBagEoGErWbrRoDV7kUAMfQSQNdisHTTbnDoB
skuuowecsx4ien9UQ3Ef7WKbL02HeqhTNNE4S61MFieC2twgCT3U/GBdgkcqelAhKVTU8CBxJM28
zPYWbu1010IqKvcQkbZvOEBPK1/+xJWeGYuVNDOqBXpLlbM0sdfAEHdQDoHSQt3mzbj00GMN+W+E
LQAPa9W14EJ5p8Rh0kAHqPWzdNgl6k0YqgunbCeG43ewXuIAMAZumaio/Bc0yhvqjYhiZLLKwRkP
Rw0Yr/Ekx/pPm1tZ1Ca1AHaC/63tPpb8lwqtz10ia+IH0TiUfKtVogs9CRBAFpF3q3ZQJC19Ph+q
RVghheV8yr2Au7Q5tcN6vNbgze95Tu6GkcQFG6cE3DKMJP5KE7PuPdKZ0tjjCBKOR0PWLuGiK4Sj
q+saO8vlIqC8VzcFtA+mlZi6UMhACTPJmw/1ChG64swdG2I7SslxY71BtRAlg8+iHM7KDpz1uOOc
uQz5xAXMDxmbUpmtShkTBY3lPjNAq4Cpys8l91kxqguxBe450FSI/4TVSA1X6PclC9lShs7NuNbF
K1voLn3sxClCkrXKuZOVb8/5TByVZbUBk/EGwp+rC1yPNgbqMGKcgrQa8HMOQoSAEsNinTcJRTR0
MNQJF4j+0BPiscyjh6XaQb9g5QbSRafx07IBBdpplBLKDIn8qUWgBGUCoJQA8QbTygFCOu544NnR
omLWrPLkAtcpMGrkJH8vVh536aJikELHMUL2Vi1wdOuylStAKSG7IjTNGjKz9oWWyM0XH5sdFxBv
1NXL1lZmqotFCH5GMC1d/xKg90mBE1cBQtTVviQ+lD4y/JelWl7ZUKxYdKgUXSQVuCjAFBbg8vMt
MipIiwOWj/tdWN6WmnTRGt4yK71unEV2+DUv3Lm34pD7qu/KQknROLrGqZzlHwg/320RN2dZCvQw
hJmvmgpli0jPkO53tXUTyOpIRSjR8jk39bRUmWcqTiokwbK53EYTuy5bFHqRQEg1bAQjlecpErMS
Tj03joe81gEKDLVaFJozJQIVVu1EIFXLSosFkv5LFk2XZXP0c+yQN6nhVCpk54BzzBdIkH6LE7TN
AdkbjhesF2DJciF/V1S8CnAgxw1bqPeNAZaxZ61eZGMEa/dayUmzAk05ZxwnuPYwERD3yIJejxun
LoZqFhuLPK3Q+Lf0DOzrSIGggO0RKqrgaR+AHlRGdYm+HgCARpcV6ufhqEvBCB6HWhktVgLpJoEz
yJ7waaFPvRZXZwGyk2M8zrj1kHt/gNZ8jOhOB4Ccj8PkQktr5Pi7mDfluLzmQnW80iP30sgl55NI
dJwrA26+atLyoiJCUGIDPYsVaHyTVqiWBc5lCx83nVTQ6faGmg5+X+gD1w0MH79xENug1e8qcKw4
ddBnoERGTC/LZNTBkGsF3YGvnUDjzczt1KkaFfXnWGuajyB1aKMglsBC8JPgCjjvcQm1FQXpUFf6
IsqysEBKSJl6GQLNEo7wHRhTH9B+b3Xd+Eb03slF9aHi8zQD6MRoxorBJeO2lJyPBdqi+kMf+sM3
UNj3F0FRQIC3ydORJwBb3tZl8rnUOuOq5sLVBbJTwPFDTmUs5SsRXdWyDIzkyLTT7FZ2UT9weOSS
ciXlLp3c09DUHFQCwUA9AR+Mj5cI+5J56YbKFzFuQzRRVuz6Y2N43lUZygLyTCv5XQtQC3p9GTV/
ZcSdPFeAy1+CpQEFpkBoEHdEIDkUjWi/0wLEw0FsQ+0h0HWo8GT6p1pusk2l5OU4RFe4i3iltpM6
47uLqvPkoSCVOBbrbhwCvHIn+3p8KYJC/DkSlfYa7W/ieex2q00mInWCHFBkCyryiNCK4ABE2tQa
EtkyWlmOky7/UHACyOM5Z3eb0gUfgHOF1RSpUmkeNx+93OdMrSlWuBmpxUwM+fJ9bsv2WEfz57EX
ucG0AVB0pOZGhha56IvQpggu/JxoEwppC6hW2IxyCObEiPFSkMbcVVXPeGg3zgW71CAloUSIELRg
ncAAVx2IMTOkGIoGmgKQpqiRvrzLcMOf/IuMjZyFOrK3nVdpAC8b0XzV5Qrymh0BZdv6OAA/AS5G
zm5/HjH4JBaQokH/ELhBsaXzv2zZ07YVj83CpP4wiYBQa9+XVtbeWXkZgFn9SM4mv3rytxgJz38c
6DZ2o+Ie6PqjIV70S08PNLC2g963ifVv/7COy6gg87PdOKLghMf4ju2Mti/z1ACBiQmXG4ys8G8g
iYr+MVDk3P5A7CuIAXze/bX8RoVupgiZL7S9IT+75x0Y6EcmePrt9pZ+ypRPvcDOOJebf/sHwuym
EC4/awFZA1VcI4AjoCwPXl2AhilaNKEPrvJKX10DuqbfqxtvNBmVHzRR2r0iwKSHFlDeAGAD6Vxw
ebY/r+7jq72Xv/IGbZ1UyF2Lu1cElunAAvobgJ90oJ92GrmvaNkTOFS/b6++UdGei0drFuqVxTcg
20ApGQ0jH38OvTdxib97x2uYcK9XV6U3KDdpEF3Qz310kawJ4Khxa9v9vLplT9q39bKAIrzBCxpQ
u3j0+vQaEIBM13n8D/qlu5/XtgZUHFP9LCC+0UEINFQIcWx/6I3PaW8gHSLj7Hu1i0AgXWl72UAG
lwDtvMCMezzdsdAPnJ8gvhHQJgr8kd0584q8n6BBtaXXuyuAo8oKwKPy4xKn4x4FzhG9Gf+2AQB+
xfNelQn6ukHFeIP+Qgj8sNO3P0efn3+jQUtCJY2kXtmrE8343l8fa1uStcfYjt79gvFGAD9D3PuG
Vxj1PkYkR/HzTwT+kvFGBfPeQO8HatcTz4e/wPEPktH2Z7fOXtHSF0nnsF7fX8YBB8g4URXe/dC7
nyMkK1kCrPzg71/XHhDF3nsAC0CD9BSaMJ+zAa4/iImhI61tzwD8ymtzA9iefZcBBL940siJNFEl
P/T9RwdjgQe5AFfg3c/r2wkyHFevnaBIb0jfVglG2P0c7QQRO4HHOck/Okp+98AXeYMX/NL3RAnU
MIPNNo/iWvlBMubZX9jnGU4HeMwfkCSBKCm68J1vsv1VkljZDf63RMtfqDzL9rQ/+EuS9zn4I/W7
+ckvP7784bMO/xX1qmffYf8vZ66Vmdnaabf/Sfv4VjdmiOzNyIzMjXmYECJtJ/82yZPM0fe18tSo
08yyosCMNvuhiAnJgdN34IXVuGuKDovOwf2HXZrIwg1uYafMGmDag4WblhYi2f3Q2yXAM3jSB+ig
WJvBsjALK6dGl3El62ueEQbIzGDwNrQyd019VtCGCc3qh0/AZF70aUeoATw8WCZlGjg/CXku8Huf
Gf/cAv4eFJ9uQDrJ9/N//zidbZYPneL+Hjfw2+DBPFKxZLBM30abOMuoBQS3/sOP+8K187YEqJKm
C5Lka99hh1YALblwP9B2ryK26T1snMOwW3cws7LOsuPKjSiTiLjW9n6KFZhZSbsCBh4YIio2dio1
XYnBdMdWFJqZv39vYmuSQu1rhUu0lzo6LkiCpu+wAPHGR5uDSC70HXbUWWuHti3JpPcd9sI9OTNJ
prL3sGYWW4PLnBiYWmcIaPoPnpnR2tqPQ5YDySv3nfLUfcAxVpjZfigysMHgy01RpItyq6XGfepY
fKFnm1pZaEb0sCzsgDiKti7JpfS1LjRbUL2jXAOEf/qPOysj+BzKCERCpPd8L9cnzgHlJgbjFmZA
z5YkRPta98rKjhYY7ocMhjWjwcJsLTruYnECXZtFdbQaZAbWvXYLpzwOTQTEYL0tTJS7Tf94ygxs
fO3Cr0NyJy8sl7azzMC9X5eNFT7EkL/fm4B4NYEUjfuuuUUcbGCT/UDbcRUGbg0KRObRdUthsEUW
xLdTk1UZfL0bq3Cs7OSU22b6+xr4Js5qk/YVLI5maHgeRT3oe743zFngxovuaLdxVpS2GexH2q4H
FtfvuxinHL3xUPXeP+bXJ/xjLf4fQ1heZInl1mtmQMvvJ0lsAbTS/o895pwgabAfZjcqg528rExc
6LINNbDIwsS1taEPj20CuO/GWKJ/XbfbdfSUGWzoD34GE1PBJXSW9o/59S/3mIOZu5G9ielrI8mG
9jXJRwRXa6y7EUBh+9G260NhYJOnNOH67pUfaPn0HBYXD2sQf0PwQu0WAY0YGSQq4JgLB2Ovrc3x
TY/0tGdwWM3jPK4o9wFEjwzBvf23/fWF+Mf/Iu7/3NUMoCqI56Fwjs7XIH9J6Dby3ON+X2oNzfig
nbTPNh/mq5/Id/+edPfQdIhP2dtyezAy8NpoAXaUw1Ge/V67wuuTWXSzM5EpztyEmi8poPT1UZe4
tu9H2RqBNLHpPWiemRYddJA6a+9hMzPdj7KdKylc9h30Ks42RyZg4Y7mJSTxi/30trOVGFj22kKS
l65GCCzqNO8QzlGTVRkERu+B8MuoUQ0Gq2Bplht38DYzj/XmeAZXsyU6YpmHU0ZD7v0ff929P8YZ
ZM6DSehmJyUfkYG1P1l5MRiaEZWSBSar//S/WOFRwMgi03sTD7Do/jEfHN98cMz1nzP6nSPyWpYP
G5eUGtbUVkRbHBZu+b6MHs6d2QQMImgs7m9vH8rBosypFfk4OgMb/fvdZDm5+zgZ/48BWTxIiA5O
1j8wHTyUgVVB1IFi02Uoizz3cX5f/IHJKhA6JiRJQdMkBWDsPzkaOffuBxAEKjSakHiahij8+O8f
zzlykABjgtoF9avENZ1BIOABEc7HkwiLjsbiNYq4z/zOa0AovP12XMoG4vJ4MT6+8guz9W/RYyhb
k1vafpztSQ2U/v7Pe6f/k+PmR6eIIPYccVKi5wp1Axa2deyj+Ofnprm7M53DCGxBLr3G3pZ4zeDI
DsAe9DTEMi5xzzszZwmB0EmE9XP2eEd2Aj1jKALoMjCMMkB8mg5HeBrC/NwzbhEUoQPG0VNUGShB
QItkEWwJQeMJkvKHkW3+wtWNNWMeLURVl3SIBhpIn4hAfavQDWLwoCHSuO76DJZF4yUI/urABuP9
RNkwngxHXvpeC5Ddk7gwQ9qI57x/fyMuTNvJrIe9lYh/gFawRv4HzgOQ/RC1J6De3l/rO55m8IP8
tQ5+FdB1MlStsUKAt30yjbQz5rnz6M+B2Zwz0kvOrPJv7MSTM+nwbR6PvMN/NcFO/H6g/jlvuXM6
fd+LPo9fxVmb2WRB0ygXoov9w2X+Qp8EmQ/3qMjI4ro9hKStS2UcpJPQ4GBlvXCyJINFnbnyyQHz
C4PGQRwe3V0VBpadrEsTWK39JyKOigUi8iKzorUzgJ4EAKKHgxPeTN/VcGEG/g8znyeBws/belq2
R7MWnvTVL1wXyxKFJKBm9wbYBo0sQDS3Zmba5VF9kXCm+hr61srK/Si72T4VYLzQDB+y8niyIEPu
H7OPnH/+q31Er5sOqFtqueHce27kc2fBn3MMkIvI3+EhENhAD1NfgUGe6m1kIzez/5ZkMT77YZ/P
kA/jIq+PtzqLcdEYnkqMigwKScMSKigb99AEEoNhR465ORyTRYX0zkrKhwCxPep2AFUMRtBzoEpg
srR/5K/v97EVxmskRfGY55/HYAWO4LqzmM6iP+9dnl+EUAaOsxiB985bk6WtMCjYf8fyb/Mf0Xcb
Uc9hcEaMzMQafLSyDXWuPXkTfeFBgR4PgDsV1IpXGcRnExt9pA7NoDI41SZpaRYx/F5Agp7IolyV
ysCnTDLIdNLDblvlkNtL++u7aFI4bpzQ7lpjsDvvse2n5nHEqjM456fmA70JdQafb+ocHQOnCaef
j0hOFwKILvuF9+ufbPTH/yusweYfL6vYzahdJ5AWSX2DvrkVtdTqPZOF/HlbXLsPx1GBcJqH/YVx
kdUpHOpwAbqivxUw3yMryAwO2wXIcraZr48KnCyOEYB746Kgl8OTqZ4XemGALc2a8sHQJelvXwx7
NCiDXbzAQbo+Bpwy2BILE1e3wqVpNtAkYmEGMvJx+lhgccwt4o74XxAR99PcXuFY8GJuXIT41Kgs
joztqPRJJLDgxezcMBo15rlZUrM+zfz/vAO6++OvZXQkigZhm/1zft3N3+FmQlNrRZ5BGLu02rVj
BYFFRZwg2vef8WOR5aTgBi0jBoOTVrY0JnnbMbbvcbckrF1zcG3FR1BRgUEUtATg+biYxQIqtSyP
0Efb5oh9TXEf07c0kUU2dPnH/4kH93H4x1+3VMjb7I//G61duigpSgxsDVwFOi5SkQuAj/0X3r0Z
dccOGmIF/Qf+YJ9scBbEGeQJfOQZBxdmToVFUBvqP2ew/t2jLLSoMDDyBHkYFA6okEBkccB+PbmD
iCzIIl/d8MF8qKmjVWSBftv50NP9zSJvPnSzwT2COarigeJ0/2Xx9qG1qG+niSKwx+gvDBkfoIDA
D3x2w/y+POxO26BvJvZw/uTUB7Lm8F9N6DLjLi9ESRLsJ/AUphdcdbejVx2D3Ye+QIU5uDsCtDDZ
18FgaQbVcYlJY5DGmSLhYuF4pTz+KQTn5yO6WRxtCAZivy22YTML8Y4bGHhbqaFGflJW44WXtFtk
L0LKEILxrInPrc4n1ixLMQ0Cldov918F/L/C8vdZXJjy/NL5fV9CJMmdv8Mv8c1GQg8YXhqfziDK
fAu22oPpevTADCKrtxng0nT4yiAjAmS3HZgbK3cOfQ4LQvkCNXJIeVDDspgw2s3RtmURww9ROqMD
FInBXFEReog39DdjEcEvM3dwDUg+5dBZJEvhamk0BosrAY5LezAn/7d8e3e4HAQW6YpLKAlF1tG9
TmCBKcLI9KcTWNz4r8yEXr4CCyrIvM3stjt2Zwiw9/b+9TTTDs07j49qS4Ik9B97d5k5MzaDmHUO
dpvvnJqEwb6+NulyLEiU/W0BjqkZn2wRFhAucHqBjThayyyCd+ToN25FJwoFlcFZh4HN9nhPs6jC
3lgJnSIUNAafjuCroCFzlrSjMxnfPwlVBBZyRbdAIrpJgnI0dZl5Gnn8wivHEvR3M4Hb2G8Nck0S
BQar494x3WN2l0iaBPTOb5qee2ppZCpYDO0iXb8fZ2sKFhHGPXJ5JCw8dnMiC4/0oXuwzpiDhaDM
R9cqcCOl7MHC1b0DKy+uBpcFsFDJ4F8H6FOWxUX5uDMPH0f6aTBYMo8PnJeRmaOxIh65/0f33EM1
mUVycZkA1hS05/wNiBEsYp+Fu9lAVmFi5sWh0XZM/B/vM3iRF8mmPFpt6bg+CBcRrPb9H3c6cocP
RS4ArLtn04PPA6m2p4qJD5S5wX/8z/+NPvOtOZhmLWrumMEMsJHQ3H81yh+CXqRKLEAD9y6gXNw1
YUUevqEGfWuJSDv3dWBLC5cCf7/c838du2bc4r7kDt4DGmhS6X6iqy6yKMuOY38Tw4D3po9rpEun
mdCeAhydZz/e70twfJeW7ZvkOHyF/7L07tusfKBufQyCcLAVXQCut9W3oZk9oHS4X4nbc2r/h1+/
QgCbW7oBnYhlEQiQ2SJzTO1VFpIsBJsGJQ9kTKmhWVzURmYLevo5z83iWB0drQ4WQJxxHKLuRlNZ
WRxi+3HPI09Z3CKgEn4sPs6CPY+6wgba3SVdomYBFZlB24OqkgksDoUrrOOj7yewUIZYmBmpyB7j
h1hgk4kKVU5gF1T0ITxJ83xh6HELhdYiJrUs6jQUWahD7GTe525R5FtvemNVLu1BWIScu6dcl2v6
Ri8y8XxgILkbc7Od/n38AE7x3v1vzwIWeqDkzrKzzwjrMs7POUPxlNj+83W6naE+uhAQhvo+UcIi
XIOdVzi58rJAbw4JCDB3Bh/dzHbPOnnIXuzt+evH6Yflk094tq73fKQ8hC7nEXRYZFGSHaFsiizX
3gTbJcUiBF2adFQkagwSiEhgFINJiav1MbJTZIE63K1OhDCF88dfAytsD62isNAf3r7AwsQTaJ0d
0jKGwdV39wK7U2DwTxdQ/Fpb/3z4EhL45M9iRw7D5skjBOLPKTITVMffZW0TSxbq5vTpIDDwCqgE
fIsD/0xeA30KRfTnMFQV0oWkH+3zlIvf993PaW/0vfy9QqzBrkULtJfMMKYudCxcyxB69Mf3RAYn
25KQ2OOzJyeLUtYoJuHGP80tgKQi+5/PBR4swoBtxYzIXsE3Enr7ueewUM8exfF+M1JRJgsJ7QvX
o24iLMokF1AIJiJ1+/ZEW9VWd52d1m+f7PTzwkD/UWEAEtjtSX2YBaTqcfxtCZN8bBJffhd+IuX5
DfVRWNDtcfOkUuanokE/HyTPLKhBP67Q7Tss1mNEf8H+31EvAXGo/QH/6+Hr3EWHJ8RU+5FIFIgu
n/s//vrAIydDIQRJmzMnlMCiOc2NVQ9GZnBGCphF15cb94iJw4K++dGMAIMs98bd2ppFcHwDxhM9
Kos9Swz81ULxl+7sBqni/Qv8+uq4dYs1LjVnDxdIVjF4gJkgi0pe4QyvkzTExi20FxX3FoahbW4w
2I44pHLHDM5Xr1nAZXf3hJkVIBv3L4O3OW7jOfhQuxQD2bHIh6ICMyojh4pToCTW32b3sQ/FD8pq
aJnJYlxUt/fDbO+xLPAw9yXk+Y8my2BlfsLndXcpl4uyQKmSmjiLJPFJkCk+X/N5Pg0xIuAEkq7b
b9rDeSu4XWoapMvQ+xTipbLComHGh8P2iejSGMXZ4F2JWivixbNhnEbqWzy0THVcf0hHXmM/xx95
qt948TkjB9j34nP4NuSNnyY1HP72/rLPWsf0nBbhn/uWu4U9OuwXu5/AU9SNqRUjbUjtTRbgobsy
P0JSiSyqCvd//H/QyFprv9x3PvDZ8+jcCvhz0j3nRCP3n2X7rR6X7xNX+f8GyoHn1Bxf2VueWwIH
TuDRg6wDXEz+8p8AAAD//w==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17</xdr:col>
      <xdr:colOff>387452</xdr:colOff>
      <xdr:row>0</xdr:row>
      <xdr:rowOff>121175</xdr:rowOff>
    </xdr:from>
    <xdr:to>
      <xdr:col>20</xdr:col>
      <xdr:colOff>474133</xdr:colOff>
      <xdr:row>24</xdr:row>
      <xdr:rowOff>118534</xdr:rowOff>
    </xdr:to>
    <xdr:sp macro="" textlink="">
      <xdr:nvSpPr>
        <xdr:cNvPr id="85" name="Rectangle: Rounded Corners 84">
          <a:extLst>
            <a:ext uri="{FF2B5EF4-FFF2-40B4-BE49-F238E27FC236}">
              <a16:creationId xmlns:a16="http://schemas.microsoft.com/office/drawing/2014/main" id="{F5B59D84-A3C7-5850-335D-6D94F24062F8}"/>
            </a:ext>
          </a:extLst>
        </xdr:cNvPr>
        <xdr:cNvSpPr/>
      </xdr:nvSpPr>
      <xdr:spPr>
        <a:xfrm>
          <a:off x="10750652" y="121175"/>
          <a:ext cx="1915481" cy="4467759"/>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347051</xdr:colOff>
      <xdr:row>9</xdr:row>
      <xdr:rowOff>95775</xdr:rowOff>
    </xdr:from>
    <xdr:to>
      <xdr:col>9</xdr:col>
      <xdr:colOff>279401</xdr:colOff>
      <xdr:row>23</xdr:row>
      <xdr:rowOff>44450</xdr:rowOff>
    </xdr:to>
    <xdr:sp macro="" textlink="">
      <xdr:nvSpPr>
        <xdr:cNvPr id="68" name="Rectangle: Rounded Corners 67">
          <a:extLst>
            <a:ext uri="{FF2B5EF4-FFF2-40B4-BE49-F238E27FC236}">
              <a16:creationId xmlns:a16="http://schemas.microsoft.com/office/drawing/2014/main" id="{77765DDC-120E-1C88-2E33-73F02DE451DB}"/>
            </a:ext>
          </a:extLst>
        </xdr:cNvPr>
        <xdr:cNvSpPr/>
      </xdr:nvSpPr>
      <xdr:spPr>
        <a:xfrm>
          <a:off x="347051" y="1725399"/>
          <a:ext cx="5432330" cy="2483645"/>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239284</xdr:colOff>
      <xdr:row>0</xdr:row>
      <xdr:rowOff>102125</xdr:rowOff>
    </xdr:from>
    <xdr:to>
      <xdr:col>17</xdr:col>
      <xdr:colOff>175381</xdr:colOff>
      <xdr:row>3</xdr:row>
      <xdr:rowOff>117836</xdr:rowOff>
    </xdr:to>
    <xdr:sp macro="" textlink="">
      <xdr:nvSpPr>
        <xdr:cNvPr id="2" name="Rectangle: Rounded Corners 1">
          <a:extLst>
            <a:ext uri="{FF2B5EF4-FFF2-40B4-BE49-F238E27FC236}">
              <a16:creationId xmlns:a16="http://schemas.microsoft.com/office/drawing/2014/main" id="{9B928E3C-4C11-341F-480B-7CAAA625DA93}"/>
            </a:ext>
          </a:extLst>
        </xdr:cNvPr>
        <xdr:cNvSpPr/>
      </xdr:nvSpPr>
      <xdr:spPr>
        <a:xfrm>
          <a:off x="239284" y="102125"/>
          <a:ext cx="10319859" cy="559997"/>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379350</xdr:colOff>
      <xdr:row>0</xdr:row>
      <xdr:rowOff>124276</xdr:rowOff>
    </xdr:from>
    <xdr:to>
      <xdr:col>7</xdr:col>
      <xdr:colOff>280290</xdr:colOff>
      <xdr:row>3</xdr:row>
      <xdr:rowOff>78557</xdr:rowOff>
    </xdr:to>
    <xdr:sp macro="" textlink="">
      <xdr:nvSpPr>
        <xdr:cNvPr id="3" name="TextBox 2">
          <a:extLst>
            <a:ext uri="{FF2B5EF4-FFF2-40B4-BE49-F238E27FC236}">
              <a16:creationId xmlns:a16="http://schemas.microsoft.com/office/drawing/2014/main" id="{D2905939-B21E-AC5F-E959-F4BC5DC8CD6C}"/>
            </a:ext>
          </a:extLst>
        </xdr:cNvPr>
        <xdr:cNvSpPr txBox="1"/>
      </xdr:nvSpPr>
      <xdr:spPr>
        <a:xfrm>
          <a:off x="379350" y="124276"/>
          <a:ext cx="4190136" cy="496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Executive Summary</a:t>
          </a:r>
          <a:r>
            <a:rPr lang="en-IN" sz="1600" b="1" baseline="0"/>
            <a:t> &amp; Profitability Dashbboard</a:t>
          </a:r>
          <a:endParaRPr lang="en-IN" sz="1600" b="1"/>
        </a:p>
      </xdr:txBody>
    </xdr:sp>
    <xdr:clientData/>
  </xdr:twoCellAnchor>
  <xdr:twoCellAnchor>
    <xdr:from>
      <xdr:col>0</xdr:col>
      <xdr:colOff>356177</xdr:colOff>
      <xdr:row>4</xdr:row>
      <xdr:rowOff>67400</xdr:rowOff>
    </xdr:from>
    <xdr:to>
      <xdr:col>3</xdr:col>
      <xdr:colOff>36286</xdr:colOff>
      <xdr:row>8</xdr:row>
      <xdr:rowOff>36284</xdr:rowOff>
    </xdr:to>
    <xdr:grpSp>
      <xdr:nvGrpSpPr>
        <xdr:cNvPr id="11" name="Group 10">
          <a:extLst>
            <a:ext uri="{FF2B5EF4-FFF2-40B4-BE49-F238E27FC236}">
              <a16:creationId xmlns:a16="http://schemas.microsoft.com/office/drawing/2014/main" id="{41B579F2-783E-28B2-868F-5BC28054DF86}"/>
            </a:ext>
          </a:extLst>
        </xdr:cNvPr>
        <xdr:cNvGrpSpPr/>
      </xdr:nvGrpSpPr>
      <xdr:grpSpPr>
        <a:xfrm>
          <a:off x="356177" y="791677"/>
          <a:ext cx="1513436" cy="693161"/>
          <a:chOff x="356176" y="793115"/>
          <a:chExt cx="1756229" cy="612866"/>
        </a:xfrm>
      </xdr:grpSpPr>
      <xdr:sp macro="" textlink="">
        <xdr:nvSpPr>
          <xdr:cNvPr id="6" name="Rectangle: Rounded Corners 5">
            <a:extLst>
              <a:ext uri="{FF2B5EF4-FFF2-40B4-BE49-F238E27FC236}">
                <a16:creationId xmlns:a16="http://schemas.microsoft.com/office/drawing/2014/main" id="{A5D34C8C-A988-4602-A1B1-0C178D5D733E}"/>
              </a:ext>
            </a:extLst>
          </xdr:cNvPr>
          <xdr:cNvSpPr/>
        </xdr:nvSpPr>
        <xdr:spPr>
          <a:xfrm>
            <a:off x="356176" y="793115"/>
            <a:ext cx="1756229" cy="612866"/>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85E0DFD1-93E8-464F-B871-FDB54FF12F51}"/>
              </a:ext>
            </a:extLst>
          </xdr:cNvPr>
          <xdr:cNvSpPr txBox="1"/>
        </xdr:nvSpPr>
        <xdr:spPr>
          <a:xfrm>
            <a:off x="356183" y="798286"/>
            <a:ext cx="1748609" cy="28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25000"/>
                  </a:schemeClr>
                </a:solidFill>
              </a:rPr>
              <a:t>Total</a:t>
            </a:r>
            <a:r>
              <a:rPr lang="en-IN" sz="1400" baseline="0">
                <a:solidFill>
                  <a:schemeClr val="bg2">
                    <a:lumMod val="25000"/>
                  </a:schemeClr>
                </a:solidFill>
              </a:rPr>
              <a:t> </a:t>
            </a:r>
            <a:r>
              <a:rPr lang="en-IN" sz="1200" baseline="0">
                <a:solidFill>
                  <a:schemeClr val="bg2">
                    <a:lumMod val="25000"/>
                  </a:schemeClr>
                </a:solidFill>
              </a:rPr>
              <a:t>Revenue</a:t>
            </a:r>
            <a:endParaRPr lang="en-IN" sz="1400">
              <a:solidFill>
                <a:schemeClr val="bg2">
                  <a:lumMod val="25000"/>
                </a:schemeClr>
              </a:solidFill>
            </a:endParaRPr>
          </a:p>
        </xdr:txBody>
      </xdr:sp>
      <xdr:sp macro="" textlink="'PIVOT TABLE'!A4">
        <xdr:nvSpPr>
          <xdr:cNvPr id="9" name="TextBox 8">
            <a:extLst>
              <a:ext uri="{FF2B5EF4-FFF2-40B4-BE49-F238E27FC236}">
                <a16:creationId xmlns:a16="http://schemas.microsoft.com/office/drawing/2014/main" id="{220907B8-9983-4CB7-8EDF-1114D76F4649}"/>
              </a:ext>
            </a:extLst>
          </xdr:cNvPr>
          <xdr:cNvSpPr txBox="1"/>
        </xdr:nvSpPr>
        <xdr:spPr>
          <a:xfrm>
            <a:off x="356418" y="1061828"/>
            <a:ext cx="1748609" cy="27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CCBCA1-20EA-490D-9634-93373E2A2304}" type="TxLink">
              <a:rPr lang="en-US" sz="2000" b="1" i="0" u="none" strike="noStrike">
                <a:solidFill>
                  <a:schemeClr val="accent1">
                    <a:lumMod val="75000"/>
                  </a:schemeClr>
                </a:solidFill>
                <a:latin typeface="Aptos Narrow"/>
              </a:rPr>
              <a:t>$6,45,223</a:t>
            </a:fld>
            <a:endParaRPr lang="en-IN" sz="2800" b="1">
              <a:solidFill>
                <a:schemeClr val="accent1">
                  <a:lumMod val="75000"/>
                </a:schemeClr>
              </a:solidFill>
            </a:endParaRPr>
          </a:p>
        </xdr:txBody>
      </xdr:sp>
    </xdr:grpSp>
    <xdr:clientData/>
  </xdr:twoCellAnchor>
  <xdr:twoCellAnchor>
    <xdr:from>
      <xdr:col>3</xdr:col>
      <xdr:colOff>236434</xdr:colOff>
      <xdr:row>4</xdr:row>
      <xdr:rowOff>74657</xdr:rowOff>
    </xdr:from>
    <xdr:to>
      <xdr:col>5</xdr:col>
      <xdr:colOff>527353</xdr:colOff>
      <xdr:row>8</xdr:row>
      <xdr:rowOff>43541</xdr:rowOff>
    </xdr:to>
    <xdr:grpSp>
      <xdr:nvGrpSpPr>
        <xdr:cNvPr id="45" name="Group 44">
          <a:extLst>
            <a:ext uri="{FF2B5EF4-FFF2-40B4-BE49-F238E27FC236}">
              <a16:creationId xmlns:a16="http://schemas.microsoft.com/office/drawing/2014/main" id="{08B5D30B-4743-B631-898A-B53ABD43E9A8}"/>
            </a:ext>
          </a:extLst>
        </xdr:cNvPr>
        <xdr:cNvGrpSpPr/>
      </xdr:nvGrpSpPr>
      <xdr:grpSpPr>
        <a:xfrm>
          <a:off x="2069761" y="798934"/>
          <a:ext cx="1513137" cy="693161"/>
          <a:chOff x="356176" y="793115"/>
          <a:chExt cx="1756229" cy="612866"/>
        </a:xfrm>
      </xdr:grpSpPr>
      <xdr:sp macro="" textlink="">
        <xdr:nvSpPr>
          <xdr:cNvPr id="46" name="Rectangle: Rounded Corners 45">
            <a:extLst>
              <a:ext uri="{FF2B5EF4-FFF2-40B4-BE49-F238E27FC236}">
                <a16:creationId xmlns:a16="http://schemas.microsoft.com/office/drawing/2014/main" id="{D3593480-8DA1-2D16-A70B-4B9F301C708B}"/>
              </a:ext>
            </a:extLst>
          </xdr:cNvPr>
          <xdr:cNvSpPr/>
        </xdr:nvSpPr>
        <xdr:spPr>
          <a:xfrm>
            <a:off x="356176" y="793115"/>
            <a:ext cx="1756229" cy="612866"/>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8DFE39E6-E6AC-FFE2-1056-1474B11E71CB}"/>
              </a:ext>
            </a:extLst>
          </xdr:cNvPr>
          <xdr:cNvSpPr txBox="1"/>
        </xdr:nvSpPr>
        <xdr:spPr>
          <a:xfrm>
            <a:off x="356183" y="798286"/>
            <a:ext cx="1748609" cy="28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25000"/>
                  </a:schemeClr>
                </a:solidFill>
              </a:rPr>
              <a:t>Total Gross</a:t>
            </a:r>
            <a:r>
              <a:rPr lang="en-IN" sz="1400" baseline="0">
                <a:solidFill>
                  <a:schemeClr val="bg2">
                    <a:lumMod val="25000"/>
                  </a:schemeClr>
                </a:solidFill>
              </a:rPr>
              <a:t> </a:t>
            </a:r>
            <a:r>
              <a:rPr lang="en-IN" sz="1200" baseline="0">
                <a:solidFill>
                  <a:schemeClr val="bg2">
                    <a:lumMod val="25000"/>
                  </a:schemeClr>
                </a:solidFill>
              </a:rPr>
              <a:t>Profit</a:t>
            </a:r>
            <a:endParaRPr lang="en-IN" sz="1400">
              <a:solidFill>
                <a:schemeClr val="bg2">
                  <a:lumMod val="25000"/>
                </a:schemeClr>
              </a:solidFill>
            </a:endParaRPr>
          </a:p>
        </xdr:txBody>
      </xdr:sp>
      <xdr:sp macro="" textlink="'PIVOT TABLE'!C4">
        <xdr:nvSpPr>
          <xdr:cNvPr id="48" name="TextBox 47">
            <a:extLst>
              <a:ext uri="{FF2B5EF4-FFF2-40B4-BE49-F238E27FC236}">
                <a16:creationId xmlns:a16="http://schemas.microsoft.com/office/drawing/2014/main" id="{42BD1A79-485D-81B6-C72A-2A9DD4B7897F}"/>
              </a:ext>
            </a:extLst>
          </xdr:cNvPr>
          <xdr:cNvSpPr txBox="1"/>
        </xdr:nvSpPr>
        <xdr:spPr>
          <a:xfrm>
            <a:off x="356418" y="1061828"/>
            <a:ext cx="1748609" cy="27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14BB06-D156-42E3-B86B-67F02632321B}" type="TxLink">
              <a:rPr lang="en-US" sz="2000" b="1" i="0" u="none" strike="noStrike">
                <a:solidFill>
                  <a:schemeClr val="accent1">
                    <a:lumMod val="75000"/>
                  </a:schemeClr>
                </a:solidFill>
                <a:latin typeface="Aptos Narrow"/>
                <a:ea typeface="+mn-ea"/>
                <a:cs typeface="+mn-cs"/>
              </a:rPr>
              <a:pPr marL="0" indent="0" algn="ctr"/>
              <a:t>$2,96,384</a:t>
            </a:fld>
            <a:endParaRPr lang="en-IN" sz="2000" b="1" i="0" u="none" strike="noStrike">
              <a:solidFill>
                <a:schemeClr val="accent1">
                  <a:lumMod val="75000"/>
                </a:schemeClr>
              </a:solidFill>
              <a:latin typeface="Aptos Narrow"/>
              <a:ea typeface="+mn-ea"/>
              <a:cs typeface="+mn-cs"/>
            </a:endParaRPr>
          </a:p>
        </xdr:txBody>
      </xdr:sp>
    </xdr:grpSp>
    <xdr:clientData/>
  </xdr:twoCellAnchor>
  <xdr:twoCellAnchor>
    <xdr:from>
      <xdr:col>6</xdr:col>
      <xdr:colOff>25983</xdr:colOff>
      <xdr:row>4</xdr:row>
      <xdr:rowOff>81914</xdr:rowOff>
    </xdr:from>
    <xdr:to>
      <xdr:col>8</xdr:col>
      <xdr:colOff>514047</xdr:colOff>
      <xdr:row>8</xdr:row>
      <xdr:rowOff>50798</xdr:rowOff>
    </xdr:to>
    <xdr:grpSp>
      <xdr:nvGrpSpPr>
        <xdr:cNvPr id="49" name="Group 48">
          <a:extLst>
            <a:ext uri="{FF2B5EF4-FFF2-40B4-BE49-F238E27FC236}">
              <a16:creationId xmlns:a16="http://schemas.microsoft.com/office/drawing/2014/main" id="{556F6869-25BB-3812-968D-AB2B4A97BAAA}"/>
            </a:ext>
          </a:extLst>
        </xdr:cNvPr>
        <xdr:cNvGrpSpPr/>
      </xdr:nvGrpSpPr>
      <xdr:grpSpPr>
        <a:xfrm>
          <a:off x="3692636" y="806191"/>
          <a:ext cx="1710282" cy="693161"/>
          <a:chOff x="250852" y="793115"/>
          <a:chExt cx="1985137" cy="612866"/>
        </a:xfrm>
      </xdr:grpSpPr>
      <xdr:sp macro="" textlink="">
        <xdr:nvSpPr>
          <xdr:cNvPr id="50" name="Rectangle: Rounded Corners 49">
            <a:extLst>
              <a:ext uri="{FF2B5EF4-FFF2-40B4-BE49-F238E27FC236}">
                <a16:creationId xmlns:a16="http://schemas.microsoft.com/office/drawing/2014/main" id="{1F7AFB92-8841-C039-C77F-A0C8C3E00BD4}"/>
              </a:ext>
            </a:extLst>
          </xdr:cNvPr>
          <xdr:cNvSpPr/>
        </xdr:nvSpPr>
        <xdr:spPr>
          <a:xfrm>
            <a:off x="356176" y="793115"/>
            <a:ext cx="1756229" cy="612866"/>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2136A590-487A-3839-52DB-8248CBECE483}"/>
              </a:ext>
            </a:extLst>
          </xdr:cNvPr>
          <xdr:cNvSpPr txBox="1"/>
        </xdr:nvSpPr>
        <xdr:spPr>
          <a:xfrm>
            <a:off x="250852" y="798286"/>
            <a:ext cx="1985137" cy="28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25000"/>
                  </a:schemeClr>
                </a:solidFill>
              </a:rPr>
              <a:t>Gross</a:t>
            </a:r>
            <a:r>
              <a:rPr lang="en-IN" sz="1400" baseline="0">
                <a:solidFill>
                  <a:schemeClr val="bg2">
                    <a:lumMod val="25000"/>
                  </a:schemeClr>
                </a:solidFill>
              </a:rPr>
              <a:t> Profit Margin</a:t>
            </a:r>
            <a:endParaRPr lang="en-IN" sz="1400">
              <a:solidFill>
                <a:schemeClr val="bg2">
                  <a:lumMod val="25000"/>
                </a:schemeClr>
              </a:solidFill>
            </a:endParaRPr>
          </a:p>
        </xdr:txBody>
      </xdr:sp>
      <xdr:sp macro="" textlink="'PIVOT TABLE'!E4">
        <xdr:nvSpPr>
          <xdr:cNvPr id="52" name="TextBox 51">
            <a:extLst>
              <a:ext uri="{FF2B5EF4-FFF2-40B4-BE49-F238E27FC236}">
                <a16:creationId xmlns:a16="http://schemas.microsoft.com/office/drawing/2014/main" id="{148E6C7A-E02C-505D-1D4B-CC1B559D2FEF}"/>
              </a:ext>
            </a:extLst>
          </xdr:cNvPr>
          <xdr:cNvSpPr txBox="1"/>
        </xdr:nvSpPr>
        <xdr:spPr>
          <a:xfrm>
            <a:off x="356418" y="1061828"/>
            <a:ext cx="1748609" cy="27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F56711-473C-44F2-96C8-ABC6CE46582C}" type="TxLink">
              <a:rPr lang="en-US" sz="2000" b="1" i="0" u="none" strike="noStrike">
                <a:solidFill>
                  <a:schemeClr val="accent1">
                    <a:lumMod val="75000"/>
                  </a:schemeClr>
                </a:solidFill>
                <a:latin typeface="Aptos Narrow"/>
                <a:ea typeface="+mn-ea"/>
                <a:cs typeface="+mn-cs"/>
              </a:rPr>
              <a:pPr marL="0" indent="0" algn="ctr"/>
              <a:t>45.94%</a:t>
            </a:fld>
            <a:endParaRPr lang="en-IN" sz="2000" b="1" i="0" u="none" strike="noStrike">
              <a:solidFill>
                <a:schemeClr val="accent1">
                  <a:lumMod val="75000"/>
                </a:schemeClr>
              </a:solidFill>
              <a:latin typeface="Aptos Narrow"/>
              <a:ea typeface="+mn-ea"/>
              <a:cs typeface="+mn-cs"/>
            </a:endParaRPr>
          </a:p>
        </xdr:txBody>
      </xdr:sp>
    </xdr:grpSp>
    <xdr:clientData/>
  </xdr:twoCellAnchor>
  <xdr:twoCellAnchor>
    <xdr:from>
      <xdr:col>8</xdr:col>
      <xdr:colOff>607759</xdr:colOff>
      <xdr:row>4</xdr:row>
      <xdr:rowOff>89171</xdr:rowOff>
    </xdr:from>
    <xdr:to>
      <xdr:col>11</xdr:col>
      <xdr:colOff>287868</xdr:colOff>
      <xdr:row>8</xdr:row>
      <xdr:rowOff>58055</xdr:rowOff>
    </xdr:to>
    <xdr:grpSp>
      <xdr:nvGrpSpPr>
        <xdr:cNvPr id="53" name="Group 52">
          <a:extLst>
            <a:ext uri="{FF2B5EF4-FFF2-40B4-BE49-F238E27FC236}">
              <a16:creationId xmlns:a16="http://schemas.microsoft.com/office/drawing/2014/main" id="{E2C08B64-7C7D-B27D-58B3-CABD17ED17AA}"/>
            </a:ext>
          </a:extLst>
        </xdr:cNvPr>
        <xdr:cNvGrpSpPr/>
      </xdr:nvGrpSpPr>
      <xdr:grpSpPr>
        <a:xfrm>
          <a:off x="5496630" y="813448"/>
          <a:ext cx="1513436" cy="693161"/>
          <a:chOff x="356176" y="793115"/>
          <a:chExt cx="1756229" cy="612866"/>
        </a:xfrm>
      </xdr:grpSpPr>
      <xdr:sp macro="" textlink="">
        <xdr:nvSpPr>
          <xdr:cNvPr id="54" name="Rectangle: Rounded Corners 53">
            <a:extLst>
              <a:ext uri="{FF2B5EF4-FFF2-40B4-BE49-F238E27FC236}">
                <a16:creationId xmlns:a16="http://schemas.microsoft.com/office/drawing/2014/main" id="{65BEC997-E690-C4BD-1B95-DAEE0DD2A1A3}"/>
              </a:ext>
            </a:extLst>
          </xdr:cNvPr>
          <xdr:cNvSpPr/>
        </xdr:nvSpPr>
        <xdr:spPr>
          <a:xfrm>
            <a:off x="356176" y="793115"/>
            <a:ext cx="1756229" cy="612866"/>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22B4E1B4-7250-E3AF-5D11-138C920E9893}"/>
              </a:ext>
            </a:extLst>
          </xdr:cNvPr>
          <xdr:cNvSpPr txBox="1"/>
        </xdr:nvSpPr>
        <xdr:spPr>
          <a:xfrm>
            <a:off x="356183" y="798286"/>
            <a:ext cx="1748609" cy="28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25000"/>
                  </a:schemeClr>
                </a:solidFill>
              </a:rPr>
              <a:t>Total Unit Sold</a:t>
            </a:r>
          </a:p>
        </xdr:txBody>
      </xdr:sp>
      <xdr:sp macro="" textlink="'PIVOT TABLE'!G4">
        <xdr:nvSpPr>
          <xdr:cNvPr id="56" name="TextBox 55">
            <a:extLst>
              <a:ext uri="{FF2B5EF4-FFF2-40B4-BE49-F238E27FC236}">
                <a16:creationId xmlns:a16="http://schemas.microsoft.com/office/drawing/2014/main" id="{8816A74D-414C-56D8-23A6-7323260AD59F}"/>
              </a:ext>
            </a:extLst>
          </xdr:cNvPr>
          <xdr:cNvSpPr txBox="1"/>
        </xdr:nvSpPr>
        <xdr:spPr>
          <a:xfrm>
            <a:off x="356418" y="1061828"/>
            <a:ext cx="1748609" cy="27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54AEBF-7056-40C3-B01F-99AA7490B84B}" type="TxLink">
              <a:rPr lang="en-US" sz="2000" b="1" i="0" u="none" strike="noStrike">
                <a:solidFill>
                  <a:schemeClr val="accent1">
                    <a:lumMod val="75000"/>
                  </a:schemeClr>
                </a:solidFill>
                <a:latin typeface="Aptos Narrow"/>
                <a:ea typeface="+mn-ea"/>
                <a:cs typeface="+mn-cs"/>
              </a:rPr>
              <a:pPr marL="0" indent="0" algn="ctr"/>
              <a:t>6698</a:t>
            </a:fld>
            <a:endParaRPr lang="en-IN" sz="2000" b="1" i="0" u="none" strike="noStrike">
              <a:solidFill>
                <a:schemeClr val="accent1">
                  <a:lumMod val="75000"/>
                </a:schemeClr>
              </a:solidFill>
              <a:latin typeface="Aptos Narrow"/>
              <a:ea typeface="+mn-ea"/>
              <a:cs typeface="+mn-cs"/>
            </a:endParaRPr>
          </a:p>
        </xdr:txBody>
      </xdr:sp>
    </xdr:grpSp>
    <xdr:clientData/>
  </xdr:twoCellAnchor>
  <xdr:twoCellAnchor>
    <xdr:from>
      <xdr:col>11</xdr:col>
      <xdr:colOff>488016</xdr:colOff>
      <xdr:row>4</xdr:row>
      <xdr:rowOff>96428</xdr:rowOff>
    </xdr:from>
    <xdr:to>
      <xdr:col>14</xdr:col>
      <xdr:colOff>168126</xdr:colOff>
      <xdr:row>8</xdr:row>
      <xdr:rowOff>65312</xdr:rowOff>
    </xdr:to>
    <xdr:grpSp>
      <xdr:nvGrpSpPr>
        <xdr:cNvPr id="57" name="Group 56">
          <a:extLst>
            <a:ext uri="{FF2B5EF4-FFF2-40B4-BE49-F238E27FC236}">
              <a16:creationId xmlns:a16="http://schemas.microsoft.com/office/drawing/2014/main" id="{D838A95E-F4E7-04D7-7DBF-BA5FE89418F0}"/>
            </a:ext>
          </a:extLst>
        </xdr:cNvPr>
        <xdr:cNvGrpSpPr/>
      </xdr:nvGrpSpPr>
      <xdr:grpSpPr>
        <a:xfrm>
          <a:off x="7210214" y="820705"/>
          <a:ext cx="1513437" cy="693161"/>
          <a:chOff x="356176" y="793115"/>
          <a:chExt cx="1756229" cy="612866"/>
        </a:xfrm>
      </xdr:grpSpPr>
      <xdr:sp macro="" textlink="">
        <xdr:nvSpPr>
          <xdr:cNvPr id="58" name="Rectangle: Rounded Corners 57">
            <a:extLst>
              <a:ext uri="{FF2B5EF4-FFF2-40B4-BE49-F238E27FC236}">
                <a16:creationId xmlns:a16="http://schemas.microsoft.com/office/drawing/2014/main" id="{294ABA89-CD8F-34D8-2A6D-69612D93C28C}"/>
              </a:ext>
            </a:extLst>
          </xdr:cNvPr>
          <xdr:cNvSpPr/>
        </xdr:nvSpPr>
        <xdr:spPr>
          <a:xfrm>
            <a:off x="356176" y="793115"/>
            <a:ext cx="1756229" cy="612866"/>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34620B79-A315-5C94-FE89-CF364A1BAE1D}"/>
              </a:ext>
            </a:extLst>
          </xdr:cNvPr>
          <xdr:cNvSpPr txBox="1"/>
        </xdr:nvSpPr>
        <xdr:spPr>
          <a:xfrm>
            <a:off x="356183" y="798286"/>
            <a:ext cx="1748609" cy="28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25000"/>
                  </a:schemeClr>
                </a:solidFill>
              </a:rPr>
              <a:t>Total</a:t>
            </a:r>
            <a:r>
              <a:rPr lang="en-IN" sz="1400" baseline="0">
                <a:solidFill>
                  <a:schemeClr val="bg2">
                    <a:lumMod val="25000"/>
                  </a:schemeClr>
                </a:solidFill>
              </a:rPr>
              <a:t> Orders</a:t>
            </a:r>
            <a:endParaRPr lang="en-IN" sz="1400">
              <a:solidFill>
                <a:schemeClr val="bg2">
                  <a:lumMod val="25000"/>
                </a:schemeClr>
              </a:solidFill>
            </a:endParaRPr>
          </a:p>
        </xdr:txBody>
      </xdr:sp>
      <xdr:sp macro="" textlink="'PIVOT TABLE'!I4">
        <xdr:nvSpPr>
          <xdr:cNvPr id="60" name="TextBox 59">
            <a:extLst>
              <a:ext uri="{FF2B5EF4-FFF2-40B4-BE49-F238E27FC236}">
                <a16:creationId xmlns:a16="http://schemas.microsoft.com/office/drawing/2014/main" id="{1015F79D-B316-FCA7-86A9-FEF411401C82}"/>
              </a:ext>
            </a:extLst>
          </xdr:cNvPr>
          <xdr:cNvSpPr txBox="1"/>
        </xdr:nvSpPr>
        <xdr:spPr>
          <a:xfrm>
            <a:off x="356418" y="1061828"/>
            <a:ext cx="1748609" cy="27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8E550F-18F8-4ED2-9869-2FE68FFA3F8C}" type="TxLink">
              <a:rPr lang="en-US" sz="2000" b="1" i="0" u="none" strike="noStrike">
                <a:solidFill>
                  <a:schemeClr val="accent1">
                    <a:lumMod val="75000"/>
                  </a:schemeClr>
                </a:solidFill>
                <a:latin typeface="Aptos Narrow"/>
                <a:ea typeface="+mn-ea"/>
                <a:cs typeface="+mn-cs"/>
              </a:rPr>
              <a:pPr marL="0" indent="0" algn="ctr"/>
              <a:t>2707</a:t>
            </a:fld>
            <a:endParaRPr lang="en-IN" sz="2000" b="1" i="0" u="none" strike="noStrike">
              <a:solidFill>
                <a:schemeClr val="accent1">
                  <a:lumMod val="75000"/>
                </a:schemeClr>
              </a:solidFill>
              <a:latin typeface="Aptos Narrow"/>
              <a:ea typeface="+mn-ea"/>
              <a:cs typeface="+mn-cs"/>
            </a:endParaRPr>
          </a:p>
        </xdr:txBody>
      </xdr:sp>
    </xdr:grpSp>
    <xdr:clientData/>
  </xdr:twoCellAnchor>
  <xdr:twoCellAnchor>
    <xdr:from>
      <xdr:col>14</xdr:col>
      <xdr:colOff>368274</xdr:colOff>
      <xdr:row>4</xdr:row>
      <xdr:rowOff>103685</xdr:rowOff>
    </xdr:from>
    <xdr:to>
      <xdr:col>17</xdr:col>
      <xdr:colOff>48383</xdr:colOff>
      <xdr:row>8</xdr:row>
      <xdr:rowOff>72569</xdr:rowOff>
    </xdr:to>
    <xdr:grpSp>
      <xdr:nvGrpSpPr>
        <xdr:cNvPr id="61" name="Group 60">
          <a:extLst>
            <a:ext uri="{FF2B5EF4-FFF2-40B4-BE49-F238E27FC236}">
              <a16:creationId xmlns:a16="http://schemas.microsoft.com/office/drawing/2014/main" id="{4533F1BF-6617-80A3-8F1A-69D19129A2CC}"/>
            </a:ext>
          </a:extLst>
        </xdr:cNvPr>
        <xdr:cNvGrpSpPr/>
      </xdr:nvGrpSpPr>
      <xdr:grpSpPr>
        <a:xfrm>
          <a:off x="8923799" y="827962"/>
          <a:ext cx="1513435" cy="693161"/>
          <a:chOff x="356176" y="793115"/>
          <a:chExt cx="1756229" cy="612866"/>
        </a:xfrm>
      </xdr:grpSpPr>
      <xdr:sp macro="" textlink="">
        <xdr:nvSpPr>
          <xdr:cNvPr id="62" name="Rectangle: Rounded Corners 61">
            <a:extLst>
              <a:ext uri="{FF2B5EF4-FFF2-40B4-BE49-F238E27FC236}">
                <a16:creationId xmlns:a16="http://schemas.microsoft.com/office/drawing/2014/main" id="{34021B58-850D-1741-A05C-D5F30E2E8D7B}"/>
              </a:ext>
            </a:extLst>
          </xdr:cNvPr>
          <xdr:cNvSpPr/>
        </xdr:nvSpPr>
        <xdr:spPr>
          <a:xfrm>
            <a:off x="356176" y="793115"/>
            <a:ext cx="1756229" cy="612866"/>
          </a:xfrm>
          <a:prstGeom prst="roundRect">
            <a:avLst>
              <a:gd name="adj" fmla="val 176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3" name="TextBox 62">
            <a:extLst>
              <a:ext uri="{FF2B5EF4-FFF2-40B4-BE49-F238E27FC236}">
                <a16:creationId xmlns:a16="http://schemas.microsoft.com/office/drawing/2014/main" id="{D6DB19DF-9D58-4DA9-40D6-44D0D293D5BE}"/>
              </a:ext>
            </a:extLst>
          </xdr:cNvPr>
          <xdr:cNvSpPr txBox="1"/>
        </xdr:nvSpPr>
        <xdr:spPr>
          <a:xfrm>
            <a:off x="356183" y="798286"/>
            <a:ext cx="1748609" cy="289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2">
                    <a:lumMod val="25000"/>
                  </a:schemeClr>
                </a:solidFill>
              </a:rPr>
              <a:t>COGS</a:t>
            </a:r>
          </a:p>
        </xdr:txBody>
      </xdr:sp>
      <xdr:sp macro="" textlink="'PIVOT TABLE'!K4">
        <xdr:nvSpPr>
          <xdr:cNvPr id="64" name="TextBox 63">
            <a:extLst>
              <a:ext uri="{FF2B5EF4-FFF2-40B4-BE49-F238E27FC236}">
                <a16:creationId xmlns:a16="http://schemas.microsoft.com/office/drawing/2014/main" id="{3E414799-8EED-1F48-BFB5-F53469CB9B3A}"/>
              </a:ext>
            </a:extLst>
          </xdr:cNvPr>
          <xdr:cNvSpPr txBox="1"/>
        </xdr:nvSpPr>
        <xdr:spPr>
          <a:xfrm>
            <a:off x="356418" y="1061828"/>
            <a:ext cx="1748609" cy="273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1ABAA4-178E-477A-A207-423DB5EEEE83}" type="TxLink">
              <a:rPr lang="en-US" sz="2000" b="1" i="0" u="none" strike="noStrike">
                <a:solidFill>
                  <a:schemeClr val="accent1">
                    <a:lumMod val="75000"/>
                  </a:schemeClr>
                </a:solidFill>
                <a:latin typeface="Aptos Narrow"/>
                <a:ea typeface="+mn-ea"/>
                <a:cs typeface="+mn-cs"/>
              </a:rPr>
              <a:pPr marL="0" indent="0" algn="ctr"/>
              <a:t>$3,48,839</a:t>
            </a:fld>
            <a:endParaRPr lang="en-IN" sz="2000" b="1" i="0" u="none" strike="noStrike">
              <a:solidFill>
                <a:schemeClr val="accent1">
                  <a:lumMod val="75000"/>
                </a:schemeClr>
              </a:solidFill>
              <a:latin typeface="Aptos Narrow"/>
              <a:ea typeface="+mn-ea"/>
              <a:cs typeface="+mn-cs"/>
            </a:endParaRPr>
          </a:p>
        </xdr:txBody>
      </xdr:sp>
    </xdr:grpSp>
    <xdr:clientData/>
  </xdr:twoCellAnchor>
  <xdr:twoCellAnchor>
    <xdr:from>
      <xdr:col>15</xdr:col>
      <xdr:colOff>100330</xdr:colOff>
      <xdr:row>1</xdr:row>
      <xdr:rowOff>53340</xdr:rowOff>
    </xdr:from>
    <xdr:to>
      <xdr:col>16</xdr:col>
      <xdr:colOff>397510</xdr:colOff>
      <xdr:row>2</xdr:row>
      <xdr:rowOff>152400</xdr:rowOff>
    </xdr:to>
    <xdr:sp macro="" textlink="">
      <xdr:nvSpPr>
        <xdr:cNvPr id="65" name="Rectangle: Rounded Corners 64">
          <a:hlinkClick xmlns:r="http://schemas.openxmlformats.org/officeDocument/2006/relationships" r:id="rId1"/>
          <a:extLst>
            <a:ext uri="{FF2B5EF4-FFF2-40B4-BE49-F238E27FC236}">
              <a16:creationId xmlns:a16="http://schemas.microsoft.com/office/drawing/2014/main" id="{FBAB964F-18E9-33EA-88F0-1495EE4ABF0E}"/>
            </a:ext>
          </a:extLst>
        </xdr:cNvPr>
        <xdr:cNvSpPr/>
      </xdr:nvSpPr>
      <xdr:spPr>
        <a:xfrm>
          <a:off x="9244330" y="237490"/>
          <a:ext cx="906780" cy="28321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13</xdr:col>
      <xdr:colOff>53452</xdr:colOff>
      <xdr:row>1</xdr:row>
      <xdr:rowOff>55015</xdr:rowOff>
    </xdr:from>
    <xdr:to>
      <xdr:col>14</xdr:col>
      <xdr:colOff>550259</xdr:colOff>
      <xdr:row>2</xdr:row>
      <xdr:rowOff>154075</xdr:rowOff>
    </xdr:to>
    <xdr:sp macro="" textlink="">
      <xdr:nvSpPr>
        <xdr:cNvPr id="66" name="Rectangle: Rounded Corners 65">
          <a:hlinkClick xmlns:r="http://schemas.openxmlformats.org/officeDocument/2006/relationships" r:id="rId2"/>
          <a:extLst>
            <a:ext uri="{FF2B5EF4-FFF2-40B4-BE49-F238E27FC236}">
              <a16:creationId xmlns:a16="http://schemas.microsoft.com/office/drawing/2014/main" id="{4017C810-C4A0-DACA-D60A-0E2667992322}"/>
            </a:ext>
          </a:extLst>
        </xdr:cNvPr>
        <xdr:cNvSpPr/>
      </xdr:nvSpPr>
      <xdr:spPr>
        <a:xfrm>
          <a:off x="7978252" y="239165"/>
          <a:ext cx="1106407" cy="28321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endParaRPr lang="en-IN" sz="1100"/>
        </a:p>
      </xdr:txBody>
    </xdr:sp>
    <xdr:clientData/>
  </xdr:twoCellAnchor>
  <xdr:twoCellAnchor>
    <xdr:from>
      <xdr:col>0</xdr:col>
      <xdr:colOff>422495</xdr:colOff>
      <xdr:row>10</xdr:row>
      <xdr:rowOff>143932</xdr:rowOff>
    </xdr:from>
    <xdr:to>
      <xdr:col>8</xdr:col>
      <xdr:colOff>603250</xdr:colOff>
      <xdr:row>22</xdr:row>
      <xdr:rowOff>158751</xdr:rowOff>
    </xdr:to>
    <xdr:graphicFrame macro="">
      <xdr:nvGraphicFramePr>
        <xdr:cNvPr id="67" name="Chart 66">
          <a:extLst>
            <a:ext uri="{FF2B5EF4-FFF2-40B4-BE49-F238E27FC236}">
              <a16:creationId xmlns:a16="http://schemas.microsoft.com/office/drawing/2014/main" id="{1775B2B8-4AF1-45FF-9C71-3B342753C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353585</xdr:colOff>
      <xdr:row>9</xdr:row>
      <xdr:rowOff>95775</xdr:rowOff>
    </xdr:from>
    <xdr:to>
      <xdr:col>17</xdr:col>
      <xdr:colOff>57150</xdr:colOff>
      <xdr:row>23</xdr:row>
      <xdr:rowOff>44450</xdr:rowOff>
    </xdr:to>
    <xdr:sp macro="" textlink="">
      <xdr:nvSpPr>
        <xdr:cNvPr id="69" name="Rectangle: Rounded Corners 68">
          <a:extLst>
            <a:ext uri="{FF2B5EF4-FFF2-40B4-BE49-F238E27FC236}">
              <a16:creationId xmlns:a16="http://schemas.microsoft.com/office/drawing/2014/main" id="{29F2E514-AE96-0235-53A0-E0BDC44280D9}"/>
            </a:ext>
          </a:extLst>
        </xdr:cNvPr>
        <xdr:cNvSpPr/>
      </xdr:nvSpPr>
      <xdr:spPr>
        <a:xfrm>
          <a:off x="5839985" y="1753125"/>
          <a:ext cx="4580365" cy="2526775"/>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353585</xdr:colOff>
      <xdr:row>8</xdr:row>
      <xdr:rowOff>42334</xdr:rowOff>
    </xdr:from>
    <xdr:to>
      <xdr:col>17</xdr:col>
      <xdr:colOff>48785</xdr:colOff>
      <xdr:row>23</xdr:row>
      <xdr:rowOff>145857</xdr:rowOff>
    </xdr:to>
    <xdr:graphicFrame macro="">
      <xdr:nvGraphicFramePr>
        <xdr:cNvPr id="70" name="Chart 69">
          <a:extLst>
            <a:ext uri="{FF2B5EF4-FFF2-40B4-BE49-F238E27FC236}">
              <a16:creationId xmlns:a16="http://schemas.microsoft.com/office/drawing/2014/main" id="{4FD4DBF4-FF91-421C-BC28-75E67EF49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339506</xdr:colOff>
      <xdr:row>23</xdr:row>
      <xdr:rowOff>152401</xdr:rowOff>
    </xdr:from>
    <xdr:to>
      <xdr:col>5</xdr:col>
      <xdr:colOff>438151</xdr:colOff>
      <xdr:row>35</xdr:row>
      <xdr:rowOff>146051</xdr:rowOff>
    </xdr:to>
    <xdr:sp macro="" textlink="">
      <xdr:nvSpPr>
        <xdr:cNvPr id="71" name="Rectangle: Rounded Corners 70">
          <a:extLst>
            <a:ext uri="{FF2B5EF4-FFF2-40B4-BE49-F238E27FC236}">
              <a16:creationId xmlns:a16="http://schemas.microsoft.com/office/drawing/2014/main" id="{77414F6F-653B-4764-9E5C-C936E76A5EE0}"/>
            </a:ext>
          </a:extLst>
        </xdr:cNvPr>
        <xdr:cNvSpPr/>
      </xdr:nvSpPr>
      <xdr:spPr>
        <a:xfrm>
          <a:off x="339506" y="4316995"/>
          <a:ext cx="3154190" cy="2166482"/>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369683</xdr:colOff>
      <xdr:row>25</xdr:row>
      <xdr:rowOff>157238</xdr:rowOff>
    </xdr:from>
    <xdr:to>
      <xdr:col>5</xdr:col>
      <xdr:colOff>298450</xdr:colOff>
      <xdr:row>35</xdr:row>
      <xdr:rowOff>25400</xdr:rowOff>
    </xdr:to>
    <xdr:graphicFrame macro="">
      <xdr:nvGraphicFramePr>
        <xdr:cNvPr id="74" name="Chart 73">
          <a:extLst>
            <a:ext uri="{FF2B5EF4-FFF2-40B4-BE49-F238E27FC236}">
              <a16:creationId xmlns:a16="http://schemas.microsoft.com/office/drawing/2014/main" id="{D36E7AED-01D4-45D2-8388-964049FC7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69850</xdr:colOff>
      <xdr:row>23</xdr:row>
      <xdr:rowOff>158750</xdr:rowOff>
    </xdr:from>
    <xdr:to>
      <xdr:col>11</xdr:col>
      <xdr:colOff>57150</xdr:colOff>
      <xdr:row>35</xdr:row>
      <xdr:rowOff>152400</xdr:rowOff>
    </xdr:to>
    <xdr:sp macro="" textlink="">
      <xdr:nvSpPr>
        <xdr:cNvPr id="75" name="Rectangle: Rounded Corners 74">
          <a:extLst>
            <a:ext uri="{FF2B5EF4-FFF2-40B4-BE49-F238E27FC236}">
              <a16:creationId xmlns:a16="http://schemas.microsoft.com/office/drawing/2014/main" id="{71ED9E4D-1FC4-4D5A-B8DB-36CEEA031658}"/>
            </a:ext>
          </a:extLst>
        </xdr:cNvPr>
        <xdr:cNvSpPr/>
      </xdr:nvSpPr>
      <xdr:spPr>
        <a:xfrm>
          <a:off x="3727450" y="4394200"/>
          <a:ext cx="3035300" cy="2203450"/>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203200</xdr:colOff>
      <xdr:row>25</xdr:row>
      <xdr:rowOff>78618</xdr:rowOff>
    </xdr:from>
    <xdr:to>
      <xdr:col>10</xdr:col>
      <xdr:colOff>590550</xdr:colOff>
      <xdr:row>35</xdr:row>
      <xdr:rowOff>133349</xdr:rowOff>
    </xdr:to>
    <xdr:graphicFrame macro="">
      <xdr:nvGraphicFramePr>
        <xdr:cNvPr id="76" name="Chart 75">
          <a:extLst>
            <a:ext uri="{FF2B5EF4-FFF2-40B4-BE49-F238E27FC236}">
              <a16:creationId xmlns:a16="http://schemas.microsoft.com/office/drawing/2014/main" id="{3BC0F56C-8989-4CC5-AED4-973379B44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277090</xdr:colOff>
      <xdr:row>23</xdr:row>
      <xdr:rowOff>146793</xdr:rowOff>
    </xdr:from>
    <xdr:to>
      <xdr:col>17</xdr:col>
      <xdr:colOff>60960</xdr:colOff>
      <xdr:row>35</xdr:row>
      <xdr:rowOff>140443</xdr:rowOff>
    </xdr:to>
    <xdr:sp macro="" textlink="">
      <xdr:nvSpPr>
        <xdr:cNvPr id="77" name="Rectangle: Rounded Corners 76">
          <a:extLst>
            <a:ext uri="{FF2B5EF4-FFF2-40B4-BE49-F238E27FC236}">
              <a16:creationId xmlns:a16="http://schemas.microsoft.com/office/drawing/2014/main" id="{D98C0B41-59A4-42A1-9BDC-D5675C6BF83E}"/>
            </a:ext>
          </a:extLst>
        </xdr:cNvPr>
        <xdr:cNvSpPr/>
      </xdr:nvSpPr>
      <xdr:spPr>
        <a:xfrm>
          <a:off x="6982690" y="4353033"/>
          <a:ext cx="3441470" cy="2188210"/>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284238</xdr:colOff>
      <xdr:row>25</xdr:row>
      <xdr:rowOff>72572</xdr:rowOff>
    </xdr:from>
    <xdr:to>
      <xdr:col>17</xdr:col>
      <xdr:colOff>25400</xdr:colOff>
      <xdr:row>35</xdr:row>
      <xdr:rowOff>76200</xdr:rowOff>
    </xdr:to>
    <mc:AlternateContent xmlns:mc="http://schemas.openxmlformats.org/markup-compatibility/2006">
      <mc:Choice xmlns:cx4="http://schemas.microsoft.com/office/drawing/2016/5/10/chartex" Requires="cx4">
        <xdr:graphicFrame macro="">
          <xdr:nvGraphicFramePr>
            <xdr:cNvPr id="78" name="Chart 77">
              <a:extLst>
                <a:ext uri="{FF2B5EF4-FFF2-40B4-BE49-F238E27FC236}">
                  <a16:creationId xmlns:a16="http://schemas.microsoft.com/office/drawing/2014/main" id="{A284EEDE-9523-4943-9893-706C0DDCC4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03143" y="4608286"/>
              <a:ext cx="3406019" cy="18179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439500</xdr:colOff>
      <xdr:row>9</xdr:row>
      <xdr:rowOff>175381</xdr:rowOff>
    </xdr:from>
    <xdr:to>
      <xdr:col>3</xdr:col>
      <xdr:colOff>457643</xdr:colOff>
      <xdr:row>11</xdr:row>
      <xdr:rowOff>12095</xdr:rowOff>
    </xdr:to>
    <xdr:sp macro="" textlink="">
      <xdr:nvSpPr>
        <xdr:cNvPr id="79" name="Rectangle: Rounded Corners 78">
          <a:extLst>
            <a:ext uri="{FF2B5EF4-FFF2-40B4-BE49-F238E27FC236}">
              <a16:creationId xmlns:a16="http://schemas.microsoft.com/office/drawing/2014/main" id="{4C3CB1E8-2741-FB8C-09F1-71AB12FEA2DA}"/>
            </a:ext>
          </a:extLst>
        </xdr:cNvPr>
        <xdr:cNvSpPr/>
      </xdr:nvSpPr>
      <xdr:spPr>
        <a:xfrm>
          <a:off x="439500" y="1805005"/>
          <a:ext cx="1851470" cy="1988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a:t>
          </a:r>
          <a:r>
            <a:rPr lang="en-IN" sz="1100" baseline="0"/>
            <a:t> and Profit by Month</a:t>
          </a:r>
          <a:endParaRPr lang="en-IN" sz="1100"/>
        </a:p>
      </xdr:txBody>
    </xdr:sp>
    <xdr:clientData/>
  </xdr:twoCellAnchor>
  <xdr:twoCellAnchor>
    <xdr:from>
      <xdr:col>9</xdr:col>
      <xdr:colOff>405190</xdr:colOff>
      <xdr:row>9</xdr:row>
      <xdr:rowOff>151190</xdr:rowOff>
    </xdr:from>
    <xdr:to>
      <xdr:col>12</xdr:col>
      <xdr:colOff>423334</xdr:colOff>
      <xdr:row>10</xdr:row>
      <xdr:rowOff>169332</xdr:rowOff>
    </xdr:to>
    <xdr:sp macro="" textlink="">
      <xdr:nvSpPr>
        <xdr:cNvPr id="80" name="Rectangle: Rounded Corners 79">
          <a:extLst>
            <a:ext uri="{FF2B5EF4-FFF2-40B4-BE49-F238E27FC236}">
              <a16:creationId xmlns:a16="http://schemas.microsoft.com/office/drawing/2014/main" id="{0E69F93F-2E83-3EF9-82E8-5D6D59159785}"/>
            </a:ext>
          </a:extLst>
        </xdr:cNvPr>
        <xdr:cNvSpPr/>
      </xdr:nvSpPr>
      <xdr:spPr>
        <a:xfrm>
          <a:off x="5902476" y="1784047"/>
          <a:ext cx="1850572" cy="199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endParaRPr lang="en-IN" sz="1100"/>
        </a:p>
      </xdr:txBody>
    </xdr:sp>
    <xdr:clientData/>
  </xdr:twoCellAnchor>
  <xdr:twoCellAnchor>
    <xdr:from>
      <xdr:col>0</xdr:col>
      <xdr:colOff>375862</xdr:colOff>
      <xdr:row>24</xdr:row>
      <xdr:rowOff>34441</xdr:rowOff>
    </xdr:from>
    <xdr:to>
      <xdr:col>3</xdr:col>
      <xdr:colOff>394005</xdr:colOff>
      <xdr:row>25</xdr:row>
      <xdr:rowOff>52584</xdr:rowOff>
    </xdr:to>
    <xdr:sp macro="" textlink="">
      <xdr:nvSpPr>
        <xdr:cNvPr id="81" name="Rectangle: Rounded Corners 80">
          <a:extLst>
            <a:ext uri="{FF2B5EF4-FFF2-40B4-BE49-F238E27FC236}">
              <a16:creationId xmlns:a16="http://schemas.microsoft.com/office/drawing/2014/main" id="{08DCD3D4-C6D4-E22A-FA95-9C6FE67236E2}"/>
            </a:ext>
          </a:extLst>
        </xdr:cNvPr>
        <xdr:cNvSpPr/>
      </xdr:nvSpPr>
      <xdr:spPr>
        <a:xfrm>
          <a:off x="375862" y="4380104"/>
          <a:ext cx="1851470" cy="1992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a:t>
          </a:r>
          <a:r>
            <a:rPr lang="en-IN" sz="1100" baseline="0"/>
            <a:t> Sales by Channel</a:t>
          </a:r>
          <a:endParaRPr lang="en-IN" sz="1100"/>
        </a:p>
      </xdr:txBody>
    </xdr:sp>
    <xdr:clientData/>
  </xdr:twoCellAnchor>
  <xdr:twoCellAnchor>
    <xdr:from>
      <xdr:col>6</xdr:col>
      <xdr:colOff>123371</xdr:colOff>
      <xdr:row>24</xdr:row>
      <xdr:rowOff>50800</xdr:rowOff>
    </xdr:from>
    <xdr:to>
      <xdr:col>9</xdr:col>
      <xdr:colOff>141514</xdr:colOff>
      <xdr:row>25</xdr:row>
      <xdr:rowOff>68943</xdr:rowOff>
    </xdr:to>
    <xdr:sp macro="" textlink="">
      <xdr:nvSpPr>
        <xdr:cNvPr id="82" name="Rectangle: Rounded Corners 81">
          <a:extLst>
            <a:ext uri="{FF2B5EF4-FFF2-40B4-BE49-F238E27FC236}">
              <a16:creationId xmlns:a16="http://schemas.microsoft.com/office/drawing/2014/main" id="{A1463A3F-9D2C-35E4-7E94-AE390D2DDA17}"/>
            </a:ext>
          </a:extLst>
        </xdr:cNvPr>
        <xdr:cNvSpPr/>
      </xdr:nvSpPr>
      <xdr:spPr>
        <a:xfrm>
          <a:off x="3788228" y="4405086"/>
          <a:ext cx="1850572" cy="199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Region</a:t>
          </a:r>
          <a:r>
            <a:rPr lang="en-IN" sz="1100" baseline="0"/>
            <a:t> wise Comparison</a:t>
          </a:r>
          <a:endParaRPr lang="en-IN" sz="1100"/>
        </a:p>
      </xdr:txBody>
    </xdr:sp>
    <xdr:clientData/>
  </xdr:twoCellAnchor>
  <xdr:twoCellAnchor>
    <xdr:from>
      <xdr:col>11</xdr:col>
      <xdr:colOff>354389</xdr:colOff>
      <xdr:row>24</xdr:row>
      <xdr:rowOff>21772</xdr:rowOff>
    </xdr:from>
    <xdr:to>
      <xdr:col>14</xdr:col>
      <xdr:colOff>362857</xdr:colOff>
      <xdr:row>25</xdr:row>
      <xdr:rowOff>39915</xdr:rowOff>
    </xdr:to>
    <xdr:sp macro="" textlink="">
      <xdr:nvSpPr>
        <xdr:cNvPr id="83" name="Rectangle: Rounded Corners 82">
          <a:extLst>
            <a:ext uri="{FF2B5EF4-FFF2-40B4-BE49-F238E27FC236}">
              <a16:creationId xmlns:a16="http://schemas.microsoft.com/office/drawing/2014/main" id="{92EE8173-948C-6BD8-AEEA-803EF7497CF2}"/>
            </a:ext>
          </a:extLst>
        </xdr:cNvPr>
        <xdr:cNvSpPr/>
      </xdr:nvSpPr>
      <xdr:spPr>
        <a:xfrm>
          <a:off x="7073294" y="4376058"/>
          <a:ext cx="1840896" cy="199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Country</a:t>
          </a:r>
          <a:r>
            <a:rPr lang="en-IN" sz="1100" baseline="0"/>
            <a:t> wise Map Chart</a:t>
          </a:r>
          <a:endParaRPr lang="en-IN" sz="1100"/>
        </a:p>
      </xdr:txBody>
    </xdr:sp>
    <xdr:clientData/>
  </xdr:twoCellAnchor>
  <xdr:twoCellAnchor editAs="oneCell">
    <xdr:from>
      <xdr:col>17</xdr:col>
      <xdr:colOff>448734</xdr:colOff>
      <xdr:row>1</xdr:row>
      <xdr:rowOff>50798</xdr:rowOff>
    </xdr:from>
    <xdr:to>
      <xdr:col>20</xdr:col>
      <xdr:colOff>406400</xdr:colOff>
      <xdr:row>10</xdr:row>
      <xdr:rowOff>186265</xdr:rowOff>
    </xdr:to>
    <mc:AlternateContent xmlns:mc="http://schemas.openxmlformats.org/markup-compatibility/2006">
      <mc:Choice xmlns:a14="http://schemas.microsoft.com/office/drawing/2010/main" Requires="a14">
        <xdr:graphicFrame macro="">
          <xdr:nvGraphicFramePr>
            <xdr:cNvPr id="84" name="Product Category">
              <a:extLst>
                <a:ext uri="{FF2B5EF4-FFF2-40B4-BE49-F238E27FC236}">
                  <a16:creationId xmlns:a16="http://schemas.microsoft.com/office/drawing/2014/main" id="{8BEAE1E7-5D10-EFA5-9D07-25475804ADD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837585" y="231867"/>
              <a:ext cx="1790993" cy="1765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404385</xdr:colOff>
      <xdr:row>25</xdr:row>
      <xdr:rowOff>101600</xdr:rowOff>
    </xdr:from>
    <xdr:to>
      <xdr:col>20</xdr:col>
      <xdr:colOff>491066</xdr:colOff>
      <xdr:row>35</xdr:row>
      <xdr:rowOff>152401</xdr:rowOff>
    </xdr:to>
    <xdr:sp macro="" textlink="">
      <xdr:nvSpPr>
        <xdr:cNvPr id="87" name="Rectangle: Rounded Corners 86">
          <a:extLst>
            <a:ext uri="{FF2B5EF4-FFF2-40B4-BE49-F238E27FC236}">
              <a16:creationId xmlns:a16="http://schemas.microsoft.com/office/drawing/2014/main" id="{8413D3C0-29CE-B813-B082-98698A85F919}"/>
            </a:ext>
          </a:extLst>
        </xdr:cNvPr>
        <xdr:cNvSpPr/>
      </xdr:nvSpPr>
      <xdr:spPr>
        <a:xfrm>
          <a:off x="10767585" y="4758267"/>
          <a:ext cx="1915481" cy="1913467"/>
        </a:xfrm>
        <a:prstGeom prst="roundRect">
          <a:avLst>
            <a:gd name="adj" fmla="val 45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480906</xdr:colOff>
      <xdr:row>26</xdr:row>
      <xdr:rowOff>84668</xdr:rowOff>
    </xdr:from>
    <xdr:to>
      <xdr:col>20</xdr:col>
      <xdr:colOff>440267</xdr:colOff>
      <xdr:row>34</xdr:row>
      <xdr:rowOff>143934</xdr:rowOff>
    </xdr:to>
    <mc:AlternateContent xmlns:mc="http://schemas.openxmlformats.org/markup-compatibility/2006">
      <mc:Choice xmlns:a14="http://schemas.microsoft.com/office/drawing/2010/main" Requires="a14">
        <xdr:graphicFrame macro="">
          <xdr:nvGraphicFramePr>
            <xdr:cNvPr id="88" name="Qauter">
              <a:extLst>
                <a:ext uri="{FF2B5EF4-FFF2-40B4-BE49-F238E27FC236}">
                  <a16:creationId xmlns:a16="http://schemas.microsoft.com/office/drawing/2014/main" id="{F1DB20A5-D7B0-C4FA-ABDD-AAD8910A570B}"/>
                </a:ext>
              </a:extLst>
            </xdr:cNvPr>
            <xdr:cNvGraphicFramePr/>
          </xdr:nvGraphicFramePr>
          <xdr:xfrm>
            <a:off x="0" y="0"/>
            <a:ext cx="0" cy="0"/>
          </xdr:xfrm>
          <a:graphic>
            <a:graphicData uri="http://schemas.microsoft.com/office/drawing/2010/slicer">
              <sle:slicer xmlns:sle="http://schemas.microsoft.com/office/drawing/2010/slicer" name="Qauter"/>
            </a:graphicData>
          </a:graphic>
        </xdr:graphicFrame>
      </mc:Choice>
      <mc:Fallback>
        <xdr:sp macro="" textlink="">
          <xdr:nvSpPr>
            <xdr:cNvPr id="0" name=""/>
            <xdr:cNvSpPr>
              <a:spLocks noTextEdit="1"/>
            </xdr:cNvSpPr>
          </xdr:nvSpPr>
          <xdr:spPr>
            <a:xfrm>
              <a:off x="10869757" y="4792470"/>
              <a:ext cx="1792688" cy="15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455507</xdr:colOff>
      <xdr:row>10</xdr:row>
      <xdr:rowOff>150706</xdr:rowOff>
    </xdr:from>
    <xdr:to>
      <xdr:col>20</xdr:col>
      <xdr:colOff>397933</xdr:colOff>
      <xdr:row>24</xdr:row>
      <xdr:rowOff>124248</xdr:rowOff>
    </xdr:to>
    <mc:AlternateContent xmlns:mc="http://schemas.openxmlformats.org/markup-compatibility/2006">
      <mc:Choice xmlns:a14="http://schemas.microsoft.com/office/drawing/2010/main" Requires="a14">
        <xdr:graphicFrame macro="">
          <xdr:nvGraphicFramePr>
            <xdr:cNvPr id="89" name="Month name">
              <a:extLst>
                <a:ext uri="{FF2B5EF4-FFF2-40B4-BE49-F238E27FC236}">
                  <a16:creationId xmlns:a16="http://schemas.microsoft.com/office/drawing/2014/main" id="{E3CC80E5-A976-754C-AB33-F033A140389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0844358" y="1961399"/>
              <a:ext cx="1775753" cy="2508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chauhan" refreshedDate="46301.40135659722" createdVersion="8" refreshedVersion="8" minRefreshableVersion="3" recordCount="2707" xr:uid="{53C4A564-80FA-4E29-BD45-60AA59321429}">
  <cacheSource type="worksheet">
    <worksheetSource name="SalesDataTable"/>
  </cacheSource>
  <cacheFields count="24">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Qau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497236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d v="2026-01-01T00:00:00"/>
    <n v="2026"/>
    <n v="1"/>
    <x v="0"/>
    <x v="0"/>
    <x v="0"/>
    <x v="0"/>
    <x v="0"/>
    <s v="Returning"/>
    <x v="0"/>
    <s v="Commuter Helmet"/>
    <n v="2"/>
    <n v="82.06"/>
    <n v="0"/>
    <n v="42.94"/>
    <n v="164.12"/>
    <n v="85.88"/>
    <n v="78.240000000000009"/>
    <n v="0.476724348038021"/>
    <n v="2026"/>
    <s v="Q1"/>
    <n v="1"/>
    <s v="Jan"/>
  </r>
  <r>
    <x v="1"/>
    <d v="2026-01-02T00:00:00"/>
    <n v="2026"/>
    <n v="1"/>
    <x v="0"/>
    <x v="0"/>
    <x v="1"/>
    <x v="1"/>
    <x v="1"/>
    <s v="Returning"/>
    <x v="1"/>
    <s v="Hiking Daypack 20L"/>
    <n v="4"/>
    <n v="94.18"/>
    <n v="0.15"/>
    <n v="45.03"/>
    <n v="320.21199999999999"/>
    <n v="180.12"/>
    <n v="140.09199999999998"/>
    <n v="0.43749765780170635"/>
    <n v="2026"/>
    <s v="Q1"/>
    <n v="1"/>
    <s v="Jan"/>
  </r>
  <r>
    <x v="2"/>
    <d v="2026-01-03T00:00:00"/>
    <n v="2026"/>
    <n v="1"/>
    <x v="0"/>
    <x v="0"/>
    <x v="2"/>
    <x v="2"/>
    <x v="0"/>
    <s v="New"/>
    <x v="2"/>
    <s v="Insulated Bottle"/>
    <n v="2"/>
    <n v="36.72"/>
    <n v="0.05"/>
    <n v="13.76"/>
    <n v="69.768000000000001"/>
    <n v="27.52"/>
    <n v="42.248000000000005"/>
    <n v="0.60554982226808862"/>
    <n v="2026"/>
    <s v="Q1"/>
    <n v="1"/>
    <s v="Jan"/>
  </r>
  <r>
    <x v="3"/>
    <d v="2026-01-03T00:00:00"/>
    <n v="2026"/>
    <n v="1"/>
    <x v="0"/>
    <x v="0"/>
    <x v="0"/>
    <x v="0"/>
    <x v="1"/>
    <s v="Business"/>
    <x v="1"/>
    <s v="Trail Boots"/>
    <n v="4"/>
    <n v="143.66999999999999"/>
    <n v="0.1"/>
    <n v="81.22"/>
    <n v="517.21199999999999"/>
    <n v="324.88"/>
    <n v="192.33199999999999"/>
    <n v="0.37186298848441257"/>
    <n v="2026"/>
    <s v="Q1"/>
    <n v="1"/>
    <s v="Jan"/>
  </r>
  <r>
    <x v="4"/>
    <d v="2026-01-03T00:00:00"/>
    <n v="2026"/>
    <n v="1"/>
    <x v="0"/>
    <x v="0"/>
    <x v="0"/>
    <x v="0"/>
    <x v="1"/>
    <s v="Business"/>
    <x v="2"/>
    <s v="Insulated Bottle"/>
    <n v="3"/>
    <n v="36.53"/>
    <n v="0.15"/>
    <n v="13.67"/>
    <n v="93.151499999999999"/>
    <n v="41.01"/>
    <n v="52.141500000000001"/>
    <n v="0.55974944042769037"/>
    <n v="2026"/>
    <s v="Q1"/>
    <n v="1"/>
    <s v="Jan"/>
  </r>
  <r>
    <x v="5"/>
    <d v="2026-01-03T00:00:00"/>
    <n v="2026"/>
    <n v="1"/>
    <x v="0"/>
    <x v="0"/>
    <x v="2"/>
    <x v="3"/>
    <x v="2"/>
    <s v="New"/>
    <x v="2"/>
    <s v="Insulated Bottle"/>
    <n v="1"/>
    <n v="35.340000000000003"/>
    <n v="0"/>
    <n v="13.37"/>
    <n v="35.340000000000003"/>
    <n v="13.37"/>
    <n v="21.970000000000006"/>
    <n v="0.62167515563101317"/>
    <n v="2026"/>
    <s v="Q1"/>
    <n v="1"/>
    <s v="Jan"/>
  </r>
  <r>
    <x v="6"/>
    <d v="2026-01-03T00:00:00"/>
    <n v="2026"/>
    <n v="1"/>
    <x v="0"/>
    <x v="0"/>
    <x v="3"/>
    <x v="4"/>
    <x v="1"/>
    <s v="Returning"/>
    <x v="0"/>
    <s v="Trail Bike Light"/>
    <n v="8"/>
    <n v="49.6"/>
    <n v="0.1"/>
    <n v="23.05"/>
    <n v="357.12"/>
    <n v="184.4"/>
    <n v="172.72"/>
    <n v="0.4836469534050179"/>
    <n v="2026"/>
    <s v="Q1"/>
    <n v="1"/>
    <s v="Jan"/>
  </r>
  <r>
    <x v="7"/>
    <d v="2026-01-03T00:00:00"/>
    <n v="2026"/>
    <n v="1"/>
    <x v="0"/>
    <x v="0"/>
    <x v="0"/>
    <x v="0"/>
    <x v="2"/>
    <s v="New"/>
    <x v="3"/>
    <s v="Alpine Tent 4P"/>
    <n v="2"/>
    <n v="347.51"/>
    <n v="0"/>
    <n v="190.16"/>
    <n v="695.02"/>
    <n v="380.32"/>
    <n v="314.7"/>
    <n v="0.4527927253891974"/>
    <n v="2026"/>
    <s v="Q1"/>
    <n v="1"/>
    <s v="Jan"/>
  </r>
  <r>
    <x v="8"/>
    <d v="2026-01-03T00:00:00"/>
    <n v="2026"/>
    <n v="1"/>
    <x v="0"/>
    <x v="0"/>
    <x v="2"/>
    <x v="5"/>
    <x v="1"/>
    <s v="Returning"/>
    <x v="0"/>
    <s v="Compact Repair Kit"/>
    <n v="12"/>
    <n v="41.22"/>
    <n v="0.1"/>
    <n v="16.64"/>
    <n v="445.17599999999999"/>
    <n v="199.68"/>
    <n v="245.49599999999998"/>
    <n v="0.55145829963879456"/>
    <n v="2026"/>
    <s v="Q1"/>
    <n v="1"/>
    <s v="Jan"/>
  </r>
  <r>
    <x v="9"/>
    <d v="2026-01-03T00:00:00"/>
    <n v="2026"/>
    <n v="1"/>
    <x v="0"/>
    <x v="0"/>
    <x v="2"/>
    <x v="3"/>
    <x v="2"/>
    <s v="Business"/>
    <x v="3"/>
    <s v="Alpine Tent 4P"/>
    <n v="1"/>
    <n v="332.18"/>
    <n v="0"/>
    <n v="195.33"/>
    <n v="332.18"/>
    <n v="195.33"/>
    <n v="136.85"/>
    <n v="0.41197543500511768"/>
    <n v="2026"/>
    <s v="Q1"/>
    <n v="1"/>
    <s v="Jan"/>
  </r>
  <r>
    <x v="10"/>
    <d v="2026-01-03T00:00:00"/>
    <n v="2026"/>
    <n v="1"/>
    <x v="0"/>
    <x v="0"/>
    <x v="1"/>
    <x v="6"/>
    <x v="3"/>
    <s v="Returning"/>
    <x v="0"/>
    <s v="Trail Bike Light"/>
    <n v="1"/>
    <n v="49.71"/>
    <n v="0"/>
    <n v="23.15"/>
    <n v="49.71"/>
    <n v="23.15"/>
    <n v="26.560000000000002"/>
    <n v="0.53429893381613358"/>
    <n v="2026"/>
    <s v="Q1"/>
    <n v="1"/>
    <s v="Jan"/>
  </r>
  <r>
    <x v="11"/>
    <d v="2026-01-04T00:00:00"/>
    <n v="2026"/>
    <n v="1"/>
    <x v="0"/>
    <x v="0"/>
    <x v="2"/>
    <x v="3"/>
    <x v="0"/>
    <s v="New"/>
    <x v="3"/>
    <s v="Trail Tent 2P"/>
    <n v="2"/>
    <n v="194.35"/>
    <n v="0"/>
    <n v="104.22"/>
    <n v="388.7"/>
    <n v="208.44"/>
    <n v="180.26"/>
    <n v="0.46375096475430921"/>
    <n v="2026"/>
    <s v="Q1"/>
    <n v="1"/>
    <s v="Jan"/>
  </r>
  <r>
    <x v="12"/>
    <d v="2026-01-04T00:00:00"/>
    <n v="2026"/>
    <n v="1"/>
    <x v="0"/>
    <x v="0"/>
    <x v="1"/>
    <x v="6"/>
    <x v="0"/>
    <s v="New"/>
    <x v="0"/>
    <s v="Cycling Pack 12L"/>
    <n v="3"/>
    <n v="102.12"/>
    <n v="0.1"/>
    <n v="51.28"/>
    <n v="275.72400000000005"/>
    <n v="153.84"/>
    <n v="121.88400000000004"/>
    <n v="0.44205074639857256"/>
    <n v="2026"/>
    <s v="Q1"/>
    <n v="1"/>
    <s v="Jan"/>
  </r>
  <r>
    <x v="13"/>
    <d v="2026-01-04T00:00:00"/>
    <n v="2026"/>
    <n v="1"/>
    <x v="0"/>
    <x v="0"/>
    <x v="3"/>
    <x v="7"/>
    <x v="2"/>
    <s v="Business"/>
    <x v="2"/>
    <s v="Packing Cube Set"/>
    <n v="1"/>
    <n v="46.99"/>
    <n v="0.05"/>
    <n v="18.11"/>
    <n v="44.640500000000003"/>
    <n v="18.11"/>
    <n v="26.530500000000004"/>
    <n v="0.59431457980981395"/>
    <n v="2026"/>
    <s v="Q1"/>
    <n v="1"/>
    <s v="Jan"/>
  </r>
  <r>
    <x v="14"/>
    <d v="2026-01-04T00:00:00"/>
    <n v="2026"/>
    <n v="1"/>
    <x v="0"/>
    <x v="0"/>
    <x v="3"/>
    <x v="8"/>
    <x v="0"/>
    <s v="New"/>
    <x v="4"/>
    <s v="Resistance Band Set"/>
    <n v="1"/>
    <n v="40"/>
    <n v="0"/>
    <n v="15.04"/>
    <n v="40"/>
    <n v="15.04"/>
    <n v="24.96"/>
    <n v="0.624"/>
    <n v="2026"/>
    <s v="Q1"/>
    <n v="1"/>
    <s v="Jan"/>
  </r>
  <r>
    <x v="15"/>
    <d v="2026-01-04T00:00:00"/>
    <n v="2026"/>
    <n v="1"/>
    <x v="0"/>
    <x v="0"/>
    <x v="0"/>
    <x v="9"/>
    <x v="0"/>
    <s v="New"/>
    <x v="1"/>
    <s v="Summit Backpack 45L"/>
    <n v="1"/>
    <n v="153.38999999999999"/>
    <n v="0"/>
    <n v="78.59"/>
    <n v="153.38999999999999"/>
    <n v="78.59"/>
    <n v="74.799999999999983"/>
    <n v="0.48764587000456344"/>
    <n v="2026"/>
    <s v="Q1"/>
    <n v="1"/>
    <s v="Jan"/>
  </r>
  <r>
    <x v="16"/>
    <d v="2026-01-04T00:00:00"/>
    <n v="2026"/>
    <n v="1"/>
    <x v="0"/>
    <x v="0"/>
    <x v="1"/>
    <x v="6"/>
    <x v="0"/>
    <s v="Returning"/>
    <x v="4"/>
    <s v="Weighted Vest"/>
    <n v="2"/>
    <n v="124.97"/>
    <n v="0.1"/>
    <n v="67.36"/>
    <n v="224.946"/>
    <n v="134.72"/>
    <n v="90.225999999999999"/>
    <n v="0.40110070861451191"/>
    <n v="2026"/>
    <s v="Q1"/>
    <n v="1"/>
    <s v="Jan"/>
  </r>
  <r>
    <x v="17"/>
    <d v="2026-01-04T00:00:00"/>
    <n v="2026"/>
    <n v="1"/>
    <x v="0"/>
    <x v="0"/>
    <x v="3"/>
    <x v="4"/>
    <x v="3"/>
    <s v="New"/>
    <x v="0"/>
    <s v="Cycling Pack 12L"/>
    <n v="2"/>
    <n v="100.12"/>
    <n v="0.1"/>
    <n v="49.67"/>
    <n v="180.21600000000001"/>
    <n v="99.34"/>
    <n v="80.876000000000005"/>
    <n v="0.44877258401029874"/>
    <n v="2026"/>
    <s v="Q1"/>
    <n v="1"/>
    <s v="Jan"/>
  </r>
  <r>
    <x v="18"/>
    <d v="2026-01-05T00:00:00"/>
    <n v="2026"/>
    <n v="1"/>
    <x v="0"/>
    <x v="0"/>
    <x v="3"/>
    <x v="8"/>
    <x v="3"/>
    <s v="Returning"/>
    <x v="4"/>
    <s v="Resistance Band Set"/>
    <n v="1"/>
    <n v="40.6"/>
    <n v="0.15"/>
    <n v="14.61"/>
    <n v="34.51"/>
    <n v="14.61"/>
    <n v="19.899999999999999"/>
    <n v="0.57664445088380178"/>
    <n v="2026"/>
    <s v="Q1"/>
    <n v="1"/>
    <s v="Jan"/>
  </r>
  <r>
    <x v="19"/>
    <d v="2026-01-05T00:00:00"/>
    <n v="2026"/>
    <n v="1"/>
    <x v="0"/>
    <x v="0"/>
    <x v="3"/>
    <x v="8"/>
    <x v="0"/>
    <s v="New"/>
    <x v="0"/>
    <s v="Cycling Pack 12L"/>
    <n v="1"/>
    <n v="104.23"/>
    <n v="0.1"/>
    <n v="51.6"/>
    <n v="93.807000000000002"/>
    <n v="51.6"/>
    <n v="42.207000000000001"/>
    <n v="0.44993443986056475"/>
    <n v="2026"/>
    <s v="Q1"/>
    <n v="1"/>
    <s v="Jan"/>
  </r>
  <r>
    <x v="20"/>
    <d v="2026-01-05T00:00:00"/>
    <n v="2026"/>
    <n v="1"/>
    <x v="0"/>
    <x v="0"/>
    <x v="1"/>
    <x v="1"/>
    <x v="2"/>
    <s v="Returning"/>
    <x v="4"/>
    <s v="Weighted Vest"/>
    <n v="5"/>
    <n v="122.87"/>
    <n v="0.05"/>
    <n v="69.67"/>
    <n v="583.63250000000005"/>
    <n v="348.35"/>
    <n v="235.28250000000003"/>
    <n v="0.40313467807224584"/>
    <n v="2026"/>
    <s v="Q1"/>
    <n v="1"/>
    <s v="Jan"/>
  </r>
  <r>
    <x v="21"/>
    <d v="2026-01-06T00:00:00"/>
    <n v="2026"/>
    <n v="1"/>
    <x v="0"/>
    <x v="0"/>
    <x v="2"/>
    <x v="10"/>
    <x v="0"/>
    <s v="New"/>
    <x v="2"/>
    <s v="Insulated Bottle"/>
    <n v="2"/>
    <n v="36.619999999999997"/>
    <n v="0.05"/>
    <n v="13.87"/>
    <n v="69.577999999999989"/>
    <n v="27.74"/>
    <n v="41.837999999999994"/>
    <n v="0.60131075914800658"/>
    <n v="2026"/>
    <s v="Q1"/>
    <n v="1"/>
    <s v="Jan"/>
  </r>
  <r>
    <x v="22"/>
    <d v="2026-01-06T00:00:00"/>
    <n v="2026"/>
    <n v="1"/>
    <x v="0"/>
    <x v="0"/>
    <x v="3"/>
    <x v="7"/>
    <x v="0"/>
    <s v="New"/>
    <x v="1"/>
    <s v="Hiking Daypack 20L"/>
    <n v="1"/>
    <n v="93.4"/>
    <n v="0"/>
    <n v="46.11"/>
    <n v="93.4"/>
    <n v="46.11"/>
    <n v="47.290000000000006"/>
    <n v="0.50631691648822275"/>
    <n v="2026"/>
    <s v="Q1"/>
    <n v="1"/>
    <s v="Jan"/>
  </r>
  <r>
    <x v="23"/>
    <d v="2026-01-06T00:00:00"/>
    <n v="2026"/>
    <n v="1"/>
    <x v="0"/>
    <x v="0"/>
    <x v="1"/>
    <x v="1"/>
    <x v="3"/>
    <s v="New"/>
    <x v="3"/>
    <s v="Portable Camp Stove"/>
    <n v="2"/>
    <n v="81.260000000000005"/>
    <n v="0"/>
    <n v="39.119999999999997"/>
    <n v="162.52000000000001"/>
    <n v="78.239999999999995"/>
    <n v="84.280000000000015"/>
    <n v="0.51858232832882112"/>
    <n v="2026"/>
    <s v="Q1"/>
    <n v="1"/>
    <s v="Jan"/>
  </r>
  <r>
    <x v="24"/>
    <d v="2026-01-06T00:00:00"/>
    <n v="2026"/>
    <n v="1"/>
    <x v="0"/>
    <x v="0"/>
    <x v="1"/>
    <x v="11"/>
    <x v="3"/>
    <s v="New"/>
    <x v="4"/>
    <s v="Recovery Roller"/>
    <n v="2"/>
    <n v="35.78"/>
    <n v="0"/>
    <n v="13.84"/>
    <n v="71.56"/>
    <n v="27.68"/>
    <n v="43.88"/>
    <n v="0.61319172722191173"/>
    <n v="2026"/>
    <s v="Q1"/>
    <n v="1"/>
    <s v="Jan"/>
  </r>
  <r>
    <x v="25"/>
    <d v="2026-01-07T00:00:00"/>
    <n v="2026"/>
    <n v="1"/>
    <x v="0"/>
    <x v="0"/>
    <x v="1"/>
    <x v="12"/>
    <x v="3"/>
    <s v="New"/>
    <x v="0"/>
    <s v="Commuter Helmet"/>
    <n v="3"/>
    <n v="81.64"/>
    <n v="0"/>
    <n v="43.84"/>
    <n v="244.92000000000002"/>
    <n v="131.52000000000001"/>
    <n v="113.4"/>
    <n v="0.46300832925036745"/>
    <n v="2026"/>
    <s v="Q1"/>
    <n v="1"/>
    <s v="Jan"/>
  </r>
  <r>
    <x v="26"/>
    <d v="2026-01-07T00:00:00"/>
    <n v="2026"/>
    <n v="1"/>
    <x v="0"/>
    <x v="0"/>
    <x v="1"/>
    <x v="12"/>
    <x v="0"/>
    <s v="Returning"/>
    <x v="2"/>
    <s v="Carry-On Duffel"/>
    <n v="2"/>
    <n v="131.63999999999999"/>
    <n v="0.05"/>
    <n v="69.02"/>
    <n v="250.11599999999996"/>
    <n v="138.04"/>
    <n v="112.07599999999996"/>
    <n v="0.44809608341729429"/>
    <n v="2026"/>
    <s v="Q1"/>
    <n v="1"/>
    <s v="Jan"/>
  </r>
  <r>
    <x v="27"/>
    <d v="2026-01-07T00:00:00"/>
    <n v="2026"/>
    <n v="1"/>
    <x v="0"/>
    <x v="0"/>
    <x v="2"/>
    <x v="3"/>
    <x v="3"/>
    <s v="New"/>
    <x v="1"/>
    <s v="Summit Backpack 45L"/>
    <n v="2"/>
    <n v="155.35"/>
    <n v="0"/>
    <n v="80.790000000000006"/>
    <n v="310.7"/>
    <n v="161.58000000000001"/>
    <n v="149.11999999999998"/>
    <n v="0.47994850337946565"/>
    <n v="2026"/>
    <s v="Q1"/>
    <n v="1"/>
    <s v="Jan"/>
  </r>
  <r>
    <x v="28"/>
    <d v="2026-01-07T00:00:00"/>
    <n v="2026"/>
    <n v="1"/>
    <x v="0"/>
    <x v="0"/>
    <x v="3"/>
    <x v="8"/>
    <x v="0"/>
    <s v="Returning"/>
    <x v="4"/>
    <s v="Training Mat"/>
    <n v="2"/>
    <n v="51.56"/>
    <n v="0.05"/>
    <n v="22.26"/>
    <n v="97.963999999999999"/>
    <n v="44.52"/>
    <n v="53.443999999999996"/>
    <n v="0.54554734392225712"/>
    <n v="2026"/>
    <s v="Q1"/>
    <n v="1"/>
    <s v="Jan"/>
  </r>
  <r>
    <x v="29"/>
    <d v="2026-01-08T00:00:00"/>
    <n v="2026"/>
    <n v="1"/>
    <x v="0"/>
    <x v="0"/>
    <x v="1"/>
    <x v="12"/>
    <x v="0"/>
    <s v="New"/>
    <x v="0"/>
    <s v="Trail Bike Light"/>
    <n v="2"/>
    <n v="51.63"/>
    <n v="0"/>
    <n v="22.54"/>
    <n v="103.26"/>
    <n v="45.08"/>
    <n v="58.180000000000007"/>
    <n v="0.5634321131125315"/>
    <n v="2026"/>
    <s v="Q1"/>
    <n v="1"/>
    <s v="Jan"/>
  </r>
  <r>
    <x v="30"/>
    <d v="2026-01-08T00:00:00"/>
    <n v="2026"/>
    <n v="1"/>
    <x v="0"/>
    <x v="0"/>
    <x v="0"/>
    <x v="9"/>
    <x v="1"/>
    <s v="Business"/>
    <x v="3"/>
    <s v="Alpine Tent 4P"/>
    <n v="5"/>
    <n v="344.88"/>
    <n v="0.15"/>
    <n v="190.66"/>
    <n v="1465.74"/>
    <n v="953.3"/>
    <n v="512.44000000000005"/>
    <n v="0.34961180018284282"/>
    <n v="2026"/>
    <s v="Q1"/>
    <n v="1"/>
    <s v="Jan"/>
  </r>
  <r>
    <x v="31"/>
    <d v="2026-01-08T00:00:00"/>
    <n v="2026"/>
    <n v="1"/>
    <x v="0"/>
    <x v="0"/>
    <x v="2"/>
    <x v="3"/>
    <x v="2"/>
    <s v="New"/>
    <x v="1"/>
    <s v="Hiking Daypack 20L"/>
    <n v="2"/>
    <n v="94.06"/>
    <n v="0.15"/>
    <n v="46.33"/>
    <n v="159.90199999999999"/>
    <n v="92.66"/>
    <n v="67.24199999999999"/>
    <n v="0.42052006854198193"/>
    <n v="2026"/>
    <s v="Q1"/>
    <n v="1"/>
    <s v="Jan"/>
  </r>
  <r>
    <x v="32"/>
    <d v="2026-01-08T00:00:00"/>
    <n v="2026"/>
    <n v="1"/>
    <x v="0"/>
    <x v="0"/>
    <x v="0"/>
    <x v="0"/>
    <x v="0"/>
    <s v="Business"/>
    <x v="1"/>
    <s v="Trekking Poles"/>
    <n v="1"/>
    <n v="72.38"/>
    <n v="0"/>
    <n v="31.65"/>
    <n v="72.38"/>
    <n v="31.65"/>
    <n v="40.729999999999997"/>
    <n v="0.56272450953302011"/>
    <n v="2026"/>
    <s v="Q1"/>
    <n v="1"/>
    <s v="Jan"/>
  </r>
  <r>
    <x v="33"/>
    <d v="2026-01-08T00:00:00"/>
    <n v="2026"/>
    <n v="1"/>
    <x v="0"/>
    <x v="0"/>
    <x v="1"/>
    <x v="6"/>
    <x v="0"/>
    <s v="New"/>
    <x v="1"/>
    <s v="Summit Backpack 45L"/>
    <n v="1"/>
    <n v="153.69"/>
    <n v="0"/>
    <n v="77.47"/>
    <n v="153.69"/>
    <n v="77.47"/>
    <n v="76.22"/>
    <n v="0.49593337237295854"/>
    <n v="2026"/>
    <s v="Q1"/>
    <n v="1"/>
    <s v="Jan"/>
  </r>
  <r>
    <x v="34"/>
    <d v="2026-01-09T00:00:00"/>
    <n v="2026"/>
    <n v="1"/>
    <x v="0"/>
    <x v="0"/>
    <x v="3"/>
    <x v="13"/>
    <x v="1"/>
    <s v="Business"/>
    <x v="2"/>
    <s v="Travel Backpack 35L"/>
    <n v="15"/>
    <n v="168.62"/>
    <n v="0.05"/>
    <n v="86.09"/>
    <n v="2402.835"/>
    <n v="1291.3500000000001"/>
    <n v="1111.4849999999999"/>
    <n v="0.46257233642759488"/>
    <n v="2026"/>
    <s v="Q1"/>
    <n v="1"/>
    <s v="Jan"/>
  </r>
  <r>
    <x v="35"/>
    <d v="2026-01-09T00:00:00"/>
    <n v="2026"/>
    <n v="1"/>
    <x v="0"/>
    <x v="0"/>
    <x v="3"/>
    <x v="4"/>
    <x v="0"/>
    <s v="New"/>
    <x v="1"/>
    <s v="Summit Backpack 45L"/>
    <n v="1"/>
    <n v="152.75"/>
    <n v="0.05"/>
    <n v="79.88"/>
    <n v="145.11249999999998"/>
    <n v="79.88"/>
    <n v="65.232499999999987"/>
    <n v="0.44953053665259707"/>
    <n v="2026"/>
    <s v="Q1"/>
    <n v="1"/>
    <s v="Jan"/>
  </r>
  <r>
    <x v="36"/>
    <d v="2026-01-09T00:00:00"/>
    <n v="2026"/>
    <n v="1"/>
    <x v="0"/>
    <x v="0"/>
    <x v="1"/>
    <x v="14"/>
    <x v="3"/>
    <s v="New"/>
    <x v="4"/>
    <s v="Recovery Roller"/>
    <n v="2"/>
    <n v="36.72"/>
    <n v="0.05"/>
    <n v="14.15"/>
    <n v="69.768000000000001"/>
    <n v="28.3"/>
    <n v="41.468000000000004"/>
    <n v="0.59436991170737308"/>
    <n v="2026"/>
    <s v="Q1"/>
    <n v="1"/>
    <s v="Jan"/>
  </r>
  <r>
    <x v="37"/>
    <d v="2026-01-10T00:00:00"/>
    <n v="2026"/>
    <n v="1"/>
    <x v="0"/>
    <x v="0"/>
    <x v="0"/>
    <x v="15"/>
    <x v="0"/>
    <s v="Returning"/>
    <x v="1"/>
    <s v="Trail Boots"/>
    <n v="6"/>
    <n v="141.31"/>
    <n v="0.05"/>
    <n v="79.349999999999994"/>
    <n v="805.46699999999998"/>
    <n v="476.09999999999997"/>
    <n v="329.36700000000002"/>
    <n v="0.4089143316858419"/>
    <n v="2026"/>
    <s v="Q1"/>
    <n v="1"/>
    <s v="Jan"/>
  </r>
  <r>
    <x v="38"/>
    <d v="2026-01-10T00:00:00"/>
    <n v="2026"/>
    <n v="1"/>
    <x v="0"/>
    <x v="0"/>
    <x v="2"/>
    <x v="10"/>
    <x v="0"/>
    <s v="Business"/>
    <x v="3"/>
    <s v="Compact Sleeping Bag"/>
    <n v="2"/>
    <n v="121.23"/>
    <n v="0"/>
    <n v="59.66"/>
    <n v="242.46"/>
    <n v="119.32"/>
    <n v="123.14000000000001"/>
    <n v="0.50787758805576178"/>
    <n v="2026"/>
    <s v="Q1"/>
    <n v="1"/>
    <s v="Jan"/>
  </r>
  <r>
    <x v="39"/>
    <d v="2026-01-10T00:00:00"/>
    <n v="2026"/>
    <n v="1"/>
    <x v="0"/>
    <x v="0"/>
    <x v="3"/>
    <x v="8"/>
    <x v="0"/>
    <s v="New"/>
    <x v="2"/>
    <s v="Travel Backpack 35L"/>
    <n v="3"/>
    <n v="161.58000000000001"/>
    <n v="0"/>
    <n v="85.58"/>
    <n v="484.74"/>
    <n v="256.74"/>
    <n v="228"/>
    <n v="0.47035524198539425"/>
    <n v="2026"/>
    <s v="Q1"/>
    <n v="1"/>
    <s v="Jan"/>
  </r>
  <r>
    <x v="40"/>
    <d v="2026-01-10T00:00:00"/>
    <n v="2026"/>
    <n v="1"/>
    <x v="0"/>
    <x v="0"/>
    <x v="3"/>
    <x v="8"/>
    <x v="2"/>
    <s v="Returning"/>
    <x v="2"/>
    <s v="Travel Backpack 35L"/>
    <n v="2"/>
    <n v="166.84"/>
    <n v="0"/>
    <n v="88.67"/>
    <n v="333.68"/>
    <n v="177.34"/>
    <n v="156.34"/>
    <n v="0.4685327259649964"/>
    <n v="2026"/>
    <s v="Q1"/>
    <n v="1"/>
    <s v="Jan"/>
  </r>
  <r>
    <x v="41"/>
    <d v="2026-01-11T00:00:00"/>
    <n v="2026"/>
    <n v="1"/>
    <x v="0"/>
    <x v="0"/>
    <x v="2"/>
    <x v="5"/>
    <x v="0"/>
    <s v="Returning"/>
    <x v="1"/>
    <s v="Summit Backpack 45L"/>
    <n v="1"/>
    <n v="150.96"/>
    <n v="0"/>
    <n v="77.5"/>
    <n v="150.96"/>
    <n v="77.5"/>
    <n v="73.460000000000008"/>
    <n v="0.48661897191308956"/>
    <n v="2026"/>
    <s v="Q1"/>
    <n v="1"/>
    <s v="Jan"/>
  </r>
  <r>
    <x v="42"/>
    <d v="2026-01-11T00:00:00"/>
    <n v="2026"/>
    <n v="1"/>
    <x v="0"/>
    <x v="0"/>
    <x v="3"/>
    <x v="7"/>
    <x v="2"/>
    <s v="Returning"/>
    <x v="2"/>
    <s v="Insulated Bottle"/>
    <n v="3"/>
    <n v="36.33"/>
    <n v="0.05"/>
    <n v="13.27"/>
    <n v="103.54049999999999"/>
    <n v="39.81"/>
    <n v="63.730499999999992"/>
    <n v="0.61551277036521934"/>
    <n v="2026"/>
    <s v="Q1"/>
    <n v="1"/>
    <s v="Jan"/>
  </r>
  <r>
    <x v="43"/>
    <d v="2026-01-11T00:00:00"/>
    <n v="2026"/>
    <n v="1"/>
    <x v="0"/>
    <x v="0"/>
    <x v="3"/>
    <x v="8"/>
    <x v="0"/>
    <s v="Returning"/>
    <x v="2"/>
    <s v="Insulated Bottle"/>
    <n v="1"/>
    <n v="35.340000000000003"/>
    <n v="0.1"/>
    <n v="13.36"/>
    <n v="31.806000000000004"/>
    <n v="13.36"/>
    <n v="18.446000000000005"/>
    <n v="0.5799534678991386"/>
    <n v="2026"/>
    <s v="Q1"/>
    <n v="1"/>
    <s v="Jan"/>
  </r>
  <r>
    <x v="44"/>
    <d v="2026-01-11T00:00:00"/>
    <n v="2026"/>
    <n v="1"/>
    <x v="0"/>
    <x v="0"/>
    <x v="3"/>
    <x v="8"/>
    <x v="0"/>
    <s v="Returning"/>
    <x v="2"/>
    <s v="Packing Cube Set"/>
    <n v="2"/>
    <n v="46.27"/>
    <n v="0"/>
    <n v="18.23"/>
    <n v="92.54"/>
    <n v="36.46"/>
    <n v="56.080000000000005"/>
    <n v="0.60600821266479366"/>
    <n v="2026"/>
    <s v="Q1"/>
    <n v="1"/>
    <s v="Jan"/>
  </r>
  <r>
    <x v="45"/>
    <d v="2026-01-11T00:00:00"/>
    <n v="2026"/>
    <n v="1"/>
    <x v="0"/>
    <x v="0"/>
    <x v="3"/>
    <x v="7"/>
    <x v="0"/>
    <s v="Returning"/>
    <x v="0"/>
    <s v="Commuter Helmet"/>
    <n v="1"/>
    <n v="79.930000000000007"/>
    <n v="0.05"/>
    <n v="43.73"/>
    <n v="75.933500000000009"/>
    <n v="43.73"/>
    <n v="32.203500000000012"/>
    <n v="0.42410135184075554"/>
    <n v="2026"/>
    <s v="Q1"/>
    <n v="1"/>
    <s v="Jan"/>
  </r>
  <r>
    <x v="46"/>
    <d v="2026-01-12T00:00:00"/>
    <n v="2026"/>
    <n v="1"/>
    <x v="0"/>
    <x v="0"/>
    <x v="1"/>
    <x v="12"/>
    <x v="2"/>
    <s v="New"/>
    <x v="1"/>
    <s v="Trail Boots"/>
    <n v="1"/>
    <n v="141.25"/>
    <n v="0"/>
    <n v="78.72"/>
    <n v="141.25"/>
    <n v="78.72"/>
    <n v="62.53"/>
    <n v="0.44269026548672569"/>
    <n v="2026"/>
    <s v="Q1"/>
    <n v="1"/>
    <s v="Jan"/>
  </r>
  <r>
    <x v="47"/>
    <d v="2026-01-12T00:00:00"/>
    <n v="2026"/>
    <n v="1"/>
    <x v="0"/>
    <x v="0"/>
    <x v="3"/>
    <x v="8"/>
    <x v="0"/>
    <s v="Returning"/>
    <x v="0"/>
    <s v="Cycling Pack 12L"/>
    <n v="2"/>
    <n v="103.64"/>
    <n v="0.1"/>
    <n v="50.96"/>
    <n v="186.55199999999999"/>
    <n v="101.92"/>
    <n v="84.631999999999991"/>
    <n v="0.45366439384193147"/>
    <n v="2026"/>
    <s v="Q1"/>
    <n v="1"/>
    <s v="Jan"/>
  </r>
  <r>
    <x v="48"/>
    <d v="2026-01-12T00:00:00"/>
    <n v="2026"/>
    <n v="1"/>
    <x v="0"/>
    <x v="0"/>
    <x v="0"/>
    <x v="0"/>
    <x v="0"/>
    <s v="New"/>
    <x v="2"/>
    <s v="Carry-On Duffel"/>
    <n v="1"/>
    <n v="136.18"/>
    <n v="0"/>
    <n v="68.34"/>
    <n v="136.18"/>
    <n v="68.34"/>
    <n v="67.84"/>
    <n v="0.498164194448524"/>
    <n v="2026"/>
    <s v="Q1"/>
    <n v="1"/>
    <s v="Jan"/>
  </r>
  <r>
    <x v="49"/>
    <d v="2026-01-12T00:00:00"/>
    <n v="2026"/>
    <n v="1"/>
    <x v="0"/>
    <x v="0"/>
    <x v="2"/>
    <x v="2"/>
    <x v="3"/>
    <s v="New"/>
    <x v="4"/>
    <s v="Recovery Roller"/>
    <n v="1"/>
    <n v="36.43"/>
    <n v="0"/>
    <n v="14.33"/>
    <n v="36.43"/>
    <n v="14.33"/>
    <n v="22.1"/>
    <n v="0.60664287674993145"/>
    <n v="2026"/>
    <s v="Q1"/>
    <n v="1"/>
    <s v="Jan"/>
  </r>
  <r>
    <x v="50"/>
    <d v="2026-01-12T00:00:00"/>
    <n v="2026"/>
    <n v="1"/>
    <x v="0"/>
    <x v="0"/>
    <x v="3"/>
    <x v="7"/>
    <x v="0"/>
    <s v="New"/>
    <x v="4"/>
    <s v="Training Mat"/>
    <n v="2"/>
    <n v="50.51"/>
    <n v="0.1"/>
    <n v="21.84"/>
    <n v="90.917999999999992"/>
    <n v="43.68"/>
    <n v="47.237999999999992"/>
    <n v="0.5195670824259222"/>
    <n v="2026"/>
    <s v="Q1"/>
    <n v="1"/>
    <s v="Jan"/>
  </r>
  <r>
    <x v="51"/>
    <d v="2026-01-12T00:00:00"/>
    <n v="2026"/>
    <n v="1"/>
    <x v="0"/>
    <x v="0"/>
    <x v="3"/>
    <x v="13"/>
    <x v="2"/>
    <s v="Returning"/>
    <x v="4"/>
    <s v="Weighted Vest"/>
    <n v="1"/>
    <n v="123"/>
    <n v="0"/>
    <n v="67.3"/>
    <n v="123"/>
    <n v="67.3"/>
    <n v="55.7"/>
    <n v="0.45284552845528458"/>
    <n v="2026"/>
    <s v="Q1"/>
    <n v="1"/>
    <s v="Jan"/>
  </r>
  <r>
    <x v="52"/>
    <d v="2026-01-12T00:00:00"/>
    <n v="2026"/>
    <n v="1"/>
    <x v="0"/>
    <x v="0"/>
    <x v="1"/>
    <x v="14"/>
    <x v="0"/>
    <s v="New"/>
    <x v="1"/>
    <s v="Trekking Poles"/>
    <n v="2"/>
    <n v="72.239999999999995"/>
    <n v="0"/>
    <n v="32.94"/>
    <n v="144.47999999999999"/>
    <n v="65.88"/>
    <n v="78.599999999999994"/>
    <n v="0.54401993355481726"/>
    <n v="2026"/>
    <s v="Q1"/>
    <n v="1"/>
    <s v="Jan"/>
  </r>
  <r>
    <x v="53"/>
    <d v="2026-01-12T00:00:00"/>
    <n v="2026"/>
    <n v="1"/>
    <x v="0"/>
    <x v="0"/>
    <x v="2"/>
    <x v="3"/>
    <x v="2"/>
    <s v="Returning"/>
    <x v="1"/>
    <s v="Summit Backpack 45L"/>
    <n v="1"/>
    <n v="151.11000000000001"/>
    <n v="0.15"/>
    <n v="79.650000000000006"/>
    <n v="128.4435"/>
    <n v="79.650000000000006"/>
    <n v="48.793499999999995"/>
    <n v="0.37988298356865075"/>
    <n v="2026"/>
    <s v="Q1"/>
    <n v="1"/>
    <s v="Jan"/>
  </r>
  <r>
    <x v="54"/>
    <d v="2026-01-13T00:00:00"/>
    <n v="2026"/>
    <n v="1"/>
    <x v="0"/>
    <x v="0"/>
    <x v="3"/>
    <x v="4"/>
    <x v="0"/>
    <s v="New"/>
    <x v="1"/>
    <s v="Hiking Daypack 20L"/>
    <n v="1"/>
    <n v="94.32"/>
    <n v="0"/>
    <n v="45.93"/>
    <n v="94.32"/>
    <n v="45.93"/>
    <n v="48.389999999999993"/>
    <n v="0.51304071246819338"/>
    <n v="2026"/>
    <s v="Q1"/>
    <n v="1"/>
    <s v="Jan"/>
  </r>
  <r>
    <x v="55"/>
    <d v="2026-01-13T00:00:00"/>
    <n v="2026"/>
    <n v="1"/>
    <x v="0"/>
    <x v="0"/>
    <x v="1"/>
    <x v="12"/>
    <x v="0"/>
    <s v="Returning"/>
    <x v="0"/>
    <s v="Trail Bike Light"/>
    <n v="3"/>
    <n v="51.52"/>
    <n v="0"/>
    <n v="21.92"/>
    <n v="154.56"/>
    <n v="65.760000000000005"/>
    <n v="88.8"/>
    <n v="0.57453416149068315"/>
    <n v="2026"/>
    <s v="Q1"/>
    <n v="1"/>
    <s v="Jan"/>
  </r>
  <r>
    <x v="56"/>
    <d v="2026-01-14T00:00:00"/>
    <n v="2026"/>
    <n v="1"/>
    <x v="0"/>
    <x v="0"/>
    <x v="0"/>
    <x v="15"/>
    <x v="0"/>
    <s v="New"/>
    <x v="1"/>
    <s v="Trail Boots"/>
    <n v="2"/>
    <n v="146.4"/>
    <n v="0.05"/>
    <n v="81.72"/>
    <n v="278.16000000000003"/>
    <n v="163.44"/>
    <n v="114.72000000000003"/>
    <n v="0.4124245038826575"/>
    <n v="2026"/>
    <s v="Q1"/>
    <n v="1"/>
    <s v="Jan"/>
  </r>
  <r>
    <x v="57"/>
    <d v="2026-01-14T00:00:00"/>
    <n v="2026"/>
    <n v="1"/>
    <x v="0"/>
    <x v="0"/>
    <x v="0"/>
    <x v="0"/>
    <x v="1"/>
    <s v="Business"/>
    <x v="2"/>
    <s v="Packing Cube Set"/>
    <n v="3"/>
    <n v="47.32"/>
    <n v="0.1"/>
    <n v="18.420000000000002"/>
    <n v="127.76400000000001"/>
    <n v="55.260000000000005"/>
    <n v="72.504000000000005"/>
    <n v="0.56748379825302897"/>
    <n v="2026"/>
    <s v="Q1"/>
    <n v="1"/>
    <s v="Jan"/>
  </r>
  <r>
    <x v="58"/>
    <d v="2026-01-14T00:00:00"/>
    <n v="2026"/>
    <n v="1"/>
    <x v="0"/>
    <x v="0"/>
    <x v="3"/>
    <x v="13"/>
    <x v="2"/>
    <s v="Business"/>
    <x v="4"/>
    <s v="Resistance Band Set"/>
    <n v="2"/>
    <n v="40.450000000000003"/>
    <n v="0.05"/>
    <n v="15.14"/>
    <n v="76.855000000000004"/>
    <n v="30.28"/>
    <n v="46.575000000000003"/>
    <n v="0.60601132001821612"/>
    <n v="2026"/>
    <s v="Q1"/>
    <n v="1"/>
    <s v="Jan"/>
  </r>
  <r>
    <x v="59"/>
    <d v="2026-01-14T00:00:00"/>
    <n v="2026"/>
    <n v="1"/>
    <x v="0"/>
    <x v="0"/>
    <x v="0"/>
    <x v="0"/>
    <x v="0"/>
    <s v="Returning"/>
    <x v="2"/>
    <s v="Packing Cube Set"/>
    <n v="2"/>
    <n v="47.05"/>
    <n v="0.1"/>
    <n v="18.8"/>
    <n v="84.69"/>
    <n v="37.6"/>
    <n v="47.089999999999996"/>
    <n v="0.55602786633604906"/>
    <n v="2026"/>
    <s v="Q1"/>
    <n v="1"/>
    <s v="Jan"/>
  </r>
  <r>
    <x v="60"/>
    <d v="2026-01-15T00:00:00"/>
    <n v="2026"/>
    <n v="1"/>
    <x v="0"/>
    <x v="0"/>
    <x v="3"/>
    <x v="8"/>
    <x v="2"/>
    <s v="Business"/>
    <x v="4"/>
    <s v="Weighted Vest"/>
    <n v="3"/>
    <n v="123.14"/>
    <n v="0.05"/>
    <n v="70.67"/>
    <n v="350.94900000000001"/>
    <n v="212.01"/>
    <n v="138.93900000000002"/>
    <n v="0.39589513006163296"/>
    <n v="2026"/>
    <s v="Q1"/>
    <n v="1"/>
    <s v="Jan"/>
  </r>
  <r>
    <x v="61"/>
    <d v="2026-01-15T00:00:00"/>
    <n v="2026"/>
    <n v="1"/>
    <x v="0"/>
    <x v="0"/>
    <x v="3"/>
    <x v="13"/>
    <x v="0"/>
    <s v="Returning"/>
    <x v="1"/>
    <s v="Summit Backpack 45L"/>
    <n v="2"/>
    <n v="151.33000000000001"/>
    <n v="0.1"/>
    <n v="78.44"/>
    <n v="272.39400000000001"/>
    <n v="156.88"/>
    <n v="115.51400000000001"/>
    <n v="0.42406954631893512"/>
    <n v="2026"/>
    <s v="Q1"/>
    <n v="1"/>
    <s v="Jan"/>
  </r>
  <r>
    <x v="62"/>
    <d v="2026-01-15T00:00:00"/>
    <n v="2026"/>
    <n v="1"/>
    <x v="0"/>
    <x v="0"/>
    <x v="1"/>
    <x v="14"/>
    <x v="0"/>
    <s v="Returning"/>
    <x v="1"/>
    <s v="Trail Boots"/>
    <n v="5"/>
    <n v="144.01"/>
    <n v="0.05"/>
    <n v="79.64"/>
    <n v="684.0474999999999"/>
    <n v="398.2"/>
    <n v="285.84749999999991"/>
    <n v="0.41787668254032062"/>
    <n v="2026"/>
    <s v="Q1"/>
    <n v="1"/>
    <s v="Jan"/>
  </r>
  <r>
    <x v="63"/>
    <d v="2026-01-15T00:00:00"/>
    <n v="2026"/>
    <n v="1"/>
    <x v="0"/>
    <x v="0"/>
    <x v="3"/>
    <x v="8"/>
    <x v="0"/>
    <s v="Returning"/>
    <x v="1"/>
    <s v="Hiking Daypack 20L"/>
    <n v="3"/>
    <n v="91.19"/>
    <n v="0"/>
    <n v="44.47"/>
    <n v="273.57"/>
    <n v="133.41"/>
    <n v="140.16"/>
    <n v="0.5123368790437548"/>
    <n v="2026"/>
    <s v="Q1"/>
    <n v="1"/>
    <s v="Jan"/>
  </r>
  <r>
    <x v="64"/>
    <d v="2026-01-15T00:00:00"/>
    <n v="2026"/>
    <n v="1"/>
    <x v="0"/>
    <x v="0"/>
    <x v="3"/>
    <x v="7"/>
    <x v="2"/>
    <s v="New"/>
    <x v="2"/>
    <s v="Packing Cube Set"/>
    <n v="2"/>
    <n v="45.45"/>
    <n v="0"/>
    <n v="18.190000000000001"/>
    <n v="90.9"/>
    <n v="36.380000000000003"/>
    <n v="54.52"/>
    <n v="0.59977997799779981"/>
    <n v="2026"/>
    <s v="Q1"/>
    <n v="1"/>
    <s v="Jan"/>
  </r>
  <r>
    <x v="65"/>
    <d v="2026-01-15T00:00:00"/>
    <n v="2026"/>
    <n v="1"/>
    <x v="0"/>
    <x v="0"/>
    <x v="1"/>
    <x v="1"/>
    <x v="3"/>
    <s v="New"/>
    <x v="4"/>
    <s v="Resistance Band Set"/>
    <n v="1"/>
    <n v="40.72"/>
    <n v="0"/>
    <n v="14.94"/>
    <n v="40.72"/>
    <n v="14.94"/>
    <n v="25.78"/>
    <n v="0.6331041257367388"/>
    <n v="2026"/>
    <s v="Q1"/>
    <n v="1"/>
    <s v="Jan"/>
  </r>
  <r>
    <x v="66"/>
    <d v="2026-01-15T00:00:00"/>
    <n v="2026"/>
    <n v="1"/>
    <x v="0"/>
    <x v="0"/>
    <x v="1"/>
    <x v="12"/>
    <x v="0"/>
    <s v="Business"/>
    <x v="2"/>
    <s v="Insulated Bottle"/>
    <n v="2"/>
    <n v="37.090000000000003"/>
    <n v="0"/>
    <n v="13.29"/>
    <n v="74.180000000000007"/>
    <n v="26.58"/>
    <n v="47.600000000000009"/>
    <n v="0.64168239417632789"/>
    <n v="2026"/>
    <s v="Q1"/>
    <n v="1"/>
    <s v="Jan"/>
  </r>
  <r>
    <x v="67"/>
    <d v="2026-01-16T00:00:00"/>
    <n v="2026"/>
    <n v="1"/>
    <x v="0"/>
    <x v="0"/>
    <x v="2"/>
    <x v="10"/>
    <x v="0"/>
    <s v="New"/>
    <x v="3"/>
    <s v="Compact Sleeping Bag"/>
    <n v="1"/>
    <n v="124.45"/>
    <n v="0.15"/>
    <n v="59.77"/>
    <n v="105.7825"/>
    <n v="59.77"/>
    <n v="46.012499999999996"/>
    <n v="0.43497270342447941"/>
    <n v="2026"/>
    <s v="Q1"/>
    <n v="1"/>
    <s v="Jan"/>
  </r>
  <r>
    <x v="68"/>
    <d v="2026-01-16T00:00:00"/>
    <n v="2026"/>
    <n v="1"/>
    <x v="0"/>
    <x v="0"/>
    <x v="0"/>
    <x v="0"/>
    <x v="2"/>
    <s v="New"/>
    <x v="2"/>
    <s v="Insulated Bottle"/>
    <n v="1"/>
    <n v="35.93"/>
    <n v="0.05"/>
    <n v="13.33"/>
    <n v="34.133499999999998"/>
    <n v="13.33"/>
    <n v="20.8035"/>
    <n v="0.60947456311248482"/>
    <n v="2026"/>
    <s v="Q1"/>
    <n v="1"/>
    <s v="Jan"/>
  </r>
  <r>
    <x v="69"/>
    <d v="2026-01-16T00:00:00"/>
    <n v="2026"/>
    <n v="1"/>
    <x v="0"/>
    <x v="0"/>
    <x v="3"/>
    <x v="13"/>
    <x v="0"/>
    <s v="Returning"/>
    <x v="3"/>
    <s v="Compact Sleeping Bag"/>
    <n v="4"/>
    <n v="121.8"/>
    <n v="0.05"/>
    <n v="59.57"/>
    <n v="462.84"/>
    <n v="238.28"/>
    <n v="224.55999999999997"/>
    <n v="0.48517846339987897"/>
    <n v="2026"/>
    <s v="Q1"/>
    <n v="1"/>
    <s v="Jan"/>
  </r>
  <r>
    <x v="70"/>
    <d v="2026-01-16T00:00:00"/>
    <n v="2026"/>
    <n v="1"/>
    <x v="0"/>
    <x v="0"/>
    <x v="1"/>
    <x v="11"/>
    <x v="2"/>
    <s v="Returning"/>
    <x v="1"/>
    <s v="Hiking Daypack 20L"/>
    <n v="1"/>
    <n v="92.6"/>
    <n v="0.05"/>
    <n v="44.15"/>
    <n v="87.969999999999985"/>
    <n v="44.15"/>
    <n v="43.819999999999986"/>
    <n v="0.4981243605774695"/>
    <n v="2026"/>
    <s v="Q1"/>
    <n v="1"/>
    <s v="Jan"/>
  </r>
  <r>
    <x v="71"/>
    <d v="2026-01-16T00:00:00"/>
    <n v="2026"/>
    <n v="1"/>
    <x v="0"/>
    <x v="0"/>
    <x v="1"/>
    <x v="12"/>
    <x v="1"/>
    <s v="Business"/>
    <x v="0"/>
    <s v="Cycling Pack 12L"/>
    <n v="10"/>
    <n v="102.68"/>
    <n v="0.15"/>
    <n v="51.07"/>
    <n v="872.78000000000009"/>
    <n v="510.7"/>
    <n v="362.0800000000001"/>
    <n v="0.41485826897958256"/>
    <n v="2026"/>
    <s v="Q1"/>
    <n v="1"/>
    <s v="Jan"/>
  </r>
  <r>
    <x v="72"/>
    <d v="2026-01-16T00:00:00"/>
    <n v="2026"/>
    <n v="1"/>
    <x v="0"/>
    <x v="0"/>
    <x v="3"/>
    <x v="13"/>
    <x v="3"/>
    <s v="New"/>
    <x v="0"/>
    <s v="Compact Repair Kit"/>
    <n v="3"/>
    <n v="40.92"/>
    <n v="0.15"/>
    <n v="16.71"/>
    <n v="104.346"/>
    <n v="50.13"/>
    <n v="54.216000000000001"/>
    <n v="0.51957909263412105"/>
    <n v="2026"/>
    <s v="Q1"/>
    <n v="1"/>
    <s v="Jan"/>
  </r>
  <r>
    <x v="73"/>
    <d v="2026-01-16T00:00:00"/>
    <n v="2026"/>
    <n v="1"/>
    <x v="0"/>
    <x v="0"/>
    <x v="2"/>
    <x v="16"/>
    <x v="2"/>
    <s v="New"/>
    <x v="0"/>
    <s v="Cycling Pack 12L"/>
    <n v="4"/>
    <n v="102.68"/>
    <n v="0"/>
    <n v="50.83"/>
    <n v="410.72"/>
    <n v="203.32"/>
    <n v="207.40000000000003"/>
    <n v="0.50496688741721862"/>
    <n v="2026"/>
    <s v="Q1"/>
    <n v="1"/>
    <s v="Jan"/>
  </r>
  <r>
    <x v="74"/>
    <d v="2026-01-17T00:00:00"/>
    <n v="2026"/>
    <n v="1"/>
    <x v="0"/>
    <x v="0"/>
    <x v="0"/>
    <x v="9"/>
    <x v="3"/>
    <s v="New"/>
    <x v="2"/>
    <s v="Travel Backpack 35L"/>
    <n v="2"/>
    <n v="164.38"/>
    <n v="0.05"/>
    <n v="85.93"/>
    <n v="312.322"/>
    <n v="171.86"/>
    <n v="140.46199999999999"/>
    <n v="0.44973456881039436"/>
    <n v="2026"/>
    <s v="Q1"/>
    <n v="1"/>
    <s v="Jan"/>
  </r>
  <r>
    <x v="75"/>
    <d v="2026-01-17T00:00:00"/>
    <n v="2026"/>
    <n v="1"/>
    <x v="0"/>
    <x v="0"/>
    <x v="0"/>
    <x v="15"/>
    <x v="2"/>
    <s v="Returning"/>
    <x v="0"/>
    <s v="Trail Bike Light"/>
    <n v="1"/>
    <n v="51.78"/>
    <n v="0"/>
    <n v="22.64"/>
    <n v="51.78"/>
    <n v="22.64"/>
    <n v="29.14"/>
    <n v="0.56276554654306687"/>
    <n v="2026"/>
    <s v="Q1"/>
    <n v="1"/>
    <s v="Jan"/>
  </r>
  <r>
    <x v="76"/>
    <d v="2026-01-17T00:00:00"/>
    <n v="2026"/>
    <n v="1"/>
    <x v="0"/>
    <x v="0"/>
    <x v="1"/>
    <x v="11"/>
    <x v="2"/>
    <s v="Returning"/>
    <x v="4"/>
    <s v="Training Mat"/>
    <n v="1"/>
    <n v="50.52"/>
    <n v="0.05"/>
    <n v="22.37"/>
    <n v="47.994"/>
    <n v="22.37"/>
    <n v="25.623999999999999"/>
    <n v="0.5339000708421886"/>
    <n v="2026"/>
    <s v="Q1"/>
    <n v="1"/>
    <s v="Jan"/>
  </r>
  <r>
    <x v="77"/>
    <d v="2026-01-17T00:00:00"/>
    <n v="2026"/>
    <n v="1"/>
    <x v="0"/>
    <x v="0"/>
    <x v="1"/>
    <x v="14"/>
    <x v="3"/>
    <s v="New"/>
    <x v="3"/>
    <s v="Trail Tent 2P"/>
    <n v="1"/>
    <n v="199.02"/>
    <n v="0"/>
    <n v="106.49"/>
    <n v="199.02"/>
    <n v="106.49"/>
    <n v="92.530000000000015"/>
    <n v="0.46492814792483173"/>
    <n v="2026"/>
    <s v="Q1"/>
    <n v="1"/>
    <s v="Jan"/>
  </r>
  <r>
    <x v="78"/>
    <d v="2026-01-18T00:00:00"/>
    <n v="2026"/>
    <n v="1"/>
    <x v="0"/>
    <x v="0"/>
    <x v="3"/>
    <x v="8"/>
    <x v="2"/>
    <s v="Returning"/>
    <x v="3"/>
    <s v="Portable Camp Stove"/>
    <n v="3"/>
    <n v="80.27"/>
    <n v="0.1"/>
    <n v="39.26"/>
    <n v="216.72900000000001"/>
    <n v="117.78"/>
    <n v="98.949000000000012"/>
    <n v="0.45655634455933447"/>
    <n v="2026"/>
    <s v="Q1"/>
    <n v="1"/>
    <s v="Jan"/>
  </r>
  <r>
    <x v="79"/>
    <d v="2026-01-18T00:00:00"/>
    <n v="2026"/>
    <n v="1"/>
    <x v="0"/>
    <x v="0"/>
    <x v="1"/>
    <x v="1"/>
    <x v="2"/>
    <s v="New"/>
    <x v="3"/>
    <s v="Alpine Tent 4P"/>
    <n v="4"/>
    <n v="333.28"/>
    <n v="0"/>
    <n v="195.76"/>
    <n v="1333.12"/>
    <n v="783.04"/>
    <n v="550.07999999999993"/>
    <n v="0.41262602016322608"/>
    <n v="2026"/>
    <s v="Q1"/>
    <n v="1"/>
    <s v="Jan"/>
  </r>
  <r>
    <x v="80"/>
    <d v="2026-01-18T00:00:00"/>
    <n v="2026"/>
    <n v="1"/>
    <x v="0"/>
    <x v="0"/>
    <x v="3"/>
    <x v="13"/>
    <x v="3"/>
    <s v="New"/>
    <x v="0"/>
    <s v="Cycling Pack 12L"/>
    <n v="1"/>
    <n v="104.36"/>
    <n v="0"/>
    <n v="51.63"/>
    <n v="104.36"/>
    <n v="51.63"/>
    <n v="52.73"/>
    <n v="0.50527021847451126"/>
    <n v="2026"/>
    <s v="Q1"/>
    <n v="1"/>
    <s v="Jan"/>
  </r>
  <r>
    <x v="81"/>
    <d v="2026-01-18T00:00:00"/>
    <n v="2026"/>
    <n v="1"/>
    <x v="0"/>
    <x v="0"/>
    <x v="2"/>
    <x v="5"/>
    <x v="3"/>
    <s v="New"/>
    <x v="0"/>
    <s v="Commuter Helmet"/>
    <n v="1"/>
    <n v="83.52"/>
    <n v="0.05"/>
    <n v="42.97"/>
    <n v="79.343999999999994"/>
    <n v="42.97"/>
    <n v="36.373999999999995"/>
    <n v="0.45843416011292598"/>
    <n v="2026"/>
    <s v="Q1"/>
    <n v="1"/>
    <s v="Jan"/>
  </r>
  <r>
    <x v="82"/>
    <d v="2026-01-19T00:00:00"/>
    <n v="2026"/>
    <n v="1"/>
    <x v="0"/>
    <x v="0"/>
    <x v="2"/>
    <x v="10"/>
    <x v="0"/>
    <s v="New"/>
    <x v="4"/>
    <s v="Weighted Vest"/>
    <n v="2"/>
    <n v="125.93"/>
    <n v="0"/>
    <n v="69.150000000000006"/>
    <n v="251.86"/>
    <n v="138.30000000000001"/>
    <n v="113.56"/>
    <n v="0.45088541253077102"/>
    <n v="2026"/>
    <s v="Q1"/>
    <n v="1"/>
    <s v="Jan"/>
  </r>
  <r>
    <x v="83"/>
    <d v="2026-01-19T00:00:00"/>
    <n v="2026"/>
    <n v="1"/>
    <x v="0"/>
    <x v="0"/>
    <x v="1"/>
    <x v="6"/>
    <x v="0"/>
    <s v="Business"/>
    <x v="0"/>
    <s v="Trail Bike Light"/>
    <n v="1"/>
    <n v="49.85"/>
    <n v="0"/>
    <n v="23.07"/>
    <n v="49.85"/>
    <n v="23.07"/>
    <n v="26.78"/>
    <n v="0.53721163490471413"/>
    <n v="2026"/>
    <s v="Q1"/>
    <n v="1"/>
    <s v="Jan"/>
  </r>
  <r>
    <x v="84"/>
    <d v="2026-01-19T00:00:00"/>
    <n v="2026"/>
    <n v="1"/>
    <x v="0"/>
    <x v="0"/>
    <x v="1"/>
    <x v="1"/>
    <x v="0"/>
    <s v="Returning"/>
    <x v="2"/>
    <s v="Insulated Bottle"/>
    <n v="1"/>
    <n v="36.130000000000003"/>
    <n v="0"/>
    <n v="13.39"/>
    <n v="36.130000000000003"/>
    <n v="13.39"/>
    <n v="22.740000000000002"/>
    <n v="0.62939385552172711"/>
    <n v="2026"/>
    <s v="Q1"/>
    <n v="1"/>
    <s v="Jan"/>
  </r>
  <r>
    <x v="85"/>
    <d v="2026-01-19T00:00:00"/>
    <n v="2026"/>
    <n v="1"/>
    <x v="0"/>
    <x v="0"/>
    <x v="3"/>
    <x v="13"/>
    <x v="2"/>
    <s v="Returning"/>
    <x v="0"/>
    <s v="Cycling Pack 12L"/>
    <n v="1"/>
    <n v="104.83"/>
    <n v="0.05"/>
    <n v="51.06"/>
    <n v="99.588499999999996"/>
    <n v="51.06"/>
    <n v="48.528499999999994"/>
    <n v="0.48729019916958277"/>
    <n v="2026"/>
    <s v="Q1"/>
    <n v="1"/>
    <s v="Jan"/>
  </r>
  <r>
    <x v="86"/>
    <d v="2026-01-19T00:00:00"/>
    <n v="2026"/>
    <n v="1"/>
    <x v="0"/>
    <x v="0"/>
    <x v="0"/>
    <x v="0"/>
    <x v="2"/>
    <s v="Returning"/>
    <x v="2"/>
    <s v="Insulated Bottle"/>
    <n v="1"/>
    <n v="35.46"/>
    <n v="0.05"/>
    <n v="13.81"/>
    <n v="33.686999999999998"/>
    <n v="13.81"/>
    <n v="19.876999999999995"/>
    <n v="0.59004957401965141"/>
    <n v="2026"/>
    <s v="Q1"/>
    <n v="1"/>
    <s v="Jan"/>
  </r>
  <r>
    <x v="87"/>
    <d v="2026-01-20T00:00:00"/>
    <n v="2026"/>
    <n v="1"/>
    <x v="0"/>
    <x v="0"/>
    <x v="3"/>
    <x v="8"/>
    <x v="3"/>
    <s v="Returning"/>
    <x v="2"/>
    <s v="Travel Backpack 35L"/>
    <n v="1"/>
    <n v="165.42"/>
    <n v="0"/>
    <n v="85.69"/>
    <n v="165.42"/>
    <n v="85.69"/>
    <n v="79.72999999999999"/>
    <n v="0.48198524966751299"/>
    <n v="2026"/>
    <s v="Q1"/>
    <n v="1"/>
    <s v="Jan"/>
  </r>
  <r>
    <x v="88"/>
    <d v="2026-01-20T00:00:00"/>
    <n v="2026"/>
    <n v="1"/>
    <x v="0"/>
    <x v="0"/>
    <x v="2"/>
    <x v="5"/>
    <x v="0"/>
    <s v="Returning"/>
    <x v="3"/>
    <s v="Compact Sleeping Bag"/>
    <n v="1"/>
    <n v="122.86"/>
    <n v="0.05"/>
    <n v="60.36"/>
    <n v="116.717"/>
    <n v="60.36"/>
    <n v="56.356999999999999"/>
    <n v="0.48285168398776529"/>
    <n v="2026"/>
    <s v="Q1"/>
    <n v="1"/>
    <s v="Jan"/>
  </r>
  <r>
    <x v="89"/>
    <d v="2026-01-20T00:00:00"/>
    <n v="2026"/>
    <n v="1"/>
    <x v="0"/>
    <x v="0"/>
    <x v="0"/>
    <x v="0"/>
    <x v="2"/>
    <s v="Returning"/>
    <x v="4"/>
    <s v="Recovery Roller"/>
    <n v="2"/>
    <n v="35.82"/>
    <n v="0"/>
    <n v="14.09"/>
    <n v="71.64"/>
    <n v="28.18"/>
    <n v="43.46"/>
    <n v="0.60664433277498608"/>
    <n v="2026"/>
    <s v="Q1"/>
    <n v="1"/>
    <s v="Jan"/>
  </r>
  <r>
    <x v="90"/>
    <d v="2026-01-20T00:00:00"/>
    <n v="2026"/>
    <n v="1"/>
    <x v="0"/>
    <x v="0"/>
    <x v="0"/>
    <x v="0"/>
    <x v="0"/>
    <s v="New"/>
    <x v="3"/>
    <s v="Compact Sleeping Bag"/>
    <n v="3"/>
    <n v="120.29"/>
    <n v="0.1"/>
    <n v="62.41"/>
    <n v="324.78300000000002"/>
    <n v="187.23"/>
    <n v="137.55300000000003"/>
    <n v="0.42352278290427769"/>
    <n v="2026"/>
    <s v="Q1"/>
    <n v="1"/>
    <s v="Jan"/>
  </r>
  <r>
    <x v="91"/>
    <d v="2026-01-20T00:00:00"/>
    <n v="2026"/>
    <n v="1"/>
    <x v="0"/>
    <x v="0"/>
    <x v="1"/>
    <x v="11"/>
    <x v="3"/>
    <s v="Returning"/>
    <x v="3"/>
    <s v="Portable Camp Stove"/>
    <n v="1"/>
    <n v="80.239999999999995"/>
    <n v="0.1"/>
    <n v="39.950000000000003"/>
    <n v="72.215999999999994"/>
    <n v="39.950000000000003"/>
    <n v="32.265999999999991"/>
    <n v="0.44679849340866279"/>
    <n v="2026"/>
    <s v="Q1"/>
    <n v="1"/>
    <s v="Jan"/>
  </r>
  <r>
    <x v="92"/>
    <d v="2026-01-21T00:00:00"/>
    <n v="2026"/>
    <n v="1"/>
    <x v="0"/>
    <x v="0"/>
    <x v="0"/>
    <x v="15"/>
    <x v="2"/>
    <s v="New"/>
    <x v="4"/>
    <s v="Recovery Roller"/>
    <n v="2"/>
    <n v="35.97"/>
    <n v="0"/>
    <n v="13.55"/>
    <n v="71.94"/>
    <n v="27.1"/>
    <n v="44.839999999999996"/>
    <n v="0.62329719210453149"/>
    <n v="2026"/>
    <s v="Q1"/>
    <n v="1"/>
    <s v="Jan"/>
  </r>
  <r>
    <x v="93"/>
    <d v="2026-01-21T00:00:00"/>
    <n v="2026"/>
    <n v="1"/>
    <x v="0"/>
    <x v="0"/>
    <x v="1"/>
    <x v="11"/>
    <x v="0"/>
    <s v="New"/>
    <x v="1"/>
    <s v="Trekking Poles"/>
    <n v="1"/>
    <n v="72.239999999999995"/>
    <n v="0"/>
    <n v="33.26"/>
    <n v="72.239999999999995"/>
    <n v="33.26"/>
    <n v="38.979999999999997"/>
    <n v="0.53959025470653377"/>
    <n v="2026"/>
    <s v="Q1"/>
    <n v="1"/>
    <s v="Jan"/>
  </r>
  <r>
    <x v="94"/>
    <d v="2026-01-21T00:00:00"/>
    <n v="2026"/>
    <n v="1"/>
    <x v="0"/>
    <x v="0"/>
    <x v="0"/>
    <x v="15"/>
    <x v="0"/>
    <s v="Returning"/>
    <x v="1"/>
    <s v="Summit Backpack 45L"/>
    <n v="5"/>
    <n v="152.81"/>
    <n v="0"/>
    <n v="78.989999999999995"/>
    <n v="764.05"/>
    <n v="394.95"/>
    <n v="369.09999999999997"/>
    <n v="0.48308356782933054"/>
    <n v="2026"/>
    <s v="Q1"/>
    <n v="1"/>
    <s v="Jan"/>
  </r>
  <r>
    <x v="95"/>
    <d v="2026-01-21T00:00:00"/>
    <n v="2026"/>
    <n v="1"/>
    <x v="0"/>
    <x v="0"/>
    <x v="0"/>
    <x v="15"/>
    <x v="0"/>
    <s v="New"/>
    <x v="0"/>
    <s v="Commuter Helmet"/>
    <n v="3"/>
    <n v="83.34"/>
    <n v="0"/>
    <n v="41.44"/>
    <n v="250.02"/>
    <n v="124.32"/>
    <n v="125.70000000000002"/>
    <n v="0.50275977921766268"/>
    <n v="2026"/>
    <s v="Q1"/>
    <n v="1"/>
    <s v="Jan"/>
  </r>
  <r>
    <x v="96"/>
    <d v="2026-01-21T00:00:00"/>
    <n v="2026"/>
    <n v="1"/>
    <x v="0"/>
    <x v="0"/>
    <x v="3"/>
    <x v="13"/>
    <x v="0"/>
    <s v="Returning"/>
    <x v="4"/>
    <s v="Recovery Roller"/>
    <n v="1"/>
    <n v="35.869999999999997"/>
    <n v="0"/>
    <n v="13.64"/>
    <n v="35.869999999999997"/>
    <n v="13.64"/>
    <n v="22.229999999999997"/>
    <n v="0.61973794257039305"/>
    <n v="2026"/>
    <s v="Q1"/>
    <n v="1"/>
    <s v="Jan"/>
  </r>
  <r>
    <x v="97"/>
    <d v="2026-01-22T00:00:00"/>
    <n v="2026"/>
    <n v="1"/>
    <x v="0"/>
    <x v="0"/>
    <x v="3"/>
    <x v="4"/>
    <x v="3"/>
    <s v="New"/>
    <x v="3"/>
    <s v="Trail Tent 2P"/>
    <n v="1"/>
    <n v="199.42"/>
    <n v="0.05"/>
    <n v="101.82"/>
    <n v="189.44899999999998"/>
    <n v="101.82"/>
    <n v="87.628999999999991"/>
    <n v="0.46254664843836601"/>
    <n v="2026"/>
    <s v="Q1"/>
    <n v="1"/>
    <s v="Jan"/>
  </r>
  <r>
    <x v="98"/>
    <d v="2026-01-22T00:00:00"/>
    <n v="2026"/>
    <n v="1"/>
    <x v="0"/>
    <x v="0"/>
    <x v="2"/>
    <x v="5"/>
    <x v="0"/>
    <s v="New"/>
    <x v="3"/>
    <s v="Alpine Tent 4P"/>
    <n v="3"/>
    <n v="347.41"/>
    <n v="0.1"/>
    <n v="192.13"/>
    <n v="938.00700000000006"/>
    <n v="576.39"/>
    <n v="361.61700000000008"/>
    <n v="0.38551631277804971"/>
    <n v="2026"/>
    <s v="Q1"/>
    <n v="1"/>
    <s v="Jan"/>
  </r>
  <r>
    <x v="99"/>
    <d v="2026-01-22T00:00:00"/>
    <n v="2026"/>
    <n v="1"/>
    <x v="0"/>
    <x v="0"/>
    <x v="0"/>
    <x v="9"/>
    <x v="0"/>
    <s v="New"/>
    <x v="0"/>
    <s v="Compact Repair Kit"/>
    <n v="1"/>
    <n v="40.28"/>
    <n v="0"/>
    <n v="16.79"/>
    <n v="40.28"/>
    <n v="16.79"/>
    <n v="23.490000000000002"/>
    <n v="0.58316782522343602"/>
    <n v="2026"/>
    <s v="Q1"/>
    <n v="1"/>
    <s v="Jan"/>
  </r>
  <r>
    <x v="100"/>
    <d v="2026-01-22T00:00:00"/>
    <n v="2026"/>
    <n v="1"/>
    <x v="0"/>
    <x v="0"/>
    <x v="3"/>
    <x v="13"/>
    <x v="0"/>
    <s v="Returning"/>
    <x v="3"/>
    <s v="Trail Tent 2P"/>
    <n v="3"/>
    <n v="195.49"/>
    <n v="0.05"/>
    <n v="106.38"/>
    <n v="557.14649999999995"/>
    <n v="319.14"/>
    <n v="238.00649999999996"/>
    <n v="0.42718836069148775"/>
    <n v="2026"/>
    <s v="Q1"/>
    <n v="1"/>
    <s v="Jan"/>
  </r>
  <r>
    <x v="101"/>
    <d v="2026-01-23T00:00:00"/>
    <n v="2026"/>
    <n v="1"/>
    <x v="0"/>
    <x v="0"/>
    <x v="1"/>
    <x v="11"/>
    <x v="0"/>
    <s v="Returning"/>
    <x v="4"/>
    <s v="Recovery Roller"/>
    <n v="2"/>
    <n v="35.75"/>
    <n v="0"/>
    <n v="13.94"/>
    <n v="71.5"/>
    <n v="27.88"/>
    <n v="43.620000000000005"/>
    <n v="0.61006993006993016"/>
    <n v="2026"/>
    <s v="Q1"/>
    <n v="1"/>
    <s v="Jan"/>
  </r>
  <r>
    <x v="102"/>
    <d v="2026-01-23T00:00:00"/>
    <n v="2026"/>
    <n v="1"/>
    <x v="0"/>
    <x v="0"/>
    <x v="0"/>
    <x v="15"/>
    <x v="0"/>
    <s v="Returning"/>
    <x v="0"/>
    <s v="Cycling Pack 12L"/>
    <n v="1"/>
    <n v="103.39"/>
    <n v="0"/>
    <n v="51.32"/>
    <n v="103.39"/>
    <n v="51.32"/>
    <n v="52.07"/>
    <n v="0.50362704323435536"/>
    <n v="2026"/>
    <s v="Q1"/>
    <n v="1"/>
    <s v="Jan"/>
  </r>
  <r>
    <x v="103"/>
    <d v="2026-01-23T00:00:00"/>
    <n v="2026"/>
    <n v="1"/>
    <x v="0"/>
    <x v="0"/>
    <x v="0"/>
    <x v="15"/>
    <x v="0"/>
    <s v="New"/>
    <x v="3"/>
    <s v="Portable Camp Stove"/>
    <n v="3"/>
    <n v="81.98"/>
    <n v="0.1"/>
    <n v="40.229999999999997"/>
    <n v="221.346"/>
    <n v="120.69"/>
    <n v="100.65600000000001"/>
    <n v="0.45474505977067581"/>
    <n v="2026"/>
    <s v="Q1"/>
    <n v="1"/>
    <s v="Jan"/>
  </r>
  <r>
    <x v="104"/>
    <d v="2026-01-23T00:00:00"/>
    <n v="2026"/>
    <n v="1"/>
    <x v="0"/>
    <x v="0"/>
    <x v="2"/>
    <x v="2"/>
    <x v="1"/>
    <s v="Business"/>
    <x v="3"/>
    <s v="Alpine Tent 4P"/>
    <n v="10"/>
    <n v="337.69"/>
    <n v="0.1"/>
    <n v="200.27"/>
    <n v="3039.21"/>
    <n v="2002.7"/>
    <n v="1036.51"/>
    <n v="0.34104586389226149"/>
    <n v="2026"/>
    <s v="Q1"/>
    <n v="1"/>
    <s v="Jan"/>
  </r>
  <r>
    <x v="105"/>
    <d v="2026-01-23T00:00:00"/>
    <n v="2026"/>
    <n v="1"/>
    <x v="0"/>
    <x v="0"/>
    <x v="3"/>
    <x v="8"/>
    <x v="0"/>
    <s v="New"/>
    <x v="3"/>
    <s v="Alpine Tent 4P"/>
    <n v="2"/>
    <n v="333.29"/>
    <n v="0"/>
    <n v="197.18"/>
    <n v="666.58"/>
    <n v="394.36"/>
    <n v="272.22000000000003"/>
    <n v="0.40838308980167426"/>
    <n v="2026"/>
    <s v="Q1"/>
    <n v="1"/>
    <s v="Jan"/>
  </r>
  <r>
    <x v="106"/>
    <d v="2026-01-23T00:00:00"/>
    <n v="2026"/>
    <n v="1"/>
    <x v="0"/>
    <x v="0"/>
    <x v="0"/>
    <x v="15"/>
    <x v="2"/>
    <s v="New"/>
    <x v="0"/>
    <s v="Commuter Helmet"/>
    <n v="1"/>
    <n v="80.11"/>
    <n v="0.05"/>
    <n v="43.54"/>
    <n v="76.104500000000002"/>
    <n v="43.54"/>
    <n v="32.564500000000002"/>
    <n v="0.42789191177919839"/>
    <n v="2026"/>
    <s v="Q1"/>
    <n v="1"/>
    <s v="Jan"/>
  </r>
  <r>
    <x v="107"/>
    <d v="2026-01-23T00:00:00"/>
    <n v="2026"/>
    <n v="1"/>
    <x v="0"/>
    <x v="0"/>
    <x v="3"/>
    <x v="13"/>
    <x v="2"/>
    <s v="New"/>
    <x v="3"/>
    <s v="Portable Camp Stove"/>
    <n v="1"/>
    <n v="82.6"/>
    <n v="0.05"/>
    <n v="38.299999999999997"/>
    <n v="78.469999999999985"/>
    <n v="38.299999999999997"/>
    <n v="40.169999999999987"/>
    <n v="0.51191538167452522"/>
    <n v="2026"/>
    <s v="Q1"/>
    <n v="1"/>
    <s v="Jan"/>
  </r>
  <r>
    <x v="108"/>
    <d v="2026-01-24T00:00:00"/>
    <n v="2026"/>
    <n v="1"/>
    <x v="0"/>
    <x v="0"/>
    <x v="0"/>
    <x v="15"/>
    <x v="0"/>
    <s v="Returning"/>
    <x v="1"/>
    <s v="Hiking Daypack 20L"/>
    <n v="1"/>
    <n v="94.07"/>
    <n v="0"/>
    <n v="46.28"/>
    <n v="94.07"/>
    <n v="46.28"/>
    <n v="47.789999999999992"/>
    <n v="0.50802593813117891"/>
    <n v="2026"/>
    <s v="Q1"/>
    <n v="1"/>
    <s v="Jan"/>
  </r>
  <r>
    <x v="109"/>
    <d v="2026-01-24T00:00:00"/>
    <n v="2026"/>
    <n v="1"/>
    <x v="0"/>
    <x v="0"/>
    <x v="0"/>
    <x v="15"/>
    <x v="0"/>
    <s v="Returning"/>
    <x v="2"/>
    <s v="Travel Backpack 35L"/>
    <n v="1"/>
    <n v="163.71"/>
    <n v="0"/>
    <n v="90.06"/>
    <n v="163.71"/>
    <n v="90.06"/>
    <n v="73.650000000000006"/>
    <n v="0.44988088693421296"/>
    <n v="2026"/>
    <s v="Q1"/>
    <n v="1"/>
    <s v="Jan"/>
  </r>
  <r>
    <x v="110"/>
    <d v="2026-01-24T00:00:00"/>
    <n v="2026"/>
    <n v="1"/>
    <x v="0"/>
    <x v="0"/>
    <x v="3"/>
    <x v="8"/>
    <x v="2"/>
    <s v="Returning"/>
    <x v="3"/>
    <s v="Trail Tent 2P"/>
    <n v="4"/>
    <n v="191.43"/>
    <n v="0"/>
    <n v="106.82"/>
    <n v="765.72"/>
    <n v="427.28"/>
    <n v="338.44000000000005"/>
    <n v="0.441989238886277"/>
    <n v="2026"/>
    <s v="Q1"/>
    <n v="1"/>
    <s v="Jan"/>
  </r>
  <r>
    <x v="111"/>
    <d v="2026-01-24T00:00:00"/>
    <n v="2026"/>
    <n v="1"/>
    <x v="0"/>
    <x v="0"/>
    <x v="1"/>
    <x v="11"/>
    <x v="1"/>
    <s v="Business"/>
    <x v="2"/>
    <s v="Packing Cube Set"/>
    <n v="3"/>
    <n v="46.94"/>
    <n v="0.05"/>
    <n v="18.18"/>
    <n v="133.779"/>
    <n v="54.54"/>
    <n v="79.239000000000004"/>
    <n v="0.59231269481757232"/>
    <n v="2026"/>
    <s v="Q1"/>
    <n v="1"/>
    <s v="Jan"/>
  </r>
  <r>
    <x v="112"/>
    <d v="2026-01-24T00:00:00"/>
    <n v="2026"/>
    <n v="1"/>
    <x v="0"/>
    <x v="0"/>
    <x v="3"/>
    <x v="7"/>
    <x v="0"/>
    <s v="Returning"/>
    <x v="1"/>
    <s v="Trail Boots"/>
    <n v="1"/>
    <n v="147.21"/>
    <n v="0"/>
    <n v="79.510000000000005"/>
    <n v="147.21"/>
    <n v="79.510000000000005"/>
    <n v="67.7"/>
    <n v="0.45988723592147274"/>
    <n v="2026"/>
    <s v="Q1"/>
    <n v="1"/>
    <s v="Jan"/>
  </r>
  <r>
    <x v="113"/>
    <d v="2026-01-25T00:00:00"/>
    <n v="2026"/>
    <n v="1"/>
    <x v="0"/>
    <x v="0"/>
    <x v="0"/>
    <x v="0"/>
    <x v="0"/>
    <s v="Business"/>
    <x v="2"/>
    <s v="Insulated Bottle"/>
    <n v="1"/>
    <n v="35.729999999999997"/>
    <n v="0"/>
    <n v="13.57"/>
    <n v="35.729999999999997"/>
    <n v="13.57"/>
    <n v="22.159999999999997"/>
    <n v="0.62020710887209629"/>
    <n v="2026"/>
    <s v="Q1"/>
    <n v="1"/>
    <s v="Jan"/>
  </r>
  <r>
    <x v="114"/>
    <d v="2026-01-25T00:00:00"/>
    <n v="2026"/>
    <n v="1"/>
    <x v="0"/>
    <x v="0"/>
    <x v="1"/>
    <x v="14"/>
    <x v="0"/>
    <s v="New"/>
    <x v="0"/>
    <s v="Cycling Pack 12L"/>
    <n v="2"/>
    <n v="103.99"/>
    <n v="0.15"/>
    <n v="51.94"/>
    <n v="176.78299999999999"/>
    <n v="103.88"/>
    <n v="72.902999999999992"/>
    <n v="0.41238693765803269"/>
    <n v="2026"/>
    <s v="Q1"/>
    <n v="1"/>
    <s v="Jan"/>
  </r>
  <r>
    <x v="115"/>
    <d v="2026-01-25T00:00:00"/>
    <n v="2026"/>
    <n v="1"/>
    <x v="0"/>
    <x v="0"/>
    <x v="1"/>
    <x v="12"/>
    <x v="0"/>
    <s v="Returning"/>
    <x v="1"/>
    <s v="Trekking Poles"/>
    <n v="2"/>
    <n v="72.739999999999995"/>
    <n v="0"/>
    <n v="31.96"/>
    <n v="145.47999999999999"/>
    <n v="63.92"/>
    <n v="81.559999999999988"/>
    <n v="0.56062689029419843"/>
    <n v="2026"/>
    <s v="Q1"/>
    <n v="1"/>
    <s v="Jan"/>
  </r>
  <r>
    <x v="116"/>
    <d v="2026-01-26T00:00:00"/>
    <n v="2026"/>
    <n v="1"/>
    <x v="0"/>
    <x v="0"/>
    <x v="2"/>
    <x v="10"/>
    <x v="2"/>
    <s v="Returning"/>
    <x v="0"/>
    <s v="Cycling Pack 12L"/>
    <n v="1"/>
    <n v="100.01"/>
    <n v="0.05"/>
    <n v="49.41"/>
    <n v="95.009500000000003"/>
    <n v="49.41"/>
    <n v="45.599500000000006"/>
    <n v="0.47994674216788852"/>
    <n v="2026"/>
    <s v="Q1"/>
    <n v="1"/>
    <s v="Jan"/>
  </r>
  <r>
    <x v="117"/>
    <d v="2026-01-26T00:00:00"/>
    <n v="2026"/>
    <n v="1"/>
    <x v="0"/>
    <x v="0"/>
    <x v="3"/>
    <x v="7"/>
    <x v="0"/>
    <s v="Business"/>
    <x v="2"/>
    <s v="Packing Cube Set"/>
    <n v="2"/>
    <n v="45.73"/>
    <n v="0"/>
    <n v="18.11"/>
    <n v="91.46"/>
    <n v="36.22"/>
    <n v="55.239999999999995"/>
    <n v="0.60397988191559149"/>
    <n v="2026"/>
    <s v="Q1"/>
    <n v="1"/>
    <s v="Jan"/>
  </r>
  <r>
    <x v="118"/>
    <d v="2026-01-26T00:00:00"/>
    <n v="2026"/>
    <n v="1"/>
    <x v="0"/>
    <x v="0"/>
    <x v="2"/>
    <x v="16"/>
    <x v="0"/>
    <s v="Returning"/>
    <x v="1"/>
    <s v="Trail Boots"/>
    <n v="2"/>
    <n v="143.66"/>
    <n v="0.15"/>
    <n v="78.14"/>
    <n v="244.22199999999998"/>
    <n v="156.28"/>
    <n v="87.941999999999979"/>
    <n v="0.36009040954541355"/>
    <n v="2026"/>
    <s v="Q1"/>
    <n v="1"/>
    <s v="Jan"/>
  </r>
  <r>
    <x v="119"/>
    <d v="2026-01-26T00:00:00"/>
    <n v="2026"/>
    <n v="1"/>
    <x v="0"/>
    <x v="0"/>
    <x v="2"/>
    <x v="10"/>
    <x v="0"/>
    <s v="Business"/>
    <x v="3"/>
    <s v="Compact Sleeping Bag"/>
    <n v="2"/>
    <n v="121.88"/>
    <n v="0.05"/>
    <n v="62.17"/>
    <n v="231.57199999999997"/>
    <n v="124.34"/>
    <n v="107.23199999999997"/>
    <n v="0.46306116456220953"/>
    <n v="2026"/>
    <s v="Q1"/>
    <n v="1"/>
    <s v="Jan"/>
  </r>
  <r>
    <x v="120"/>
    <d v="2026-01-26T00:00:00"/>
    <n v="2026"/>
    <n v="1"/>
    <x v="0"/>
    <x v="0"/>
    <x v="0"/>
    <x v="15"/>
    <x v="0"/>
    <s v="Returning"/>
    <x v="4"/>
    <s v="Training Mat"/>
    <n v="3"/>
    <n v="50.92"/>
    <n v="0.05"/>
    <n v="21.87"/>
    <n v="145.12199999999999"/>
    <n v="65.61"/>
    <n v="79.511999999999986"/>
    <n v="0.54789763095877941"/>
    <n v="2026"/>
    <s v="Q1"/>
    <n v="1"/>
    <s v="Jan"/>
  </r>
  <r>
    <x v="121"/>
    <d v="2026-01-27T00:00:00"/>
    <n v="2026"/>
    <n v="1"/>
    <x v="0"/>
    <x v="0"/>
    <x v="0"/>
    <x v="0"/>
    <x v="0"/>
    <s v="Returning"/>
    <x v="0"/>
    <s v="Cycling Pack 12L"/>
    <n v="1"/>
    <n v="103.78"/>
    <n v="0"/>
    <n v="49.36"/>
    <n v="103.78"/>
    <n v="49.36"/>
    <n v="54.42"/>
    <n v="0.52437849296588934"/>
    <n v="2026"/>
    <s v="Q1"/>
    <n v="1"/>
    <s v="Jan"/>
  </r>
  <r>
    <x v="122"/>
    <d v="2026-01-27T00:00:00"/>
    <n v="2026"/>
    <n v="1"/>
    <x v="0"/>
    <x v="0"/>
    <x v="1"/>
    <x v="6"/>
    <x v="3"/>
    <s v="New"/>
    <x v="1"/>
    <s v="Summit Backpack 45L"/>
    <n v="2"/>
    <n v="157.16999999999999"/>
    <n v="0"/>
    <n v="81.260000000000005"/>
    <n v="314.33999999999997"/>
    <n v="162.52000000000001"/>
    <n v="151.81999999999996"/>
    <n v="0.4829802125087484"/>
    <n v="2026"/>
    <s v="Q1"/>
    <n v="1"/>
    <s v="Jan"/>
  </r>
  <r>
    <x v="123"/>
    <d v="2026-01-27T00:00:00"/>
    <n v="2026"/>
    <n v="1"/>
    <x v="0"/>
    <x v="0"/>
    <x v="1"/>
    <x v="12"/>
    <x v="0"/>
    <s v="Business"/>
    <x v="2"/>
    <s v="Carry-On Duffel"/>
    <n v="2"/>
    <n v="132.91999999999999"/>
    <n v="0"/>
    <n v="69.02"/>
    <n v="265.83999999999997"/>
    <n v="138.04"/>
    <n v="127.79999999999998"/>
    <n v="0.48074029491423409"/>
    <n v="2026"/>
    <s v="Q1"/>
    <n v="1"/>
    <s v="Jan"/>
  </r>
  <r>
    <x v="124"/>
    <d v="2026-01-27T00:00:00"/>
    <n v="2026"/>
    <n v="1"/>
    <x v="0"/>
    <x v="0"/>
    <x v="3"/>
    <x v="8"/>
    <x v="2"/>
    <s v="Returning"/>
    <x v="1"/>
    <s v="Trekking Poles"/>
    <n v="1"/>
    <n v="71.41"/>
    <n v="0.05"/>
    <n v="32.28"/>
    <n v="67.839499999999987"/>
    <n v="32.28"/>
    <n v="35.559499999999986"/>
    <n v="0.52417102130764515"/>
    <n v="2026"/>
    <s v="Q1"/>
    <n v="1"/>
    <s v="Jan"/>
  </r>
  <r>
    <x v="125"/>
    <d v="2026-01-27T00:00:00"/>
    <n v="2026"/>
    <n v="1"/>
    <x v="0"/>
    <x v="0"/>
    <x v="3"/>
    <x v="8"/>
    <x v="0"/>
    <s v="New"/>
    <x v="3"/>
    <s v="Trail Tent 2P"/>
    <n v="1"/>
    <n v="199.67"/>
    <n v="0"/>
    <n v="103.81"/>
    <n v="199.67"/>
    <n v="103.81"/>
    <n v="95.859999999999985"/>
    <n v="0.4800921520508839"/>
    <n v="2026"/>
    <s v="Q1"/>
    <n v="1"/>
    <s v="Jan"/>
  </r>
  <r>
    <x v="126"/>
    <d v="2026-01-27T00:00:00"/>
    <n v="2026"/>
    <n v="1"/>
    <x v="0"/>
    <x v="0"/>
    <x v="0"/>
    <x v="0"/>
    <x v="2"/>
    <s v="Returning"/>
    <x v="3"/>
    <s v="Trail Tent 2P"/>
    <n v="1"/>
    <n v="196.88"/>
    <n v="0"/>
    <n v="102.76"/>
    <n v="196.88"/>
    <n v="102.76"/>
    <n v="94.11999999999999"/>
    <n v="0.47805770012190163"/>
    <n v="2026"/>
    <s v="Q1"/>
    <n v="1"/>
    <s v="Jan"/>
  </r>
  <r>
    <x v="127"/>
    <d v="2026-01-28T00:00:00"/>
    <n v="2026"/>
    <n v="1"/>
    <x v="0"/>
    <x v="0"/>
    <x v="3"/>
    <x v="7"/>
    <x v="0"/>
    <s v="Returning"/>
    <x v="0"/>
    <s v="Trail Bike Light"/>
    <n v="3"/>
    <n v="49.95"/>
    <n v="0"/>
    <n v="22.55"/>
    <n v="149.85000000000002"/>
    <n v="67.650000000000006"/>
    <n v="82.200000000000017"/>
    <n v="0.54854854854854862"/>
    <n v="2026"/>
    <s v="Q1"/>
    <n v="1"/>
    <s v="Jan"/>
  </r>
  <r>
    <x v="128"/>
    <d v="2026-01-28T00:00:00"/>
    <n v="2026"/>
    <n v="1"/>
    <x v="0"/>
    <x v="0"/>
    <x v="1"/>
    <x v="6"/>
    <x v="3"/>
    <s v="Business"/>
    <x v="1"/>
    <s v="Trekking Poles"/>
    <n v="1"/>
    <n v="70.41"/>
    <n v="0"/>
    <n v="32.74"/>
    <n v="70.41"/>
    <n v="32.74"/>
    <n v="37.669999999999995"/>
    <n v="0.53500923164323244"/>
    <n v="2026"/>
    <s v="Q1"/>
    <n v="1"/>
    <s v="Jan"/>
  </r>
  <r>
    <x v="129"/>
    <d v="2026-01-28T00:00:00"/>
    <n v="2026"/>
    <n v="1"/>
    <x v="0"/>
    <x v="0"/>
    <x v="2"/>
    <x v="16"/>
    <x v="3"/>
    <s v="Returning"/>
    <x v="1"/>
    <s v="Trekking Poles"/>
    <n v="2"/>
    <n v="70.290000000000006"/>
    <n v="0.15"/>
    <n v="31.84"/>
    <n v="119.49300000000001"/>
    <n v="63.68"/>
    <n v="55.813000000000009"/>
    <n v="0.46708175374289712"/>
    <n v="2026"/>
    <s v="Q1"/>
    <n v="1"/>
    <s v="Jan"/>
  </r>
  <r>
    <x v="130"/>
    <d v="2026-01-28T00:00:00"/>
    <n v="2026"/>
    <n v="1"/>
    <x v="0"/>
    <x v="0"/>
    <x v="2"/>
    <x v="16"/>
    <x v="0"/>
    <s v="Business"/>
    <x v="1"/>
    <s v="Hiking Daypack 20L"/>
    <n v="4"/>
    <n v="91.46"/>
    <n v="0"/>
    <n v="44.04"/>
    <n v="365.84"/>
    <n v="176.16"/>
    <n v="189.67999999999998"/>
    <n v="0.51847802317953207"/>
    <n v="2026"/>
    <s v="Q1"/>
    <n v="1"/>
    <s v="Jan"/>
  </r>
  <r>
    <x v="131"/>
    <d v="2026-01-29T00:00:00"/>
    <n v="2026"/>
    <n v="1"/>
    <x v="0"/>
    <x v="0"/>
    <x v="1"/>
    <x v="12"/>
    <x v="0"/>
    <s v="New"/>
    <x v="3"/>
    <s v="Compact Sleeping Bag"/>
    <n v="2"/>
    <n v="123.27"/>
    <n v="0"/>
    <n v="60.26"/>
    <n v="246.54"/>
    <n v="120.52"/>
    <n v="126.02"/>
    <n v="0.51115437657175311"/>
    <n v="2026"/>
    <s v="Q1"/>
    <n v="1"/>
    <s v="Jan"/>
  </r>
  <r>
    <x v="132"/>
    <d v="2026-01-29T00:00:00"/>
    <n v="2026"/>
    <n v="1"/>
    <x v="0"/>
    <x v="0"/>
    <x v="2"/>
    <x v="5"/>
    <x v="1"/>
    <s v="Business"/>
    <x v="4"/>
    <s v="Training Mat"/>
    <n v="3"/>
    <n v="49.63"/>
    <n v="0.1"/>
    <n v="22.06"/>
    <n v="134.001"/>
    <n v="66.179999999999993"/>
    <n v="67.821000000000012"/>
    <n v="0.50612308863366695"/>
    <n v="2026"/>
    <s v="Q1"/>
    <n v="1"/>
    <s v="Jan"/>
  </r>
  <r>
    <x v="133"/>
    <d v="2026-01-29T00:00:00"/>
    <n v="2026"/>
    <n v="1"/>
    <x v="0"/>
    <x v="0"/>
    <x v="0"/>
    <x v="9"/>
    <x v="1"/>
    <s v="Business"/>
    <x v="2"/>
    <s v="Carry-On Duffel"/>
    <n v="12"/>
    <n v="132.21"/>
    <n v="0.1"/>
    <n v="68.95"/>
    <n v="1427.8679999999999"/>
    <n v="827.40000000000009"/>
    <n v="600.46799999999985"/>
    <n v="0.42053467127213429"/>
    <n v="2026"/>
    <s v="Q1"/>
    <n v="1"/>
    <s v="Jan"/>
  </r>
  <r>
    <x v="134"/>
    <d v="2026-01-30T00:00:00"/>
    <n v="2026"/>
    <n v="1"/>
    <x v="0"/>
    <x v="0"/>
    <x v="1"/>
    <x v="1"/>
    <x v="2"/>
    <s v="Business"/>
    <x v="0"/>
    <s v="Compact Repair Kit"/>
    <n v="1"/>
    <n v="39.549999999999997"/>
    <n v="0"/>
    <n v="17.059999999999999"/>
    <n v="39.549999999999997"/>
    <n v="17.059999999999999"/>
    <n v="22.49"/>
    <n v="0.56864728192161818"/>
    <n v="2026"/>
    <s v="Q1"/>
    <n v="1"/>
    <s v="Jan"/>
  </r>
  <r>
    <x v="135"/>
    <d v="2026-01-30T00:00:00"/>
    <n v="2026"/>
    <n v="1"/>
    <x v="0"/>
    <x v="0"/>
    <x v="1"/>
    <x v="12"/>
    <x v="0"/>
    <s v="New"/>
    <x v="3"/>
    <s v="Portable Camp Stove"/>
    <n v="3"/>
    <n v="80.08"/>
    <n v="0"/>
    <n v="39.450000000000003"/>
    <n v="240.24"/>
    <n v="118.35000000000001"/>
    <n v="121.89"/>
    <n v="0.50736763236763238"/>
    <n v="2026"/>
    <s v="Q1"/>
    <n v="1"/>
    <s v="Jan"/>
  </r>
  <r>
    <x v="136"/>
    <d v="2026-01-30T00:00:00"/>
    <n v="2026"/>
    <n v="1"/>
    <x v="0"/>
    <x v="0"/>
    <x v="2"/>
    <x v="5"/>
    <x v="2"/>
    <s v="Returning"/>
    <x v="4"/>
    <s v="Weighted Vest"/>
    <n v="1"/>
    <n v="120.48"/>
    <n v="0"/>
    <n v="69.55"/>
    <n v="120.48"/>
    <n v="69.55"/>
    <n v="50.930000000000007"/>
    <n v="0.42272576361221786"/>
    <n v="2026"/>
    <s v="Q1"/>
    <n v="1"/>
    <s v="Jan"/>
  </r>
  <r>
    <x v="137"/>
    <d v="2026-01-30T00:00:00"/>
    <n v="2026"/>
    <n v="1"/>
    <x v="0"/>
    <x v="0"/>
    <x v="3"/>
    <x v="7"/>
    <x v="0"/>
    <s v="Returning"/>
    <x v="4"/>
    <s v="Resistance Band Set"/>
    <n v="1"/>
    <n v="39.369999999999997"/>
    <n v="0.05"/>
    <n v="14.66"/>
    <n v="37.401499999999999"/>
    <n v="14.66"/>
    <n v="22.741499999999998"/>
    <n v="0.60803711081106371"/>
    <n v="2026"/>
    <s v="Q1"/>
    <n v="1"/>
    <s v="Jan"/>
  </r>
  <r>
    <x v="138"/>
    <d v="2026-01-30T00:00:00"/>
    <n v="2026"/>
    <n v="1"/>
    <x v="0"/>
    <x v="0"/>
    <x v="1"/>
    <x v="12"/>
    <x v="1"/>
    <s v="Business"/>
    <x v="3"/>
    <s v="Portable Camp Stove"/>
    <n v="8"/>
    <n v="81.06"/>
    <n v="0.15"/>
    <n v="39.549999999999997"/>
    <n v="551.20799999999997"/>
    <n v="316.39999999999998"/>
    <n v="234.80799999999999"/>
    <n v="0.42598801178502488"/>
    <n v="2026"/>
    <s v="Q1"/>
    <n v="1"/>
    <s v="Jan"/>
  </r>
  <r>
    <x v="139"/>
    <d v="2026-01-30T00:00:00"/>
    <n v="2026"/>
    <n v="1"/>
    <x v="0"/>
    <x v="0"/>
    <x v="1"/>
    <x v="12"/>
    <x v="3"/>
    <s v="Returning"/>
    <x v="4"/>
    <s v="Weighted Vest"/>
    <n v="5"/>
    <n v="120.4"/>
    <n v="0"/>
    <n v="69.510000000000005"/>
    <n v="602"/>
    <n v="347.55"/>
    <n v="254.45"/>
    <n v="0.42267441860465116"/>
    <n v="2026"/>
    <s v="Q1"/>
    <n v="1"/>
    <s v="Jan"/>
  </r>
  <r>
    <x v="140"/>
    <d v="2026-01-31T00:00:00"/>
    <n v="2026"/>
    <n v="1"/>
    <x v="0"/>
    <x v="0"/>
    <x v="2"/>
    <x v="10"/>
    <x v="1"/>
    <s v="Business"/>
    <x v="2"/>
    <s v="Packing Cube Set"/>
    <n v="10"/>
    <n v="47.71"/>
    <n v="0.1"/>
    <n v="18.649999999999999"/>
    <n v="429.39000000000004"/>
    <n v="186.5"/>
    <n v="242.89000000000004"/>
    <n v="0.56566291716155481"/>
    <n v="2026"/>
    <s v="Q1"/>
    <n v="1"/>
    <s v="Jan"/>
  </r>
  <r>
    <x v="141"/>
    <d v="2026-01-31T00:00:00"/>
    <n v="2026"/>
    <n v="1"/>
    <x v="0"/>
    <x v="0"/>
    <x v="0"/>
    <x v="9"/>
    <x v="0"/>
    <s v="Business"/>
    <x v="0"/>
    <s v="Cycling Pack 12L"/>
    <n v="1"/>
    <n v="102.92"/>
    <n v="0.05"/>
    <n v="50.92"/>
    <n v="97.774000000000001"/>
    <n v="50.92"/>
    <n v="46.853999999999999"/>
    <n v="0.4792071511853867"/>
    <n v="2026"/>
    <s v="Q1"/>
    <n v="1"/>
    <s v="Jan"/>
  </r>
  <r>
    <x v="142"/>
    <d v="2026-01-31T00:00:00"/>
    <n v="2026"/>
    <n v="1"/>
    <x v="0"/>
    <x v="0"/>
    <x v="1"/>
    <x v="1"/>
    <x v="0"/>
    <s v="Returning"/>
    <x v="1"/>
    <s v="Trekking Poles"/>
    <n v="1"/>
    <n v="72.69"/>
    <n v="0.1"/>
    <n v="32.67"/>
    <n v="65.421000000000006"/>
    <n v="32.67"/>
    <n v="32.751000000000005"/>
    <n v="0.50061906727197691"/>
    <n v="2026"/>
    <s v="Q1"/>
    <n v="1"/>
    <s v="Jan"/>
  </r>
  <r>
    <x v="143"/>
    <d v="2026-01-31T00:00:00"/>
    <n v="2026"/>
    <n v="1"/>
    <x v="0"/>
    <x v="0"/>
    <x v="0"/>
    <x v="0"/>
    <x v="0"/>
    <s v="New"/>
    <x v="0"/>
    <s v="Commuter Helmet"/>
    <n v="1"/>
    <n v="79.989999999999995"/>
    <n v="0.05"/>
    <n v="43.02"/>
    <n v="75.990499999999997"/>
    <n v="43.02"/>
    <n v="32.970499999999994"/>
    <n v="0.43387660299642711"/>
    <n v="2026"/>
    <s v="Q1"/>
    <n v="1"/>
    <s v="Jan"/>
  </r>
  <r>
    <x v="144"/>
    <d v="2026-01-31T00:00:00"/>
    <n v="2026"/>
    <n v="1"/>
    <x v="0"/>
    <x v="0"/>
    <x v="1"/>
    <x v="6"/>
    <x v="1"/>
    <s v="Business"/>
    <x v="4"/>
    <s v="Training Mat"/>
    <n v="4"/>
    <n v="51.11"/>
    <n v="0.15"/>
    <n v="22.25"/>
    <n v="173.774"/>
    <n v="89"/>
    <n v="84.774000000000001"/>
    <n v="0.48784052850253778"/>
    <n v="2026"/>
    <s v="Q1"/>
    <n v="1"/>
    <s v="Jan"/>
  </r>
  <r>
    <x v="145"/>
    <d v="2026-01-31T00:00:00"/>
    <n v="2026"/>
    <n v="1"/>
    <x v="0"/>
    <x v="0"/>
    <x v="0"/>
    <x v="15"/>
    <x v="0"/>
    <s v="Returning"/>
    <x v="4"/>
    <s v="Weighted Vest"/>
    <n v="2"/>
    <n v="124.83"/>
    <n v="0"/>
    <n v="70.91"/>
    <n v="249.66"/>
    <n v="141.82"/>
    <n v="107.84"/>
    <n v="0.43194744853000083"/>
    <n v="2026"/>
    <s v="Q1"/>
    <n v="1"/>
    <s v="Jan"/>
  </r>
  <r>
    <x v="146"/>
    <d v="2026-01-31T00:00:00"/>
    <n v="2026"/>
    <n v="1"/>
    <x v="0"/>
    <x v="0"/>
    <x v="1"/>
    <x v="11"/>
    <x v="2"/>
    <s v="New"/>
    <x v="0"/>
    <s v="Compact Repair Kit"/>
    <n v="6"/>
    <n v="41.07"/>
    <n v="0.1"/>
    <n v="16.29"/>
    <n v="221.77800000000002"/>
    <n v="97.74"/>
    <n v="124.03800000000003"/>
    <n v="0.55928901874847825"/>
    <n v="2026"/>
    <s v="Q1"/>
    <n v="1"/>
    <s v="Jan"/>
  </r>
  <r>
    <x v="147"/>
    <d v="2026-01-31T00:00:00"/>
    <n v="2026"/>
    <n v="1"/>
    <x v="0"/>
    <x v="0"/>
    <x v="0"/>
    <x v="15"/>
    <x v="0"/>
    <s v="New"/>
    <x v="2"/>
    <s v="Insulated Bottle"/>
    <n v="1"/>
    <n v="36.020000000000003"/>
    <n v="0"/>
    <n v="13.34"/>
    <n v="36.020000000000003"/>
    <n v="13.34"/>
    <n v="22.680000000000003"/>
    <n v="0.62965019433647973"/>
    <n v="2026"/>
    <s v="Q1"/>
    <n v="1"/>
    <s v="Jan"/>
  </r>
  <r>
    <x v="148"/>
    <d v="2026-01-31T00:00:00"/>
    <n v="2026"/>
    <n v="1"/>
    <x v="0"/>
    <x v="0"/>
    <x v="0"/>
    <x v="0"/>
    <x v="2"/>
    <s v="Returning"/>
    <x v="4"/>
    <s v="Recovery Roller"/>
    <n v="1"/>
    <n v="35.82"/>
    <n v="0.05"/>
    <n v="14.32"/>
    <n v="34.028999999999996"/>
    <n v="14.32"/>
    <n v="19.708999999999996"/>
    <n v="0.57918246201769075"/>
    <n v="2026"/>
    <s v="Q1"/>
    <n v="1"/>
    <s v="Jan"/>
  </r>
  <r>
    <x v="149"/>
    <d v="2026-01-31T00:00:00"/>
    <n v="2026"/>
    <n v="1"/>
    <x v="0"/>
    <x v="0"/>
    <x v="2"/>
    <x v="3"/>
    <x v="2"/>
    <s v="Returning"/>
    <x v="0"/>
    <s v="Cycling Pack 12L"/>
    <n v="3"/>
    <n v="103.94"/>
    <n v="0.1"/>
    <n v="50.67"/>
    <n v="280.63799999999998"/>
    <n v="152.01"/>
    <n v="128.62799999999999"/>
    <n v="0.45834135077929572"/>
    <n v="2026"/>
    <s v="Q1"/>
    <n v="1"/>
    <s v="Jan"/>
  </r>
  <r>
    <x v="150"/>
    <d v="2026-02-01T00:00:00"/>
    <n v="2026"/>
    <n v="2"/>
    <x v="1"/>
    <x v="0"/>
    <x v="0"/>
    <x v="0"/>
    <x v="0"/>
    <s v="Returning"/>
    <x v="1"/>
    <s v="Trail Boots"/>
    <n v="1"/>
    <n v="140.53"/>
    <n v="0"/>
    <n v="77.36"/>
    <n v="140.53"/>
    <n v="77.36"/>
    <n v="63.17"/>
    <n v="0.44951255959581587"/>
    <n v="2026"/>
    <s v="Q1"/>
    <n v="2"/>
    <s v="Feb"/>
  </r>
  <r>
    <x v="151"/>
    <d v="2026-02-01T00:00:00"/>
    <n v="2026"/>
    <n v="2"/>
    <x v="1"/>
    <x v="0"/>
    <x v="3"/>
    <x v="7"/>
    <x v="2"/>
    <s v="Returning"/>
    <x v="1"/>
    <s v="Trail Boots"/>
    <n v="1"/>
    <n v="142.03"/>
    <n v="0.05"/>
    <n v="77.069999999999993"/>
    <n v="134.92849999999999"/>
    <n v="77.069999999999993"/>
    <n v="57.858499999999992"/>
    <n v="0.42880859121682963"/>
    <n v="2026"/>
    <s v="Q1"/>
    <n v="2"/>
    <s v="Feb"/>
  </r>
  <r>
    <x v="152"/>
    <d v="2026-02-01T00:00:00"/>
    <n v="2026"/>
    <n v="2"/>
    <x v="1"/>
    <x v="0"/>
    <x v="2"/>
    <x v="5"/>
    <x v="1"/>
    <s v="Business"/>
    <x v="3"/>
    <s v="Compact Sleeping Bag"/>
    <n v="12"/>
    <n v="124.84"/>
    <n v="0.1"/>
    <n v="59.47"/>
    <n v="1348.2719999999999"/>
    <n v="713.64"/>
    <n v="634.63199999999995"/>
    <n v="0.47070027412866244"/>
    <n v="2026"/>
    <s v="Q1"/>
    <n v="2"/>
    <s v="Feb"/>
  </r>
  <r>
    <x v="153"/>
    <d v="2026-02-01T00:00:00"/>
    <n v="2026"/>
    <n v="2"/>
    <x v="1"/>
    <x v="0"/>
    <x v="1"/>
    <x v="12"/>
    <x v="0"/>
    <s v="Returning"/>
    <x v="4"/>
    <s v="Recovery Roller"/>
    <n v="3"/>
    <n v="35.36"/>
    <n v="0"/>
    <n v="13.7"/>
    <n v="106.08"/>
    <n v="41.099999999999994"/>
    <n v="64.98"/>
    <n v="0.61255656108597289"/>
    <n v="2026"/>
    <s v="Q1"/>
    <n v="2"/>
    <s v="Feb"/>
  </r>
  <r>
    <x v="154"/>
    <d v="2026-02-01T00:00:00"/>
    <n v="2026"/>
    <n v="2"/>
    <x v="1"/>
    <x v="0"/>
    <x v="3"/>
    <x v="13"/>
    <x v="3"/>
    <s v="Returning"/>
    <x v="4"/>
    <s v="Weighted Vest"/>
    <n v="2"/>
    <n v="122.43"/>
    <n v="0"/>
    <n v="69.08"/>
    <n v="244.86"/>
    <n v="138.16"/>
    <n v="106.70000000000002"/>
    <n v="0.43575920934411505"/>
    <n v="2026"/>
    <s v="Q1"/>
    <n v="2"/>
    <s v="Feb"/>
  </r>
  <r>
    <x v="155"/>
    <d v="2026-02-01T00:00:00"/>
    <n v="2026"/>
    <n v="2"/>
    <x v="1"/>
    <x v="0"/>
    <x v="0"/>
    <x v="15"/>
    <x v="3"/>
    <s v="New"/>
    <x v="1"/>
    <s v="Trail Boots"/>
    <n v="2"/>
    <n v="140.47"/>
    <n v="0.05"/>
    <n v="78.39"/>
    <n v="266.89299999999997"/>
    <n v="156.78"/>
    <n v="110.11299999999997"/>
    <n v="0.41257357817552348"/>
    <n v="2026"/>
    <s v="Q1"/>
    <n v="2"/>
    <s v="Feb"/>
  </r>
  <r>
    <x v="156"/>
    <d v="2026-02-02T00:00:00"/>
    <n v="2026"/>
    <n v="2"/>
    <x v="1"/>
    <x v="0"/>
    <x v="1"/>
    <x v="14"/>
    <x v="0"/>
    <s v="Returning"/>
    <x v="2"/>
    <s v="Packing Cube Set"/>
    <n v="1"/>
    <n v="45.43"/>
    <n v="0.05"/>
    <n v="18.670000000000002"/>
    <n v="43.158499999999997"/>
    <n v="18.670000000000002"/>
    <n v="24.488499999999995"/>
    <n v="0.56740850585632019"/>
    <n v="2026"/>
    <s v="Q1"/>
    <n v="2"/>
    <s v="Feb"/>
  </r>
  <r>
    <x v="157"/>
    <d v="2026-02-02T00:00:00"/>
    <n v="2026"/>
    <n v="2"/>
    <x v="1"/>
    <x v="0"/>
    <x v="3"/>
    <x v="13"/>
    <x v="1"/>
    <s v="Business"/>
    <x v="0"/>
    <s v="Cycling Pack 12L"/>
    <n v="8"/>
    <n v="102.78"/>
    <n v="0.15"/>
    <n v="50.39"/>
    <n v="698.904"/>
    <n v="403.12"/>
    <n v="295.78399999999999"/>
    <n v="0.42321119924911005"/>
    <n v="2026"/>
    <s v="Q1"/>
    <n v="2"/>
    <s v="Feb"/>
  </r>
  <r>
    <x v="158"/>
    <d v="2026-02-02T00:00:00"/>
    <n v="2026"/>
    <n v="2"/>
    <x v="1"/>
    <x v="0"/>
    <x v="1"/>
    <x v="11"/>
    <x v="3"/>
    <s v="New"/>
    <x v="3"/>
    <s v="Compact Sleeping Bag"/>
    <n v="1"/>
    <n v="123.95"/>
    <n v="0"/>
    <n v="61.32"/>
    <n v="123.95"/>
    <n v="61.32"/>
    <n v="62.63"/>
    <n v="0.50528438886647842"/>
    <n v="2026"/>
    <s v="Q1"/>
    <n v="2"/>
    <s v="Feb"/>
  </r>
  <r>
    <x v="159"/>
    <d v="2026-02-02T00:00:00"/>
    <n v="2026"/>
    <n v="2"/>
    <x v="1"/>
    <x v="0"/>
    <x v="1"/>
    <x v="11"/>
    <x v="3"/>
    <s v="Returning"/>
    <x v="3"/>
    <s v="Trail Tent 2P"/>
    <n v="3"/>
    <n v="199.9"/>
    <n v="0"/>
    <n v="104.18"/>
    <n v="599.70000000000005"/>
    <n v="312.54000000000002"/>
    <n v="287.16000000000003"/>
    <n v="0.47883941970985494"/>
    <n v="2026"/>
    <s v="Q1"/>
    <n v="2"/>
    <s v="Feb"/>
  </r>
  <r>
    <x v="160"/>
    <d v="2026-02-02T00:00:00"/>
    <n v="2026"/>
    <n v="2"/>
    <x v="1"/>
    <x v="0"/>
    <x v="1"/>
    <x v="12"/>
    <x v="3"/>
    <s v="Returning"/>
    <x v="1"/>
    <s v="Hiking Daypack 20L"/>
    <n v="1"/>
    <n v="93.78"/>
    <n v="0"/>
    <n v="44.21"/>
    <n v="93.78"/>
    <n v="44.21"/>
    <n v="49.57"/>
    <n v="0.52857752185967155"/>
    <n v="2026"/>
    <s v="Q1"/>
    <n v="2"/>
    <s v="Feb"/>
  </r>
  <r>
    <x v="161"/>
    <d v="2026-02-02T00:00:00"/>
    <n v="2026"/>
    <n v="2"/>
    <x v="1"/>
    <x v="0"/>
    <x v="0"/>
    <x v="0"/>
    <x v="0"/>
    <s v="Business"/>
    <x v="4"/>
    <s v="Resistance Band Set"/>
    <n v="1"/>
    <n v="39.39"/>
    <n v="0.1"/>
    <n v="15.09"/>
    <n v="35.451000000000001"/>
    <n v="15.09"/>
    <n v="20.361000000000001"/>
    <n v="0.57434204958957435"/>
    <n v="2026"/>
    <s v="Q1"/>
    <n v="2"/>
    <s v="Feb"/>
  </r>
  <r>
    <x v="162"/>
    <d v="2026-02-02T00:00:00"/>
    <n v="2026"/>
    <n v="2"/>
    <x v="1"/>
    <x v="0"/>
    <x v="0"/>
    <x v="0"/>
    <x v="0"/>
    <s v="New"/>
    <x v="0"/>
    <s v="Cycling Pack 12L"/>
    <n v="6"/>
    <n v="101.64"/>
    <n v="0"/>
    <n v="51.06"/>
    <n v="609.84"/>
    <n v="306.36"/>
    <n v="303.48"/>
    <n v="0.49763872491145217"/>
    <n v="2026"/>
    <s v="Q1"/>
    <n v="2"/>
    <s v="Feb"/>
  </r>
  <r>
    <x v="163"/>
    <d v="2026-02-03T00:00:00"/>
    <n v="2026"/>
    <n v="2"/>
    <x v="1"/>
    <x v="0"/>
    <x v="0"/>
    <x v="0"/>
    <x v="1"/>
    <s v="Business"/>
    <x v="4"/>
    <s v="Recovery Roller"/>
    <n v="12"/>
    <n v="36.74"/>
    <n v="0.2"/>
    <n v="13.53"/>
    <n v="352.70400000000001"/>
    <n v="162.35999999999999"/>
    <n v="190.34400000000002"/>
    <n v="0.53967065868263475"/>
    <n v="2026"/>
    <s v="Q1"/>
    <n v="2"/>
    <s v="Feb"/>
  </r>
  <r>
    <x v="164"/>
    <d v="2026-02-03T00:00:00"/>
    <n v="2026"/>
    <n v="2"/>
    <x v="1"/>
    <x v="0"/>
    <x v="3"/>
    <x v="8"/>
    <x v="2"/>
    <s v="New"/>
    <x v="1"/>
    <s v="Summit Backpack 45L"/>
    <n v="2"/>
    <n v="154.62"/>
    <n v="0"/>
    <n v="78.209999999999994"/>
    <n v="309.24"/>
    <n v="156.41999999999999"/>
    <n v="152.82000000000002"/>
    <n v="0.49417927823050062"/>
    <n v="2026"/>
    <s v="Q1"/>
    <n v="2"/>
    <s v="Feb"/>
  </r>
  <r>
    <x v="165"/>
    <d v="2026-02-04T00:00:00"/>
    <n v="2026"/>
    <n v="2"/>
    <x v="1"/>
    <x v="0"/>
    <x v="0"/>
    <x v="0"/>
    <x v="3"/>
    <s v="New"/>
    <x v="3"/>
    <s v="Compact Sleeping Bag"/>
    <n v="1"/>
    <n v="125.63"/>
    <n v="0.1"/>
    <n v="60.38"/>
    <n v="113.06699999999999"/>
    <n v="60.38"/>
    <n v="52.686999999999991"/>
    <n v="0.46598034793529497"/>
    <n v="2026"/>
    <s v="Q1"/>
    <n v="2"/>
    <s v="Feb"/>
  </r>
  <r>
    <x v="166"/>
    <d v="2026-02-04T00:00:00"/>
    <n v="2026"/>
    <n v="2"/>
    <x v="1"/>
    <x v="0"/>
    <x v="1"/>
    <x v="11"/>
    <x v="0"/>
    <s v="New"/>
    <x v="3"/>
    <s v="Portable Camp Stove"/>
    <n v="2"/>
    <n v="81.59"/>
    <n v="0.1"/>
    <n v="38.64"/>
    <n v="146.86200000000002"/>
    <n v="77.28"/>
    <n v="69.582000000000022"/>
    <n v="0.47379172284185161"/>
    <n v="2026"/>
    <s v="Q1"/>
    <n v="2"/>
    <s v="Feb"/>
  </r>
  <r>
    <x v="167"/>
    <d v="2026-02-04T00:00:00"/>
    <n v="2026"/>
    <n v="2"/>
    <x v="1"/>
    <x v="0"/>
    <x v="2"/>
    <x v="5"/>
    <x v="0"/>
    <s v="New"/>
    <x v="2"/>
    <s v="Packing Cube Set"/>
    <n v="2"/>
    <n v="45.81"/>
    <n v="0.1"/>
    <n v="18.420000000000002"/>
    <n v="82.458000000000013"/>
    <n v="36.840000000000003"/>
    <n v="45.618000000000009"/>
    <n v="0.55322709743141962"/>
    <n v="2026"/>
    <s v="Q1"/>
    <n v="2"/>
    <s v="Feb"/>
  </r>
  <r>
    <x v="168"/>
    <d v="2026-02-05T00:00:00"/>
    <n v="2026"/>
    <n v="2"/>
    <x v="1"/>
    <x v="0"/>
    <x v="1"/>
    <x v="12"/>
    <x v="0"/>
    <s v="Returning"/>
    <x v="4"/>
    <s v="Weighted Vest"/>
    <n v="3"/>
    <n v="125.63"/>
    <n v="0"/>
    <n v="71.05"/>
    <n v="376.89"/>
    <n v="213.14999999999998"/>
    <n v="163.74"/>
    <n v="0.43445037013452203"/>
    <n v="2026"/>
    <s v="Q1"/>
    <n v="2"/>
    <s v="Feb"/>
  </r>
  <r>
    <x v="169"/>
    <d v="2026-02-05T00:00:00"/>
    <n v="2026"/>
    <n v="2"/>
    <x v="1"/>
    <x v="0"/>
    <x v="3"/>
    <x v="8"/>
    <x v="0"/>
    <s v="Returning"/>
    <x v="0"/>
    <s v="Cycling Pack 12L"/>
    <n v="2"/>
    <n v="101.01"/>
    <n v="0"/>
    <n v="50.26"/>
    <n v="202.02"/>
    <n v="100.52"/>
    <n v="101.50000000000001"/>
    <n v="0.50242550242550243"/>
    <n v="2026"/>
    <s v="Q1"/>
    <n v="2"/>
    <s v="Feb"/>
  </r>
  <r>
    <x v="170"/>
    <d v="2026-02-05T00:00:00"/>
    <n v="2026"/>
    <n v="2"/>
    <x v="1"/>
    <x v="0"/>
    <x v="3"/>
    <x v="13"/>
    <x v="0"/>
    <s v="Returning"/>
    <x v="1"/>
    <s v="Summit Backpack 45L"/>
    <n v="6"/>
    <n v="154.22"/>
    <n v="0"/>
    <n v="79.599999999999994"/>
    <n v="925.31999999999994"/>
    <n v="477.59999999999997"/>
    <n v="447.71999999999997"/>
    <n v="0.4838542342108676"/>
    <n v="2026"/>
    <s v="Q1"/>
    <n v="2"/>
    <s v="Feb"/>
  </r>
  <r>
    <x v="171"/>
    <d v="2026-02-05T00:00:00"/>
    <n v="2026"/>
    <n v="2"/>
    <x v="1"/>
    <x v="0"/>
    <x v="1"/>
    <x v="14"/>
    <x v="0"/>
    <s v="New"/>
    <x v="1"/>
    <s v="Trekking Poles"/>
    <n v="1"/>
    <n v="72.78"/>
    <n v="0.05"/>
    <n v="33.26"/>
    <n v="69.140999999999991"/>
    <n v="33.26"/>
    <n v="35.880999999999993"/>
    <n v="0.51895402149231273"/>
    <n v="2026"/>
    <s v="Q1"/>
    <n v="2"/>
    <s v="Feb"/>
  </r>
  <r>
    <x v="172"/>
    <d v="2026-02-05T00:00:00"/>
    <n v="2026"/>
    <n v="2"/>
    <x v="1"/>
    <x v="0"/>
    <x v="1"/>
    <x v="14"/>
    <x v="1"/>
    <s v="Business"/>
    <x v="3"/>
    <s v="Compact Sleeping Bag"/>
    <n v="3"/>
    <n v="122.69"/>
    <n v="0.05"/>
    <n v="62.08"/>
    <n v="349.66649999999998"/>
    <n v="186.24"/>
    <n v="163.42649999999998"/>
    <n v="0.46737820180085876"/>
    <n v="2026"/>
    <s v="Q1"/>
    <n v="2"/>
    <s v="Feb"/>
  </r>
  <r>
    <x v="173"/>
    <d v="2026-02-06T00:00:00"/>
    <n v="2026"/>
    <n v="2"/>
    <x v="1"/>
    <x v="0"/>
    <x v="1"/>
    <x v="1"/>
    <x v="0"/>
    <s v="Business"/>
    <x v="0"/>
    <s v="Cycling Pack 12L"/>
    <n v="3"/>
    <n v="103.22"/>
    <n v="0"/>
    <n v="50.74"/>
    <n v="309.65999999999997"/>
    <n v="152.22"/>
    <n v="157.43999999999997"/>
    <n v="0.50842859910869986"/>
    <n v="2026"/>
    <s v="Q1"/>
    <n v="2"/>
    <s v="Feb"/>
  </r>
  <r>
    <x v="174"/>
    <d v="2026-02-06T00:00:00"/>
    <n v="2026"/>
    <n v="2"/>
    <x v="1"/>
    <x v="0"/>
    <x v="0"/>
    <x v="15"/>
    <x v="3"/>
    <s v="New"/>
    <x v="1"/>
    <s v="Hiking Daypack 20L"/>
    <n v="3"/>
    <n v="92.96"/>
    <n v="0.15"/>
    <n v="44.56"/>
    <n v="237.048"/>
    <n v="133.68"/>
    <n v="103.36799999999999"/>
    <n v="0.43606358205932971"/>
    <n v="2026"/>
    <s v="Q1"/>
    <n v="2"/>
    <s v="Feb"/>
  </r>
  <r>
    <x v="175"/>
    <d v="2026-02-06T00:00:00"/>
    <n v="2026"/>
    <n v="2"/>
    <x v="1"/>
    <x v="0"/>
    <x v="1"/>
    <x v="12"/>
    <x v="2"/>
    <s v="New"/>
    <x v="2"/>
    <s v="Insulated Bottle"/>
    <n v="1"/>
    <n v="36.520000000000003"/>
    <n v="0"/>
    <n v="13.94"/>
    <n v="36.520000000000003"/>
    <n v="13.94"/>
    <n v="22.580000000000005"/>
    <n v="0.61829134720700996"/>
    <n v="2026"/>
    <s v="Q1"/>
    <n v="2"/>
    <s v="Feb"/>
  </r>
  <r>
    <x v="176"/>
    <d v="2026-02-06T00:00:00"/>
    <n v="2026"/>
    <n v="2"/>
    <x v="1"/>
    <x v="0"/>
    <x v="0"/>
    <x v="0"/>
    <x v="2"/>
    <s v="Returning"/>
    <x v="4"/>
    <s v="Training Mat"/>
    <n v="3"/>
    <n v="50.65"/>
    <n v="0"/>
    <n v="21.49"/>
    <n v="151.94999999999999"/>
    <n v="64.47"/>
    <n v="87.47999999999999"/>
    <n v="0.57571569595261596"/>
    <n v="2026"/>
    <s v="Q1"/>
    <n v="2"/>
    <s v="Feb"/>
  </r>
  <r>
    <x v="177"/>
    <d v="2026-02-07T00:00:00"/>
    <n v="2026"/>
    <n v="2"/>
    <x v="1"/>
    <x v="0"/>
    <x v="3"/>
    <x v="4"/>
    <x v="0"/>
    <s v="Returning"/>
    <x v="2"/>
    <s v="Insulated Bottle"/>
    <n v="2"/>
    <n v="37.03"/>
    <n v="0.15"/>
    <n v="13.87"/>
    <n v="62.951000000000001"/>
    <n v="27.74"/>
    <n v="35.210999999999999"/>
    <n v="0.55933980397451988"/>
    <n v="2026"/>
    <s v="Q1"/>
    <n v="2"/>
    <s v="Feb"/>
  </r>
  <r>
    <x v="178"/>
    <d v="2026-02-07T00:00:00"/>
    <n v="2026"/>
    <n v="2"/>
    <x v="1"/>
    <x v="0"/>
    <x v="2"/>
    <x v="2"/>
    <x v="0"/>
    <s v="New"/>
    <x v="4"/>
    <s v="Recovery Roller"/>
    <n v="1"/>
    <n v="36.619999999999997"/>
    <n v="0"/>
    <n v="13.55"/>
    <n v="36.619999999999997"/>
    <n v="13.55"/>
    <n v="23.069999999999997"/>
    <n v="0.62998361551064985"/>
    <n v="2026"/>
    <s v="Q1"/>
    <n v="2"/>
    <s v="Feb"/>
  </r>
  <r>
    <x v="179"/>
    <d v="2026-02-07T00:00:00"/>
    <n v="2026"/>
    <n v="2"/>
    <x v="1"/>
    <x v="0"/>
    <x v="2"/>
    <x v="16"/>
    <x v="2"/>
    <s v="Returning"/>
    <x v="3"/>
    <s v="Portable Camp Stove"/>
    <n v="1"/>
    <n v="81.47"/>
    <n v="0"/>
    <n v="39.18"/>
    <n v="81.47"/>
    <n v="39.18"/>
    <n v="42.29"/>
    <n v="0.51908678040996681"/>
    <n v="2026"/>
    <s v="Q1"/>
    <n v="2"/>
    <s v="Feb"/>
  </r>
  <r>
    <x v="180"/>
    <d v="2026-02-08T00:00:00"/>
    <n v="2026"/>
    <n v="2"/>
    <x v="1"/>
    <x v="0"/>
    <x v="1"/>
    <x v="1"/>
    <x v="1"/>
    <s v="Returning"/>
    <x v="3"/>
    <s v="Compact Sleeping Bag"/>
    <n v="12"/>
    <n v="122.75"/>
    <n v="0.15"/>
    <n v="62.51"/>
    <n v="1252.05"/>
    <n v="750.12"/>
    <n v="501.92999999999995"/>
    <n v="0.40088654606445429"/>
    <n v="2026"/>
    <s v="Q1"/>
    <n v="2"/>
    <s v="Feb"/>
  </r>
  <r>
    <x v="181"/>
    <d v="2026-02-08T00:00:00"/>
    <n v="2026"/>
    <n v="2"/>
    <x v="1"/>
    <x v="0"/>
    <x v="0"/>
    <x v="9"/>
    <x v="0"/>
    <s v="Business"/>
    <x v="4"/>
    <s v="Training Mat"/>
    <n v="1"/>
    <n v="50.38"/>
    <n v="0.05"/>
    <n v="21.95"/>
    <n v="47.860999999999997"/>
    <n v="21.95"/>
    <n v="25.910999999999998"/>
    <n v="0.54138024696516995"/>
    <n v="2026"/>
    <s v="Q1"/>
    <n v="2"/>
    <s v="Feb"/>
  </r>
  <r>
    <x v="182"/>
    <d v="2026-02-08T00:00:00"/>
    <n v="2026"/>
    <n v="2"/>
    <x v="1"/>
    <x v="0"/>
    <x v="3"/>
    <x v="7"/>
    <x v="0"/>
    <s v="Business"/>
    <x v="4"/>
    <s v="Training Mat"/>
    <n v="2"/>
    <n v="50.4"/>
    <n v="0"/>
    <n v="21.43"/>
    <n v="100.8"/>
    <n v="42.86"/>
    <n v="57.94"/>
    <n v="0.57480158730158726"/>
    <n v="2026"/>
    <s v="Q1"/>
    <n v="2"/>
    <s v="Feb"/>
  </r>
  <r>
    <x v="183"/>
    <d v="2026-02-08T00:00:00"/>
    <n v="2026"/>
    <n v="2"/>
    <x v="1"/>
    <x v="0"/>
    <x v="2"/>
    <x v="5"/>
    <x v="0"/>
    <s v="New"/>
    <x v="1"/>
    <s v="Trekking Poles"/>
    <n v="1"/>
    <n v="69.98"/>
    <n v="0"/>
    <n v="33.21"/>
    <n v="69.98"/>
    <n v="33.21"/>
    <n v="36.770000000000003"/>
    <n v="0.52543583881108891"/>
    <n v="2026"/>
    <s v="Q1"/>
    <n v="2"/>
    <s v="Feb"/>
  </r>
  <r>
    <x v="184"/>
    <d v="2026-02-08T00:00:00"/>
    <n v="2026"/>
    <n v="2"/>
    <x v="1"/>
    <x v="0"/>
    <x v="0"/>
    <x v="0"/>
    <x v="2"/>
    <s v="New"/>
    <x v="1"/>
    <s v="Hiking Daypack 20L"/>
    <n v="3"/>
    <n v="90.04"/>
    <n v="0.05"/>
    <n v="45.25"/>
    <n v="256.61399999999998"/>
    <n v="135.75"/>
    <n v="120.86399999999998"/>
    <n v="0.47099534709719654"/>
    <n v="2026"/>
    <s v="Q1"/>
    <n v="2"/>
    <s v="Feb"/>
  </r>
  <r>
    <x v="185"/>
    <d v="2026-02-08T00:00:00"/>
    <n v="2026"/>
    <n v="2"/>
    <x v="1"/>
    <x v="0"/>
    <x v="1"/>
    <x v="14"/>
    <x v="0"/>
    <s v="New"/>
    <x v="4"/>
    <s v="Training Mat"/>
    <n v="3"/>
    <n v="51.18"/>
    <n v="0"/>
    <n v="21.95"/>
    <n v="153.54"/>
    <n v="65.849999999999994"/>
    <n v="87.69"/>
    <n v="0.57112153184837833"/>
    <n v="2026"/>
    <s v="Q1"/>
    <n v="2"/>
    <s v="Feb"/>
  </r>
  <r>
    <x v="186"/>
    <d v="2026-02-08T00:00:00"/>
    <n v="2026"/>
    <n v="2"/>
    <x v="1"/>
    <x v="0"/>
    <x v="0"/>
    <x v="15"/>
    <x v="0"/>
    <s v="New"/>
    <x v="2"/>
    <s v="Insulated Bottle"/>
    <n v="1"/>
    <n v="35.69"/>
    <n v="0"/>
    <n v="13.38"/>
    <n v="35.69"/>
    <n v="13.38"/>
    <n v="22.309999999999995"/>
    <n v="0.62510507144858496"/>
    <n v="2026"/>
    <s v="Q1"/>
    <n v="2"/>
    <s v="Feb"/>
  </r>
  <r>
    <x v="187"/>
    <d v="2026-02-08T00:00:00"/>
    <n v="2026"/>
    <n v="2"/>
    <x v="1"/>
    <x v="0"/>
    <x v="3"/>
    <x v="7"/>
    <x v="0"/>
    <s v="New"/>
    <x v="0"/>
    <s v="Trail Bike Light"/>
    <n v="3"/>
    <n v="50.29"/>
    <n v="0.05"/>
    <n v="22.87"/>
    <n v="143.32650000000001"/>
    <n v="68.61"/>
    <n v="74.716500000000011"/>
    <n v="0.52130275978273388"/>
    <n v="2026"/>
    <s v="Q1"/>
    <n v="2"/>
    <s v="Feb"/>
  </r>
  <r>
    <x v="188"/>
    <d v="2026-02-09T00:00:00"/>
    <n v="2026"/>
    <n v="2"/>
    <x v="1"/>
    <x v="0"/>
    <x v="1"/>
    <x v="12"/>
    <x v="3"/>
    <s v="Returning"/>
    <x v="3"/>
    <s v="Trail Tent 2P"/>
    <n v="1"/>
    <n v="194.32"/>
    <n v="0.05"/>
    <n v="102.52"/>
    <n v="184.60399999999998"/>
    <n v="102.52"/>
    <n v="82.083999999999989"/>
    <n v="0.44464908669367942"/>
    <n v="2026"/>
    <s v="Q1"/>
    <n v="2"/>
    <s v="Feb"/>
  </r>
  <r>
    <x v="189"/>
    <d v="2026-02-09T00:00:00"/>
    <n v="2026"/>
    <n v="2"/>
    <x v="1"/>
    <x v="0"/>
    <x v="3"/>
    <x v="13"/>
    <x v="2"/>
    <s v="New"/>
    <x v="4"/>
    <s v="Resistance Band Set"/>
    <n v="4"/>
    <n v="40.44"/>
    <n v="0"/>
    <n v="14.75"/>
    <n v="161.76"/>
    <n v="59"/>
    <n v="102.75999999999999"/>
    <n v="0.63526211671612265"/>
    <n v="2026"/>
    <s v="Q1"/>
    <n v="2"/>
    <s v="Feb"/>
  </r>
  <r>
    <x v="190"/>
    <d v="2026-02-10T00:00:00"/>
    <n v="2026"/>
    <n v="2"/>
    <x v="1"/>
    <x v="0"/>
    <x v="3"/>
    <x v="7"/>
    <x v="0"/>
    <s v="New"/>
    <x v="2"/>
    <s v="Carry-On Duffel"/>
    <n v="3"/>
    <n v="134.53"/>
    <n v="0.1"/>
    <n v="69.12"/>
    <n v="363.23100000000005"/>
    <n v="207.36"/>
    <n v="155.87100000000004"/>
    <n v="0.42912361555043488"/>
    <n v="2026"/>
    <s v="Q1"/>
    <n v="2"/>
    <s v="Feb"/>
  </r>
  <r>
    <x v="191"/>
    <d v="2026-02-10T00:00:00"/>
    <n v="2026"/>
    <n v="2"/>
    <x v="1"/>
    <x v="0"/>
    <x v="2"/>
    <x v="2"/>
    <x v="3"/>
    <s v="New"/>
    <x v="1"/>
    <s v="Summit Backpack 45L"/>
    <n v="6"/>
    <n v="154.05000000000001"/>
    <n v="0"/>
    <n v="79.25"/>
    <n v="924.30000000000007"/>
    <n v="475.5"/>
    <n v="448.80000000000007"/>
    <n v="0.4855566374553717"/>
    <n v="2026"/>
    <s v="Q1"/>
    <n v="2"/>
    <s v="Feb"/>
  </r>
  <r>
    <x v="192"/>
    <d v="2026-02-10T00:00:00"/>
    <n v="2026"/>
    <n v="2"/>
    <x v="1"/>
    <x v="0"/>
    <x v="2"/>
    <x v="2"/>
    <x v="0"/>
    <s v="New"/>
    <x v="2"/>
    <s v="Carry-On Duffel"/>
    <n v="1"/>
    <n v="135.4"/>
    <n v="0"/>
    <n v="67.56"/>
    <n v="135.4"/>
    <n v="67.56"/>
    <n v="67.84"/>
    <n v="0.50103397341211231"/>
    <n v="2026"/>
    <s v="Q1"/>
    <n v="2"/>
    <s v="Feb"/>
  </r>
  <r>
    <x v="193"/>
    <d v="2026-02-10T00:00:00"/>
    <n v="2026"/>
    <n v="2"/>
    <x v="1"/>
    <x v="0"/>
    <x v="0"/>
    <x v="0"/>
    <x v="0"/>
    <s v="New"/>
    <x v="0"/>
    <s v="Compact Repair Kit"/>
    <n v="2"/>
    <n v="41.03"/>
    <n v="0"/>
    <n v="16.260000000000002"/>
    <n v="82.06"/>
    <n v="32.520000000000003"/>
    <n v="49.54"/>
    <n v="0.60370460638557155"/>
    <n v="2026"/>
    <s v="Q1"/>
    <n v="2"/>
    <s v="Feb"/>
  </r>
  <r>
    <x v="194"/>
    <d v="2026-02-10T00:00:00"/>
    <n v="2026"/>
    <n v="2"/>
    <x v="1"/>
    <x v="0"/>
    <x v="3"/>
    <x v="8"/>
    <x v="3"/>
    <s v="New"/>
    <x v="0"/>
    <s v="Commuter Helmet"/>
    <n v="1"/>
    <n v="81.44"/>
    <n v="0.05"/>
    <n v="43.9"/>
    <n v="77.367999999999995"/>
    <n v="43.9"/>
    <n v="33.467999999999996"/>
    <n v="0.43258194602419603"/>
    <n v="2026"/>
    <s v="Q1"/>
    <n v="2"/>
    <s v="Feb"/>
  </r>
  <r>
    <x v="195"/>
    <d v="2026-02-10T00:00:00"/>
    <n v="2026"/>
    <n v="2"/>
    <x v="1"/>
    <x v="0"/>
    <x v="0"/>
    <x v="0"/>
    <x v="1"/>
    <s v="Business"/>
    <x v="3"/>
    <s v="Compact Sleeping Bag"/>
    <n v="8"/>
    <n v="122.19"/>
    <n v="0.1"/>
    <n v="60"/>
    <n v="879.76800000000003"/>
    <n v="480"/>
    <n v="399.76800000000003"/>
    <n v="0.45440161497121973"/>
    <n v="2026"/>
    <s v="Q1"/>
    <n v="2"/>
    <s v="Feb"/>
  </r>
  <r>
    <x v="196"/>
    <d v="2026-02-10T00:00:00"/>
    <n v="2026"/>
    <n v="2"/>
    <x v="1"/>
    <x v="0"/>
    <x v="2"/>
    <x v="16"/>
    <x v="2"/>
    <s v="Returning"/>
    <x v="1"/>
    <s v="Trail Boots"/>
    <n v="2"/>
    <n v="146.33000000000001"/>
    <n v="0.1"/>
    <n v="81.34"/>
    <n v="263.39400000000001"/>
    <n v="162.68"/>
    <n v="100.714"/>
    <n v="0.38237013751262366"/>
    <n v="2026"/>
    <s v="Q1"/>
    <n v="2"/>
    <s v="Feb"/>
  </r>
  <r>
    <x v="197"/>
    <d v="2026-02-10T00:00:00"/>
    <n v="2026"/>
    <n v="2"/>
    <x v="1"/>
    <x v="0"/>
    <x v="2"/>
    <x v="16"/>
    <x v="3"/>
    <s v="Returning"/>
    <x v="2"/>
    <s v="Carry-On Duffel"/>
    <n v="1"/>
    <n v="131.24"/>
    <n v="0.05"/>
    <n v="66.14"/>
    <n v="124.678"/>
    <n v="66.14"/>
    <n v="58.537999999999997"/>
    <n v="0.46951346669019395"/>
    <n v="2026"/>
    <s v="Q1"/>
    <n v="2"/>
    <s v="Feb"/>
  </r>
  <r>
    <x v="198"/>
    <d v="2026-02-10T00:00:00"/>
    <n v="2026"/>
    <n v="2"/>
    <x v="1"/>
    <x v="0"/>
    <x v="1"/>
    <x v="1"/>
    <x v="1"/>
    <s v="New"/>
    <x v="4"/>
    <s v="Training Mat"/>
    <n v="5"/>
    <n v="51.37"/>
    <n v="0.05"/>
    <n v="21.81"/>
    <n v="244.00749999999996"/>
    <n v="109.05"/>
    <n v="134.95749999999998"/>
    <n v="0.55308750755612024"/>
    <n v="2026"/>
    <s v="Q1"/>
    <n v="2"/>
    <s v="Feb"/>
  </r>
  <r>
    <x v="199"/>
    <d v="2026-02-11T00:00:00"/>
    <n v="2026"/>
    <n v="2"/>
    <x v="1"/>
    <x v="0"/>
    <x v="1"/>
    <x v="12"/>
    <x v="2"/>
    <s v="New"/>
    <x v="3"/>
    <s v="Compact Sleeping Bag"/>
    <n v="5"/>
    <n v="121.94"/>
    <n v="0"/>
    <n v="62.3"/>
    <n v="609.70000000000005"/>
    <n v="311.5"/>
    <n v="298.20000000000005"/>
    <n v="0.48909299655568317"/>
    <n v="2026"/>
    <s v="Q1"/>
    <n v="2"/>
    <s v="Feb"/>
  </r>
  <r>
    <x v="200"/>
    <d v="2026-02-11T00:00:00"/>
    <n v="2026"/>
    <n v="2"/>
    <x v="1"/>
    <x v="0"/>
    <x v="0"/>
    <x v="0"/>
    <x v="0"/>
    <s v="Returning"/>
    <x v="3"/>
    <s v="Compact Sleeping Bag"/>
    <n v="4"/>
    <n v="124.55"/>
    <n v="0"/>
    <n v="60.41"/>
    <n v="498.2"/>
    <n v="241.64"/>
    <n v="256.56"/>
    <n v="0.51497390606182258"/>
    <n v="2026"/>
    <s v="Q1"/>
    <n v="2"/>
    <s v="Feb"/>
  </r>
  <r>
    <x v="201"/>
    <d v="2026-02-11T00:00:00"/>
    <n v="2026"/>
    <n v="2"/>
    <x v="1"/>
    <x v="0"/>
    <x v="1"/>
    <x v="14"/>
    <x v="1"/>
    <s v="Business"/>
    <x v="3"/>
    <s v="Alpine Tent 4P"/>
    <n v="10"/>
    <n v="343.77"/>
    <n v="0.15"/>
    <n v="195.29"/>
    <n v="2922.0449999999996"/>
    <n v="1952.8999999999999"/>
    <n v="969.14499999999975"/>
    <n v="0.33166669233362245"/>
    <n v="2026"/>
    <s v="Q1"/>
    <n v="2"/>
    <s v="Feb"/>
  </r>
  <r>
    <x v="202"/>
    <d v="2026-02-11T00:00:00"/>
    <n v="2026"/>
    <n v="2"/>
    <x v="1"/>
    <x v="0"/>
    <x v="1"/>
    <x v="1"/>
    <x v="3"/>
    <s v="Returning"/>
    <x v="0"/>
    <s v="Commuter Helmet"/>
    <n v="1"/>
    <n v="81.819999999999993"/>
    <n v="0.05"/>
    <n v="43.83"/>
    <n v="77.728999999999985"/>
    <n v="43.83"/>
    <n v="33.898999999999987"/>
    <n v="0.43611779387358635"/>
    <n v="2026"/>
    <s v="Q1"/>
    <n v="2"/>
    <s v="Feb"/>
  </r>
  <r>
    <x v="203"/>
    <d v="2026-02-12T00:00:00"/>
    <n v="2026"/>
    <n v="2"/>
    <x v="1"/>
    <x v="0"/>
    <x v="0"/>
    <x v="9"/>
    <x v="2"/>
    <s v="New"/>
    <x v="2"/>
    <s v="Insulated Bottle"/>
    <n v="1"/>
    <n v="36.58"/>
    <n v="0.1"/>
    <n v="13.76"/>
    <n v="32.921999999999997"/>
    <n v="13.76"/>
    <n v="19.161999999999999"/>
    <n v="0.58204240325618128"/>
    <n v="2026"/>
    <s v="Q1"/>
    <n v="2"/>
    <s v="Feb"/>
  </r>
  <r>
    <x v="204"/>
    <d v="2026-02-13T00:00:00"/>
    <n v="2026"/>
    <n v="2"/>
    <x v="1"/>
    <x v="0"/>
    <x v="3"/>
    <x v="8"/>
    <x v="2"/>
    <s v="New"/>
    <x v="1"/>
    <s v="Hiking Daypack 20L"/>
    <n v="4"/>
    <n v="92.87"/>
    <n v="0"/>
    <n v="44.95"/>
    <n v="371.48"/>
    <n v="179.8"/>
    <n v="191.68"/>
    <n v="0.51599009367933668"/>
    <n v="2026"/>
    <s v="Q1"/>
    <n v="2"/>
    <s v="Feb"/>
  </r>
  <r>
    <x v="205"/>
    <d v="2026-02-13T00:00:00"/>
    <n v="2026"/>
    <n v="2"/>
    <x v="1"/>
    <x v="0"/>
    <x v="3"/>
    <x v="8"/>
    <x v="0"/>
    <s v="New"/>
    <x v="0"/>
    <s v="Compact Repair Kit"/>
    <n v="2"/>
    <n v="41.21"/>
    <n v="0"/>
    <n v="16.64"/>
    <n v="82.42"/>
    <n v="33.28"/>
    <n v="49.14"/>
    <n v="0.59621451104100942"/>
    <n v="2026"/>
    <s v="Q1"/>
    <n v="2"/>
    <s v="Feb"/>
  </r>
  <r>
    <x v="206"/>
    <d v="2026-02-13T00:00:00"/>
    <n v="2026"/>
    <n v="2"/>
    <x v="1"/>
    <x v="0"/>
    <x v="0"/>
    <x v="15"/>
    <x v="0"/>
    <s v="Returning"/>
    <x v="1"/>
    <s v="Summit Backpack 45L"/>
    <n v="6"/>
    <n v="155.79"/>
    <n v="0"/>
    <n v="77.48"/>
    <n v="934.74"/>
    <n v="464.88"/>
    <n v="469.86"/>
    <n v="0.50266384235188399"/>
    <n v="2026"/>
    <s v="Q1"/>
    <n v="2"/>
    <s v="Feb"/>
  </r>
  <r>
    <x v="207"/>
    <d v="2026-02-14T00:00:00"/>
    <n v="2026"/>
    <n v="2"/>
    <x v="1"/>
    <x v="0"/>
    <x v="0"/>
    <x v="0"/>
    <x v="0"/>
    <s v="Returning"/>
    <x v="4"/>
    <s v="Training Mat"/>
    <n v="2"/>
    <n v="50.16"/>
    <n v="0.1"/>
    <n v="21.48"/>
    <n v="90.287999999999997"/>
    <n v="42.96"/>
    <n v="47.327999999999996"/>
    <n v="0.52418926103136632"/>
    <n v="2026"/>
    <s v="Q1"/>
    <n v="2"/>
    <s v="Feb"/>
  </r>
  <r>
    <x v="208"/>
    <d v="2026-02-14T00:00:00"/>
    <n v="2026"/>
    <n v="2"/>
    <x v="1"/>
    <x v="0"/>
    <x v="3"/>
    <x v="8"/>
    <x v="0"/>
    <s v="New"/>
    <x v="1"/>
    <s v="Trail Boots"/>
    <n v="4"/>
    <n v="140.63999999999999"/>
    <n v="0"/>
    <n v="77.510000000000005"/>
    <n v="562.55999999999995"/>
    <n v="310.04000000000002"/>
    <n v="252.51999999999992"/>
    <n v="0.4488765642775881"/>
    <n v="2026"/>
    <s v="Q1"/>
    <n v="2"/>
    <s v="Feb"/>
  </r>
  <r>
    <x v="209"/>
    <d v="2026-02-14T00:00:00"/>
    <n v="2026"/>
    <n v="2"/>
    <x v="1"/>
    <x v="0"/>
    <x v="0"/>
    <x v="0"/>
    <x v="3"/>
    <s v="New"/>
    <x v="3"/>
    <s v="Portable Camp Stove"/>
    <n v="1"/>
    <n v="80.680000000000007"/>
    <n v="0"/>
    <n v="39.630000000000003"/>
    <n v="80.680000000000007"/>
    <n v="39.630000000000003"/>
    <n v="41.050000000000004"/>
    <n v="0.50880019831432821"/>
    <n v="2026"/>
    <s v="Q1"/>
    <n v="2"/>
    <s v="Feb"/>
  </r>
  <r>
    <x v="210"/>
    <d v="2026-02-15T00:00:00"/>
    <n v="2026"/>
    <n v="2"/>
    <x v="1"/>
    <x v="0"/>
    <x v="0"/>
    <x v="0"/>
    <x v="1"/>
    <s v="Business"/>
    <x v="2"/>
    <s v="Travel Backpack 35L"/>
    <n v="3"/>
    <n v="162.44999999999999"/>
    <n v="0.05"/>
    <n v="86.43"/>
    <n v="462.98249999999996"/>
    <n v="259.29000000000002"/>
    <n v="203.69249999999994"/>
    <n v="0.43995723380473334"/>
    <n v="2026"/>
    <s v="Q1"/>
    <n v="2"/>
    <s v="Feb"/>
  </r>
  <r>
    <x v="211"/>
    <d v="2026-02-15T00:00:00"/>
    <n v="2026"/>
    <n v="2"/>
    <x v="1"/>
    <x v="0"/>
    <x v="1"/>
    <x v="6"/>
    <x v="3"/>
    <s v="Returning"/>
    <x v="0"/>
    <s v="Cycling Pack 12L"/>
    <n v="2"/>
    <n v="102.12"/>
    <n v="0.15"/>
    <n v="51.03"/>
    <n v="173.60400000000001"/>
    <n v="102.06"/>
    <n v="71.544000000000011"/>
    <n v="0.41211032003870884"/>
    <n v="2026"/>
    <s v="Q1"/>
    <n v="2"/>
    <s v="Feb"/>
  </r>
  <r>
    <x v="212"/>
    <d v="2026-02-16T00:00:00"/>
    <n v="2026"/>
    <n v="2"/>
    <x v="1"/>
    <x v="0"/>
    <x v="2"/>
    <x v="3"/>
    <x v="0"/>
    <s v="New"/>
    <x v="0"/>
    <s v="Cycling Pack 12L"/>
    <n v="2"/>
    <n v="101.77"/>
    <n v="0"/>
    <n v="51.34"/>
    <n v="203.54"/>
    <n v="102.68"/>
    <n v="100.85999999999999"/>
    <n v="0.49552913432249185"/>
    <n v="2026"/>
    <s v="Q1"/>
    <n v="2"/>
    <s v="Feb"/>
  </r>
  <r>
    <x v="213"/>
    <d v="2026-02-16T00:00:00"/>
    <n v="2026"/>
    <n v="2"/>
    <x v="1"/>
    <x v="0"/>
    <x v="0"/>
    <x v="15"/>
    <x v="0"/>
    <s v="Business"/>
    <x v="1"/>
    <s v="Summit Backpack 45L"/>
    <n v="3"/>
    <n v="153.24"/>
    <n v="0.15"/>
    <n v="77.61"/>
    <n v="390.762"/>
    <n v="232.82999999999998"/>
    <n v="157.93200000000002"/>
    <n v="0.40416417154175693"/>
    <n v="2026"/>
    <s v="Q1"/>
    <n v="2"/>
    <s v="Feb"/>
  </r>
  <r>
    <x v="214"/>
    <d v="2026-02-16T00:00:00"/>
    <n v="2026"/>
    <n v="2"/>
    <x v="1"/>
    <x v="0"/>
    <x v="3"/>
    <x v="4"/>
    <x v="3"/>
    <s v="Returning"/>
    <x v="1"/>
    <s v="Trail Boots"/>
    <n v="1"/>
    <n v="140.47"/>
    <n v="0"/>
    <n v="79.66"/>
    <n v="140.47"/>
    <n v="79.66"/>
    <n v="60.81"/>
    <n v="0.43290382288033036"/>
    <n v="2026"/>
    <s v="Q1"/>
    <n v="2"/>
    <s v="Feb"/>
  </r>
  <r>
    <x v="215"/>
    <d v="2026-02-16T00:00:00"/>
    <n v="2026"/>
    <n v="2"/>
    <x v="1"/>
    <x v="0"/>
    <x v="3"/>
    <x v="7"/>
    <x v="2"/>
    <s v="New"/>
    <x v="1"/>
    <s v="Trekking Poles"/>
    <n v="4"/>
    <n v="70.67"/>
    <n v="0.05"/>
    <n v="32.96"/>
    <n v="268.54599999999999"/>
    <n v="131.84"/>
    <n v="136.70599999999999"/>
    <n v="0.50905990035226734"/>
    <n v="2026"/>
    <s v="Q1"/>
    <n v="2"/>
    <s v="Feb"/>
  </r>
  <r>
    <x v="216"/>
    <d v="2026-02-17T00:00:00"/>
    <n v="2026"/>
    <n v="2"/>
    <x v="1"/>
    <x v="0"/>
    <x v="0"/>
    <x v="15"/>
    <x v="2"/>
    <s v="Business"/>
    <x v="2"/>
    <s v="Carry-On Duffel"/>
    <n v="3"/>
    <n v="134.91"/>
    <n v="0"/>
    <n v="67.69"/>
    <n v="404.73"/>
    <n v="203.07"/>
    <n v="201.66000000000003"/>
    <n v="0.49825809799125348"/>
    <n v="2026"/>
    <s v="Q1"/>
    <n v="2"/>
    <s v="Feb"/>
  </r>
  <r>
    <x v="217"/>
    <d v="2026-02-17T00:00:00"/>
    <n v="2026"/>
    <n v="2"/>
    <x v="1"/>
    <x v="0"/>
    <x v="2"/>
    <x v="2"/>
    <x v="0"/>
    <s v="Business"/>
    <x v="1"/>
    <s v="Trekking Poles"/>
    <n v="1"/>
    <n v="70.86"/>
    <n v="0.1"/>
    <n v="33.299999999999997"/>
    <n v="63.774000000000001"/>
    <n v="33.299999999999997"/>
    <n v="30.474000000000004"/>
    <n v="0.47784363533728486"/>
    <n v="2026"/>
    <s v="Q1"/>
    <n v="2"/>
    <s v="Feb"/>
  </r>
  <r>
    <x v="218"/>
    <d v="2026-02-17T00:00:00"/>
    <n v="2026"/>
    <n v="2"/>
    <x v="1"/>
    <x v="0"/>
    <x v="1"/>
    <x v="12"/>
    <x v="2"/>
    <s v="New"/>
    <x v="0"/>
    <s v="Cycling Pack 12L"/>
    <n v="1"/>
    <n v="104.35"/>
    <n v="0"/>
    <n v="51.49"/>
    <n v="104.35"/>
    <n v="51.49"/>
    <n v="52.859999999999992"/>
    <n v="0.50656444657402966"/>
    <n v="2026"/>
    <s v="Q1"/>
    <n v="2"/>
    <s v="Feb"/>
  </r>
  <r>
    <x v="219"/>
    <d v="2026-02-17T00:00:00"/>
    <n v="2026"/>
    <n v="2"/>
    <x v="1"/>
    <x v="0"/>
    <x v="3"/>
    <x v="8"/>
    <x v="0"/>
    <s v="Returning"/>
    <x v="4"/>
    <s v="Weighted Vest"/>
    <n v="2"/>
    <n v="120.48"/>
    <n v="0"/>
    <n v="70.680000000000007"/>
    <n v="240.96"/>
    <n v="141.36000000000001"/>
    <n v="99.6"/>
    <n v="0.4133466135458167"/>
    <n v="2026"/>
    <s v="Q1"/>
    <n v="2"/>
    <s v="Feb"/>
  </r>
  <r>
    <x v="220"/>
    <d v="2026-02-17T00:00:00"/>
    <n v="2026"/>
    <n v="2"/>
    <x v="1"/>
    <x v="0"/>
    <x v="1"/>
    <x v="12"/>
    <x v="0"/>
    <s v="Returning"/>
    <x v="3"/>
    <s v="Alpine Tent 4P"/>
    <n v="1"/>
    <n v="339.52"/>
    <n v="0.1"/>
    <n v="191.19"/>
    <n v="305.56799999999998"/>
    <n v="191.19"/>
    <n v="114.37799999999999"/>
    <n v="0.3743127552623311"/>
    <n v="2026"/>
    <s v="Q1"/>
    <n v="2"/>
    <s v="Feb"/>
  </r>
  <r>
    <x v="221"/>
    <d v="2026-02-17T00:00:00"/>
    <n v="2026"/>
    <n v="2"/>
    <x v="1"/>
    <x v="0"/>
    <x v="1"/>
    <x v="14"/>
    <x v="1"/>
    <s v="Business"/>
    <x v="1"/>
    <s v="Summit Backpack 45L"/>
    <n v="5"/>
    <n v="154.72999999999999"/>
    <n v="0.1"/>
    <n v="77.42"/>
    <n v="696.28499999999997"/>
    <n v="387.1"/>
    <n v="309.18499999999995"/>
    <n v="0.44404949122844806"/>
    <n v="2026"/>
    <s v="Q1"/>
    <n v="2"/>
    <s v="Feb"/>
  </r>
  <r>
    <x v="222"/>
    <d v="2026-02-17T00:00:00"/>
    <n v="2026"/>
    <n v="2"/>
    <x v="1"/>
    <x v="0"/>
    <x v="2"/>
    <x v="5"/>
    <x v="2"/>
    <s v="Business"/>
    <x v="1"/>
    <s v="Hiking Daypack 20L"/>
    <n v="4"/>
    <n v="93.98"/>
    <n v="0.05"/>
    <n v="44.6"/>
    <n v="357.12400000000002"/>
    <n v="178.4"/>
    <n v="178.72400000000002"/>
    <n v="0.50045362395134463"/>
    <n v="2026"/>
    <s v="Q1"/>
    <n v="2"/>
    <s v="Feb"/>
  </r>
  <r>
    <x v="223"/>
    <d v="2026-02-17T00:00:00"/>
    <n v="2026"/>
    <n v="2"/>
    <x v="1"/>
    <x v="0"/>
    <x v="0"/>
    <x v="0"/>
    <x v="0"/>
    <s v="New"/>
    <x v="3"/>
    <s v="Alpine Tent 4P"/>
    <n v="2"/>
    <n v="336.83"/>
    <n v="0"/>
    <n v="194.42"/>
    <n v="673.66"/>
    <n v="388.84"/>
    <n v="284.82"/>
    <n v="0.42279488169106078"/>
    <n v="2026"/>
    <s v="Q1"/>
    <n v="2"/>
    <s v="Feb"/>
  </r>
  <r>
    <x v="224"/>
    <d v="2026-02-18T00:00:00"/>
    <n v="2026"/>
    <n v="2"/>
    <x v="1"/>
    <x v="0"/>
    <x v="3"/>
    <x v="8"/>
    <x v="2"/>
    <s v="Returning"/>
    <x v="3"/>
    <s v="Alpine Tent 4P"/>
    <n v="1"/>
    <n v="338.93"/>
    <n v="0"/>
    <n v="197.92"/>
    <n v="338.93"/>
    <n v="197.92"/>
    <n v="141.01000000000002"/>
    <n v="0.41604461098161866"/>
    <n v="2026"/>
    <s v="Q1"/>
    <n v="2"/>
    <s v="Feb"/>
  </r>
  <r>
    <x v="225"/>
    <d v="2026-02-18T00:00:00"/>
    <n v="2026"/>
    <n v="2"/>
    <x v="1"/>
    <x v="0"/>
    <x v="0"/>
    <x v="9"/>
    <x v="0"/>
    <s v="New"/>
    <x v="3"/>
    <s v="Compact Sleeping Bag"/>
    <n v="5"/>
    <n v="122.72"/>
    <n v="0"/>
    <n v="62.41"/>
    <n v="613.6"/>
    <n v="312.04999999999995"/>
    <n v="301.55000000000007"/>
    <n v="0.49144393741851378"/>
    <n v="2026"/>
    <s v="Q1"/>
    <n v="2"/>
    <s v="Feb"/>
  </r>
  <r>
    <x v="226"/>
    <d v="2026-02-18T00:00:00"/>
    <n v="2026"/>
    <n v="2"/>
    <x v="1"/>
    <x v="0"/>
    <x v="3"/>
    <x v="4"/>
    <x v="0"/>
    <s v="New"/>
    <x v="2"/>
    <s v="Carry-On Duffel"/>
    <n v="4"/>
    <n v="135.63"/>
    <n v="0.05"/>
    <n v="65.900000000000006"/>
    <n v="515.39400000000001"/>
    <n v="263.60000000000002"/>
    <n v="251.79399999999998"/>
    <n v="0.4885466264644136"/>
    <n v="2026"/>
    <s v="Q1"/>
    <n v="2"/>
    <s v="Feb"/>
  </r>
  <r>
    <x v="227"/>
    <d v="2026-02-19T00:00:00"/>
    <n v="2026"/>
    <n v="2"/>
    <x v="1"/>
    <x v="0"/>
    <x v="2"/>
    <x v="16"/>
    <x v="0"/>
    <s v="Returning"/>
    <x v="3"/>
    <s v="Portable Camp Stove"/>
    <n v="2"/>
    <n v="81.34"/>
    <n v="0.05"/>
    <n v="40.64"/>
    <n v="154.54599999999999"/>
    <n v="81.28"/>
    <n v="73.265999999999991"/>
    <n v="0.47407244445019603"/>
    <n v="2026"/>
    <s v="Q1"/>
    <n v="2"/>
    <s v="Feb"/>
  </r>
  <r>
    <x v="228"/>
    <d v="2026-02-19T00:00:00"/>
    <n v="2026"/>
    <n v="2"/>
    <x v="1"/>
    <x v="0"/>
    <x v="2"/>
    <x v="3"/>
    <x v="0"/>
    <s v="New"/>
    <x v="0"/>
    <s v="Compact Repair Kit"/>
    <n v="1"/>
    <n v="41.01"/>
    <n v="0.05"/>
    <n v="16.489999999999998"/>
    <n v="38.959499999999998"/>
    <n v="16.489999999999998"/>
    <n v="22.4695"/>
    <n v="0.57673994789460847"/>
    <n v="2026"/>
    <s v="Q1"/>
    <n v="2"/>
    <s v="Feb"/>
  </r>
  <r>
    <x v="229"/>
    <d v="2026-02-19T00:00:00"/>
    <n v="2026"/>
    <n v="2"/>
    <x v="1"/>
    <x v="0"/>
    <x v="1"/>
    <x v="11"/>
    <x v="3"/>
    <s v="Business"/>
    <x v="1"/>
    <s v="Summit Backpack 45L"/>
    <n v="2"/>
    <n v="153.03"/>
    <n v="0"/>
    <n v="81.02"/>
    <n v="306.06"/>
    <n v="162.04"/>
    <n v="144.02000000000001"/>
    <n v="0.47056132784421356"/>
    <n v="2026"/>
    <s v="Q1"/>
    <n v="2"/>
    <s v="Feb"/>
  </r>
  <r>
    <x v="230"/>
    <d v="2026-02-20T00:00:00"/>
    <n v="2026"/>
    <n v="2"/>
    <x v="1"/>
    <x v="0"/>
    <x v="1"/>
    <x v="11"/>
    <x v="0"/>
    <s v="New"/>
    <x v="4"/>
    <s v="Weighted Vest"/>
    <n v="2"/>
    <n v="124.92"/>
    <n v="0"/>
    <n v="69.98"/>
    <n v="249.84"/>
    <n v="139.96"/>
    <n v="109.88"/>
    <n v="0.43980147294268329"/>
    <n v="2026"/>
    <s v="Q1"/>
    <n v="2"/>
    <s v="Feb"/>
  </r>
  <r>
    <x v="231"/>
    <d v="2026-02-20T00:00:00"/>
    <n v="2026"/>
    <n v="2"/>
    <x v="1"/>
    <x v="0"/>
    <x v="1"/>
    <x v="12"/>
    <x v="0"/>
    <s v="Business"/>
    <x v="2"/>
    <s v="Carry-On Duffel"/>
    <n v="2"/>
    <n v="136.55000000000001"/>
    <n v="0"/>
    <n v="68.84"/>
    <n v="273.10000000000002"/>
    <n v="137.68"/>
    <n v="135.42000000000002"/>
    <n v="0.49586232149395826"/>
    <n v="2026"/>
    <s v="Q1"/>
    <n v="2"/>
    <s v="Feb"/>
  </r>
  <r>
    <x v="232"/>
    <d v="2026-02-20T00:00:00"/>
    <n v="2026"/>
    <n v="2"/>
    <x v="1"/>
    <x v="0"/>
    <x v="2"/>
    <x v="5"/>
    <x v="1"/>
    <s v="Business"/>
    <x v="3"/>
    <s v="Compact Sleeping Bag"/>
    <n v="15"/>
    <n v="121.98"/>
    <n v="0.1"/>
    <n v="59.86"/>
    <n v="1646.73"/>
    <n v="897.9"/>
    <n v="748.83"/>
    <n v="0.45473757082217486"/>
    <n v="2026"/>
    <s v="Q1"/>
    <n v="2"/>
    <s v="Feb"/>
  </r>
  <r>
    <x v="233"/>
    <d v="2026-02-20T00:00:00"/>
    <n v="2026"/>
    <n v="2"/>
    <x v="1"/>
    <x v="0"/>
    <x v="1"/>
    <x v="12"/>
    <x v="0"/>
    <s v="New"/>
    <x v="2"/>
    <s v="Packing Cube Set"/>
    <n v="1"/>
    <n v="45.54"/>
    <n v="0"/>
    <n v="18.29"/>
    <n v="45.54"/>
    <n v="18.29"/>
    <n v="27.25"/>
    <n v="0.59837505489679399"/>
    <n v="2026"/>
    <s v="Q1"/>
    <n v="2"/>
    <s v="Feb"/>
  </r>
  <r>
    <x v="234"/>
    <d v="2026-02-20T00:00:00"/>
    <n v="2026"/>
    <n v="2"/>
    <x v="1"/>
    <x v="0"/>
    <x v="2"/>
    <x v="3"/>
    <x v="3"/>
    <s v="Returning"/>
    <x v="4"/>
    <s v="Training Mat"/>
    <n v="1"/>
    <n v="51.73"/>
    <n v="0"/>
    <n v="21.83"/>
    <n v="51.73"/>
    <n v="21.83"/>
    <n v="29.9"/>
    <n v="0.57800115986854828"/>
    <n v="2026"/>
    <s v="Q1"/>
    <n v="2"/>
    <s v="Feb"/>
  </r>
  <r>
    <x v="235"/>
    <d v="2026-02-20T00:00:00"/>
    <n v="2026"/>
    <n v="2"/>
    <x v="1"/>
    <x v="0"/>
    <x v="1"/>
    <x v="12"/>
    <x v="3"/>
    <s v="Returning"/>
    <x v="3"/>
    <s v="Portable Camp Stove"/>
    <n v="2"/>
    <n v="80.510000000000005"/>
    <n v="0.05"/>
    <n v="38.630000000000003"/>
    <n v="152.96899999999999"/>
    <n v="77.260000000000005"/>
    <n v="75.708999999999989"/>
    <n v="0.4949303453640933"/>
    <n v="2026"/>
    <s v="Q1"/>
    <n v="2"/>
    <s v="Feb"/>
  </r>
  <r>
    <x v="236"/>
    <d v="2026-02-20T00:00:00"/>
    <n v="2026"/>
    <n v="2"/>
    <x v="1"/>
    <x v="0"/>
    <x v="3"/>
    <x v="7"/>
    <x v="0"/>
    <s v="New"/>
    <x v="4"/>
    <s v="Recovery Roller"/>
    <n v="1"/>
    <n v="36.31"/>
    <n v="0"/>
    <n v="14"/>
    <n v="36.31"/>
    <n v="14"/>
    <n v="22.310000000000002"/>
    <n v="0.61443128614706699"/>
    <n v="2026"/>
    <s v="Q1"/>
    <n v="2"/>
    <s v="Feb"/>
  </r>
  <r>
    <x v="237"/>
    <d v="2026-02-20T00:00:00"/>
    <n v="2026"/>
    <n v="2"/>
    <x v="1"/>
    <x v="0"/>
    <x v="2"/>
    <x v="16"/>
    <x v="0"/>
    <s v="Returning"/>
    <x v="0"/>
    <s v="Commuter Helmet"/>
    <n v="1"/>
    <n v="82.86"/>
    <n v="0.05"/>
    <n v="42.3"/>
    <n v="78.716999999999999"/>
    <n v="42.3"/>
    <n v="36.417000000000002"/>
    <n v="0.46263196005945351"/>
    <n v="2026"/>
    <s v="Q1"/>
    <n v="2"/>
    <s v="Feb"/>
  </r>
  <r>
    <x v="238"/>
    <d v="2026-02-21T00:00:00"/>
    <n v="2026"/>
    <n v="2"/>
    <x v="1"/>
    <x v="0"/>
    <x v="0"/>
    <x v="0"/>
    <x v="2"/>
    <s v="New"/>
    <x v="0"/>
    <s v="Cycling Pack 12L"/>
    <n v="2"/>
    <n v="103.03"/>
    <n v="0.05"/>
    <n v="50.73"/>
    <n v="195.75700000000001"/>
    <n v="101.46"/>
    <n v="94.297000000000011"/>
    <n v="0.48170435795399402"/>
    <n v="2026"/>
    <s v="Q1"/>
    <n v="2"/>
    <s v="Feb"/>
  </r>
  <r>
    <x v="239"/>
    <d v="2026-02-21T00:00:00"/>
    <n v="2026"/>
    <n v="2"/>
    <x v="1"/>
    <x v="0"/>
    <x v="1"/>
    <x v="14"/>
    <x v="0"/>
    <s v="Business"/>
    <x v="2"/>
    <s v="Insulated Bottle"/>
    <n v="1"/>
    <n v="36.39"/>
    <n v="0"/>
    <n v="13.49"/>
    <n v="36.39"/>
    <n v="13.49"/>
    <n v="22.9"/>
    <n v="0.62929376202253362"/>
    <n v="2026"/>
    <s v="Q1"/>
    <n v="2"/>
    <s v="Feb"/>
  </r>
  <r>
    <x v="240"/>
    <d v="2026-02-22T00:00:00"/>
    <n v="2026"/>
    <n v="2"/>
    <x v="1"/>
    <x v="0"/>
    <x v="2"/>
    <x v="5"/>
    <x v="0"/>
    <s v="Returning"/>
    <x v="3"/>
    <s v="Compact Sleeping Bag"/>
    <n v="1"/>
    <n v="124.93"/>
    <n v="0.1"/>
    <n v="59.74"/>
    <n v="112.43700000000001"/>
    <n v="59.74"/>
    <n v="52.69700000000001"/>
    <n v="0.46868023871145625"/>
    <n v="2026"/>
    <s v="Q1"/>
    <n v="2"/>
    <s v="Feb"/>
  </r>
  <r>
    <x v="241"/>
    <d v="2026-02-22T00:00:00"/>
    <n v="2026"/>
    <n v="2"/>
    <x v="1"/>
    <x v="0"/>
    <x v="1"/>
    <x v="11"/>
    <x v="3"/>
    <s v="Returning"/>
    <x v="0"/>
    <s v="Cycling Pack 12L"/>
    <n v="1"/>
    <n v="101.19"/>
    <n v="0.05"/>
    <n v="49.14"/>
    <n v="96.130499999999998"/>
    <n v="49.14"/>
    <n v="46.990499999999997"/>
    <n v="0.48881988546819166"/>
    <n v="2026"/>
    <s v="Q1"/>
    <n v="2"/>
    <s v="Feb"/>
  </r>
  <r>
    <x v="242"/>
    <d v="2026-02-22T00:00:00"/>
    <n v="2026"/>
    <n v="2"/>
    <x v="1"/>
    <x v="0"/>
    <x v="3"/>
    <x v="8"/>
    <x v="0"/>
    <s v="Returning"/>
    <x v="4"/>
    <s v="Training Mat"/>
    <n v="2"/>
    <n v="51.2"/>
    <n v="0"/>
    <n v="21.38"/>
    <n v="102.4"/>
    <n v="42.76"/>
    <n v="59.640000000000008"/>
    <n v="0.58242187500000009"/>
    <n v="2026"/>
    <s v="Q1"/>
    <n v="2"/>
    <s v="Feb"/>
  </r>
  <r>
    <x v="243"/>
    <d v="2026-02-22T00:00:00"/>
    <n v="2026"/>
    <n v="2"/>
    <x v="1"/>
    <x v="0"/>
    <x v="3"/>
    <x v="4"/>
    <x v="0"/>
    <s v="Returning"/>
    <x v="3"/>
    <s v="Portable Camp Stove"/>
    <n v="1"/>
    <n v="81.81"/>
    <n v="0"/>
    <n v="40.32"/>
    <n v="81.81"/>
    <n v="40.32"/>
    <n v="41.49"/>
    <n v="0.50715071507150711"/>
    <n v="2026"/>
    <s v="Q1"/>
    <n v="2"/>
    <s v="Feb"/>
  </r>
  <r>
    <x v="244"/>
    <d v="2026-02-22T00:00:00"/>
    <n v="2026"/>
    <n v="2"/>
    <x v="1"/>
    <x v="0"/>
    <x v="0"/>
    <x v="15"/>
    <x v="2"/>
    <s v="Business"/>
    <x v="1"/>
    <s v="Summit Backpack 45L"/>
    <n v="1"/>
    <n v="152.96"/>
    <n v="0"/>
    <n v="79.510000000000005"/>
    <n v="152.96"/>
    <n v="79.510000000000005"/>
    <n v="73.45"/>
    <n v="0.48019089958158995"/>
    <n v="2026"/>
    <s v="Q1"/>
    <n v="2"/>
    <s v="Feb"/>
  </r>
  <r>
    <x v="245"/>
    <d v="2026-02-23T00:00:00"/>
    <n v="2026"/>
    <n v="2"/>
    <x v="1"/>
    <x v="0"/>
    <x v="3"/>
    <x v="7"/>
    <x v="3"/>
    <s v="Business"/>
    <x v="2"/>
    <s v="Travel Backpack 35L"/>
    <n v="1"/>
    <n v="166.13"/>
    <n v="0.05"/>
    <n v="85.7"/>
    <n v="157.8235"/>
    <n v="85.7"/>
    <n v="72.123499999999993"/>
    <n v="0.45698834457479398"/>
    <n v="2026"/>
    <s v="Q1"/>
    <n v="2"/>
    <s v="Feb"/>
  </r>
  <r>
    <x v="246"/>
    <d v="2026-02-23T00:00:00"/>
    <n v="2026"/>
    <n v="2"/>
    <x v="1"/>
    <x v="0"/>
    <x v="0"/>
    <x v="15"/>
    <x v="0"/>
    <s v="New"/>
    <x v="3"/>
    <s v="Trail Tent 2P"/>
    <n v="3"/>
    <n v="193.18"/>
    <n v="0.05"/>
    <n v="106.19"/>
    <n v="550.56299999999999"/>
    <n v="318.57"/>
    <n v="231.99299999999999"/>
    <n v="0.42137412067283853"/>
    <n v="2026"/>
    <s v="Q1"/>
    <n v="2"/>
    <s v="Feb"/>
  </r>
  <r>
    <x v="247"/>
    <d v="2026-02-23T00:00:00"/>
    <n v="2026"/>
    <n v="2"/>
    <x v="1"/>
    <x v="0"/>
    <x v="2"/>
    <x v="10"/>
    <x v="0"/>
    <s v="Returning"/>
    <x v="0"/>
    <s v="Commuter Helmet"/>
    <n v="1"/>
    <n v="80.42"/>
    <n v="0"/>
    <n v="41.72"/>
    <n v="80.42"/>
    <n v="41.72"/>
    <n v="38.700000000000003"/>
    <n v="0.4812235762248197"/>
    <n v="2026"/>
    <s v="Q1"/>
    <n v="2"/>
    <s v="Feb"/>
  </r>
  <r>
    <x v="248"/>
    <d v="2026-02-23T00:00:00"/>
    <n v="2026"/>
    <n v="2"/>
    <x v="1"/>
    <x v="0"/>
    <x v="3"/>
    <x v="13"/>
    <x v="0"/>
    <s v="Returning"/>
    <x v="3"/>
    <s v="Compact Sleeping Bag"/>
    <n v="2"/>
    <n v="122.17"/>
    <n v="0"/>
    <n v="60.62"/>
    <n v="244.34"/>
    <n v="121.24"/>
    <n v="123.10000000000001"/>
    <n v="0.50380617172792019"/>
    <n v="2026"/>
    <s v="Q1"/>
    <n v="2"/>
    <s v="Feb"/>
  </r>
  <r>
    <x v="249"/>
    <d v="2026-02-24T00:00:00"/>
    <n v="2026"/>
    <n v="2"/>
    <x v="1"/>
    <x v="0"/>
    <x v="1"/>
    <x v="6"/>
    <x v="3"/>
    <s v="New"/>
    <x v="2"/>
    <s v="Travel Backpack 35L"/>
    <n v="1"/>
    <n v="164.6"/>
    <n v="0"/>
    <n v="85.07"/>
    <n v="164.6"/>
    <n v="85.07"/>
    <n v="79.53"/>
    <n v="0.48317132442284327"/>
    <n v="2026"/>
    <s v="Q1"/>
    <n v="2"/>
    <s v="Feb"/>
  </r>
  <r>
    <x v="250"/>
    <d v="2026-02-24T00:00:00"/>
    <n v="2026"/>
    <n v="2"/>
    <x v="1"/>
    <x v="0"/>
    <x v="1"/>
    <x v="14"/>
    <x v="0"/>
    <s v="New"/>
    <x v="2"/>
    <s v="Carry-On Duffel"/>
    <n v="1"/>
    <n v="132.19999999999999"/>
    <n v="0"/>
    <n v="67.180000000000007"/>
    <n v="132.19999999999999"/>
    <n v="67.180000000000007"/>
    <n v="65.019999999999982"/>
    <n v="0.49183055975794243"/>
    <n v="2026"/>
    <s v="Q1"/>
    <n v="2"/>
    <s v="Feb"/>
  </r>
  <r>
    <x v="251"/>
    <d v="2026-02-24T00:00:00"/>
    <n v="2026"/>
    <n v="2"/>
    <x v="1"/>
    <x v="0"/>
    <x v="3"/>
    <x v="4"/>
    <x v="0"/>
    <s v="Returning"/>
    <x v="0"/>
    <s v="Compact Repair Kit"/>
    <n v="2"/>
    <n v="40.700000000000003"/>
    <n v="0"/>
    <n v="16.63"/>
    <n v="81.400000000000006"/>
    <n v="33.26"/>
    <n v="48.140000000000008"/>
    <n v="0.59140049140049145"/>
    <n v="2026"/>
    <s v="Q1"/>
    <n v="2"/>
    <s v="Feb"/>
  </r>
  <r>
    <x v="252"/>
    <d v="2026-02-24T00:00:00"/>
    <n v="2026"/>
    <n v="2"/>
    <x v="1"/>
    <x v="0"/>
    <x v="1"/>
    <x v="12"/>
    <x v="0"/>
    <s v="Returning"/>
    <x v="2"/>
    <s v="Insulated Bottle"/>
    <n v="1"/>
    <n v="35.39"/>
    <n v="0"/>
    <n v="13.93"/>
    <n v="35.39"/>
    <n v="13.93"/>
    <n v="21.46"/>
    <n v="0.60638598474145244"/>
    <n v="2026"/>
    <s v="Q1"/>
    <n v="2"/>
    <s v="Feb"/>
  </r>
  <r>
    <x v="253"/>
    <d v="2026-02-25T00:00:00"/>
    <n v="2026"/>
    <n v="2"/>
    <x v="1"/>
    <x v="0"/>
    <x v="0"/>
    <x v="0"/>
    <x v="0"/>
    <s v="Business"/>
    <x v="0"/>
    <s v="Trail Bike Light"/>
    <n v="5"/>
    <n v="50.58"/>
    <n v="0.1"/>
    <n v="22.42"/>
    <n v="227.60999999999999"/>
    <n v="112.10000000000001"/>
    <n v="115.50999999999998"/>
    <n v="0.50749088352884308"/>
    <n v="2026"/>
    <s v="Q1"/>
    <n v="2"/>
    <s v="Feb"/>
  </r>
  <r>
    <x v="254"/>
    <d v="2026-02-25T00:00:00"/>
    <n v="2026"/>
    <n v="2"/>
    <x v="1"/>
    <x v="0"/>
    <x v="1"/>
    <x v="11"/>
    <x v="3"/>
    <s v="Business"/>
    <x v="4"/>
    <s v="Training Mat"/>
    <n v="2"/>
    <n v="49.48"/>
    <n v="0"/>
    <n v="21.37"/>
    <n v="98.96"/>
    <n v="42.74"/>
    <n v="56.219999999999992"/>
    <n v="0.5681083265966046"/>
    <n v="2026"/>
    <s v="Q1"/>
    <n v="2"/>
    <s v="Feb"/>
  </r>
  <r>
    <x v="255"/>
    <d v="2026-02-25T00:00:00"/>
    <n v="2026"/>
    <n v="2"/>
    <x v="1"/>
    <x v="0"/>
    <x v="3"/>
    <x v="13"/>
    <x v="2"/>
    <s v="New"/>
    <x v="4"/>
    <s v="Training Mat"/>
    <n v="1"/>
    <n v="50.51"/>
    <n v="0"/>
    <n v="21.4"/>
    <n v="50.51"/>
    <n v="21.4"/>
    <n v="29.11"/>
    <n v="0.57632152049099195"/>
    <n v="2026"/>
    <s v="Q1"/>
    <n v="2"/>
    <s v="Feb"/>
  </r>
  <r>
    <x v="256"/>
    <d v="2026-02-26T00:00:00"/>
    <n v="2026"/>
    <n v="2"/>
    <x v="1"/>
    <x v="0"/>
    <x v="0"/>
    <x v="15"/>
    <x v="0"/>
    <s v="New"/>
    <x v="3"/>
    <s v="Compact Sleeping Bag"/>
    <n v="2"/>
    <n v="122.16"/>
    <n v="0"/>
    <n v="61.31"/>
    <n v="244.32"/>
    <n v="122.62"/>
    <n v="121.69999999999999"/>
    <n v="0.49811722331368691"/>
    <n v="2026"/>
    <s v="Q1"/>
    <n v="2"/>
    <s v="Feb"/>
  </r>
  <r>
    <x v="257"/>
    <d v="2026-02-26T00:00:00"/>
    <n v="2026"/>
    <n v="2"/>
    <x v="1"/>
    <x v="0"/>
    <x v="3"/>
    <x v="7"/>
    <x v="2"/>
    <s v="Returning"/>
    <x v="0"/>
    <s v="Trail Bike Light"/>
    <n v="3"/>
    <n v="51.32"/>
    <n v="0.1"/>
    <n v="22.62"/>
    <n v="138.56400000000002"/>
    <n v="67.86"/>
    <n v="70.704000000000022"/>
    <n v="0.51026240581969351"/>
    <n v="2026"/>
    <s v="Q1"/>
    <n v="2"/>
    <s v="Feb"/>
  </r>
  <r>
    <x v="258"/>
    <d v="2026-02-26T00:00:00"/>
    <n v="2026"/>
    <n v="2"/>
    <x v="1"/>
    <x v="0"/>
    <x v="2"/>
    <x v="10"/>
    <x v="0"/>
    <s v="Returning"/>
    <x v="3"/>
    <s v="Trail Tent 2P"/>
    <n v="2"/>
    <n v="195.92"/>
    <n v="0.05"/>
    <n v="104.13"/>
    <n v="372.24799999999993"/>
    <n v="208.26"/>
    <n v="163.98799999999994"/>
    <n v="0.4405342674775955"/>
    <n v="2026"/>
    <s v="Q1"/>
    <n v="2"/>
    <s v="Feb"/>
  </r>
  <r>
    <x v="259"/>
    <d v="2026-02-26T00:00:00"/>
    <n v="2026"/>
    <n v="2"/>
    <x v="1"/>
    <x v="0"/>
    <x v="0"/>
    <x v="15"/>
    <x v="0"/>
    <s v="Returning"/>
    <x v="2"/>
    <s v="Insulated Bottle"/>
    <n v="1"/>
    <n v="36.19"/>
    <n v="0.1"/>
    <n v="13.62"/>
    <n v="32.570999999999998"/>
    <n v="13.62"/>
    <n v="18.951000000000001"/>
    <n v="0.58183660311319896"/>
    <n v="2026"/>
    <s v="Q1"/>
    <n v="2"/>
    <s v="Feb"/>
  </r>
  <r>
    <x v="260"/>
    <d v="2026-02-27T00:00:00"/>
    <n v="2026"/>
    <n v="2"/>
    <x v="1"/>
    <x v="0"/>
    <x v="2"/>
    <x v="2"/>
    <x v="0"/>
    <s v="New"/>
    <x v="1"/>
    <s v="Trekking Poles"/>
    <n v="1"/>
    <n v="72.97"/>
    <n v="0"/>
    <n v="32.43"/>
    <n v="72.97"/>
    <n v="32.43"/>
    <n v="40.54"/>
    <n v="0.55557078251336167"/>
    <n v="2026"/>
    <s v="Q1"/>
    <n v="2"/>
    <s v="Feb"/>
  </r>
  <r>
    <x v="261"/>
    <d v="2026-02-27T00:00:00"/>
    <n v="2026"/>
    <n v="2"/>
    <x v="1"/>
    <x v="0"/>
    <x v="3"/>
    <x v="7"/>
    <x v="1"/>
    <s v="Business"/>
    <x v="2"/>
    <s v="Packing Cube Set"/>
    <n v="12"/>
    <n v="47.15"/>
    <n v="0.1"/>
    <n v="17.829999999999998"/>
    <n v="509.21999999999997"/>
    <n v="213.95999999999998"/>
    <n v="295.26"/>
    <n v="0.57982797219276538"/>
    <n v="2026"/>
    <s v="Q1"/>
    <n v="2"/>
    <s v="Feb"/>
  </r>
  <r>
    <x v="262"/>
    <d v="2026-02-27T00:00:00"/>
    <n v="2026"/>
    <n v="2"/>
    <x v="1"/>
    <x v="0"/>
    <x v="0"/>
    <x v="0"/>
    <x v="2"/>
    <s v="Business"/>
    <x v="2"/>
    <s v="Travel Backpack 35L"/>
    <n v="3"/>
    <n v="161.19999999999999"/>
    <n v="0.1"/>
    <n v="87.37"/>
    <n v="435.23999999999995"/>
    <n v="262.11"/>
    <n v="173.12999999999994"/>
    <n v="0.39778053487730897"/>
    <n v="2026"/>
    <s v="Q1"/>
    <n v="2"/>
    <s v="Feb"/>
  </r>
  <r>
    <x v="263"/>
    <d v="2026-02-27T00:00:00"/>
    <n v="2026"/>
    <n v="2"/>
    <x v="1"/>
    <x v="0"/>
    <x v="0"/>
    <x v="9"/>
    <x v="2"/>
    <s v="Business"/>
    <x v="0"/>
    <s v="Trail Bike Light"/>
    <n v="1"/>
    <n v="49.73"/>
    <n v="0"/>
    <n v="22"/>
    <n v="49.73"/>
    <n v="22"/>
    <n v="27.729999999999997"/>
    <n v="0.55761109993967417"/>
    <n v="2026"/>
    <s v="Q1"/>
    <n v="2"/>
    <s v="Feb"/>
  </r>
  <r>
    <x v="264"/>
    <d v="2026-02-27T00:00:00"/>
    <n v="2026"/>
    <n v="2"/>
    <x v="1"/>
    <x v="0"/>
    <x v="2"/>
    <x v="16"/>
    <x v="0"/>
    <s v="Returning"/>
    <x v="3"/>
    <s v="Compact Sleeping Bag"/>
    <n v="2"/>
    <n v="126.19"/>
    <n v="0"/>
    <n v="58.99"/>
    <n v="252.38"/>
    <n v="117.98"/>
    <n v="134.39999999999998"/>
    <n v="0.5325303114351374"/>
    <n v="2026"/>
    <s v="Q1"/>
    <n v="2"/>
    <s v="Feb"/>
  </r>
  <r>
    <x v="265"/>
    <d v="2026-02-27T00:00:00"/>
    <n v="2026"/>
    <n v="2"/>
    <x v="1"/>
    <x v="0"/>
    <x v="1"/>
    <x v="12"/>
    <x v="0"/>
    <s v="Returning"/>
    <x v="2"/>
    <s v="Carry-On Duffel"/>
    <n v="2"/>
    <n v="135.38999999999999"/>
    <n v="0.05"/>
    <n v="65.69"/>
    <n v="257.24099999999999"/>
    <n v="131.38"/>
    <n v="125.86099999999999"/>
    <n v="0.48927270536189799"/>
    <n v="2026"/>
    <s v="Q1"/>
    <n v="2"/>
    <s v="Feb"/>
  </r>
  <r>
    <x v="266"/>
    <d v="2026-02-27T00:00:00"/>
    <n v="2026"/>
    <n v="2"/>
    <x v="1"/>
    <x v="0"/>
    <x v="1"/>
    <x v="14"/>
    <x v="1"/>
    <s v="Business"/>
    <x v="4"/>
    <s v="Resistance Band Set"/>
    <n v="12"/>
    <n v="41.27"/>
    <n v="0.1"/>
    <n v="14.71"/>
    <n v="445.71600000000001"/>
    <n v="176.52"/>
    <n v="269.19600000000003"/>
    <n v="0.60396306168053204"/>
    <n v="2026"/>
    <s v="Q1"/>
    <n v="2"/>
    <s v="Feb"/>
  </r>
  <r>
    <x v="267"/>
    <d v="2026-02-27T00:00:00"/>
    <n v="2026"/>
    <n v="2"/>
    <x v="1"/>
    <x v="0"/>
    <x v="0"/>
    <x v="0"/>
    <x v="2"/>
    <s v="Returning"/>
    <x v="0"/>
    <s v="Commuter Helmet"/>
    <n v="1"/>
    <n v="82.04"/>
    <n v="0.1"/>
    <n v="41.46"/>
    <n v="73.836000000000013"/>
    <n v="41.46"/>
    <n v="32.376000000000012"/>
    <n v="0.43848529172761264"/>
    <n v="2026"/>
    <s v="Q1"/>
    <n v="2"/>
    <s v="Feb"/>
  </r>
  <r>
    <x v="268"/>
    <d v="2026-02-27T00:00:00"/>
    <n v="2026"/>
    <n v="2"/>
    <x v="1"/>
    <x v="0"/>
    <x v="3"/>
    <x v="4"/>
    <x v="0"/>
    <s v="Returning"/>
    <x v="2"/>
    <s v="Insulated Bottle"/>
    <n v="3"/>
    <n v="36.630000000000003"/>
    <n v="0"/>
    <n v="13.26"/>
    <n v="109.89000000000001"/>
    <n v="39.78"/>
    <n v="70.110000000000014"/>
    <n v="0.63800163800163801"/>
    <n v="2026"/>
    <s v="Q1"/>
    <n v="2"/>
    <s v="Feb"/>
  </r>
  <r>
    <x v="269"/>
    <d v="2026-02-27T00:00:00"/>
    <n v="2026"/>
    <n v="2"/>
    <x v="1"/>
    <x v="0"/>
    <x v="3"/>
    <x v="7"/>
    <x v="2"/>
    <s v="Returning"/>
    <x v="1"/>
    <s v="Hiking Daypack 20L"/>
    <n v="5"/>
    <n v="92.94"/>
    <n v="0.05"/>
    <n v="46.47"/>
    <n v="441.46499999999997"/>
    <n v="232.35"/>
    <n v="209.11499999999998"/>
    <n v="0.47368421052631576"/>
    <n v="2026"/>
    <s v="Q1"/>
    <n v="2"/>
    <s v="Feb"/>
  </r>
  <r>
    <x v="270"/>
    <d v="2026-02-27T00:00:00"/>
    <n v="2026"/>
    <n v="2"/>
    <x v="1"/>
    <x v="0"/>
    <x v="1"/>
    <x v="12"/>
    <x v="2"/>
    <s v="Returning"/>
    <x v="4"/>
    <s v="Weighted Vest"/>
    <n v="2"/>
    <n v="120.44"/>
    <n v="0.05"/>
    <n v="68.98"/>
    <n v="228.83599999999998"/>
    <n v="137.96"/>
    <n v="90.875999999999976"/>
    <n v="0.3971228303239"/>
    <n v="2026"/>
    <s v="Q1"/>
    <n v="2"/>
    <s v="Feb"/>
  </r>
  <r>
    <x v="271"/>
    <d v="2026-02-27T00:00:00"/>
    <n v="2026"/>
    <n v="2"/>
    <x v="1"/>
    <x v="0"/>
    <x v="1"/>
    <x v="6"/>
    <x v="3"/>
    <s v="New"/>
    <x v="2"/>
    <s v="Insulated Bottle"/>
    <n v="2"/>
    <n v="36.130000000000003"/>
    <n v="0"/>
    <n v="13.72"/>
    <n v="72.260000000000005"/>
    <n v="27.44"/>
    <n v="44.820000000000007"/>
    <n v="0.62026017160254643"/>
    <n v="2026"/>
    <s v="Q1"/>
    <n v="2"/>
    <s v="Feb"/>
  </r>
  <r>
    <x v="272"/>
    <d v="2026-02-28T00:00:00"/>
    <n v="2026"/>
    <n v="2"/>
    <x v="1"/>
    <x v="0"/>
    <x v="1"/>
    <x v="1"/>
    <x v="2"/>
    <s v="Returning"/>
    <x v="4"/>
    <s v="Weighted Vest"/>
    <n v="1"/>
    <n v="124.97"/>
    <n v="0.1"/>
    <n v="69.790000000000006"/>
    <n v="112.473"/>
    <n v="69.790000000000006"/>
    <n v="42.682999999999993"/>
    <n v="0.37949552337005321"/>
    <n v="2026"/>
    <s v="Q1"/>
    <n v="2"/>
    <s v="Feb"/>
  </r>
  <r>
    <x v="273"/>
    <d v="2026-02-28T00:00:00"/>
    <n v="2026"/>
    <n v="2"/>
    <x v="1"/>
    <x v="0"/>
    <x v="3"/>
    <x v="13"/>
    <x v="0"/>
    <s v="Returning"/>
    <x v="2"/>
    <s v="Travel Backpack 35L"/>
    <n v="1"/>
    <n v="163.31"/>
    <n v="0.05"/>
    <n v="87.22"/>
    <n v="155.14449999999999"/>
    <n v="87.22"/>
    <n v="67.924499999999995"/>
    <n v="0.43781442461705056"/>
    <n v="2026"/>
    <s v="Q1"/>
    <n v="2"/>
    <s v="Feb"/>
  </r>
  <r>
    <x v="274"/>
    <d v="2026-03-01T00:00:00"/>
    <n v="2026"/>
    <n v="3"/>
    <x v="2"/>
    <x v="0"/>
    <x v="2"/>
    <x v="2"/>
    <x v="2"/>
    <s v="Returning"/>
    <x v="1"/>
    <s v="Hiking Daypack 20L"/>
    <n v="3"/>
    <n v="92.76"/>
    <n v="0"/>
    <n v="45.84"/>
    <n v="278.28000000000003"/>
    <n v="137.52000000000001"/>
    <n v="140.76000000000002"/>
    <n v="0.50582147477360928"/>
    <n v="2026"/>
    <s v="Q1"/>
    <n v="3"/>
    <s v="Mar"/>
  </r>
  <r>
    <x v="275"/>
    <d v="2026-03-01T00:00:00"/>
    <n v="2026"/>
    <n v="3"/>
    <x v="2"/>
    <x v="0"/>
    <x v="0"/>
    <x v="15"/>
    <x v="1"/>
    <s v="Business"/>
    <x v="4"/>
    <s v="Resistance Band Set"/>
    <n v="5"/>
    <n v="41.31"/>
    <n v="0.1"/>
    <n v="15.14"/>
    <n v="185.89500000000001"/>
    <n v="75.7"/>
    <n v="110.19500000000001"/>
    <n v="0.59278087092175691"/>
    <n v="2026"/>
    <s v="Q1"/>
    <n v="3"/>
    <s v="Mar"/>
  </r>
  <r>
    <x v="276"/>
    <d v="2026-03-01T00:00:00"/>
    <n v="2026"/>
    <n v="3"/>
    <x v="2"/>
    <x v="0"/>
    <x v="1"/>
    <x v="14"/>
    <x v="3"/>
    <s v="New"/>
    <x v="4"/>
    <s v="Resistance Band Set"/>
    <n v="2"/>
    <n v="41.23"/>
    <n v="0"/>
    <n v="14.28"/>
    <n v="82.46"/>
    <n v="28.56"/>
    <n v="53.899999999999991"/>
    <n v="0.65365025466893034"/>
    <n v="2026"/>
    <s v="Q1"/>
    <n v="3"/>
    <s v="Mar"/>
  </r>
  <r>
    <x v="277"/>
    <d v="2026-03-01T00:00:00"/>
    <n v="2026"/>
    <n v="3"/>
    <x v="2"/>
    <x v="0"/>
    <x v="1"/>
    <x v="1"/>
    <x v="0"/>
    <s v="New"/>
    <x v="2"/>
    <s v="Insulated Bottle"/>
    <n v="1"/>
    <n v="36.47"/>
    <n v="0.05"/>
    <n v="13.21"/>
    <n v="34.646499999999996"/>
    <n v="13.21"/>
    <n v="21.436499999999995"/>
    <n v="0.61872050567878423"/>
    <n v="2026"/>
    <s v="Q1"/>
    <n v="3"/>
    <s v="Mar"/>
  </r>
  <r>
    <x v="278"/>
    <d v="2026-03-01T00:00:00"/>
    <n v="2026"/>
    <n v="3"/>
    <x v="2"/>
    <x v="0"/>
    <x v="0"/>
    <x v="15"/>
    <x v="3"/>
    <s v="New"/>
    <x v="4"/>
    <s v="Recovery Roller"/>
    <n v="1"/>
    <n v="36.67"/>
    <n v="0"/>
    <n v="13.97"/>
    <n v="36.67"/>
    <n v="13.97"/>
    <n v="22.700000000000003"/>
    <n v="0.61903463321516228"/>
    <n v="2026"/>
    <s v="Q1"/>
    <n v="3"/>
    <s v="Mar"/>
  </r>
  <r>
    <x v="279"/>
    <d v="2026-03-01T00:00:00"/>
    <n v="2026"/>
    <n v="3"/>
    <x v="2"/>
    <x v="0"/>
    <x v="1"/>
    <x v="11"/>
    <x v="0"/>
    <s v="Business"/>
    <x v="0"/>
    <s v="Trail Bike Light"/>
    <n v="2"/>
    <n v="51.87"/>
    <n v="0.1"/>
    <n v="22.95"/>
    <n v="93.366"/>
    <n v="45.9"/>
    <n v="47.466000000000001"/>
    <n v="0.50838635049161363"/>
    <n v="2026"/>
    <s v="Q1"/>
    <n v="3"/>
    <s v="Mar"/>
  </r>
  <r>
    <x v="280"/>
    <d v="2026-03-01T00:00:00"/>
    <n v="2026"/>
    <n v="3"/>
    <x v="2"/>
    <x v="0"/>
    <x v="2"/>
    <x v="2"/>
    <x v="2"/>
    <s v="Business"/>
    <x v="3"/>
    <s v="Trail Tent 2P"/>
    <n v="1"/>
    <n v="195.06"/>
    <n v="0.1"/>
    <n v="106.68"/>
    <n v="175.554"/>
    <n v="106.68"/>
    <n v="68.873999999999995"/>
    <n v="0.39232372945076727"/>
    <n v="2026"/>
    <s v="Q1"/>
    <n v="3"/>
    <s v="Mar"/>
  </r>
  <r>
    <x v="281"/>
    <d v="2026-03-01T00:00:00"/>
    <n v="2026"/>
    <n v="3"/>
    <x v="2"/>
    <x v="0"/>
    <x v="1"/>
    <x v="11"/>
    <x v="3"/>
    <s v="Returning"/>
    <x v="0"/>
    <s v="Cycling Pack 12L"/>
    <n v="2"/>
    <n v="100.79"/>
    <n v="0.05"/>
    <n v="49"/>
    <n v="191.501"/>
    <n v="98"/>
    <n v="93.501000000000005"/>
    <n v="0.48825332504791097"/>
    <n v="2026"/>
    <s v="Q1"/>
    <n v="3"/>
    <s v="Mar"/>
  </r>
  <r>
    <x v="282"/>
    <d v="2026-03-01T00:00:00"/>
    <n v="2026"/>
    <n v="3"/>
    <x v="2"/>
    <x v="0"/>
    <x v="3"/>
    <x v="8"/>
    <x v="0"/>
    <s v="New"/>
    <x v="0"/>
    <s v="Trail Bike Light"/>
    <n v="5"/>
    <n v="51.92"/>
    <n v="0.15"/>
    <n v="22.24"/>
    <n v="220.66000000000003"/>
    <n v="111.19999999999999"/>
    <n v="109.46000000000004"/>
    <n v="0.49605728269736254"/>
    <n v="2026"/>
    <s v="Q1"/>
    <n v="3"/>
    <s v="Mar"/>
  </r>
  <r>
    <x v="283"/>
    <d v="2026-03-01T00:00:00"/>
    <n v="2026"/>
    <n v="3"/>
    <x v="2"/>
    <x v="0"/>
    <x v="3"/>
    <x v="7"/>
    <x v="0"/>
    <s v="New"/>
    <x v="3"/>
    <s v="Compact Sleeping Bag"/>
    <n v="1"/>
    <n v="123.99"/>
    <n v="0.05"/>
    <n v="61.67"/>
    <n v="117.79049999999999"/>
    <n v="61.67"/>
    <n v="56.120499999999993"/>
    <n v="0.47644334644984099"/>
    <n v="2026"/>
    <s v="Q1"/>
    <n v="3"/>
    <s v="Mar"/>
  </r>
  <r>
    <x v="284"/>
    <d v="2026-03-01T00:00:00"/>
    <n v="2026"/>
    <n v="3"/>
    <x v="2"/>
    <x v="0"/>
    <x v="1"/>
    <x v="14"/>
    <x v="0"/>
    <s v="New"/>
    <x v="3"/>
    <s v="Alpine Tent 4P"/>
    <n v="1"/>
    <n v="344.8"/>
    <n v="0.05"/>
    <n v="196.14"/>
    <n v="327.56"/>
    <n v="196.14"/>
    <n v="131.42000000000002"/>
    <n v="0.40120893882036884"/>
    <n v="2026"/>
    <s v="Q1"/>
    <n v="3"/>
    <s v="Mar"/>
  </r>
  <r>
    <x v="285"/>
    <d v="2026-03-02T00:00:00"/>
    <n v="2026"/>
    <n v="3"/>
    <x v="2"/>
    <x v="0"/>
    <x v="3"/>
    <x v="8"/>
    <x v="3"/>
    <s v="Returning"/>
    <x v="2"/>
    <s v="Carry-On Duffel"/>
    <n v="3"/>
    <n v="131.91999999999999"/>
    <n v="0.05"/>
    <n v="67.47"/>
    <n v="375.97199999999998"/>
    <n v="202.41"/>
    <n v="173.56199999999998"/>
    <n v="0.46163544093709102"/>
    <n v="2026"/>
    <s v="Q1"/>
    <n v="3"/>
    <s v="Mar"/>
  </r>
  <r>
    <x v="286"/>
    <d v="2026-03-02T00:00:00"/>
    <n v="2026"/>
    <n v="3"/>
    <x v="2"/>
    <x v="0"/>
    <x v="2"/>
    <x v="16"/>
    <x v="0"/>
    <s v="Business"/>
    <x v="1"/>
    <s v="Trail Boots"/>
    <n v="3"/>
    <n v="146.99"/>
    <n v="0"/>
    <n v="80.069999999999993"/>
    <n v="440.97"/>
    <n v="240.20999999999998"/>
    <n v="200.76000000000005"/>
    <n v="0.45526906592285199"/>
    <n v="2026"/>
    <s v="Q1"/>
    <n v="3"/>
    <s v="Mar"/>
  </r>
  <r>
    <x v="287"/>
    <d v="2026-03-02T00:00:00"/>
    <n v="2026"/>
    <n v="3"/>
    <x v="2"/>
    <x v="0"/>
    <x v="3"/>
    <x v="7"/>
    <x v="0"/>
    <s v="Business"/>
    <x v="2"/>
    <s v="Travel Backpack 35L"/>
    <n v="2"/>
    <n v="164.74"/>
    <n v="0.05"/>
    <n v="89.9"/>
    <n v="313.00600000000003"/>
    <n v="179.8"/>
    <n v="133.20600000000002"/>
    <n v="0.42557011686676932"/>
    <n v="2026"/>
    <s v="Q1"/>
    <n v="3"/>
    <s v="Mar"/>
  </r>
  <r>
    <x v="288"/>
    <d v="2026-03-02T00:00:00"/>
    <n v="2026"/>
    <n v="3"/>
    <x v="2"/>
    <x v="0"/>
    <x v="3"/>
    <x v="7"/>
    <x v="0"/>
    <s v="Returning"/>
    <x v="1"/>
    <s v="Hiking Daypack 20L"/>
    <n v="2"/>
    <n v="89.81"/>
    <n v="0"/>
    <n v="46.44"/>
    <n v="179.62"/>
    <n v="92.88"/>
    <n v="86.740000000000009"/>
    <n v="0.482908362097762"/>
    <n v="2026"/>
    <s v="Q1"/>
    <n v="3"/>
    <s v="Mar"/>
  </r>
  <r>
    <x v="289"/>
    <d v="2026-03-03T00:00:00"/>
    <n v="2026"/>
    <n v="3"/>
    <x v="2"/>
    <x v="0"/>
    <x v="2"/>
    <x v="16"/>
    <x v="2"/>
    <s v="Returning"/>
    <x v="4"/>
    <s v="Recovery Roller"/>
    <n v="1"/>
    <n v="35.369999999999997"/>
    <n v="0"/>
    <n v="13.88"/>
    <n v="35.369999999999997"/>
    <n v="13.88"/>
    <n v="21.489999999999995"/>
    <n v="0.60757704269154644"/>
    <n v="2026"/>
    <s v="Q1"/>
    <n v="3"/>
    <s v="Mar"/>
  </r>
  <r>
    <x v="290"/>
    <d v="2026-03-03T00:00:00"/>
    <n v="2026"/>
    <n v="3"/>
    <x v="2"/>
    <x v="0"/>
    <x v="1"/>
    <x v="12"/>
    <x v="3"/>
    <s v="New"/>
    <x v="0"/>
    <s v="Trail Bike Light"/>
    <n v="4"/>
    <n v="50.64"/>
    <n v="0"/>
    <n v="23.09"/>
    <n v="202.56"/>
    <n v="92.36"/>
    <n v="110.2"/>
    <n v="0.54403633491311221"/>
    <n v="2026"/>
    <s v="Q1"/>
    <n v="3"/>
    <s v="Mar"/>
  </r>
  <r>
    <x v="291"/>
    <d v="2026-03-03T00:00:00"/>
    <n v="2026"/>
    <n v="3"/>
    <x v="2"/>
    <x v="0"/>
    <x v="3"/>
    <x v="7"/>
    <x v="2"/>
    <s v="Returning"/>
    <x v="1"/>
    <s v="Trail Boots"/>
    <n v="1"/>
    <n v="146.37"/>
    <n v="0"/>
    <n v="78.3"/>
    <n v="146.37"/>
    <n v="78.3"/>
    <n v="68.070000000000007"/>
    <n v="0.46505431440869033"/>
    <n v="2026"/>
    <s v="Q1"/>
    <n v="3"/>
    <s v="Mar"/>
  </r>
  <r>
    <x v="292"/>
    <d v="2026-03-03T00:00:00"/>
    <n v="2026"/>
    <n v="3"/>
    <x v="2"/>
    <x v="0"/>
    <x v="2"/>
    <x v="2"/>
    <x v="0"/>
    <s v="Returning"/>
    <x v="1"/>
    <s v="Trail Boots"/>
    <n v="3"/>
    <n v="143.74"/>
    <n v="0"/>
    <n v="81.58"/>
    <n v="431.22"/>
    <n v="244.74"/>
    <n v="186.48000000000002"/>
    <n v="0.43244747460692917"/>
    <n v="2026"/>
    <s v="Q1"/>
    <n v="3"/>
    <s v="Mar"/>
  </r>
  <r>
    <x v="293"/>
    <d v="2026-03-03T00:00:00"/>
    <n v="2026"/>
    <n v="3"/>
    <x v="2"/>
    <x v="0"/>
    <x v="3"/>
    <x v="7"/>
    <x v="3"/>
    <s v="New"/>
    <x v="3"/>
    <s v="Portable Camp Stove"/>
    <n v="2"/>
    <n v="81.94"/>
    <n v="0.1"/>
    <n v="39.9"/>
    <n v="147.49199999999999"/>
    <n v="79.8"/>
    <n v="67.691999999999993"/>
    <n v="0.45895370596371327"/>
    <n v="2026"/>
    <s v="Q1"/>
    <n v="3"/>
    <s v="Mar"/>
  </r>
  <r>
    <x v="294"/>
    <d v="2026-03-03T00:00:00"/>
    <n v="2026"/>
    <n v="3"/>
    <x v="2"/>
    <x v="0"/>
    <x v="2"/>
    <x v="5"/>
    <x v="0"/>
    <s v="New"/>
    <x v="2"/>
    <s v="Packing Cube Set"/>
    <n v="1"/>
    <n v="46.46"/>
    <n v="0.1"/>
    <n v="17.989999999999998"/>
    <n v="41.814"/>
    <n v="17.989999999999998"/>
    <n v="23.824000000000002"/>
    <n v="0.56976132395848289"/>
    <n v="2026"/>
    <s v="Q1"/>
    <n v="3"/>
    <s v="Mar"/>
  </r>
  <r>
    <x v="295"/>
    <d v="2026-03-04T00:00:00"/>
    <n v="2026"/>
    <n v="3"/>
    <x v="2"/>
    <x v="0"/>
    <x v="1"/>
    <x v="11"/>
    <x v="0"/>
    <s v="New"/>
    <x v="0"/>
    <s v="Compact Repair Kit"/>
    <n v="3"/>
    <n v="39.49"/>
    <n v="0"/>
    <n v="16.420000000000002"/>
    <n v="118.47"/>
    <n v="49.260000000000005"/>
    <n v="69.209999999999994"/>
    <n v="0.58419853127374011"/>
    <n v="2026"/>
    <s v="Q1"/>
    <n v="3"/>
    <s v="Mar"/>
  </r>
  <r>
    <x v="296"/>
    <d v="2026-03-04T00:00:00"/>
    <n v="2026"/>
    <n v="3"/>
    <x v="2"/>
    <x v="0"/>
    <x v="3"/>
    <x v="13"/>
    <x v="0"/>
    <s v="Returning"/>
    <x v="4"/>
    <s v="Resistance Band Set"/>
    <n v="1"/>
    <n v="40.909999999999997"/>
    <n v="0"/>
    <n v="14.89"/>
    <n v="40.909999999999997"/>
    <n v="14.89"/>
    <n v="26.019999999999996"/>
    <n v="0.63603031043754577"/>
    <n v="2026"/>
    <s v="Q1"/>
    <n v="3"/>
    <s v="Mar"/>
  </r>
  <r>
    <x v="297"/>
    <d v="2026-03-04T00:00:00"/>
    <n v="2026"/>
    <n v="3"/>
    <x v="2"/>
    <x v="0"/>
    <x v="3"/>
    <x v="8"/>
    <x v="3"/>
    <s v="New"/>
    <x v="0"/>
    <s v="Trail Bike Light"/>
    <n v="1"/>
    <n v="49.94"/>
    <n v="0.1"/>
    <n v="21.84"/>
    <n v="44.945999999999998"/>
    <n v="21.84"/>
    <n v="23.105999999999998"/>
    <n v="0.51408356694700308"/>
    <n v="2026"/>
    <s v="Q1"/>
    <n v="3"/>
    <s v="Mar"/>
  </r>
  <r>
    <x v="298"/>
    <d v="2026-03-04T00:00:00"/>
    <n v="2026"/>
    <n v="3"/>
    <x v="2"/>
    <x v="0"/>
    <x v="2"/>
    <x v="5"/>
    <x v="0"/>
    <s v="Business"/>
    <x v="2"/>
    <s v="Insulated Bottle"/>
    <n v="1"/>
    <n v="35.520000000000003"/>
    <n v="0"/>
    <n v="13.21"/>
    <n v="35.520000000000003"/>
    <n v="13.21"/>
    <n v="22.310000000000002"/>
    <n v="0.62809684684684686"/>
    <n v="2026"/>
    <s v="Q1"/>
    <n v="3"/>
    <s v="Mar"/>
  </r>
  <r>
    <x v="299"/>
    <d v="2026-03-04T00:00:00"/>
    <n v="2026"/>
    <n v="3"/>
    <x v="2"/>
    <x v="0"/>
    <x v="3"/>
    <x v="7"/>
    <x v="2"/>
    <s v="New"/>
    <x v="3"/>
    <s v="Alpine Tent 4P"/>
    <n v="2"/>
    <n v="341.1"/>
    <n v="0"/>
    <n v="200.19"/>
    <n v="682.2"/>
    <n v="400.38"/>
    <n v="281.82000000000005"/>
    <n v="0.41310466138962187"/>
    <n v="2026"/>
    <s v="Q1"/>
    <n v="3"/>
    <s v="Mar"/>
  </r>
  <r>
    <x v="300"/>
    <d v="2026-03-04T00:00:00"/>
    <n v="2026"/>
    <n v="3"/>
    <x v="2"/>
    <x v="0"/>
    <x v="2"/>
    <x v="16"/>
    <x v="3"/>
    <s v="New"/>
    <x v="4"/>
    <s v="Recovery Roller"/>
    <n v="4"/>
    <n v="36.08"/>
    <n v="0"/>
    <n v="13.89"/>
    <n v="144.32"/>
    <n v="55.56"/>
    <n v="88.759999999999991"/>
    <n v="0.61502217294900219"/>
    <n v="2026"/>
    <s v="Q1"/>
    <n v="3"/>
    <s v="Mar"/>
  </r>
  <r>
    <x v="301"/>
    <d v="2026-03-04T00:00:00"/>
    <n v="2026"/>
    <n v="3"/>
    <x v="2"/>
    <x v="0"/>
    <x v="3"/>
    <x v="4"/>
    <x v="0"/>
    <s v="Business"/>
    <x v="1"/>
    <s v="Summit Backpack 45L"/>
    <n v="2"/>
    <n v="151.69999999999999"/>
    <n v="0"/>
    <n v="80.44"/>
    <n v="303.39999999999998"/>
    <n v="160.88"/>
    <n v="142.51999999999998"/>
    <n v="0.46974291364535264"/>
    <n v="2026"/>
    <s v="Q1"/>
    <n v="3"/>
    <s v="Mar"/>
  </r>
  <r>
    <x v="302"/>
    <d v="2026-03-04T00:00:00"/>
    <n v="2026"/>
    <n v="3"/>
    <x v="2"/>
    <x v="0"/>
    <x v="1"/>
    <x v="6"/>
    <x v="3"/>
    <s v="New"/>
    <x v="1"/>
    <s v="Summit Backpack 45L"/>
    <n v="2"/>
    <n v="151.55000000000001"/>
    <n v="0.1"/>
    <n v="80.680000000000007"/>
    <n v="272.79000000000002"/>
    <n v="161.36000000000001"/>
    <n v="111.43"/>
    <n v="0.40848271564206901"/>
    <n v="2026"/>
    <s v="Q1"/>
    <n v="3"/>
    <s v="Mar"/>
  </r>
  <r>
    <x v="303"/>
    <d v="2026-03-04T00:00:00"/>
    <n v="2026"/>
    <n v="3"/>
    <x v="2"/>
    <x v="0"/>
    <x v="2"/>
    <x v="2"/>
    <x v="1"/>
    <s v="Business"/>
    <x v="0"/>
    <s v="Commuter Helmet"/>
    <n v="5"/>
    <n v="82.44"/>
    <n v="0.1"/>
    <n v="41.57"/>
    <n v="370.98"/>
    <n v="207.85"/>
    <n v="163.13000000000002"/>
    <n v="0.43972720901396306"/>
    <n v="2026"/>
    <s v="Q1"/>
    <n v="3"/>
    <s v="Mar"/>
  </r>
  <r>
    <x v="304"/>
    <d v="2026-03-05T00:00:00"/>
    <n v="2026"/>
    <n v="3"/>
    <x v="2"/>
    <x v="0"/>
    <x v="3"/>
    <x v="8"/>
    <x v="0"/>
    <s v="Returning"/>
    <x v="4"/>
    <s v="Recovery Roller"/>
    <n v="1"/>
    <n v="35.61"/>
    <n v="0.05"/>
    <n v="13.8"/>
    <n v="33.829499999999996"/>
    <n v="13.8"/>
    <n v="20.029499999999995"/>
    <n v="0.59207200815855976"/>
    <n v="2026"/>
    <s v="Q1"/>
    <n v="3"/>
    <s v="Mar"/>
  </r>
  <r>
    <x v="305"/>
    <d v="2026-03-05T00:00:00"/>
    <n v="2026"/>
    <n v="3"/>
    <x v="2"/>
    <x v="0"/>
    <x v="0"/>
    <x v="0"/>
    <x v="3"/>
    <s v="New"/>
    <x v="1"/>
    <s v="Summit Backpack 45L"/>
    <n v="5"/>
    <n v="156.13"/>
    <n v="0"/>
    <n v="77.03"/>
    <n v="780.65"/>
    <n v="385.15"/>
    <n v="395.5"/>
    <n v="0.50662909114199706"/>
    <n v="2026"/>
    <s v="Q1"/>
    <n v="3"/>
    <s v="Mar"/>
  </r>
  <r>
    <x v="306"/>
    <d v="2026-03-05T00:00:00"/>
    <n v="2026"/>
    <n v="3"/>
    <x v="2"/>
    <x v="0"/>
    <x v="0"/>
    <x v="15"/>
    <x v="0"/>
    <s v="Returning"/>
    <x v="3"/>
    <s v="Compact Sleeping Bag"/>
    <n v="1"/>
    <n v="124.31"/>
    <n v="0"/>
    <n v="61.16"/>
    <n v="124.31"/>
    <n v="61.16"/>
    <n v="63.150000000000006"/>
    <n v="0.50800418309066053"/>
    <n v="2026"/>
    <s v="Q1"/>
    <n v="3"/>
    <s v="Mar"/>
  </r>
  <r>
    <x v="307"/>
    <d v="2026-03-05T00:00:00"/>
    <n v="2026"/>
    <n v="3"/>
    <x v="2"/>
    <x v="0"/>
    <x v="1"/>
    <x v="14"/>
    <x v="2"/>
    <s v="Business"/>
    <x v="3"/>
    <s v="Portable Camp Stove"/>
    <n v="3"/>
    <n v="82.9"/>
    <n v="0.1"/>
    <n v="38.31"/>
    <n v="223.83"/>
    <n v="114.93"/>
    <n v="108.9"/>
    <n v="0.48652995577000402"/>
    <n v="2026"/>
    <s v="Q1"/>
    <n v="3"/>
    <s v="Mar"/>
  </r>
  <r>
    <x v="308"/>
    <d v="2026-03-05T00:00:00"/>
    <n v="2026"/>
    <n v="3"/>
    <x v="2"/>
    <x v="0"/>
    <x v="1"/>
    <x v="11"/>
    <x v="2"/>
    <s v="Business"/>
    <x v="0"/>
    <s v="Compact Repair Kit"/>
    <n v="1"/>
    <n v="41.1"/>
    <n v="0"/>
    <n v="16.34"/>
    <n v="41.1"/>
    <n v="16.34"/>
    <n v="24.76"/>
    <n v="0.60243309002433088"/>
    <n v="2026"/>
    <s v="Q1"/>
    <n v="3"/>
    <s v="Mar"/>
  </r>
  <r>
    <x v="309"/>
    <d v="2026-03-06T00:00:00"/>
    <n v="2026"/>
    <n v="3"/>
    <x v="2"/>
    <x v="0"/>
    <x v="0"/>
    <x v="0"/>
    <x v="0"/>
    <s v="Business"/>
    <x v="0"/>
    <s v="Compact Repair Kit"/>
    <n v="1"/>
    <n v="40.380000000000003"/>
    <n v="0"/>
    <n v="16.41"/>
    <n v="40.380000000000003"/>
    <n v="16.41"/>
    <n v="23.970000000000002"/>
    <n v="0.59361069836552749"/>
    <n v="2026"/>
    <s v="Q1"/>
    <n v="3"/>
    <s v="Mar"/>
  </r>
  <r>
    <x v="310"/>
    <d v="2026-03-06T00:00:00"/>
    <n v="2026"/>
    <n v="3"/>
    <x v="2"/>
    <x v="0"/>
    <x v="2"/>
    <x v="2"/>
    <x v="0"/>
    <s v="Returning"/>
    <x v="0"/>
    <s v="Commuter Helmet"/>
    <n v="1"/>
    <n v="80.349999999999994"/>
    <n v="0.1"/>
    <n v="42.43"/>
    <n v="72.314999999999998"/>
    <n v="42.43"/>
    <n v="29.884999999999998"/>
    <n v="0.41326142570697638"/>
    <n v="2026"/>
    <s v="Q1"/>
    <n v="3"/>
    <s v="Mar"/>
  </r>
  <r>
    <x v="311"/>
    <d v="2026-03-06T00:00:00"/>
    <n v="2026"/>
    <n v="3"/>
    <x v="2"/>
    <x v="0"/>
    <x v="3"/>
    <x v="13"/>
    <x v="0"/>
    <s v="Returning"/>
    <x v="0"/>
    <s v="Compact Repair Kit"/>
    <n v="1"/>
    <n v="40.44"/>
    <n v="0.05"/>
    <n v="16.829999999999998"/>
    <n v="38.417999999999999"/>
    <n v="16.829999999999998"/>
    <n v="21.588000000000001"/>
    <n v="0.56192409807902555"/>
    <n v="2026"/>
    <s v="Q1"/>
    <n v="3"/>
    <s v="Mar"/>
  </r>
  <r>
    <x v="312"/>
    <d v="2026-03-06T00:00:00"/>
    <n v="2026"/>
    <n v="3"/>
    <x v="2"/>
    <x v="0"/>
    <x v="2"/>
    <x v="16"/>
    <x v="0"/>
    <s v="Returning"/>
    <x v="2"/>
    <s v="Insulated Bottle"/>
    <n v="3"/>
    <n v="35.89"/>
    <n v="0"/>
    <n v="13.25"/>
    <n v="107.67"/>
    <n v="39.75"/>
    <n v="67.92"/>
    <n v="0.63081638339370294"/>
    <n v="2026"/>
    <s v="Q1"/>
    <n v="3"/>
    <s v="Mar"/>
  </r>
  <r>
    <x v="313"/>
    <d v="2026-03-06T00:00:00"/>
    <n v="2026"/>
    <n v="3"/>
    <x v="2"/>
    <x v="0"/>
    <x v="1"/>
    <x v="12"/>
    <x v="3"/>
    <s v="Returning"/>
    <x v="2"/>
    <s v="Travel Backpack 35L"/>
    <n v="3"/>
    <n v="163.44999999999999"/>
    <n v="0"/>
    <n v="86.88"/>
    <n v="490.34999999999997"/>
    <n v="260.64"/>
    <n v="229.70999999999998"/>
    <n v="0.46846130315081064"/>
    <n v="2026"/>
    <s v="Q1"/>
    <n v="3"/>
    <s v="Mar"/>
  </r>
  <r>
    <x v="314"/>
    <d v="2026-03-07T00:00:00"/>
    <n v="2026"/>
    <n v="3"/>
    <x v="2"/>
    <x v="0"/>
    <x v="1"/>
    <x v="1"/>
    <x v="2"/>
    <s v="Returning"/>
    <x v="4"/>
    <s v="Resistance Band Set"/>
    <n v="2"/>
    <n v="40.020000000000003"/>
    <n v="0"/>
    <n v="14.38"/>
    <n v="80.040000000000006"/>
    <n v="28.76"/>
    <n v="51.28"/>
    <n v="0.64067966016991496"/>
    <n v="2026"/>
    <s v="Q1"/>
    <n v="3"/>
    <s v="Mar"/>
  </r>
  <r>
    <x v="315"/>
    <d v="2026-03-07T00:00:00"/>
    <n v="2026"/>
    <n v="3"/>
    <x v="2"/>
    <x v="0"/>
    <x v="0"/>
    <x v="15"/>
    <x v="0"/>
    <s v="New"/>
    <x v="4"/>
    <s v="Resistance Band Set"/>
    <n v="1"/>
    <n v="40.01"/>
    <n v="0.05"/>
    <n v="14.35"/>
    <n v="38.009499999999996"/>
    <n v="14.35"/>
    <n v="23.659499999999994"/>
    <n v="0.62246280535129372"/>
    <n v="2026"/>
    <s v="Q1"/>
    <n v="3"/>
    <s v="Mar"/>
  </r>
  <r>
    <x v="316"/>
    <d v="2026-03-07T00:00:00"/>
    <n v="2026"/>
    <n v="3"/>
    <x v="2"/>
    <x v="0"/>
    <x v="1"/>
    <x v="12"/>
    <x v="0"/>
    <s v="Returning"/>
    <x v="1"/>
    <s v="Summit Backpack 45L"/>
    <n v="3"/>
    <n v="155.16"/>
    <n v="0"/>
    <n v="76.849999999999994"/>
    <n v="465.48"/>
    <n v="230.54999999999998"/>
    <n v="234.93000000000004"/>
    <n v="0.50470482083011092"/>
    <n v="2026"/>
    <s v="Q1"/>
    <n v="3"/>
    <s v="Mar"/>
  </r>
  <r>
    <x v="317"/>
    <d v="2026-03-07T00:00:00"/>
    <n v="2026"/>
    <n v="3"/>
    <x v="2"/>
    <x v="0"/>
    <x v="1"/>
    <x v="14"/>
    <x v="3"/>
    <s v="New"/>
    <x v="4"/>
    <s v="Resistance Band Set"/>
    <n v="1"/>
    <n v="39.96"/>
    <n v="0"/>
    <n v="14.5"/>
    <n v="39.96"/>
    <n v="14.5"/>
    <n v="25.46"/>
    <n v="0.63713713713713716"/>
    <n v="2026"/>
    <s v="Q1"/>
    <n v="3"/>
    <s v="Mar"/>
  </r>
  <r>
    <x v="318"/>
    <d v="2026-03-08T00:00:00"/>
    <n v="2026"/>
    <n v="3"/>
    <x v="2"/>
    <x v="0"/>
    <x v="1"/>
    <x v="1"/>
    <x v="0"/>
    <s v="New"/>
    <x v="1"/>
    <s v="Trail Boots"/>
    <n v="1"/>
    <n v="146.6"/>
    <n v="0"/>
    <n v="78.92"/>
    <n v="146.6"/>
    <n v="78.92"/>
    <n v="67.679999999999993"/>
    <n v="0.46166439290586625"/>
    <n v="2026"/>
    <s v="Q1"/>
    <n v="3"/>
    <s v="Mar"/>
  </r>
  <r>
    <x v="319"/>
    <d v="2026-03-08T00:00:00"/>
    <n v="2026"/>
    <n v="3"/>
    <x v="2"/>
    <x v="0"/>
    <x v="1"/>
    <x v="14"/>
    <x v="2"/>
    <s v="Returning"/>
    <x v="1"/>
    <s v="Hiking Daypack 20L"/>
    <n v="1"/>
    <n v="94.38"/>
    <n v="0"/>
    <n v="44.78"/>
    <n v="94.38"/>
    <n v="44.78"/>
    <n v="49.599999999999994"/>
    <n v="0.52553507098961638"/>
    <n v="2026"/>
    <s v="Q1"/>
    <n v="3"/>
    <s v="Mar"/>
  </r>
  <r>
    <x v="320"/>
    <d v="2026-03-08T00:00:00"/>
    <n v="2026"/>
    <n v="3"/>
    <x v="2"/>
    <x v="0"/>
    <x v="1"/>
    <x v="12"/>
    <x v="2"/>
    <s v="Returning"/>
    <x v="4"/>
    <s v="Weighted Vest"/>
    <n v="1"/>
    <n v="121.77"/>
    <n v="0"/>
    <n v="67.52"/>
    <n v="121.77"/>
    <n v="67.52"/>
    <n v="54.25"/>
    <n v="0.44551203087788455"/>
    <n v="2026"/>
    <s v="Q1"/>
    <n v="3"/>
    <s v="Mar"/>
  </r>
  <r>
    <x v="321"/>
    <d v="2026-03-08T00:00:00"/>
    <n v="2026"/>
    <n v="3"/>
    <x v="2"/>
    <x v="0"/>
    <x v="3"/>
    <x v="8"/>
    <x v="3"/>
    <s v="Returning"/>
    <x v="3"/>
    <s v="Compact Sleeping Bag"/>
    <n v="5"/>
    <n v="123.29"/>
    <n v="0"/>
    <n v="61.34"/>
    <n v="616.45000000000005"/>
    <n v="306.70000000000005"/>
    <n v="309.75"/>
    <n v="0.50247384216075919"/>
    <n v="2026"/>
    <s v="Q1"/>
    <n v="3"/>
    <s v="Mar"/>
  </r>
  <r>
    <x v="322"/>
    <d v="2026-03-09T00:00:00"/>
    <n v="2026"/>
    <n v="3"/>
    <x v="2"/>
    <x v="0"/>
    <x v="1"/>
    <x v="12"/>
    <x v="0"/>
    <s v="New"/>
    <x v="4"/>
    <s v="Resistance Band Set"/>
    <n v="1"/>
    <n v="41.15"/>
    <n v="0.05"/>
    <n v="14.4"/>
    <n v="39.092499999999994"/>
    <n v="14.4"/>
    <n v="24.692499999999995"/>
    <n v="0.63164289825414077"/>
    <n v="2026"/>
    <s v="Q1"/>
    <n v="3"/>
    <s v="Mar"/>
  </r>
  <r>
    <x v="323"/>
    <d v="2026-03-09T00:00:00"/>
    <n v="2026"/>
    <n v="3"/>
    <x v="2"/>
    <x v="0"/>
    <x v="3"/>
    <x v="4"/>
    <x v="3"/>
    <s v="New"/>
    <x v="2"/>
    <s v="Insulated Bottle"/>
    <n v="4"/>
    <n v="35.42"/>
    <n v="0"/>
    <n v="13.31"/>
    <n v="141.68"/>
    <n v="53.24"/>
    <n v="88.44"/>
    <n v="0.62422360248447195"/>
    <n v="2026"/>
    <s v="Q1"/>
    <n v="3"/>
    <s v="Mar"/>
  </r>
  <r>
    <x v="324"/>
    <d v="2026-03-09T00:00:00"/>
    <n v="2026"/>
    <n v="3"/>
    <x v="2"/>
    <x v="0"/>
    <x v="1"/>
    <x v="12"/>
    <x v="0"/>
    <s v="Business"/>
    <x v="0"/>
    <s v="Cycling Pack 12L"/>
    <n v="1"/>
    <n v="103.74"/>
    <n v="0.1"/>
    <n v="51.32"/>
    <n v="93.366"/>
    <n v="51.32"/>
    <n v="42.045999999999999"/>
    <n v="0.45033523980892404"/>
    <n v="2026"/>
    <s v="Q1"/>
    <n v="3"/>
    <s v="Mar"/>
  </r>
  <r>
    <x v="325"/>
    <d v="2026-03-09T00:00:00"/>
    <n v="2026"/>
    <n v="3"/>
    <x v="2"/>
    <x v="0"/>
    <x v="2"/>
    <x v="16"/>
    <x v="3"/>
    <s v="Business"/>
    <x v="2"/>
    <s v="Travel Backpack 35L"/>
    <n v="2"/>
    <n v="165.49"/>
    <n v="0.05"/>
    <n v="89.82"/>
    <n v="314.43099999999998"/>
    <n v="179.64"/>
    <n v="134.791"/>
    <n v="0.4286822864157796"/>
    <n v="2026"/>
    <s v="Q1"/>
    <n v="3"/>
    <s v="Mar"/>
  </r>
  <r>
    <x v="326"/>
    <d v="2026-03-09T00:00:00"/>
    <n v="2026"/>
    <n v="3"/>
    <x v="2"/>
    <x v="0"/>
    <x v="1"/>
    <x v="6"/>
    <x v="3"/>
    <s v="New"/>
    <x v="1"/>
    <s v="Trekking Poles"/>
    <n v="1"/>
    <n v="72.87"/>
    <n v="0.05"/>
    <n v="32"/>
    <n v="69.226500000000001"/>
    <n v="32"/>
    <n v="37.226500000000001"/>
    <n v="0.53774927231623726"/>
    <n v="2026"/>
    <s v="Q1"/>
    <n v="3"/>
    <s v="Mar"/>
  </r>
  <r>
    <x v="327"/>
    <d v="2026-03-09T00:00:00"/>
    <n v="2026"/>
    <n v="3"/>
    <x v="2"/>
    <x v="0"/>
    <x v="3"/>
    <x v="13"/>
    <x v="2"/>
    <s v="Returning"/>
    <x v="2"/>
    <s v="Travel Backpack 35L"/>
    <n v="1"/>
    <n v="161.04"/>
    <n v="0"/>
    <n v="85.83"/>
    <n v="161.04"/>
    <n v="85.83"/>
    <n v="75.209999999999994"/>
    <n v="0.46702682563338299"/>
    <n v="2026"/>
    <s v="Q1"/>
    <n v="3"/>
    <s v="Mar"/>
  </r>
  <r>
    <x v="328"/>
    <d v="2026-03-10T00:00:00"/>
    <n v="2026"/>
    <n v="3"/>
    <x v="2"/>
    <x v="0"/>
    <x v="0"/>
    <x v="0"/>
    <x v="0"/>
    <s v="New"/>
    <x v="2"/>
    <s v="Carry-On Duffel"/>
    <n v="3"/>
    <n v="130.6"/>
    <n v="0.05"/>
    <n v="65.62"/>
    <n v="372.20999999999992"/>
    <n v="196.86"/>
    <n v="175.34999999999991"/>
    <n v="0.47110502135891014"/>
    <n v="2026"/>
    <s v="Q1"/>
    <n v="3"/>
    <s v="Mar"/>
  </r>
  <r>
    <x v="329"/>
    <d v="2026-03-10T00:00:00"/>
    <n v="2026"/>
    <n v="3"/>
    <x v="2"/>
    <x v="0"/>
    <x v="2"/>
    <x v="10"/>
    <x v="3"/>
    <s v="Returning"/>
    <x v="0"/>
    <s v="Commuter Helmet"/>
    <n v="2"/>
    <n v="81.290000000000006"/>
    <n v="0"/>
    <n v="43.9"/>
    <n v="162.58000000000001"/>
    <n v="87.8"/>
    <n v="74.780000000000015"/>
    <n v="0.45995817443720022"/>
    <n v="2026"/>
    <s v="Q1"/>
    <n v="3"/>
    <s v="Mar"/>
  </r>
  <r>
    <x v="330"/>
    <d v="2026-03-10T00:00:00"/>
    <n v="2026"/>
    <n v="3"/>
    <x v="2"/>
    <x v="0"/>
    <x v="1"/>
    <x v="12"/>
    <x v="3"/>
    <s v="New"/>
    <x v="0"/>
    <s v="Cycling Pack 12L"/>
    <n v="2"/>
    <n v="103.33"/>
    <n v="0.05"/>
    <n v="51.58"/>
    <n v="196.327"/>
    <n v="103.16"/>
    <n v="93.167000000000002"/>
    <n v="0.47455011282197557"/>
    <n v="2026"/>
    <s v="Q1"/>
    <n v="3"/>
    <s v="Mar"/>
  </r>
  <r>
    <x v="331"/>
    <d v="2026-03-10T00:00:00"/>
    <n v="2026"/>
    <n v="3"/>
    <x v="2"/>
    <x v="0"/>
    <x v="3"/>
    <x v="7"/>
    <x v="2"/>
    <s v="Business"/>
    <x v="4"/>
    <s v="Training Mat"/>
    <n v="2"/>
    <n v="51.14"/>
    <n v="0"/>
    <n v="21.58"/>
    <n v="102.28"/>
    <n v="43.16"/>
    <n v="59.120000000000005"/>
    <n v="0.57802111849824012"/>
    <n v="2026"/>
    <s v="Q1"/>
    <n v="3"/>
    <s v="Mar"/>
  </r>
  <r>
    <x v="332"/>
    <d v="2026-03-10T00:00:00"/>
    <n v="2026"/>
    <n v="3"/>
    <x v="2"/>
    <x v="0"/>
    <x v="1"/>
    <x v="12"/>
    <x v="3"/>
    <s v="Returning"/>
    <x v="0"/>
    <s v="Trail Bike Light"/>
    <n v="2"/>
    <n v="49.7"/>
    <n v="0"/>
    <n v="23.14"/>
    <n v="99.4"/>
    <n v="46.28"/>
    <n v="53.120000000000005"/>
    <n v="0.53440643863179071"/>
    <n v="2026"/>
    <s v="Q1"/>
    <n v="3"/>
    <s v="Mar"/>
  </r>
  <r>
    <x v="333"/>
    <d v="2026-03-10T00:00:00"/>
    <n v="2026"/>
    <n v="3"/>
    <x v="2"/>
    <x v="0"/>
    <x v="3"/>
    <x v="4"/>
    <x v="0"/>
    <s v="Returning"/>
    <x v="0"/>
    <s v="Compact Repair Kit"/>
    <n v="1"/>
    <n v="39.659999999999997"/>
    <n v="0.05"/>
    <n v="16.93"/>
    <n v="37.676999999999992"/>
    <n v="16.93"/>
    <n v="20.746999999999993"/>
    <n v="0.5506542452955383"/>
    <n v="2026"/>
    <s v="Q1"/>
    <n v="3"/>
    <s v="Mar"/>
  </r>
  <r>
    <x v="334"/>
    <d v="2026-03-11T00:00:00"/>
    <n v="2026"/>
    <n v="3"/>
    <x v="2"/>
    <x v="0"/>
    <x v="1"/>
    <x v="12"/>
    <x v="1"/>
    <s v="Business"/>
    <x v="4"/>
    <s v="Training Mat"/>
    <n v="4"/>
    <n v="50.65"/>
    <n v="0.15"/>
    <n v="22"/>
    <n v="172.20999999999998"/>
    <n v="88"/>
    <n v="84.20999999999998"/>
    <n v="0.48899599326403803"/>
    <n v="2026"/>
    <s v="Q1"/>
    <n v="3"/>
    <s v="Mar"/>
  </r>
  <r>
    <x v="335"/>
    <d v="2026-03-11T00:00:00"/>
    <n v="2026"/>
    <n v="3"/>
    <x v="2"/>
    <x v="0"/>
    <x v="2"/>
    <x v="2"/>
    <x v="3"/>
    <s v="Returning"/>
    <x v="4"/>
    <s v="Training Mat"/>
    <n v="2"/>
    <n v="50.72"/>
    <n v="0"/>
    <n v="21.88"/>
    <n v="101.44"/>
    <n v="43.76"/>
    <n v="57.68"/>
    <n v="0.56861198738170349"/>
    <n v="2026"/>
    <s v="Q1"/>
    <n v="3"/>
    <s v="Mar"/>
  </r>
  <r>
    <x v="336"/>
    <d v="2026-03-11T00:00:00"/>
    <n v="2026"/>
    <n v="3"/>
    <x v="2"/>
    <x v="0"/>
    <x v="1"/>
    <x v="12"/>
    <x v="2"/>
    <s v="New"/>
    <x v="2"/>
    <s v="Insulated Bottle"/>
    <n v="2"/>
    <n v="36.08"/>
    <n v="0.05"/>
    <n v="13.19"/>
    <n v="68.551999999999992"/>
    <n v="26.38"/>
    <n v="42.171999999999997"/>
    <n v="0.61518263507993931"/>
    <n v="2026"/>
    <s v="Q1"/>
    <n v="3"/>
    <s v="Mar"/>
  </r>
  <r>
    <x v="337"/>
    <d v="2026-03-11T00:00:00"/>
    <n v="2026"/>
    <n v="3"/>
    <x v="2"/>
    <x v="0"/>
    <x v="3"/>
    <x v="8"/>
    <x v="0"/>
    <s v="Returning"/>
    <x v="3"/>
    <s v="Compact Sleeping Bag"/>
    <n v="6"/>
    <n v="124.04"/>
    <n v="0.05"/>
    <n v="61.17"/>
    <n v="707.02800000000002"/>
    <n v="367.02"/>
    <n v="340.00800000000004"/>
    <n v="0.48089750335205966"/>
    <n v="2026"/>
    <s v="Q1"/>
    <n v="3"/>
    <s v="Mar"/>
  </r>
  <r>
    <x v="338"/>
    <d v="2026-03-11T00:00:00"/>
    <n v="2026"/>
    <n v="3"/>
    <x v="2"/>
    <x v="0"/>
    <x v="1"/>
    <x v="12"/>
    <x v="3"/>
    <s v="New"/>
    <x v="1"/>
    <s v="Hiking Daypack 20L"/>
    <n v="3"/>
    <n v="90.31"/>
    <n v="0"/>
    <n v="44.58"/>
    <n v="270.93"/>
    <n v="133.74"/>
    <n v="137.19"/>
    <n v="0.50636695825489975"/>
    <n v="2026"/>
    <s v="Q1"/>
    <n v="3"/>
    <s v="Mar"/>
  </r>
  <r>
    <x v="339"/>
    <d v="2026-03-12T00:00:00"/>
    <n v="2026"/>
    <n v="3"/>
    <x v="2"/>
    <x v="0"/>
    <x v="3"/>
    <x v="7"/>
    <x v="0"/>
    <s v="Returning"/>
    <x v="1"/>
    <s v="Trekking Poles"/>
    <n v="4"/>
    <n v="72.63"/>
    <n v="0.1"/>
    <n v="31.45"/>
    <n v="261.46800000000002"/>
    <n v="125.8"/>
    <n v="135.66800000000001"/>
    <n v="0.51887037801948999"/>
    <n v="2026"/>
    <s v="Q1"/>
    <n v="3"/>
    <s v="Mar"/>
  </r>
  <r>
    <x v="340"/>
    <d v="2026-03-12T00:00:00"/>
    <n v="2026"/>
    <n v="3"/>
    <x v="2"/>
    <x v="0"/>
    <x v="1"/>
    <x v="14"/>
    <x v="0"/>
    <s v="Returning"/>
    <x v="4"/>
    <s v="Resistance Band Set"/>
    <n v="3"/>
    <n v="39.9"/>
    <n v="0"/>
    <n v="14.49"/>
    <n v="119.69999999999999"/>
    <n v="43.47"/>
    <n v="76.22999999999999"/>
    <n v="0.63684210526315788"/>
    <n v="2026"/>
    <s v="Q1"/>
    <n v="3"/>
    <s v="Mar"/>
  </r>
  <r>
    <x v="341"/>
    <d v="2026-03-12T00:00:00"/>
    <n v="2026"/>
    <n v="3"/>
    <x v="2"/>
    <x v="0"/>
    <x v="1"/>
    <x v="12"/>
    <x v="0"/>
    <s v="New"/>
    <x v="4"/>
    <s v="Training Mat"/>
    <n v="1"/>
    <n v="49.79"/>
    <n v="0.1"/>
    <n v="22.29"/>
    <n v="44.811"/>
    <n v="22.29"/>
    <n v="22.521000000000001"/>
    <n v="0.5025774921336279"/>
    <n v="2026"/>
    <s v="Q1"/>
    <n v="3"/>
    <s v="Mar"/>
  </r>
  <r>
    <x v="342"/>
    <d v="2026-03-12T00:00:00"/>
    <n v="2026"/>
    <n v="3"/>
    <x v="2"/>
    <x v="0"/>
    <x v="2"/>
    <x v="2"/>
    <x v="3"/>
    <s v="New"/>
    <x v="0"/>
    <s v="Compact Repair Kit"/>
    <n v="1"/>
    <n v="41.24"/>
    <n v="0.05"/>
    <n v="16.64"/>
    <n v="39.177999999999997"/>
    <n v="16.64"/>
    <n v="22.537999999999997"/>
    <n v="0.57527183623462141"/>
    <n v="2026"/>
    <s v="Q1"/>
    <n v="3"/>
    <s v="Mar"/>
  </r>
  <r>
    <x v="343"/>
    <d v="2026-03-12T00:00:00"/>
    <n v="2026"/>
    <n v="3"/>
    <x v="2"/>
    <x v="0"/>
    <x v="0"/>
    <x v="9"/>
    <x v="0"/>
    <s v="New"/>
    <x v="1"/>
    <s v="Trail Boots"/>
    <n v="1"/>
    <n v="142.88999999999999"/>
    <n v="0"/>
    <n v="81.099999999999994"/>
    <n v="142.88999999999999"/>
    <n v="81.099999999999994"/>
    <n v="61.789999999999992"/>
    <n v="0.43243054097557559"/>
    <n v="2026"/>
    <s v="Q1"/>
    <n v="3"/>
    <s v="Mar"/>
  </r>
  <r>
    <x v="344"/>
    <d v="2026-03-12T00:00:00"/>
    <n v="2026"/>
    <n v="3"/>
    <x v="2"/>
    <x v="0"/>
    <x v="1"/>
    <x v="1"/>
    <x v="0"/>
    <s v="New"/>
    <x v="3"/>
    <s v="Trail Tent 2P"/>
    <n v="2"/>
    <n v="192.76"/>
    <n v="0"/>
    <n v="103.08"/>
    <n v="385.52"/>
    <n v="206.16"/>
    <n v="179.35999999999999"/>
    <n v="0.46524175140070551"/>
    <n v="2026"/>
    <s v="Q1"/>
    <n v="3"/>
    <s v="Mar"/>
  </r>
  <r>
    <x v="345"/>
    <d v="2026-03-12T00:00:00"/>
    <n v="2026"/>
    <n v="3"/>
    <x v="2"/>
    <x v="0"/>
    <x v="2"/>
    <x v="5"/>
    <x v="0"/>
    <s v="New"/>
    <x v="2"/>
    <s v="Travel Backpack 35L"/>
    <n v="1"/>
    <n v="165.72"/>
    <n v="0"/>
    <n v="89.31"/>
    <n v="165.72"/>
    <n v="89.31"/>
    <n v="76.41"/>
    <n v="0.46107892831281677"/>
    <n v="2026"/>
    <s v="Q1"/>
    <n v="3"/>
    <s v="Mar"/>
  </r>
  <r>
    <x v="346"/>
    <d v="2026-03-12T00:00:00"/>
    <n v="2026"/>
    <n v="3"/>
    <x v="2"/>
    <x v="0"/>
    <x v="3"/>
    <x v="7"/>
    <x v="2"/>
    <s v="Business"/>
    <x v="2"/>
    <s v="Travel Backpack 35L"/>
    <n v="2"/>
    <n v="164.33"/>
    <n v="0"/>
    <n v="86.07"/>
    <n v="328.66"/>
    <n v="172.14"/>
    <n v="156.52000000000004"/>
    <n v="0.47623684050386428"/>
    <n v="2026"/>
    <s v="Q1"/>
    <n v="3"/>
    <s v="Mar"/>
  </r>
  <r>
    <x v="347"/>
    <d v="2026-03-12T00:00:00"/>
    <n v="2026"/>
    <n v="3"/>
    <x v="2"/>
    <x v="0"/>
    <x v="3"/>
    <x v="8"/>
    <x v="1"/>
    <s v="Business"/>
    <x v="2"/>
    <s v="Packing Cube Set"/>
    <n v="3"/>
    <n v="45.8"/>
    <n v="0.15"/>
    <n v="18.47"/>
    <n v="116.78999999999998"/>
    <n v="55.41"/>
    <n v="61.379999999999981"/>
    <n v="0.52555869509375797"/>
    <n v="2026"/>
    <s v="Q1"/>
    <n v="3"/>
    <s v="Mar"/>
  </r>
  <r>
    <x v="348"/>
    <d v="2026-03-12T00:00:00"/>
    <n v="2026"/>
    <n v="3"/>
    <x v="2"/>
    <x v="0"/>
    <x v="1"/>
    <x v="1"/>
    <x v="0"/>
    <s v="New"/>
    <x v="0"/>
    <s v="Cycling Pack 12L"/>
    <n v="2"/>
    <n v="103.08"/>
    <n v="0.05"/>
    <n v="49.27"/>
    <n v="195.85199999999998"/>
    <n v="98.54"/>
    <n v="97.311999999999969"/>
    <n v="0.49686497967853266"/>
    <n v="2026"/>
    <s v="Q1"/>
    <n v="3"/>
    <s v="Mar"/>
  </r>
  <r>
    <x v="349"/>
    <d v="2026-03-13T00:00:00"/>
    <n v="2026"/>
    <n v="3"/>
    <x v="2"/>
    <x v="0"/>
    <x v="0"/>
    <x v="0"/>
    <x v="0"/>
    <s v="Business"/>
    <x v="2"/>
    <s v="Packing Cube Set"/>
    <n v="4"/>
    <n v="47.33"/>
    <n v="0"/>
    <n v="18.739999999999998"/>
    <n v="189.32"/>
    <n v="74.959999999999994"/>
    <n v="114.36"/>
    <n v="0.60405662370589475"/>
    <n v="2026"/>
    <s v="Q1"/>
    <n v="3"/>
    <s v="Mar"/>
  </r>
  <r>
    <x v="350"/>
    <d v="2026-03-13T00:00:00"/>
    <n v="2026"/>
    <n v="3"/>
    <x v="2"/>
    <x v="0"/>
    <x v="2"/>
    <x v="3"/>
    <x v="2"/>
    <s v="New"/>
    <x v="0"/>
    <s v="Trail Bike Light"/>
    <n v="1"/>
    <n v="50.04"/>
    <n v="0"/>
    <n v="22.64"/>
    <n v="50.04"/>
    <n v="22.64"/>
    <n v="27.4"/>
    <n v="0.54756195043964828"/>
    <n v="2026"/>
    <s v="Q1"/>
    <n v="3"/>
    <s v="Mar"/>
  </r>
  <r>
    <x v="351"/>
    <d v="2026-03-13T00:00:00"/>
    <n v="2026"/>
    <n v="3"/>
    <x v="2"/>
    <x v="0"/>
    <x v="3"/>
    <x v="13"/>
    <x v="0"/>
    <s v="New"/>
    <x v="4"/>
    <s v="Weighted Vest"/>
    <n v="1"/>
    <n v="125.69"/>
    <n v="0"/>
    <n v="67.150000000000006"/>
    <n v="125.69"/>
    <n v="67.150000000000006"/>
    <n v="58.539999999999992"/>
    <n v="0.465749065160315"/>
    <n v="2026"/>
    <s v="Q1"/>
    <n v="3"/>
    <s v="Mar"/>
  </r>
  <r>
    <x v="352"/>
    <d v="2026-03-13T00:00:00"/>
    <n v="2026"/>
    <n v="3"/>
    <x v="2"/>
    <x v="0"/>
    <x v="3"/>
    <x v="13"/>
    <x v="3"/>
    <s v="New"/>
    <x v="1"/>
    <s v="Trail Boots"/>
    <n v="2"/>
    <n v="142.72999999999999"/>
    <n v="0.1"/>
    <n v="77.28"/>
    <n v="256.91399999999999"/>
    <n v="154.56"/>
    <n v="102.35399999999998"/>
    <n v="0.39839790747098247"/>
    <n v="2026"/>
    <s v="Q1"/>
    <n v="3"/>
    <s v="Mar"/>
  </r>
  <r>
    <x v="353"/>
    <d v="2026-03-13T00:00:00"/>
    <n v="2026"/>
    <n v="3"/>
    <x v="2"/>
    <x v="0"/>
    <x v="1"/>
    <x v="12"/>
    <x v="0"/>
    <s v="Returning"/>
    <x v="4"/>
    <s v="Weighted Vest"/>
    <n v="4"/>
    <n v="124.36"/>
    <n v="0"/>
    <n v="68.790000000000006"/>
    <n v="497.44"/>
    <n v="275.16000000000003"/>
    <n v="222.27999999999997"/>
    <n v="0.44684786104856861"/>
    <n v="2026"/>
    <s v="Q1"/>
    <n v="3"/>
    <s v="Mar"/>
  </r>
  <r>
    <x v="354"/>
    <d v="2026-03-14T00:00:00"/>
    <n v="2026"/>
    <n v="3"/>
    <x v="2"/>
    <x v="0"/>
    <x v="3"/>
    <x v="8"/>
    <x v="0"/>
    <s v="New"/>
    <x v="0"/>
    <s v="Compact Repair Kit"/>
    <n v="4"/>
    <n v="40.42"/>
    <n v="0.1"/>
    <n v="16.25"/>
    <n v="145.512"/>
    <n v="65"/>
    <n v="80.512"/>
    <n v="0.5533014459288581"/>
    <n v="2026"/>
    <s v="Q1"/>
    <n v="3"/>
    <s v="Mar"/>
  </r>
  <r>
    <x v="355"/>
    <d v="2026-03-14T00:00:00"/>
    <n v="2026"/>
    <n v="3"/>
    <x v="2"/>
    <x v="0"/>
    <x v="0"/>
    <x v="15"/>
    <x v="0"/>
    <s v="Returning"/>
    <x v="3"/>
    <s v="Trail Tent 2P"/>
    <n v="1"/>
    <n v="192.86"/>
    <n v="0"/>
    <n v="101.13"/>
    <n v="192.86"/>
    <n v="101.13"/>
    <n v="91.730000000000018"/>
    <n v="0.475629990666805"/>
    <n v="2026"/>
    <s v="Q1"/>
    <n v="3"/>
    <s v="Mar"/>
  </r>
  <r>
    <x v="356"/>
    <d v="2026-03-14T00:00:00"/>
    <n v="2026"/>
    <n v="3"/>
    <x v="2"/>
    <x v="0"/>
    <x v="3"/>
    <x v="4"/>
    <x v="3"/>
    <s v="New"/>
    <x v="1"/>
    <s v="Trekking Poles"/>
    <n v="2"/>
    <n v="72.34"/>
    <n v="0"/>
    <n v="33.29"/>
    <n v="144.68"/>
    <n v="66.58"/>
    <n v="78.100000000000009"/>
    <n v="0.53981199889411113"/>
    <n v="2026"/>
    <s v="Q1"/>
    <n v="3"/>
    <s v="Mar"/>
  </r>
  <r>
    <x v="357"/>
    <d v="2026-03-14T00:00:00"/>
    <n v="2026"/>
    <n v="3"/>
    <x v="2"/>
    <x v="0"/>
    <x v="3"/>
    <x v="13"/>
    <x v="0"/>
    <s v="New"/>
    <x v="2"/>
    <s v="Insulated Bottle"/>
    <n v="2"/>
    <n v="35.409999999999997"/>
    <n v="0"/>
    <n v="13.89"/>
    <n v="70.819999999999993"/>
    <n v="27.78"/>
    <n v="43.039999999999992"/>
    <n v="0.60773792713922614"/>
    <n v="2026"/>
    <s v="Q1"/>
    <n v="3"/>
    <s v="Mar"/>
  </r>
  <r>
    <x v="358"/>
    <d v="2026-03-14T00:00:00"/>
    <n v="2026"/>
    <n v="3"/>
    <x v="2"/>
    <x v="0"/>
    <x v="3"/>
    <x v="8"/>
    <x v="1"/>
    <s v="Business"/>
    <x v="0"/>
    <s v="Cycling Pack 12L"/>
    <n v="12"/>
    <n v="102.25"/>
    <n v="0.1"/>
    <n v="51.07"/>
    <n v="1104.3"/>
    <n v="612.84"/>
    <n v="491.45999999999992"/>
    <n v="0.44504210812279266"/>
    <n v="2026"/>
    <s v="Q1"/>
    <n v="3"/>
    <s v="Mar"/>
  </r>
  <r>
    <x v="359"/>
    <d v="2026-03-14T00:00:00"/>
    <n v="2026"/>
    <n v="3"/>
    <x v="2"/>
    <x v="0"/>
    <x v="1"/>
    <x v="1"/>
    <x v="0"/>
    <s v="New"/>
    <x v="0"/>
    <s v="Trail Bike Light"/>
    <n v="1"/>
    <n v="51.86"/>
    <n v="0.1"/>
    <n v="22.34"/>
    <n v="46.673999999999999"/>
    <n v="22.34"/>
    <n v="24.334"/>
    <n v="0.52136092899687192"/>
    <n v="2026"/>
    <s v="Q1"/>
    <n v="3"/>
    <s v="Mar"/>
  </r>
  <r>
    <x v="360"/>
    <d v="2026-03-14T00:00:00"/>
    <n v="2026"/>
    <n v="3"/>
    <x v="2"/>
    <x v="0"/>
    <x v="3"/>
    <x v="8"/>
    <x v="0"/>
    <s v="Returning"/>
    <x v="2"/>
    <s v="Insulated Bottle"/>
    <n v="1"/>
    <n v="36.520000000000003"/>
    <n v="0.05"/>
    <n v="13.23"/>
    <n v="34.694000000000003"/>
    <n v="13.23"/>
    <n v="21.464000000000002"/>
    <n v="0.61866605176687617"/>
    <n v="2026"/>
    <s v="Q1"/>
    <n v="3"/>
    <s v="Mar"/>
  </r>
  <r>
    <x v="361"/>
    <d v="2026-03-14T00:00:00"/>
    <n v="2026"/>
    <n v="3"/>
    <x v="2"/>
    <x v="0"/>
    <x v="2"/>
    <x v="10"/>
    <x v="0"/>
    <s v="New"/>
    <x v="1"/>
    <s v="Summit Backpack 45L"/>
    <n v="2"/>
    <n v="153.66"/>
    <n v="0.1"/>
    <n v="78.430000000000007"/>
    <n v="276.58800000000002"/>
    <n v="156.86000000000001"/>
    <n v="119.72800000000001"/>
    <n v="0.43287488972768162"/>
    <n v="2026"/>
    <s v="Q1"/>
    <n v="3"/>
    <s v="Mar"/>
  </r>
  <r>
    <x v="362"/>
    <d v="2026-03-14T00:00:00"/>
    <n v="2026"/>
    <n v="3"/>
    <x v="2"/>
    <x v="0"/>
    <x v="1"/>
    <x v="14"/>
    <x v="3"/>
    <s v="Returning"/>
    <x v="4"/>
    <s v="Resistance Band Set"/>
    <n v="1"/>
    <n v="41.05"/>
    <n v="0.1"/>
    <n v="14.94"/>
    <n v="36.945"/>
    <n v="14.94"/>
    <n v="22.005000000000003"/>
    <n v="0.59561510353227776"/>
    <n v="2026"/>
    <s v="Q1"/>
    <n v="3"/>
    <s v="Mar"/>
  </r>
  <r>
    <x v="363"/>
    <d v="2026-03-15T00:00:00"/>
    <n v="2026"/>
    <n v="3"/>
    <x v="2"/>
    <x v="0"/>
    <x v="2"/>
    <x v="2"/>
    <x v="0"/>
    <s v="Returning"/>
    <x v="2"/>
    <s v="Carry-On Duffel"/>
    <n v="4"/>
    <n v="136.21"/>
    <n v="0.05"/>
    <n v="68.55"/>
    <n v="517.59799999999996"/>
    <n v="274.2"/>
    <n v="243.39799999999997"/>
    <n v="0.4702452482428448"/>
    <n v="2026"/>
    <s v="Q1"/>
    <n v="3"/>
    <s v="Mar"/>
  </r>
  <r>
    <x v="364"/>
    <d v="2026-03-15T00:00:00"/>
    <n v="2026"/>
    <n v="3"/>
    <x v="2"/>
    <x v="0"/>
    <x v="3"/>
    <x v="4"/>
    <x v="0"/>
    <s v="Returning"/>
    <x v="2"/>
    <s v="Packing Cube Set"/>
    <n v="3"/>
    <n v="46.68"/>
    <n v="0"/>
    <n v="18.760000000000002"/>
    <n v="140.04"/>
    <n v="56.28"/>
    <n v="83.759999999999991"/>
    <n v="0.59811482433590402"/>
    <n v="2026"/>
    <s v="Q1"/>
    <n v="3"/>
    <s v="Mar"/>
  </r>
  <r>
    <x v="365"/>
    <d v="2026-03-15T00:00:00"/>
    <n v="2026"/>
    <n v="3"/>
    <x v="2"/>
    <x v="0"/>
    <x v="1"/>
    <x v="12"/>
    <x v="2"/>
    <s v="New"/>
    <x v="2"/>
    <s v="Insulated Bottle"/>
    <n v="1"/>
    <n v="35.340000000000003"/>
    <n v="0.05"/>
    <n v="13.37"/>
    <n v="33.573"/>
    <n v="13.37"/>
    <n v="20.203000000000003"/>
    <n v="0.60176332171685587"/>
    <n v="2026"/>
    <s v="Q1"/>
    <n v="3"/>
    <s v="Mar"/>
  </r>
  <r>
    <x v="366"/>
    <d v="2026-03-16T00:00:00"/>
    <n v="2026"/>
    <n v="3"/>
    <x v="2"/>
    <x v="0"/>
    <x v="3"/>
    <x v="7"/>
    <x v="2"/>
    <s v="Returning"/>
    <x v="4"/>
    <s v="Resistance Band Set"/>
    <n v="2"/>
    <n v="40.19"/>
    <n v="0"/>
    <n v="14.92"/>
    <n v="80.38"/>
    <n v="29.84"/>
    <n v="50.539999999999992"/>
    <n v="0.62876337397362525"/>
    <n v="2026"/>
    <s v="Q1"/>
    <n v="3"/>
    <s v="Mar"/>
  </r>
  <r>
    <x v="367"/>
    <d v="2026-03-16T00:00:00"/>
    <n v="2026"/>
    <n v="3"/>
    <x v="2"/>
    <x v="0"/>
    <x v="1"/>
    <x v="12"/>
    <x v="0"/>
    <s v="New"/>
    <x v="0"/>
    <s v="Cycling Pack 12L"/>
    <n v="2"/>
    <n v="101.73"/>
    <n v="0.05"/>
    <n v="51.56"/>
    <n v="193.28700000000001"/>
    <n v="103.12"/>
    <n v="90.167000000000002"/>
    <n v="0.46649283190281809"/>
    <n v="2026"/>
    <s v="Q1"/>
    <n v="3"/>
    <s v="Mar"/>
  </r>
  <r>
    <x v="368"/>
    <d v="2026-03-16T00:00:00"/>
    <n v="2026"/>
    <n v="3"/>
    <x v="2"/>
    <x v="0"/>
    <x v="2"/>
    <x v="3"/>
    <x v="2"/>
    <s v="Business"/>
    <x v="3"/>
    <s v="Trail Tent 2P"/>
    <n v="1"/>
    <n v="200.05"/>
    <n v="0"/>
    <n v="102.69"/>
    <n v="200.05"/>
    <n v="102.69"/>
    <n v="97.360000000000014"/>
    <n v="0.48667833041739567"/>
    <n v="2026"/>
    <s v="Q1"/>
    <n v="3"/>
    <s v="Mar"/>
  </r>
  <r>
    <x v="369"/>
    <d v="2026-03-16T00:00:00"/>
    <n v="2026"/>
    <n v="3"/>
    <x v="2"/>
    <x v="0"/>
    <x v="3"/>
    <x v="7"/>
    <x v="0"/>
    <s v="New"/>
    <x v="1"/>
    <s v="Hiking Daypack 20L"/>
    <n v="1"/>
    <n v="90.06"/>
    <n v="0"/>
    <n v="44.49"/>
    <n v="90.06"/>
    <n v="44.49"/>
    <n v="45.57"/>
    <n v="0.50599600266489009"/>
    <n v="2026"/>
    <s v="Q1"/>
    <n v="3"/>
    <s v="Mar"/>
  </r>
  <r>
    <x v="370"/>
    <d v="2026-03-16T00:00:00"/>
    <n v="2026"/>
    <n v="3"/>
    <x v="2"/>
    <x v="0"/>
    <x v="1"/>
    <x v="11"/>
    <x v="0"/>
    <s v="New"/>
    <x v="2"/>
    <s v="Insulated Bottle"/>
    <n v="1"/>
    <n v="37.119999999999997"/>
    <n v="0.1"/>
    <n v="13.39"/>
    <n v="33.408000000000001"/>
    <n v="13.39"/>
    <n v="20.018000000000001"/>
    <n v="0.59919779693486586"/>
    <n v="2026"/>
    <s v="Q1"/>
    <n v="3"/>
    <s v="Mar"/>
  </r>
  <r>
    <x v="371"/>
    <d v="2026-03-16T00:00:00"/>
    <n v="2026"/>
    <n v="3"/>
    <x v="2"/>
    <x v="0"/>
    <x v="0"/>
    <x v="0"/>
    <x v="2"/>
    <s v="Returning"/>
    <x v="1"/>
    <s v="Summit Backpack 45L"/>
    <n v="2"/>
    <n v="156.09"/>
    <n v="0.1"/>
    <n v="79.72"/>
    <n v="280.96199999999999"/>
    <n v="159.44"/>
    <n v="121.52199999999999"/>
    <n v="0.43252112385304775"/>
    <n v="2026"/>
    <s v="Q1"/>
    <n v="3"/>
    <s v="Mar"/>
  </r>
  <r>
    <x v="372"/>
    <d v="2026-03-16T00:00:00"/>
    <n v="2026"/>
    <n v="3"/>
    <x v="2"/>
    <x v="0"/>
    <x v="0"/>
    <x v="0"/>
    <x v="1"/>
    <s v="Business"/>
    <x v="4"/>
    <s v="Recovery Roller"/>
    <n v="12"/>
    <n v="36.44"/>
    <n v="0.05"/>
    <n v="13.65"/>
    <n v="415.41599999999994"/>
    <n v="163.80000000000001"/>
    <n v="251.61599999999993"/>
    <n v="0.60569645848980291"/>
    <n v="2026"/>
    <s v="Q1"/>
    <n v="3"/>
    <s v="Mar"/>
  </r>
  <r>
    <x v="373"/>
    <d v="2026-03-17T00:00:00"/>
    <n v="2026"/>
    <n v="3"/>
    <x v="2"/>
    <x v="0"/>
    <x v="0"/>
    <x v="15"/>
    <x v="3"/>
    <s v="Business"/>
    <x v="3"/>
    <s v="Compact Sleeping Bag"/>
    <n v="5"/>
    <n v="123.95"/>
    <n v="0.05"/>
    <n v="59.23"/>
    <n v="588.76249999999993"/>
    <n v="296.14999999999998"/>
    <n v="292.61249999999995"/>
    <n v="0.49699581749856692"/>
    <n v="2026"/>
    <s v="Q1"/>
    <n v="3"/>
    <s v="Mar"/>
  </r>
  <r>
    <x v="374"/>
    <d v="2026-03-17T00:00:00"/>
    <n v="2026"/>
    <n v="3"/>
    <x v="2"/>
    <x v="0"/>
    <x v="2"/>
    <x v="16"/>
    <x v="3"/>
    <s v="Business"/>
    <x v="3"/>
    <s v="Trail Tent 2P"/>
    <n v="1"/>
    <n v="192.84"/>
    <n v="0.15"/>
    <n v="101.42"/>
    <n v="163.91399999999999"/>
    <n v="101.42"/>
    <n v="62.493999999999986"/>
    <n v="0.38126090510877647"/>
    <n v="2026"/>
    <s v="Q1"/>
    <n v="3"/>
    <s v="Mar"/>
  </r>
  <r>
    <x v="375"/>
    <d v="2026-03-17T00:00:00"/>
    <n v="2026"/>
    <n v="3"/>
    <x v="2"/>
    <x v="0"/>
    <x v="1"/>
    <x v="11"/>
    <x v="0"/>
    <s v="New"/>
    <x v="1"/>
    <s v="Summit Backpack 45L"/>
    <n v="1"/>
    <n v="152.57"/>
    <n v="0.1"/>
    <n v="80.319999999999993"/>
    <n v="137.31299999999999"/>
    <n v="80.319999999999993"/>
    <n v="56.992999999999995"/>
    <n v="0.41505902572953762"/>
    <n v="2026"/>
    <s v="Q1"/>
    <n v="3"/>
    <s v="Mar"/>
  </r>
  <r>
    <x v="376"/>
    <d v="2026-03-18T00:00:00"/>
    <n v="2026"/>
    <n v="3"/>
    <x v="2"/>
    <x v="0"/>
    <x v="3"/>
    <x v="4"/>
    <x v="0"/>
    <s v="Business"/>
    <x v="2"/>
    <s v="Carry-On Duffel"/>
    <n v="2"/>
    <n v="130.4"/>
    <n v="0"/>
    <n v="67.599999999999994"/>
    <n v="260.8"/>
    <n v="135.19999999999999"/>
    <n v="125.60000000000002"/>
    <n v="0.48159509202453993"/>
    <n v="2026"/>
    <s v="Q1"/>
    <n v="3"/>
    <s v="Mar"/>
  </r>
  <r>
    <x v="377"/>
    <d v="2026-03-18T00:00:00"/>
    <n v="2026"/>
    <n v="3"/>
    <x v="2"/>
    <x v="0"/>
    <x v="2"/>
    <x v="3"/>
    <x v="0"/>
    <s v="New"/>
    <x v="1"/>
    <s v="Hiking Daypack 20L"/>
    <n v="2"/>
    <n v="94.25"/>
    <n v="0.1"/>
    <n v="44.99"/>
    <n v="169.65"/>
    <n v="89.98"/>
    <n v="79.67"/>
    <n v="0.46961391099322131"/>
    <n v="2026"/>
    <s v="Q1"/>
    <n v="3"/>
    <s v="Mar"/>
  </r>
  <r>
    <x v="378"/>
    <d v="2026-03-18T00:00:00"/>
    <n v="2026"/>
    <n v="3"/>
    <x v="2"/>
    <x v="0"/>
    <x v="1"/>
    <x v="12"/>
    <x v="0"/>
    <s v="Business"/>
    <x v="3"/>
    <s v="Compact Sleeping Bag"/>
    <n v="5"/>
    <n v="125.91"/>
    <n v="0"/>
    <n v="59.36"/>
    <n v="629.54999999999995"/>
    <n v="296.8"/>
    <n v="332.74999999999994"/>
    <n v="0.52855214041775866"/>
    <n v="2026"/>
    <s v="Q1"/>
    <n v="3"/>
    <s v="Mar"/>
  </r>
  <r>
    <x v="379"/>
    <d v="2026-03-18T00:00:00"/>
    <n v="2026"/>
    <n v="3"/>
    <x v="2"/>
    <x v="0"/>
    <x v="3"/>
    <x v="7"/>
    <x v="2"/>
    <s v="Returning"/>
    <x v="4"/>
    <s v="Resistance Band Set"/>
    <n v="2"/>
    <n v="39.619999999999997"/>
    <n v="0"/>
    <n v="14.78"/>
    <n v="79.239999999999995"/>
    <n v="29.56"/>
    <n v="49.679999999999993"/>
    <n v="0.62695608278647141"/>
    <n v="2026"/>
    <s v="Q1"/>
    <n v="3"/>
    <s v="Mar"/>
  </r>
  <r>
    <x v="380"/>
    <d v="2026-03-18T00:00:00"/>
    <n v="2026"/>
    <n v="3"/>
    <x v="2"/>
    <x v="0"/>
    <x v="0"/>
    <x v="9"/>
    <x v="0"/>
    <s v="Business"/>
    <x v="4"/>
    <s v="Recovery Roller"/>
    <n v="3"/>
    <n v="36.32"/>
    <n v="0"/>
    <n v="14.18"/>
    <n v="108.96000000000001"/>
    <n v="42.54"/>
    <n v="66.420000000000016"/>
    <n v="0.60958149779735693"/>
    <n v="2026"/>
    <s v="Q1"/>
    <n v="3"/>
    <s v="Mar"/>
  </r>
  <r>
    <x v="381"/>
    <d v="2026-03-18T00:00:00"/>
    <n v="2026"/>
    <n v="3"/>
    <x v="2"/>
    <x v="0"/>
    <x v="0"/>
    <x v="15"/>
    <x v="2"/>
    <s v="New"/>
    <x v="4"/>
    <s v="Training Mat"/>
    <n v="1"/>
    <n v="51.16"/>
    <n v="0"/>
    <n v="22.39"/>
    <n v="51.16"/>
    <n v="22.39"/>
    <n v="28.769999999999996"/>
    <n v="0.56235340109460508"/>
    <n v="2026"/>
    <s v="Q1"/>
    <n v="3"/>
    <s v="Mar"/>
  </r>
  <r>
    <x v="382"/>
    <d v="2026-03-19T00:00:00"/>
    <n v="2026"/>
    <n v="3"/>
    <x v="2"/>
    <x v="0"/>
    <x v="3"/>
    <x v="13"/>
    <x v="1"/>
    <s v="Business"/>
    <x v="4"/>
    <s v="Recovery Roller"/>
    <n v="5"/>
    <n v="35.65"/>
    <n v="0.1"/>
    <n v="13.64"/>
    <n v="160.42500000000001"/>
    <n v="68.2"/>
    <n v="92.225000000000009"/>
    <n v="0.5748792270531401"/>
    <n v="2026"/>
    <s v="Q1"/>
    <n v="3"/>
    <s v="Mar"/>
  </r>
  <r>
    <x v="383"/>
    <d v="2026-03-19T00:00:00"/>
    <n v="2026"/>
    <n v="3"/>
    <x v="2"/>
    <x v="0"/>
    <x v="3"/>
    <x v="8"/>
    <x v="0"/>
    <s v="New"/>
    <x v="1"/>
    <s v="Trail Boots"/>
    <n v="1"/>
    <n v="145.19"/>
    <n v="0"/>
    <n v="80.67"/>
    <n v="145.19"/>
    <n v="80.67"/>
    <n v="64.52"/>
    <n v="0.44438322198498514"/>
    <n v="2026"/>
    <s v="Q1"/>
    <n v="3"/>
    <s v="Mar"/>
  </r>
  <r>
    <x v="384"/>
    <d v="2026-03-19T00:00:00"/>
    <n v="2026"/>
    <n v="3"/>
    <x v="2"/>
    <x v="0"/>
    <x v="3"/>
    <x v="8"/>
    <x v="0"/>
    <s v="Returning"/>
    <x v="0"/>
    <s v="Compact Repair Kit"/>
    <n v="2"/>
    <n v="40.090000000000003"/>
    <n v="0"/>
    <n v="17.2"/>
    <n v="80.180000000000007"/>
    <n v="34.4"/>
    <n v="45.780000000000008"/>
    <n v="0.57096532801197308"/>
    <n v="2026"/>
    <s v="Q1"/>
    <n v="3"/>
    <s v="Mar"/>
  </r>
  <r>
    <x v="385"/>
    <d v="2026-03-19T00:00:00"/>
    <n v="2026"/>
    <n v="3"/>
    <x v="2"/>
    <x v="0"/>
    <x v="3"/>
    <x v="7"/>
    <x v="0"/>
    <s v="Returning"/>
    <x v="4"/>
    <s v="Resistance Band Set"/>
    <n v="1"/>
    <n v="39.47"/>
    <n v="0"/>
    <n v="15.02"/>
    <n v="39.47"/>
    <n v="15.02"/>
    <n v="24.45"/>
    <n v="0.61945781606283257"/>
    <n v="2026"/>
    <s v="Q1"/>
    <n v="3"/>
    <s v="Mar"/>
  </r>
  <r>
    <x v="386"/>
    <d v="2026-03-19T00:00:00"/>
    <n v="2026"/>
    <n v="3"/>
    <x v="2"/>
    <x v="0"/>
    <x v="0"/>
    <x v="0"/>
    <x v="0"/>
    <s v="Returning"/>
    <x v="0"/>
    <s v="Cycling Pack 12L"/>
    <n v="2"/>
    <n v="103.42"/>
    <n v="0"/>
    <n v="49.51"/>
    <n v="206.84"/>
    <n v="99.02"/>
    <n v="107.82000000000001"/>
    <n v="0.52127248114484626"/>
    <n v="2026"/>
    <s v="Q1"/>
    <n v="3"/>
    <s v="Mar"/>
  </r>
  <r>
    <x v="387"/>
    <d v="2026-03-19T00:00:00"/>
    <n v="2026"/>
    <n v="3"/>
    <x v="2"/>
    <x v="0"/>
    <x v="0"/>
    <x v="0"/>
    <x v="0"/>
    <s v="Returning"/>
    <x v="2"/>
    <s v="Travel Backpack 35L"/>
    <n v="4"/>
    <n v="161.93"/>
    <n v="0.15"/>
    <n v="88"/>
    <n v="550.56200000000001"/>
    <n v="352"/>
    <n v="198.56200000000001"/>
    <n v="0.36065329608654428"/>
    <n v="2026"/>
    <s v="Q1"/>
    <n v="3"/>
    <s v="Mar"/>
  </r>
  <r>
    <x v="388"/>
    <d v="2026-03-20T00:00:00"/>
    <n v="2026"/>
    <n v="3"/>
    <x v="2"/>
    <x v="0"/>
    <x v="0"/>
    <x v="0"/>
    <x v="0"/>
    <s v="Returning"/>
    <x v="2"/>
    <s v="Packing Cube Set"/>
    <n v="2"/>
    <n v="46.21"/>
    <n v="0.05"/>
    <n v="18.37"/>
    <n v="87.798999999999992"/>
    <n v="36.74"/>
    <n v="51.05899999999999"/>
    <n v="0.58154420893176451"/>
    <n v="2026"/>
    <s v="Q1"/>
    <n v="3"/>
    <s v="Mar"/>
  </r>
  <r>
    <x v="389"/>
    <d v="2026-03-20T00:00:00"/>
    <n v="2026"/>
    <n v="3"/>
    <x v="2"/>
    <x v="0"/>
    <x v="1"/>
    <x v="11"/>
    <x v="0"/>
    <s v="New"/>
    <x v="3"/>
    <s v="Compact Sleeping Bag"/>
    <n v="3"/>
    <n v="125.85"/>
    <n v="0"/>
    <n v="59.19"/>
    <n v="377.54999999999995"/>
    <n v="177.57"/>
    <n v="199.97999999999996"/>
    <n v="0.52967818831942781"/>
    <n v="2026"/>
    <s v="Q1"/>
    <n v="3"/>
    <s v="Mar"/>
  </r>
  <r>
    <x v="390"/>
    <d v="2026-03-20T00:00:00"/>
    <n v="2026"/>
    <n v="3"/>
    <x v="2"/>
    <x v="0"/>
    <x v="3"/>
    <x v="13"/>
    <x v="2"/>
    <s v="New"/>
    <x v="2"/>
    <s v="Insulated Bottle"/>
    <n v="2"/>
    <n v="36.340000000000003"/>
    <n v="0"/>
    <n v="13.8"/>
    <n v="72.680000000000007"/>
    <n v="27.6"/>
    <n v="45.080000000000005"/>
    <n v="0.620253164556962"/>
    <n v="2026"/>
    <s v="Q1"/>
    <n v="3"/>
    <s v="Mar"/>
  </r>
  <r>
    <x v="391"/>
    <d v="2026-03-20T00:00:00"/>
    <n v="2026"/>
    <n v="3"/>
    <x v="2"/>
    <x v="0"/>
    <x v="1"/>
    <x v="12"/>
    <x v="3"/>
    <s v="New"/>
    <x v="0"/>
    <s v="Trail Bike Light"/>
    <n v="2"/>
    <n v="51.29"/>
    <n v="0"/>
    <n v="23.15"/>
    <n v="102.58"/>
    <n v="46.3"/>
    <n v="56.28"/>
    <n v="0.54864496003119523"/>
    <n v="2026"/>
    <s v="Q1"/>
    <n v="3"/>
    <s v="Mar"/>
  </r>
  <r>
    <x v="392"/>
    <d v="2026-03-20T00:00:00"/>
    <n v="2026"/>
    <n v="3"/>
    <x v="2"/>
    <x v="0"/>
    <x v="1"/>
    <x v="1"/>
    <x v="1"/>
    <s v="Business"/>
    <x v="0"/>
    <s v="Compact Repair Kit"/>
    <n v="6"/>
    <n v="40.89"/>
    <n v="0.1"/>
    <n v="16.84"/>
    <n v="220.80600000000001"/>
    <n v="101.03999999999999"/>
    <n v="119.76600000000002"/>
    <n v="0.54240373902883077"/>
    <n v="2026"/>
    <s v="Q1"/>
    <n v="3"/>
    <s v="Mar"/>
  </r>
  <r>
    <x v="393"/>
    <d v="2026-03-20T00:00:00"/>
    <n v="2026"/>
    <n v="3"/>
    <x v="2"/>
    <x v="0"/>
    <x v="1"/>
    <x v="14"/>
    <x v="0"/>
    <s v="New"/>
    <x v="4"/>
    <s v="Weighted Vest"/>
    <n v="1"/>
    <n v="120.63"/>
    <n v="0"/>
    <n v="70.28"/>
    <n v="120.63"/>
    <n v="70.28"/>
    <n v="50.349999999999994"/>
    <n v="0.41739202520102792"/>
    <n v="2026"/>
    <s v="Q1"/>
    <n v="3"/>
    <s v="Mar"/>
  </r>
  <r>
    <x v="394"/>
    <d v="2026-03-20T00:00:00"/>
    <n v="2026"/>
    <n v="3"/>
    <x v="2"/>
    <x v="0"/>
    <x v="3"/>
    <x v="13"/>
    <x v="1"/>
    <s v="New"/>
    <x v="0"/>
    <s v="Commuter Helmet"/>
    <n v="5"/>
    <n v="82.64"/>
    <n v="0.1"/>
    <n v="43.52"/>
    <n v="371.88"/>
    <n v="217.60000000000002"/>
    <n v="154.27999999999997"/>
    <n v="0.41486501021834993"/>
    <n v="2026"/>
    <s v="Q1"/>
    <n v="3"/>
    <s v="Mar"/>
  </r>
  <r>
    <x v="395"/>
    <d v="2026-03-20T00:00:00"/>
    <n v="2026"/>
    <n v="3"/>
    <x v="2"/>
    <x v="0"/>
    <x v="1"/>
    <x v="6"/>
    <x v="0"/>
    <s v="Business"/>
    <x v="1"/>
    <s v="Trekking Poles"/>
    <n v="2"/>
    <n v="72.459999999999994"/>
    <n v="0"/>
    <n v="33.31"/>
    <n v="144.91999999999999"/>
    <n v="66.62"/>
    <n v="78.299999999999983"/>
    <n v="0.54029809550096597"/>
    <n v="2026"/>
    <s v="Q1"/>
    <n v="3"/>
    <s v="Mar"/>
  </r>
  <r>
    <x v="396"/>
    <d v="2026-03-20T00:00:00"/>
    <n v="2026"/>
    <n v="3"/>
    <x v="2"/>
    <x v="0"/>
    <x v="1"/>
    <x v="12"/>
    <x v="3"/>
    <s v="New"/>
    <x v="4"/>
    <s v="Resistance Band Set"/>
    <n v="2"/>
    <n v="40.659999999999997"/>
    <n v="0.1"/>
    <n v="14.63"/>
    <n v="73.188000000000002"/>
    <n v="29.26"/>
    <n v="43.927999999999997"/>
    <n v="0.60020768431983385"/>
    <n v="2026"/>
    <s v="Q1"/>
    <n v="3"/>
    <s v="Mar"/>
  </r>
  <r>
    <x v="397"/>
    <d v="2026-03-21T00:00:00"/>
    <n v="2026"/>
    <n v="3"/>
    <x v="2"/>
    <x v="0"/>
    <x v="1"/>
    <x v="12"/>
    <x v="3"/>
    <s v="New"/>
    <x v="0"/>
    <s v="Compact Repair Kit"/>
    <n v="1"/>
    <n v="40.5"/>
    <n v="0.05"/>
    <n v="17.16"/>
    <n v="38.475000000000001"/>
    <n v="17.16"/>
    <n v="21.315000000000001"/>
    <n v="0.55399610136452238"/>
    <n v="2026"/>
    <s v="Q1"/>
    <n v="3"/>
    <s v="Mar"/>
  </r>
  <r>
    <x v="398"/>
    <d v="2026-03-21T00:00:00"/>
    <n v="2026"/>
    <n v="3"/>
    <x v="2"/>
    <x v="0"/>
    <x v="2"/>
    <x v="2"/>
    <x v="0"/>
    <s v="Business"/>
    <x v="1"/>
    <s v="Trekking Poles"/>
    <n v="1"/>
    <n v="72.16"/>
    <n v="0"/>
    <n v="33.11"/>
    <n v="72.16"/>
    <n v="33.11"/>
    <n v="39.049999999999997"/>
    <n v="0.54115853658536583"/>
    <n v="2026"/>
    <s v="Q1"/>
    <n v="3"/>
    <s v="Mar"/>
  </r>
  <r>
    <x v="399"/>
    <d v="2026-03-21T00:00:00"/>
    <n v="2026"/>
    <n v="3"/>
    <x v="2"/>
    <x v="0"/>
    <x v="2"/>
    <x v="5"/>
    <x v="3"/>
    <s v="Business"/>
    <x v="2"/>
    <s v="Travel Backpack 35L"/>
    <n v="1"/>
    <n v="161.93"/>
    <n v="0.15"/>
    <n v="87.5"/>
    <n v="137.6405"/>
    <n v="87.5"/>
    <n v="50.140500000000003"/>
    <n v="0.36428594781332529"/>
    <n v="2026"/>
    <s v="Q1"/>
    <n v="3"/>
    <s v="Mar"/>
  </r>
  <r>
    <x v="400"/>
    <d v="2026-03-21T00:00:00"/>
    <n v="2026"/>
    <n v="3"/>
    <x v="2"/>
    <x v="0"/>
    <x v="0"/>
    <x v="9"/>
    <x v="0"/>
    <s v="Returning"/>
    <x v="3"/>
    <s v="Alpine Tent 4P"/>
    <n v="3"/>
    <n v="348.54"/>
    <n v="0.1"/>
    <n v="200.3"/>
    <n v="941.05800000000011"/>
    <n v="600.90000000000009"/>
    <n v="340.15800000000002"/>
    <n v="0.36146337420222768"/>
    <n v="2026"/>
    <s v="Q1"/>
    <n v="3"/>
    <s v="Mar"/>
  </r>
  <r>
    <x v="401"/>
    <d v="2026-03-21T00:00:00"/>
    <n v="2026"/>
    <n v="3"/>
    <x v="2"/>
    <x v="0"/>
    <x v="2"/>
    <x v="16"/>
    <x v="0"/>
    <s v="Returning"/>
    <x v="4"/>
    <s v="Training Mat"/>
    <n v="3"/>
    <n v="50.46"/>
    <n v="0.1"/>
    <n v="21.9"/>
    <n v="136.24199999999999"/>
    <n v="65.699999999999989"/>
    <n v="70.542000000000002"/>
    <n v="0.51776985070683057"/>
    <n v="2026"/>
    <s v="Q1"/>
    <n v="3"/>
    <s v="Mar"/>
  </r>
  <r>
    <x v="402"/>
    <d v="2026-03-21T00:00:00"/>
    <n v="2026"/>
    <n v="3"/>
    <x v="2"/>
    <x v="0"/>
    <x v="3"/>
    <x v="13"/>
    <x v="3"/>
    <s v="New"/>
    <x v="3"/>
    <s v="Portable Camp Stove"/>
    <n v="1"/>
    <n v="83.62"/>
    <n v="0"/>
    <n v="39.15"/>
    <n v="83.62"/>
    <n v="39.15"/>
    <n v="44.470000000000006"/>
    <n v="0.53181057163358048"/>
    <n v="2026"/>
    <s v="Q1"/>
    <n v="3"/>
    <s v="Mar"/>
  </r>
  <r>
    <x v="403"/>
    <d v="2026-03-21T00:00:00"/>
    <n v="2026"/>
    <n v="3"/>
    <x v="2"/>
    <x v="0"/>
    <x v="1"/>
    <x v="12"/>
    <x v="1"/>
    <s v="Business"/>
    <x v="0"/>
    <s v="Trail Bike Light"/>
    <n v="6"/>
    <n v="51.07"/>
    <n v="0.1"/>
    <n v="22.68"/>
    <n v="275.77800000000002"/>
    <n v="136.07999999999998"/>
    <n v="139.69800000000004"/>
    <n v="0.50655962404542798"/>
    <n v="2026"/>
    <s v="Q1"/>
    <n v="3"/>
    <s v="Mar"/>
  </r>
  <r>
    <x v="404"/>
    <d v="2026-03-22T00:00:00"/>
    <n v="2026"/>
    <n v="3"/>
    <x v="2"/>
    <x v="0"/>
    <x v="1"/>
    <x v="11"/>
    <x v="0"/>
    <s v="New"/>
    <x v="2"/>
    <s v="Packing Cube Set"/>
    <n v="3"/>
    <n v="47.02"/>
    <n v="0.1"/>
    <n v="17.989999999999998"/>
    <n v="126.95400000000001"/>
    <n v="53.97"/>
    <n v="72.984000000000009"/>
    <n v="0.57488539155914742"/>
    <n v="2026"/>
    <s v="Q1"/>
    <n v="3"/>
    <s v="Mar"/>
  </r>
  <r>
    <x v="405"/>
    <d v="2026-03-22T00:00:00"/>
    <n v="2026"/>
    <n v="3"/>
    <x v="2"/>
    <x v="0"/>
    <x v="2"/>
    <x v="5"/>
    <x v="3"/>
    <s v="Returning"/>
    <x v="2"/>
    <s v="Packing Cube Set"/>
    <n v="1"/>
    <n v="47.1"/>
    <n v="0.05"/>
    <n v="18.48"/>
    <n v="44.744999999999997"/>
    <n v="18.48"/>
    <n v="26.264999999999997"/>
    <n v="0.58699296010727453"/>
    <n v="2026"/>
    <s v="Q1"/>
    <n v="3"/>
    <s v="Mar"/>
  </r>
  <r>
    <x v="406"/>
    <d v="2026-03-22T00:00:00"/>
    <n v="2026"/>
    <n v="3"/>
    <x v="2"/>
    <x v="0"/>
    <x v="3"/>
    <x v="13"/>
    <x v="0"/>
    <s v="Returning"/>
    <x v="2"/>
    <s v="Carry-On Duffel"/>
    <n v="2"/>
    <n v="131.38999999999999"/>
    <n v="0"/>
    <n v="66.91"/>
    <n v="262.77999999999997"/>
    <n v="133.82"/>
    <n v="128.95999999999998"/>
    <n v="0.49075272090722277"/>
    <n v="2026"/>
    <s v="Q1"/>
    <n v="3"/>
    <s v="Mar"/>
  </r>
  <r>
    <x v="407"/>
    <d v="2026-03-22T00:00:00"/>
    <n v="2026"/>
    <n v="3"/>
    <x v="2"/>
    <x v="0"/>
    <x v="1"/>
    <x v="1"/>
    <x v="3"/>
    <s v="New"/>
    <x v="4"/>
    <s v="Weighted Vest"/>
    <n v="1"/>
    <n v="120.16"/>
    <n v="0.15"/>
    <n v="68.33"/>
    <n v="102.136"/>
    <n v="68.33"/>
    <n v="33.805999999999997"/>
    <n v="0.33099005247904756"/>
    <n v="2026"/>
    <s v="Q1"/>
    <n v="3"/>
    <s v="Mar"/>
  </r>
  <r>
    <x v="408"/>
    <d v="2026-03-22T00:00:00"/>
    <n v="2026"/>
    <n v="3"/>
    <x v="2"/>
    <x v="0"/>
    <x v="3"/>
    <x v="8"/>
    <x v="2"/>
    <s v="Returning"/>
    <x v="3"/>
    <s v="Trail Tent 2P"/>
    <n v="1"/>
    <n v="196.48"/>
    <n v="0"/>
    <n v="101.29"/>
    <n v="196.48"/>
    <n v="101.29"/>
    <n v="95.189999999999984"/>
    <n v="0.48447679153094458"/>
    <n v="2026"/>
    <s v="Q1"/>
    <n v="3"/>
    <s v="Mar"/>
  </r>
  <r>
    <x v="409"/>
    <d v="2026-03-22T00:00:00"/>
    <n v="2026"/>
    <n v="3"/>
    <x v="2"/>
    <x v="0"/>
    <x v="1"/>
    <x v="11"/>
    <x v="3"/>
    <s v="Business"/>
    <x v="2"/>
    <s v="Insulated Bottle"/>
    <n v="1"/>
    <n v="36.520000000000003"/>
    <n v="0"/>
    <n v="13.96"/>
    <n v="36.520000000000003"/>
    <n v="13.96"/>
    <n v="22.560000000000002"/>
    <n v="0.61774370208105145"/>
    <n v="2026"/>
    <s v="Q1"/>
    <n v="3"/>
    <s v="Mar"/>
  </r>
  <r>
    <x v="410"/>
    <d v="2026-03-22T00:00:00"/>
    <n v="2026"/>
    <n v="3"/>
    <x v="2"/>
    <x v="0"/>
    <x v="1"/>
    <x v="12"/>
    <x v="2"/>
    <s v="Business"/>
    <x v="4"/>
    <s v="Training Mat"/>
    <n v="4"/>
    <n v="49.71"/>
    <n v="0.1"/>
    <n v="22.46"/>
    <n v="178.95600000000002"/>
    <n v="89.84"/>
    <n v="89.116000000000014"/>
    <n v="0.49797715639598561"/>
    <n v="2026"/>
    <s v="Q1"/>
    <n v="3"/>
    <s v="Mar"/>
  </r>
  <r>
    <x v="411"/>
    <d v="2026-03-22T00:00:00"/>
    <n v="2026"/>
    <n v="3"/>
    <x v="2"/>
    <x v="0"/>
    <x v="0"/>
    <x v="0"/>
    <x v="0"/>
    <s v="Returning"/>
    <x v="3"/>
    <s v="Portable Camp Stove"/>
    <n v="1"/>
    <n v="81.209999999999994"/>
    <n v="0.05"/>
    <n v="40.44"/>
    <n v="77.149499999999989"/>
    <n v="40.44"/>
    <n v="36.709499999999991"/>
    <n v="0.47582291524896464"/>
    <n v="2026"/>
    <s v="Q1"/>
    <n v="3"/>
    <s v="Mar"/>
  </r>
  <r>
    <x v="412"/>
    <d v="2026-03-23T00:00:00"/>
    <n v="2026"/>
    <n v="3"/>
    <x v="2"/>
    <x v="0"/>
    <x v="3"/>
    <x v="13"/>
    <x v="0"/>
    <s v="New"/>
    <x v="0"/>
    <s v="Cycling Pack 12L"/>
    <n v="2"/>
    <n v="103.22"/>
    <n v="0"/>
    <n v="51.33"/>
    <n v="206.44"/>
    <n v="102.66"/>
    <n v="103.78"/>
    <n v="0.50271265258670805"/>
    <n v="2026"/>
    <s v="Q1"/>
    <n v="3"/>
    <s v="Mar"/>
  </r>
  <r>
    <x v="413"/>
    <d v="2026-03-23T00:00:00"/>
    <n v="2026"/>
    <n v="3"/>
    <x v="2"/>
    <x v="0"/>
    <x v="0"/>
    <x v="15"/>
    <x v="3"/>
    <s v="New"/>
    <x v="1"/>
    <s v="Summit Backpack 45L"/>
    <n v="1"/>
    <n v="153.47"/>
    <n v="0"/>
    <n v="78.19"/>
    <n v="153.47"/>
    <n v="78.19"/>
    <n v="75.28"/>
    <n v="0.49051931973675639"/>
    <n v="2026"/>
    <s v="Q1"/>
    <n v="3"/>
    <s v="Mar"/>
  </r>
  <r>
    <x v="414"/>
    <d v="2026-03-23T00:00:00"/>
    <n v="2026"/>
    <n v="3"/>
    <x v="2"/>
    <x v="0"/>
    <x v="3"/>
    <x v="7"/>
    <x v="0"/>
    <s v="Returning"/>
    <x v="3"/>
    <s v="Trail Tent 2P"/>
    <n v="6"/>
    <n v="199.75"/>
    <n v="0"/>
    <n v="105.84"/>
    <n v="1198.5"/>
    <n v="635.04"/>
    <n v="563.46"/>
    <n v="0.47013767209011265"/>
    <n v="2026"/>
    <s v="Q1"/>
    <n v="3"/>
    <s v="Mar"/>
  </r>
  <r>
    <x v="415"/>
    <d v="2026-03-23T00:00:00"/>
    <n v="2026"/>
    <n v="3"/>
    <x v="2"/>
    <x v="0"/>
    <x v="1"/>
    <x v="12"/>
    <x v="3"/>
    <s v="New"/>
    <x v="2"/>
    <s v="Packing Cube Set"/>
    <n v="1"/>
    <n v="45.84"/>
    <n v="0"/>
    <n v="18.079999999999998"/>
    <n v="45.84"/>
    <n v="18.079999999999998"/>
    <n v="27.760000000000005"/>
    <n v="0.605584642233857"/>
    <n v="2026"/>
    <s v="Q1"/>
    <n v="3"/>
    <s v="Mar"/>
  </r>
  <r>
    <x v="416"/>
    <d v="2026-03-23T00:00:00"/>
    <n v="2026"/>
    <n v="3"/>
    <x v="2"/>
    <x v="0"/>
    <x v="1"/>
    <x v="12"/>
    <x v="3"/>
    <s v="New"/>
    <x v="3"/>
    <s v="Compact Sleeping Bag"/>
    <n v="2"/>
    <n v="122.07"/>
    <n v="0.05"/>
    <n v="59.16"/>
    <n v="231.93299999999996"/>
    <n v="118.32"/>
    <n v="113.61299999999997"/>
    <n v="0.48985267297021118"/>
    <n v="2026"/>
    <s v="Q1"/>
    <n v="3"/>
    <s v="Mar"/>
  </r>
  <r>
    <x v="417"/>
    <d v="2026-03-23T00:00:00"/>
    <n v="2026"/>
    <n v="3"/>
    <x v="2"/>
    <x v="0"/>
    <x v="1"/>
    <x v="14"/>
    <x v="3"/>
    <s v="New"/>
    <x v="4"/>
    <s v="Weighted Vest"/>
    <n v="3"/>
    <n v="122.4"/>
    <n v="0.15"/>
    <n v="71.150000000000006"/>
    <n v="312.12"/>
    <n v="213.45000000000002"/>
    <n v="98.669999999999987"/>
    <n v="0.31612841214917337"/>
    <n v="2026"/>
    <s v="Q1"/>
    <n v="3"/>
    <s v="Mar"/>
  </r>
  <r>
    <x v="418"/>
    <d v="2026-03-23T00:00:00"/>
    <n v="2026"/>
    <n v="3"/>
    <x v="2"/>
    <x v="0"/>
    <x v="0"/>
    <x v="15"/>
    <x v="0"/>
    <s v="New"/>
    <x v="0"/>
    <s v="Cycling Pack 12L"/>
    <n v="1"/>
    <n v="101.43"/>
    <n v="0"/>
    <n v="51.78"/>
    <n v="101.43"/>
    <n v="51.78"/>
    <n v="49.650000000000006"/>
    <n v="0.4895001478852411"/>
    <n v="2026"/>
    <s v="Q1"/>
    <n v="3"/>
    <s v="Mar"/>
  </r>
  <r>
    <x v="419"/>
    <d v="2026-03-24T00:00:00"/>
    <n v="2026"/>
    <n v="3"/>
    <x v="2"/>
    <x v="0"/>
    <x v="1"/>
    <x v="12"/>
    <x v="1"/>
    <s v="Business"/>
    <x v="0"/>
    <s v="Cycling Pack 12L"/>
    <n v="8"/>
    <n v="104.7"/>
    <n v="0.05"/>
    <n v="49.91"/>
    <n v="795.72"/>
    <n v="399.28"/>
    <n v="396.44000000000005"/>
    <n v="0.49821545267179412"/>
    <n v="2026"/>
    <s v="Q1"/>
    <n v="3"/>
    <s v="Mar"/>
  </r>
  <r>
    <x v="420"/>
    <d v="2026-03-24T00:00:00"/>
    <n v="2026"/>
    <n v="3"/>
    <x v="2"/>
    <x v="0"/>
    <x v="0"/>
    <x v="0"/>
    <x v="2"/>
    <s v="Returning"/>
    <x v="1"/>
    <s v="Trail Boots"/>
    <n v="4"/>
    <n v="146.34"/>
    <n v="0"/>
    <n v="79.37"/>
    <n v="585.36"/>
    <n v="317.48"/>
    <n v="267.88"/>
    <n v="0.45763290966242992"/>
    <n v="2026"/>
    <s v="Q1"/>
    <n v="3"/>
    <s v="Mar"/>
  </r>
  <r>
    <x v="421"/>
    <d v="2026-03-24T00:00:00"/>
    <n v="2026"/>
    <n v="3"/>
    <x v="2"/>
    <x v="0"/>
    <x v="1"/>
    <x v="6"/>
    <x v="0"/>
    <s v="Returning"/>
    <x v="4"/>
    <s v="Weighted Vest"/>
    <n v="2"/>
    <n v="122.92"/>
    <n v="0.05"/>
    <n v="70.31"/>
    <n v="233.548"/>
    <n v="140.62"/>
    <n v="92.927999999999997"/>
    <n v="0.39789679209413054"/>
    <n v="2026"/>
    <s v="Q1"/>
    <n v="3"/>
    <s v="Mar"/>
  </r>
  <r>
    <x v="422"/>
    <d v="2026-03-24T00:00:00"/>
    <n v="2026"/>
    <n v="3"/>
    <x v="2"/>
    <x v="0"/>
    <x v="2"/>
    <x v="2"/>
    <x v="0"/>
    <s v="New"/>
    <x v="1"/>
    <s v="Hiking Daypack 20L"/>
    <n v="1"/>
    <n v="91.35"/>
    <n v="0.05"/>
    <n v="45.24"/>
    <n v="86.782499999999985"/>
    <n v="45.24"/>
    <n v="41.542499999999983"/>
    <n v="0.47869674185463645"/>
    <n v="2026"/>
    <s v="Q1"/>
    <n v="3"/>
    <s v="Mar"/>
  </r>
  <r>
    <x v="423"/>
    <d v="2026-03-24T00:00:00"/>
    <n v="2026"/>
    <n v="3"/>
    <x v="2"/>
    <x v="0"/>
    <x v="1"/>
    <x v="12"/>
    <x v="0"/>
    <s v="New"/>
    <x v="0"/>
    <s v="Trail Bike Light"/>
    <n v="3"/>
    <n v="51.01"/>
    <n v="0.15"/>
    <n v="22.84"/>
    <n v="130.07550000000001"/>
    <n v="68.52"/>
    <n v="61.555500000000009"/>
    <n v="0.47322900930613382"/>
    <n v="2026"/>
    <s v="Q1"/>
    <n v="3"/>
    <s v="Mar"/>
  </r>
  <r>
    <x v="424"/>
    <d v="2026-03-25T00:00:00"/>
    <n v="2026"/>
    <n v="3"/>
    <x v="2"/>
    <x v="0"/>
    <x v="3"/>
    <x v="8"/>
    <x v="0"/>
    <s v="New"/>
    <x v="4"/>
    <s v="Weighted Vest"/>
    <n v="2"/>
    <n v="125.04"/>
    <n v="0.05"/>
    <n v="67.680000000000007"/>
    <n v="237.57599999999999"/>
    <n v="135.36000000000001"/>
    <n v="102.21599999999998"/>
    <n v="0.43024547934134755"/>
    <n v="2026"/>
    <s v="Q1"/>
    <n v="3"/>
    <s v="Mar"/>
  </r>
  <r>
    <x v="425"/>
    <d v="2026-03-25T00:00:00"/>
    <n v="2026"/>
    <n v="3"/>
    <x v="2"/>
    <x v="0"/>
    <x v="2"/>
    <x v="5"/>
    <x v="3"/>
    <s v="Returning"/>
    <x v="0"/>
    <s v="Trail Bike Light"/>
    <n v="2"/>
    <n v="50.22"/>
    <n v="0.05"/>
    <n v="23.16"/>
    <n v="95.417999999999992"/>
    <n v="46.32"/>
    <n v="49.097999999999992"/>
    <n v="0.51455700182355524"/>
    <n v="2026"/>
    <s v="Q1"/>
    <n v="3"/>
    <s v="Mar"/>
  </r>
  <r>
    <x v="426"/>
    <d v="2026-03-25T00:00:00"/>
    <n v="2026"/>
    <n v="3"/>
    <x v="2"/>
    <x v="0"/>
    <x v="1"/>
    <x v="1"/>
    <x v="0"/>
    <s v="Business"/>
    <x v="4"/>
    <s v="Recovery Roller"/>
    <n v="5"/>
    <n v="36.369999999999997"/>
    <n v="0.05"/>
    <n v="13.81"/>
    <n v="172.75749999999999"/>
    <n v="69.05"/>
    <n v="103.7075"/>
    <n v="0.60030678841729013"/>
    <n v="2026"/>
    <s v="Q1"/>
    <n v="3"/>
    <s v="Mar"/>
  </r>
  <r>
    <x v="427"/>
    <d v="2026-03-25T00:00:00"/>
    <n v="2026"/>
    <n v="3"/>
    <x v="2"/>
    <x v="0"/>
    <x v="3"/>
    <x v="7"/>
    <x v="1"/>
    <s v="New"/>
    <x v="2"/>
    <s v="Insulated Bottle"/>
    <n v="3"/>
    <n v="36.43"/>
    <n v="0.1"/>
    <n v="13.23"/>
    <n v="98.36099999999999"/>
    <n v="39.69"/>
    <n v="58.670999999999992"/>
    <n v="0.59648641229755694"/>
    <n v="2026"/>
    <s v="Q1"/>
    <n v="3"/>
    <s v="Mar"/>
  </r>
  <r>
    <x v="428"/>
    <d v="2026-03-25T00:00:00"/>
    <n v="2026"/>
    <n v="3"/>
    <x v="2"/>
    <x v="0"/>
    <x v="1"/>
    <x v="12"/>
    <x v="1"/>
    <s v="Business"/>
    <x v="0"/>
    <s v="Trail Bike Light"/>
    <n v="10"/>
    <n v="49.7"/>
    <n v="0.1"/>
    <n v="21.96"/>
    <n v="447.3"/>
    <n v="219.60000000000002"/>
    <n v="227.7"/>
    <n v="0.50905432595573441"/>
    <n v="2026"/>
    <s v="Q1"/>
    <n v="3"/>
    <s v="Mar"/>
  </r>
  <r>
    <x v="429"/>
    <d v="2026-03-25T00:00:00"/>
    <n v="2026"/>
    <n v="3"/>
    <x v="2"/>
    <x v="0"/>
    <x v="1"/>
    <x v="12"/>
    <x v="0"/>
    <s v="Returning"/>
    <x v="2"/>
    <s v="Packing Cube Set"/>
    <n v="2"/>
    <n v="46.61"/>
    <n v="0"/>
    <n v="17.97"/>
    <n v="93.22"/>
    <n v="35.94"/>
    <n v="57.28"/>
    <n v="0.61446041621969538"/>
    <n v="2026"/>
    <s v="Q1"/>
    <n v="3"/>
    <s v="Mar"/>
  </r>
  <r>
    <x v="430"/>
    <d v="2026-03-25T00:00:00"/>
    <n v="2026"/>
    <n v="3"/>
    <x v="2"/>
    <x v="0"/>
    <x v="2"/>
    <x v="5"/>
    <x v="0"/>
    <s v="New"/>
    <x v="2"/>
    <s v="Packing Cube Set"/>
    <n v="1"/>
    <n v="47.61"/>
    <n v="0"/>
    <n v="18.89"/>
    <n v="47.61"/>
    <n v="18.89"/>
    <n v="28.72"/>
    <n v="0.60323461457676952"/>
    <n v="2026"/>
    <s v="Q1"/>
    <n v="3"/>
    <s v="Mar"/>
  </r>
  <r>
    <x v="431"/>
    <d v="2026-03-25T00:00:00"/>
    <n v="2026"/>
    <n v="3"/>
    <x v="2"/>
    <x v="0"/>
    <x v="2"/>
    <x v="2"/>
    <x v="0"/>
    <s v="New"/>
    <x v="0"/>
    <s v="Compact Repair Kit"/>
    <n v="2"/>
    <n v="40.880000000000003"/>
    <n v="0.05"/>
    <n v="16.39"/>
    <n v="77.671999999999997"/>
    <n v="32.78"/>
    <n v="44.891999999999996"/>
    <n v="0.57796889483983926"/>
    <n v="2026"/>
    <s v="Q1"/>
    <n v="3"/>
    <s v="Mar"/>
  </r>
  <r>
    <x v="432"/>
    <d v="2026-03-25T00:00:00"/>
    <n v="2026"/>
    <n v="3"/>
    <x v="2"/>
    <x v="0"/>
    <x v="1"/>
    <x v="12"/>
    <x v="0"/>
    <s v="New"/>
    <x v="4"/>
    <s v="Resistance Band Set"/>
    <n v="2"/>
    <n v="39.409999999999997"/>
    <n v="0.15"/>
    <n v="14.91"/>
    <n v="66.996999999999986"/>
    <n v="29.82"/>
    <n v="37.176999999999985"/>
    <n v="0.55490544352732207"/>
    <n v="2026"/>
    <s v="Q1"/>
    <n v="3"/>
    <s v="Mar"/>
  </r>
  <r>
    <x v="433"/>
    <d v="2026-03-26T00:00:00"/>
    <n v="2026"/>
    <n v="3"/>
    <x v="2"/>
    <x v="0"/>
    <x v="2"/>
    <x v="10"/>
    <x v="0"/>
    <s v="Returning"/>
    <x v="0"/>
    <s v="Compact Repair Kit"/>
    <n v="1"/>
    <n v="40.82"/>
    <n v="0.05"/>
    <n v="16.940000000000001"/>
    <n v="38.778999999999996"/>
    <n v="16.940000000000001"/>
    <n v="21.838999999999995"/>
    <n v="0.56316563088269411"/>
    <n v="2026"/>
    <s v="Q1"/>
    <n v="3"/>
    <s v="Mar"/>
  </r>
  <r>
    <x v="434"/>
    <d v="2026-03-26T00:00:00"/>
    <n v="2026"/>
    <n v="3"/>
    <x v="2"/>
    <x v="0"/>
    <x v="3"/>
    <x v="8"/>
    <x v="2"/>
    <s v="Business"/>
    <x v="2"/>
    <s v="Insulated Bottle"/>
    <n v="3"/>
    <n v="36.979999999999997"/>
    <n v="0.1"/>
    <n v="13.65"/>
    <n v="99.846000000000004"/>
    <n v="40.950000000000003"/>
    <n v="58.896000000000001"/>
    <n v="0.58986839733189111"/>
    <n v="2026"/>
    <s v="Q1"/>
    <n v="3"/>
    <s v="Mar"/>
  </r>
  <r>
    <x v="435"/>
    <d v="2026-03-26T00:00:00"/>
    <n v="2026"/>
    <n v="3"/>
    <x v="2"/>
    <x v="0"/>
    <x v="1"/>
    <x v="12"/>
    <x v="3"/>
    <s v="New"/>
    <x v="2"/>
    <s v="Insulated Bottle"/>
    <n v="1"/>
    <n v="35.700000000000003"/>
    <n v="0.05"/>
    <n v="13.91"/>
    <n v="33.914999999999999"/>
    <n v="13.91"/>
    <n v="20.004999999999999"/>
    <n v="0.58985699542975079"/>
    <n v="2026"/>
    <s v="Q1"/>
    <n v="3"/>
    <s v="Mar"/>
  </r>
  <r>
    <x v="436"/>
    <d v="2026-03-26T00:00:00"/>
    <n v="2026"/>
    <n v="3"/>
    <x v="2"/>
    <x v="0"/>
    <x v="3"/>
    <x v="8"/>
    <x v="2"/>
    <s v="Returning"/>
    <x v="0"/>
    <s v="Compact Repair Kit"/>
    <n v="1"/>
    <n v="39.53"/>
    <n v="0.05"/>
    <n v="17.170000000000002"/>
    <n v="37.5535"/>
    <n v="17.170000000000002"/>
    <n v="20.383499999999998"/>
    <n v="0.54278562584046752"/>
    <n v="2026"/>
    <s v="Q1"/>
    <n v="3"/>
    <s v="Mar"/>
  </r>
  <r>
    <x v="437"/>
    <d v="2026-03-26T00:00:00"/>
    <n v="2026"/>
    <n v="3"/>
    <x v="2"/>
    <x v="0"/>
    <x v="2"/>
    <x v="3"/>
    <x v="2"/>
    <s v="Returning"/>
    <x v="2"/>
    <s v="Insulated Bottle"/>
    <n v="2"/>
    <n v="35.75"/>
    <n v="0"/>
    <n v="13.28"/>
    <n v="71.5"/>
    <n v="26.56"/>
    <n v="44.94"/>
    <n v="0.62853146853146846"/>
    <n v="2026"/>
    <s v="Q1"/>
    <n v="3"/>
    <s v="Mar"/>
  </r>
  <r>
    <x v="438"/>
    <d v="2026-03-26T00:00:00"/>
    <n v="2026"/>
    <n v="3"/>
    <x v="2"/>
    <x v="0"/>
    <x v="2"/>
    <x v="2"/>
    <x v="0"/>
    <s v="Business"/>
    <x v="4"/>
    <s v="Training Mat"/>
    <n v="2"/>
    <n v="50.17"/>
    <n v="0"/>
    <n v="22.37"/>
    <n v="100.34"/>
    <n v="44.74"/>
    <n v="55.6"/>
    <n v="0.55411600558102447"/>
    <n v="2026"/>
    <s v="Q1"/>
    <n v="3"/>
    <s v="Mar"/>
  </r>
  <r>
    <x v="439"/>
    <d v="2026-03-26T00:00:00"/>
    <n v="2026"/>
    <n v="3"/>
    <x v="2"/>
    <x v="0"/>
    <x v="0"/>
    <x v="9"/>
    <x v="0"/>
    <s v="New"/>
    <x v="4"/>
    <s v="Resistance Band Set"/>
    <n v="5"/>
    <n v="41.32"/>
    <n v="0"/>
    <n v="15.09"/>
    <n v="206.6"/>
    <n v="75.45"/>
    <n v="131.14999999999998"/>
    <n v="0.63480154888673757"/>
    <n v="2026"/>
    <s v="Q1"/>
    <n v="3"/>
    <s v="Mar"/>
  </r>
  <r>
    <x v="440"/>
    <d v="2026-03-27T00:00:00"/>
    <n v="2026"/>
    <n v="3"/>
    <x v="2"/>
    <x v="0"/>
    <x v="3"/>
    <x v="7"/>
    <x v="3"/>
    <s v="New"/>
    <x v="1"/>
    <s v="Summit Backpack 45L"/>
    <n v="3"/>
    <n v="152.4"/>
    <n v="0.05"/>
    <n v="79.97"/>
    <n v="434.34000000000003"/>
    <n v="239.91"/>
    <n v="194.43000000000004"/>
    <n v="0.44764470230694853"/>
    <n v="2026"/>
    <s v="Q1"/>
    <n v="3"/>
    <s v="Mar"/>
  </r>
  <r>
    <x v="441"/>
    <d v="2026-03-27T00:00:00"/>
    <n v="2026"/>
    <n v="3"/>
    <x v="2"/>
    <x v="0"/>
    <x v="0"/>
    <x v="0"/>
    <x v="0"/>
    <s v="New"/>
    <x v="4"/>
    <s v="Recovery Roller"/>
    <n v="1"/>
    <n v="36.299999999999997"/>
    <n v="0"/>
    <n v="14.1"/>
    <n v="36.299999999999997"/>
    <n v="14.1"/>
    <n v="22.199999999999996"/>
    <n v="0.61157024793388426"/>
    <n v="2026"/>
    <s v="Q1"/>
    <n v="3"/>
    <s v="Mar"/>
  </r>
  <r>
    <x v="442"/>
    <d v="2026-03-27T00:00:00"/>
    <n v="2026"/>
    <n v="3"/>
    <x v="2"/>
    <x v="0"/>
    <x v="2"/>
    <x v="5"/>
    <x v="0"/>
    <s v="Returning"/>
    <x v="2"/>
    <s v="Packing Cube Set"/>
    <n v="3"/>
    <n v="46.24"/>
    <n v="0.1"/>
    <n v="18.2"/>
    <n v="124.848"/>
    <n v="54.599999999999994"/>
    <n v="70.248000000000005"/>
    <n v="0.56266820453671673"/>
    <n v="2026"/>
    <s v="Q1"/>
    <n v="3"/>
    <s v="Mar"/>
  </r>
  <r>
    <x v="443"/>
    <d v="2026-03-27T00:00:00"/>
    <n v="2026"/>
    <n v="3"/>
    <x v="2"/>
    <x v="0"/>
    <x v="0"/>
    <x v="0"/>
    <x v="2"/>
    <s v="Returning"/>
    <x v="2"/>
    <s v="Travel Backpack 35L"/>
    <n v="2"/>
    <n v="165.58"/>
    <n v="0"/>
    <n v="86.16"/>
    <n v="331.16"/>
    <n v="172.32"/>
    <n v="158.84000000000003"/>
    <n v="0.47964730039859893"/>
    <n v="2026"/>
    <s v="Q1"/>
    <n v="3"/>
    <s v="Mar"/>
  </r>
  <r>
    <x v="444"/>
    <d v="2026-03-27T00:00:00"/>
    <n v="2026"/>
    <n v="3"/>
    <x v="2"/>
    <x v="0"/>
    <x v="0"/>
    <x v="9"/>
    <x v="0"/>
    <s v="Returning"/>
    <x v="3"/>
    <s v="Compact Sleeping Bag"/>
    <n v="4"/>
    <n v="121.49"/>
    <n v="0"/>
    <n v="62.01"/>
    <n v="485.96"/>
    <n v="248.04"/>
    <n v="237.92"/>
    <n v="0.4895876203802782"/>
    <n v="2026"/>
    <s v="Q1"/>
    <n v="3"/>
    <s v="Mar"/>
  </r>
  <r>
    <x v="445"/>
    <d v="2026-03-27T00:00:00"/>
    <n v="2026"/>
    <n v="3"/>
    <x v="2"/>
    <x v="0"/>
    <x v="1"/>
    <x v="12"/>
    <x v="2"/>
    <s v="New"/>
    <x v="0"/>
    <s v="Commuter Helmet"/>
    <n v="5"/>
    <n v="81.84"/>
    <n v="0.1"/>
    <n v="42.7"/>
    <n v="368.28000000000003"/>
    <n v="213.5"/>
    <n v="154.78000000000003"/>
    <n v="0.42027804931030743"/>
    <n v="2026"/>
    <s v="Q1"/>
    <n v="3"/>
    <s v="Mar"/>
  </r>
  <r>
    <x v="446"/>
    <d v="2026-03-27T00:00:00"/>
    <n v="2026"/>
    <n v="3"/>
    <x v="2"/>
    <x v="0"/>
    <x v="1"/>
    <x v="11"/>
    <x v="0"/>
    <s v="New"/>
    <x v="1"/>
    <s v="Summit Backpack 45L"/>
    <n v="1"/>
    <n v="151.47999999999999"/>
    <n v="0"/>
    <n v="79.41"/>
    <n v="151.47999999999999"/>
    <n v="79.41"/>
    <n v="72.069999999999993"/>
    <n v="0.47577237919197252"/>
    <n v="2026"/>
    <s v="Q1"/>
    <n v="3"/>
    <s v="Mar"/>
  </r>
  <r>
    <x v="447"/>
    <d v="2026-03-28T00:00:00"/>
    <n v="2026"/>
    <n v="3"/>
    <x v="2"/>
    <x v="0"/>
    <x v="0"/>
    <x v="15"/>
    <x v="2"/>
    <s v="New"/>
    <x v="4"/>
    <s v="Training Mat"/>
    <n v="1"/>
    <n v="51.02"/>
    <n v="0.05"/>
    <n v="21.94"/>
    <n v="48.469000000000001"/>
    <n v="21.94"/>
    <n v="26.529"/>
    <n v="0.54733953661102974"/>
    <n v="2026"/>
    <s v="Q1"/>
    <n v="3"/>
    <s v="Mar"/>
  </r>
  <r>
    <x v="448"/>
    <d v="2026-03-28T00:00:00"/>
    <n v="2026"/>
    <n v="3"/>
    <x v="2"/>
    <x v="0"/>
    <x v="2"/>
    <x v="2"/>
    <x v="1"/>
    <s v="Business"/>
    <x v="0"/>
    <s v="Compact Repair Kit"/>
    <n v="8"/>
    <n v="40.86"/>
    <n v="0.1"/>
    <n v="16.34"/>
    <n v="294.19200000000001"/>
    <n v="130.72"/>
    <n v="163.47200000000001"/>
    <n v="0.55566432805786703"/>
    <n v="2026"/>
    <s v="Q1"/>
    <n v="3"/>
    <s v="Mar"/>
  </r>
  <r>
    <x v="449"/>
    <d v="2026-03-28T00:00:00"/>
    <n v="2026"/>
    <n v="3"/>
    <x v="2"/>
    <x v="0"/>
    <x v="0"/>
    <x v="9"/>
    <x v="0"/>
    <s v="New"/>
    <x v="2"/>
    <s v="Travel Backpack 35L"/>
    <n v="5"/>
    <n v="163.33000000000001"/>
    <n v="0"/>
    <n v="87.05"/>
    <n v="816.65000000000009"/>
    <n v="435.25"/>
    <n v="381.40000000000009"/>
    <n v="0.46702993938651816"/>
    <n v="2026"/>
    <s v="Q1"/>
    <n v="3"/>
    <s v="Mar"/>
  </r>
  <r>
    <x v="450"/>
    <d v="2026-03-29T00:00:00"/>
    <n v="2026"/>
    <n v="3"/>
    <x v="2"/>
    <x v="0"/>
    <x v="1"/>
    <x v="14"/>
    <x v="3"/>
    <s v="New"/>
    <x v="1"/>
    <s v="Hiking Daypack 20L"/>
    <n v="1"/>
    <n v="90.27"/>
    <n v="0"/>
    <n v="46.38"/>
    <n v="90.27"/>
    <n v="46.38"/>
    <n v="43.889999999999993"/>
    <n v="0.48620804253904948"/>
    <n v="2026"/>
    <s v="Q1"/>
    <n v="3"/>
    <s v="Mar"/>
  </r>
  <r>
    <x v="451"/>
    <d v="2026-03-29T00:00:00"/>
    <n v="2026"/>
    <n v="3"/>
    <x v="2"/>
    <x v="0"/>
    <x v="0"/>
    <x v="9"/>
    <x v="1"/>
    <s v="Business"/>
    <x v="2"/>
    <s v="Carry-On Duffel"/>
    <n v="12"/>
    <n v="131.31"/>
    <n v="0.05"/>
    <n v="68.459999999999994"/>
    <n v="1496.934"/>
    <n v="821.52"/>
    <n v="675.41399999999999"/>
    <n v="0.45119824922140855"/>
    <n v="2026"/>
    <s v="Q1"/>
    <n v="3"/>
    <s v="Mar"/>
  </r>
  <r>
    <x v="452"/>
    <d v="2026-03-29T00:00:00"/>
    <n v="2026"/>
    <n v="3"/>
    <x v="2"/>
    <x v="0"/>
    <x v="1"/>
    <x v="12"/>
    <x v="3"/>
    <s v="New"/>
    <x v="2"/>
    <s v="Travel Backpack 35L"/>
    <n v="1"/>
    <n v="167.27"/>
    <n v="0.05"/>
    <n v="88.19"/>
    <n v="158.90649999999999"/>
    <n v="88.19"/>
    <n v="70.716499999999996"/>
    <n v="0.44501955552478972"/>
    <n v="2026"/>
    <s v="Q1"/>
    <n v="3"/>
    <s v="Mar"/>
  </r>
  <r>
    <x v="453"/>
    <d v="2026-03-29T00:00:00"/>
    <n v="2026"/>
    <n v="3"/>
    <x v="2"/>
    <x v="0"/>
    <x v="1"/>
    <x v="12"/>
    <x v="3"/>
    <s v="Returning"/>
    <x v="1"/>
    <s v="Trekking Poles"/>
    <n v="4"/>
    <n v="70.510000000000005"/>
    <n v="0"/>
    <n v="31.93"/>
    <n v="282.04000000000002"/>
    <n v="127.72"/>
    <n v="154.32000000000002"/>
    <n v="0.54715643171181394"/>
    <n v="2026"/>
    <s v="Q1"/>
    <n v="3"/>
    <s v="Mar"/>
  </r>
  <r>
    <x v="454"/>
    <d v="2026-03-29T00:00:00"/>
    <n v="2026"/>
    <n v="3"/>
    <x v="2"/>
    <x v="0"/>
    <x v="1"/>
    <x v="6"/>
    <x v="1"/>
    <s v="New"/>
    <x v="0"/>
    <s v="Cycling Pack 12L"/>
    <n v="12"/>
    <n v="101.06"/>
    <n v="0.1"/>
    <n v="50.59"/>
    <n v="1091.4480000000001"/>
    <n v="607.08000000000004"/>
    <n v="484.36800000000005"/>
    <n v="0.4437847703234602"/>
    <n v="2026"/>
    <s v="Q1"/>
    <n v="3"/>
    <s v="Mar"/>
  </r>
  <r>
    <x v="455"/>
    <d v="2026-03-29T00:00:00"/>
    <n v="2026"/>
    <n v="3"/>
    <x v="2"/>
    <x v="0"/>
    <x v="3"/>
    <x v="8"/>
    <x v="0"/>
    <s v="Business"/>
    <x v="0"/>
    <s v="Commuter Helmet"/>
    <n v="2"/>
    <n v="79.849999999999994"/>
    <n v="0.05"/>
    <n v="43.78"/>
    <n v="151.71499999999997"/>
    <n v="87.56"/>
    <n v="64.154999999999973"/>
    <n v="0.42286524074745402"/>
    <n v="2026"/>
    <s v="Q1"/>
    <n v="3"/>
    <s v="Mar"/>
  </r>
  <r>
    <x v="456"/>
    <d v="2026-03-29T00:00:00"/>
    <n v="2026"/>
    <n v="3"/>
    <x v="2"/>
    <x v="0"/>
    <x v="2"/>
    <x v="5"/>
    <x v="2"/>
    <s v="New"/>
    <x v="3"/>
    <s v="Trail Tent 2P"/>
    <n v="4"/>
    <n v="191.99"/>
    <n v="0"/>
    <n v="104.44"/>
    <n v="767.96"/>
    <n v="417.76"/>
    <n v="350.20000000000005"/>
    <n v="0.45601333402781397"/>
    <n v="2026"/>
    <s v="Q1"/>
    <n v="3"/>
    <s v="Mar"/>
  </r>
  <r>
    <x v="457"/>
    <d v="2026-03-29T00:00:00"/>
    <n v="2026"/>
    <n v="3"/>
    <x v="2"/>
    <x v="0"/>
    <x v="1"/>
    <x v="11"/>
    <x v="0"/>
    <s v="New"/>
    <x v="0"/>
    <s v="Trail Bike Light"/>
    <n v="1"/>
    <n v="49.81"/>
    <n v="0.05"/>
    <n v="23.12"/>
    <n v="47.319499999999998"/>
    <n v="23.12"/>
    <n v="24.199499999999997"/>
    <n v="0.51140650260463438"/>
    <n v="2026"/>
    <s v="Q1"/>
    <n v="3"/>
    <s v="Mar"/>
  </r>
  <r>
    <x v="458"/>
    <d v="2026-03-29T00:00:00"/>
    <n v="2026"/>
    <n v="3"/>
    <x v="2"/>
    <x v="0"/>
    <x v="0"/>
    <x v="15"/>
    <x v="2"/>
    <s v="New"/>
    <x v="4"/>
    <s v="Resistance Band Set"/>
    <n v="1"/>
    <n v="40.39"/>
    <n v="0.1"/>
    <n v="14.97"/>
    <n v="36.350999999999999"/>
    <n v="14.97"/>
    <n v="21.381"/>
    <n v="0.58818189320788972"/>
    <n v="2026"/>
    <s v="Q1"/>
    <n v="3"/>
    <s v="Mar"/>
  </r>
  <r>
    <x v="459"/>
    <d v="2026-03-29T00:00:00"/>
    <n v="2026"/>
    <n v="3"/>
    <x v="2"/>
    <x v="0"/>
    <x v="0"/>
    <x v="0"/>
    <x v="0"/>
    <s v="Returning"/>
    <x v="2"/>
    <s v="Insulated Bottle"/>
    <n v="1"/>
    <n v="35.700000000000003"/>
    <n v="0.05"/>
    <n v="13.85"/>
    <n v="33.914999999999999"/>
    <n v="13.85"/>
    <n v="20.064999999999998"/>
    <n v="0.59162612413386406"/>
    <n v="2026"/>
    <s v="Q1"/>
    <n v="3"/>
    <s v="Mar"/>
  </r>
  <r>
    <x v="460"/>
    <d v="2026-03-29T00:00:00"/>
    <n v="2026"/>
    <n v="3"/>
    <x v="2"/>
    <x v="0"/>
    <x v="2"/>
    <x v="10"/>
    <x v="3"/>
    <s v="Returning"/>
    <x v="3"/>
    <s v="Portable Camp Stove"/>
    <n v="1"/>
    <n v="80.09"/>
    <n v="0"/>
    <n v="40.61"/>
    <n v="80.09"/>
    <n v="40.61"/>
    <n v="39.480000000000004"/>
    <n v="0.49294543638406796"/>
    <n v="2026"/>
    <s v="Q1"/>
    <n v="3"/>
    <s v="Mar"/>
  </r>
  <r>
    <x v="461"/>
    <d v="2026-03-29T00:00:00"/>
    <n v="2026"/>
    <n v="3"/>
    <x v="2"/>
    <x v="0"/>
    <x v="3"/>
    <x v="13"/>
    <x v="3"/>
    <s v="New"/>
    <x v="1"/>
    <s v="Trail Boots"/>
    <n v="1"/>
    <n v="142.87"/>
    <n v="0.1"/>
    <n v="77.33"/>
    <n v="128.583"/>
    <n v="77.33"/>
    <n v="51.253"/>
    <n v="0.39859857057309289"/>
    <n v="2026"/>
    <s v="Q1"/>
    <n v="3"/>
    <s v="Mar"/>
  </r>
  <r>
    <x v="462"/>
    <d v="2026-03-30T00:00:00"/>
    <n v="2026"/>
    <n v="3"/>
    <x v="2"/>
    <x v="0"/>
    <x v="3"/>
    <x v="8"/>
    <x v="0"/>
    <s v="Returning"/>
    <x v="4"/>
    <s v="Resistance Band Set"/>
    <n v="1"/>
    <n v="40.53"/>
    <n v="0"/>
    <n v="14.32"/>
    <n v="40.53"/>
    <n v="14.32"/>
    <n v="26.21"/>
    <n v="0.64668147051566738"/>
    <n v="2026"/>
    <s v="Q1"/>
    <n v="3"/>
    <s v="Mar"/>
  </r>
  <r>
    <x v="463"/>
    <d v="2026-03-30T00:00:00"/>
    <n v="2026"/>
    <n v="3"/>
    <x v="2"/>
    <x v="0"/>
    <x v="3"/>
    <x v="8"/>
    <x v="0"/>
    <s v="Returning"/>
    <x v="0"/>
    <s v="Trail Bike Light"/>
    <n v="1"/>
    <n v="49.46"/>
    <n v="0"/>
    <n v="23.04"/>
    <n v="49.46"/>
    <n v="23.04"/>
    <n v="26.42"/>
    <n v="0.53416902547513145"/>
    <n v="2026"/>
    <s v="Q1"/>
    <n v="3"/>
    <s v="Mar"/>
  </r>
  <r>
    <x v="464"/>
    <d v="2026-03-30T00:00:00"/>
    <n v="2026"/>
    <n v="3"/>
    <x v="2"/>
    <x v="0"/>
    <x v="1"/>
    <x v="14"/>
    <x v="3"/>
    <s v="Business"/>
    <x v="1"/>
    <s v="Trail Boots"/>
    <n v="3"/>
    <n v="142.46"/>
    <n v="0"/>
    <n v="79.650000000000006"/>
    <n v="427.38"/>
    <n v="238.95000000000002"/>
    <n v="188.42999999999998"/>
    <n v="0.44089569001825069"/>
    <n v="2026"/>
    <s v="Q1"/>
    <n v="3"/>
    <s v="Mar"/>
  </r>
  <r>
    <x v="465"/>
    <d v="2026-03-30T00:00:00"/>
    <n v="2026"/>
    <n v="3"/>
    <x v="2"/>
    <x v="0"/>
    <x v="3"/>
    <x v="13"/>
    <x v="1"/>
    <s v="Business"/>
    <x v="1"/>
    <s v="Trail Boots"/>
    <n v="6"/>
    <n v="142.18"/>
    <n v="0.05"/>
    <n v="80.94"/>
    <n v="810.42600000000004"/>
    <n v="485.64"/>
    <n v="324.78600000000006"/>
    <n v="0.40075960050640036"/>
    <n v="2026"/>
    <s v="Q1"/>
    <n v="3"/>
    <s v="Mar"/>
  </r>
  <r>
    <x v="466"/>
    <d v="2026-03-30T00:00:00"/>
    <n v="2026"/>
    <n v="3"/>
    <x v="2"/>
    <x v="0"/>
    <x v="1"/>
    <x v="14"/>
    <x v="0"/>
    <s v="New"/>
    <x v="4"/>
    <s v="Resistance Band Set"/>
    <n v="2"/>
    <n v="41.04"/>
    <n v="0"/>
    <n v="15.03"/>
    <n v="82.08"/>
    <n v="30.06"/>
    <n v="52.019999999999996"/>
    <n v="0.63377192982456132"/>
    <n v="2026"/>
    <s v="Q1"/>
    <n v="3"/>
    <s v="Mar"/>
  </r>
  <r>
    <x v="467"/>
    <d v="2026-03-30T00:00:00"/>
    <n v="2026"/>
    <n v="3"/>
    <x v="2"/>
    <x v="0"/>
    <x v="1"/>
    <x v="12"/>
    <x v="0"/>
    <s v="Returning"/>
    <x v="1"/>
    <s v="Trail Boots"/>
    <n v="2"/>
    <n v="145.06"/>
    <n v="0.15"/>
    <n v="77.08"/>
    <n v="246.602"/>
    <n v="154.16"/>
    <n v="92.442000000000007"/>
    <n v="0.37486313979610875"/>
    <n v="2026"/>
    <s v="Q1"/>
    <n v="3"/>
    <s v="Mar"/>
  </r>
  <r>
    <x v="468"/>
    <d v="2026-03-30T00:00:00"/>
    <n v="2026"/>
    <n v="3"/>
    <x v="2"/>
    <x v="0"/>
    <x v="1"/>
    <x v="11"/>
    <x v="0"/>
    <s v="Returning"/>
    <x v="2"/>
    <s v="Carry-On Duffel"/>
    <n v="1"/>
    <n v="130.72999999999999"/>
    <n v="0"/>
    <n v="66.17"/>
    <n v="130.72999999999999"/>
    <n v="66.17"/>
    <n v="64.559999999999988"/>
    <n v="0.4938422703281572"/>
    <n v="2026"/>
    <s v="Q1"/>
    <n v="3"/>
    <s v="Mar"/>
  </r>
  <r>
    <x v="469"/>
    <d v="2026-03-30T00:00:00"/>
    <n v="2026"/>
    <n v="3"/>
    <x v="2"/>
    <x v="0"/>
    <x v="3"/>
    <x v="13"/>
    <x v="0"/>
    <s v="Business"/>
    <x v="4"/>
    <s v="Recovery Roller"/>
    <n v="2"/>
    <n v="36.630000000000003"/>
    <n v="0"/>
    <n v="14.31"/>
    <n v="73.260000000000005"/>
    <n v="28.62"/>
    <n v="44.64"/>
    <n v="0.60933660933660927"/>
    <n v="2026"/>
    <s v="Q1"/>
    <n v="3"/>
    <s v="Mar"/>
  </r>
  <r>
    <x v="470"/>
    <d v="2026-03-31T00:00:00"/>
    <n v="2026"/>
    <n v="3"/>
    <x v="2"/>
    <x v="0"/>
    <x v="3"/>
    <x v="13"/>
    <x v="3"/>
    <s v="New"/>
    <x v="0"/>
    <s v="Trail Bike Light"/>
    <n v="1"/>
    <n v="50.99"/>
    <n v="0.1"/>
    <n v="21.86"/>
    <n v="45.891000000000005"/>
    <n v="21.86"/>
    <n v="24.031000000000006"/>
    <n v="0.52365387548756848"/>
    <n v="2026"/>
    <s v="Q1"/>
    <n v="3"/>
    <s v="Mar"/>
  </r>
  <r>
    <x v="471"/>
    <d v="2026-03-31T00:00:00"/>
    <n v="2026"/>
    <n v="3"/>
    <x v="2"/>
    <x v="0"/>
    <x v="1"/>
    <x v="6"/>
    <x v="0"/>
    <s v="Returning"/>
    <x v="2"/>
    <s v="Carry-On Duffel"/>
    <n v="4"/>
    <n v="134.18"/>
    <n v="0"/>
    <n v="66.430000000000007"/>
    <n v="536.72"/>
    <n v="265.72000000000003"/>
    <n v="271"/>
    <n v="0.5049187658369354"/>
    <n v="2026"/>
    <s v="Q1"/>
    <n v="3"/>
    <s v="Mar"/>
  </r>
  <r>
    <x v="472"/>
    <d v="2026-03-31T00:00:00"/>
    <n v="2026"/>
    <n v="3"/>
    <x v="2"/>
    <x v="0"/>
    <x v="1"/>
    <x v="12"/>
    <x v="2"/>
    <s v="Business"/>
    <x v="4"/>
    <s v="Training Mat"/>
    <n v="2"/>
    <n v="50.86"/>
    <n v="0.1"/>
    <n v="21.76"/>
    <n v="91.548000000000002"/>
    <n v="43.52"/>
    <n v="48.027999999999999"/>
    <n v="0.52462096386595003"/>
    <n v="2026"/>
    <s v="Q1"/>
    <n v="3"/>
    <s v="Mar"/>
  </r>
  <r>
    <x v="473"/>
    <d v="2026-03-31T00:00:00"/>
    <n v="2026"/>
    <n v="3"/>
    <x v="2"/>
    <x v="0"/>
    <x v="1"/>
    <x v="12"/>
    <x v="1"/>
    <s v="Business"/>
    <x v="3"/>
    <s v="Compact Sleeping Bag"/>
    <n v="12"/>
    <n v="124.86"/>
    <n v="0.1"/>
    <n v="60.82"/>
    <n v="1348.4880000000001"/>
    <n v="729.84"/>
    <n v="618.64800000000002"/>
    <n v="0.45877160197198641"/>
    <n v="2026"/>
    <s v="Q1"/>
    <n v="3"/>
    <s v="Mar"/>
  </r>
  <r>
    <x v="474"/>
    <d v="2026-04-01T00:00:00"/>
    <n v="2026"/>
    <n v="4"/>
    <x v="3"/>
    <x v="1"/>
    <x v="3"/>
    <x v="4"/>
    <x v="0"/>
    <s v="Business"/>
    <x v="0"/>
    <s v="Commuter Helmet"/>
    <n v="1"/>
    <n v="81.760000000000005"/>
    <n v="0.1"/>
    <n v="42.78"/>
    <n v="73.584000000000003"/>
    <n v="42.78"/>
    <n v="30.804000000000002"/>
    <n v="0.4186236138290933"/>
    <n v="2026"/>
    <s v="Q2"/>
    <n v="4"/>
    <s v="Apr"/>
  </r>
  <r>
    <x v="475"/>
    <d v="2026-04-01T00:00:00"/>
    <n v="2026"/>
    <n v="4"/>
    <x v="3"/>
    <x v="1"/>
    <x v="1"/>
    <x v="14"/>
    <x v="2"/>
    <s v="Business"/>
    <x v="2"/>
    <s v="Carry-On Duffel"/>
    <n v="1"/>
    <n v="134.65"/>
    <n v="0"/>
    <n v="68.19"/>
    <n v="134.65"/>
    <n v="68.19"/>
    <n v="66.460000000000008"/>
    <n v="0.49357593761604163"/>
    <n v="2026"/>
    <s v="Q2"/>
    <n v="4"/>
    <s v="Apr"/>
  </r>
  <r>
    <x v="476"/>
    <d v="2026-04-01T00:00:00"/>
    <n v="2026"/>
    <n v="4"/>
    <x v="3"/>
    <x v="1"/>
    <x v="2"/>
    <x v="16"/>
    <x v="0"/>
    <s v="Business"/>
    <x v="0"/>
    <s v="Compact Repair Kit"/>
    <n v="1"/>
    <n v="41.21"/>
    <n v="0"/>
    <n v="16.34"/>
    <n v="41.21"/>
    <n v="16.34"/>
    <n v="24.87"/>
    <n v="0.60349429750060668"/>
    <n v="2026"/>
    <s v="Q2"/>
    <n v="4"/>
    <s v="Apr"/>
  </r>
  <r>
    <x v="477"/>
    <d v="2026-04-01T00:00:00"/>
    <n v="2026"/>
    <n v="4"/>
    <x v="3"/>
    <x v="1"/>
    <x v="1"/>
    <x v="12"/>
    <x v="0"/>
    <s v="Returning"/>
    <x v="4"/>
    <s v="Resistance Band Set"/>
    <n v="2"/>
    <n v="40.590000000000003"/>
    <n v="0"/>
    <n v="15.01"/>
    <n v="81.180000000000007"/>
    <n v="30.02"/>
    <n v="51.160000000000011"/>
    <n v="0.63020448386302053"/>
    <n v="2026"/>
    <s v="Q2"/>
    <n v="4"/>
    <s v="Apr"/>
  </r>
  <r>
    <x v="478"/>
    <d v="2026-04-01T00:00:00"/>
    <n v="2026"/>
    <n v="4"/>
    <x v="3"/>
    <x v="1"/>
    <x v="0"/>
    <x v="15"/>
    <x v="0"/>
    <s v="New"/>
    <x v="3"/>
    <s v="Compact Sleeping Bag"/>
    <n v="3"/>
    <n v="124.08"/>
    <n v="0.05"/>
    <n v="62.41"/>
    <n v="353.62799999999999"/>
    <n v="187.23"/>
    <n v="166.398"/>
    <n v="0.47054531880959655"/>
    <n v="2026"/>
    <s v="Q2"/>
    <n v="4"/>
    <s v="Apr"/>
  </r>
  <r>
    <x v="479"/>
    <d v="2026-04-01T00:00:00"/>
    <n v="2026"/>
    <n v="4"/>
    <x v="3"/>
    <x v="1"/>
    <x v="1"/>
    <x v="1"/>
    <x v="0"/>
    <s v="Returning"/>
    <x v="3"/>
    <s v="Compact Sleeping Bag"/>
    <n v="2"/>
    <n v="125.35"/>
    <n v="0.15"/>
    <n v="60.73"/>
    <n v="213.095"/>
    <n v="121.46"/>
    <n v="91.635000000000005"/>
    <n v="0.43001947488209485"/>
    <n v="2026"/>
    <s v="Q2"/>
    <n v="4"/>
    <s v="Apr"/>
  </r>
  <r>
    <x v="480"/>
    <d v="2026-04-01T00:00:00"/>
    <n v="2026"/>
    <n v="4"/>
    <x v="3"/>
    <x v="1"/>
    <x v="1"/>
    <x v="14"/>
    <x v="3"/>
    <s v="New"/>
    <x v="4"/>
    <s v="Recovery Roller"/>
    <n v="3"/>
    <n v="36.090000000000003"/>
    <n v="0"/>
    <n v="14.03"/>
    <n v="108.27000000000001"/>
    <n v="42.089999999999996"/>
    <n v="66.180000000000007"/>
    <n v="0.61124965364366857"/>
    <n v="2026"/>
    <s v="Q2"/>
    <n v="4"/>
    <s v="Apr"/>
  </r>
  <r>
    <x v="481"/>
    <d v="2026-04-01T00:00:00"/>
    <n v="2026"/>
    <n v="4"/>
    <x v="3"/>
    <x v="1"/>
    <x v="1"/>
    <x v="12"/>
    <x v="1"/>
    <s v="Business"/>
    <x v="1"/>
    <s v="Hiking Daypack 20L"/>
    <n v="15"/>
    <n v="94.33"/>
    <n v="0.1"/>
    <n v="44.38"/>
    <n v="1273.4550000000002"/>
    <n v="665.7"/>
    <n v="607.75500000000011"/>
    <n v="0.47724890161018652"/>
    <n v="2026"/>
    <s v="Q2"/>
    <n v="4"/>
    <s v="Apr"/>
  </r>
  <r>
    <x v="482"/>
    <d v="2026-04-02T00:00:00"/>
    <n v="2026"/>
    <n v="4"/>
    <x v="3"/>
    <x v="1"/>
    <x v="3"/>
    <x v="4"/>
    <x v="2"/>
    <s v="Returning"/>
    <x v="2"/>
    <s v="Insulated Bottle"/>
    <n v="1"/>
    <n v="35.6"/>
    <n v="0.1"/>
    <n v="13.39"/>
    <n v="32.04"/>
    <n v="13.39"/>
    <n v="18.649999999999999"/>
    <n v="0.58208489388264661"/>
    <n v="2026"/>
    <s v="Q2"/>
    <n v="4"/>
    <s v="Apr"/>
  </r>
  <r>
    <x v="483"/>
    <d v="2026-04-02T00:00:00"/>
    <n v="2026"/>
    <n v="4"/>
    <x v="3"/>
    <x v="1"/>
    <x v="1"/>
    <x v="12"/>
    <x v="3"/>
    <s v="Returning"/>
    <x v="0"/>
    <s v="Trail Bike Light"/>
    <n v="1"/>
    <n v="50.17"/>
    <n v="0"/>
    <n v="21.95"/>
    <n v="50.17"/>
    <n v="21.95"/>
    <n v="28.220000000000002"/>
    <n v="0.56248754235598963"/>
    <n v="2026"/>
    <s v="Q2"/>
    <n v="4"/>
    <s v="Apr"/>
  </r>
  <r>
    <x v="484"/>
    <d v="2026-04-02T00:00:00"/>
    <n v="2026"/>
    <n v="4"/>
    <x v="3"/>
    <x v="1"/>
    <x v="3"/>
    <x v="8"/>
    <x v="0"/>
    <s v="Returning"/>
    <x v="1"/>
    <s v="Trekking Poles"/>
    <n v="2"/>
    <n v="72.900000000000006"/>
    <n v="0"/>
    <n v="31.52"/>
    <n v="145.80000000000001"/>
    <n v="63.04"/>
    <n v="82.760000000000019"/>
    <n v="0.5676268861454048"/>
    <n v="2026"/>
    <s v="Q2"/>
    <n v="4"/>
    <s v="Apr"/>
  </r>
  <r>
    <x v="485"/>
    <d v="2026-04-03T00:00:00"/>
    <n v="2026"/>
    <n v="4"/>
    <x v="3"/>
    <x v="1"/>
    <x v="2"/>
    <x v="16"/>
    <x v="0"/>
    <s v="New"/>
    <x v="1"/>
    <s v="Hiking Daypack 20L"/>
    <n v="2"/>
    <n v="93.48"/>
    <n v="0"/>
    <n v="45.15"/>
    <n v="186.96"/>
    <n v="90.3"/>
    <n v="96.660000000000011"/>
    <n v="0.51700898587933253"/>
    <n v="2026"/>
    <s v="Q2"/>
    <n v="4"/>
    <s v="Apr"/>
  </r>
  <r>
    <x v="486"/>
    <d v="2026-04-03T00:00:00"/>
    <n v="2026"/>
    <n v="4"/>
    <x v="3"/>
    <x v="1"/>
    <x v="1"/>
    <x v="12"/>
    <x v="0"/>
    <s v="New"/>
    <x v="3"/>
    <s v="Compact Sleeping Bag"/>
    <n v="1"/>
    <n v="123.63"/>
    <n v="0"/>
    <n v="58.88"/>
    <n v="123.63"/>
    <n v="58.88"/>
    <n v="64.75"/>
    <n v="0.52374019250990866"/>
    <n v="2026"/>
    <s v="Q2"/>
    <n v="4"/>
    <s v="Apr"/>
  </r>
  <r>
    <x v="487"/>
    <d v="2026-04-03T00:00:00"/>
    <n v="2026"/>
    <n v="4"/>
    <x v="3"/>
    <x v="1"/>
    <x v="1"/>
    <x v="12"/>
    <x v="0"/>
    <s v="New"/>
    <x v="2"/>
    <s v="Travel Backpack 35L"/>
    <n v="3"/>
    <n v="168.37"/>
    <n v="0"/>
    <n v="87.15"/>
    <n v="505.11"/>
    <n v="261.45000000000005"/>
    <n v="243.65999999999997"/>
    <n v="0.4823899744610084"/>
    <n v="2026"/>
    <s v="Q2"/>
    <n v="4"/>
    <s v="Apr"/>
  </r>
  <r>
    <x v="488"/>
    <d v="2026-04-03T00:00:00"/>
    <n v="2026"/>
    <n v="4"/>
    <x v="3"/>
    <x v="1"/>
    <x v="0"/>
    <x v="9"/>
    <x v="3"/>
    <s v="New"/>
    <x v="0"/>
    <s v="Trail Bike Light"/>
    <n v="4"/>
    <n v="51.68"/>
    <n v="0.05"/>
    <n v="23.09"/>
    <n v="196.38399999999999"/>
    <n v="92.36"/>
    <n v="104.02399999999999"/>
    <n v="0.52969692031937421"/>
    <n v="2026"/>
    <s v="Q2"/>
    <n v="4"/>
    <s v="Apr"/>
  </r>
  <r>
    <x v="489"/>
    <d v="2026-04-03T00:00:00"/>
    <n v="2026"/>
    <n v="4"/>
    <x v="3"/>
    <x v="1"/>
    <x v="1"/>
    <x v="12"/>
    <x v="3"/>
    <s v="New"/>
    <x v="0"/>
    <s v="Compact Repair Kit"/>
    <n v="1"/>
    <n v="40.159999999999997"/>
    <n v="0"/>
    <n v="16.77"/>
    <n v="40.159999999999997"/>
    <n v="16.77"/>
    <n v="23.389999999999997"/>
    <n v="0.58242031872509958"/>
    <n v="2026"/>
    <s v="Q2"/>
    <n v="4"/>
    <s v="Apr"/>
  </r>
  <r>
    <x v="490"/>
    <d v="2026-04-03T00:00:00"/>
    <n v="2026"/>
    <n v="4"/>
    <x v="3"/>
    <x v="1"/>
    <x v="3"/>
    <x v="13"/>
    <x v="2"/>
    <s v="Returning"/>
    <x v="2"/>
    <s v="Insulated Bottle"/>
    <n v="3"/>
    <n v="36.17"/>
    <n v="0.1"/>
    <n v="13.65"/>
    <n v="97.659000000000006"/>
    <n v="40.950000000000003"/>
    <n v="56.709000000000003"/>
    <n v="0.58068380794396834"/>
    <n v="2026"/>
    <s v="Q2"/>
    <n v="4"/>
    <s v="Apr"/>
  </r>
  <r>
    <x v="491"/>
    <d v="2026-04-03T00:00:00"/>
    <n v="2026"/>
    <n v="4"/>
    <x v="3"/>
    <x v="1"/>
    <x v="2"/>
    <x v="10"/>
    <x v="0"/>
    <s v="New"/>
    <x v="2"/>
    <s v="Carry-On Duffel"/>
    <n v="4"/>
    <n v="130.55000000000001"/>
    <n v="0"/>
    <n v="67.66"/>
    <n v="522.20000000000005"/>
    <n v="270.64"/>
    <n v="251.56000000000006"/>
    <n v="0.48173113749521262"/>
    <n v="2026"/>
    <s v="Q2"/>
    <n v="4"/>
    <s v="Apr"/>
  </r>
  <r>
    <x v="492"/>
    <d v="2026-04-03T00:00:00"/>
    <n v="2026"/>
    <n v="4"/>
    <x v="3"/>
    <x v="1"/>
    <x v="3"/>
    <x v="8"/>
    <x v="0"/>
    <s v="New"/>
    <x v="0"/>
    <s v="Cycling Pack 12L"/>
    <n v="2"/>
    <n v="102.63"/>
    <n v="0"/>
    <n v="50.19"/>
    <n v="205.26"/>
    <n v="100.38"/>
    <n v="104.88"/>
    <n v="0.51096170710318622"/>
    <n v="2026"/>
    <s v="Q2"/>
    <n v="4"/>
    <s v="Apr"/>
  </r>
  <r>
    <x v="493"/>
    <d v="2026-04-03T00:00:00"/>
    <n v="2026"/>
    <n v="4"/>
    <x v="3"/>
    <x v="1"/>
    <x v="3"/>
    <x v="13"/>
    <x v="3"/>
    <s v="Returning"/>
    <x v="0"/>
    <s v="Commuter Helmet"/>
    <n v="6"/>
    <n v="81.239999999999995"/>
    <n v="0"/>
    <n v="43.28"/>
    <n v="487.43999999999994"/>
    <n v="259.68"/>
    <n v="227.75999999999993"/>
    <n v="0.46725750861644505"/>
    <n v="2026"/>
    <s v="Q2"/>
    <n v="4"/>
    <s v="Apr"/>
  </r>
  <r>
    <x v="494"/>
    <d v="2026-04-03T00:00:00"/>
    <n v="2026"/>
    <n v="4"/>
    <x v="3"/>
    <x v="1"/>
    <x v="3"/>
    <x v="8"/>
    <x v="0"/>
    <s v="New"/>
    <x v="1"/>
    <s v="Trekking Poles"/>
    <n v="3"/>
    <n v="72.11"/>
    <n v="0.05"/>
    <n v="31.63"/>
    <n v="205.51349999999996"/>
    <n v="94.89"/>
    <n v="110.62349999999996"/>
    <n v="0.5382785072513484"/>
    <n v="2026"/>
    <s v="Q2"/>
    <n v="4"/>
    <s v="Apr"/>
  </r>
  <r>
    <x v="495"/>
    <d v="2026-04-04T00:00:00"/>
    <n v="2026"/>
    <n v="4"/>
    <x v="3"/>
    <x v="1"/>
    <x v="2"/>
    <x v="16"/>
    <x v="2"/>
    <s v="New"/>
    <x v="1"/>
    <s v="Hiking Daypack 20L"/>
    <n v="4"/>
    <n v="90.15"/>
    <n v="0"/>
    <n v="44.9"/>
    <n v="360.6"/>
    <n v="179.6"/>
    <n v="181.00000000000003"/>
    <n v="0.50194120909595119"/>
    <n v="2026"/>
    <s v="Q2"/>
    <n v="4"/>
    <s v="Apr"/>
  </r>
  <r>
    <x v="496"/>
    <d v="2026-04-04T00:00:00"/>
    <n v="2026"/>
    <n v="4"/>
    <x v="3"/>
    <x v="1"/>
    <x v="3"/>
    <x v="4"/>
    <x v="2"/>
    <s v="Returning"/>
    <x v="0"/>
    <s v="Trail Bike Light"/>
    <n v="1"/>
    <n v="50.7"/>
    <n v="0.05"/>
    <n v="21.85"/>
    <n v="48.164999999999999"/>
    <n v="21.85"/>
    <n v="26.314999999999998"/>
    <n v="0.54635108481262329"/>
    <n v="2026"/>
    <s v="Q2"/>
    <n v="4"/>
    <s v="Apr"/>
  </r>
  <r>
    <x v="497"/>
    <d v="2026-04-04T00:00:00"/>
    <n v="2026"/>
    <n v="4"/>
    <x v="3"/>
    <x v="1"/>
    <x v="0"/>
    <x v="0"/>
    <x v="0"/>
    <s v="Returning"/>
    <x v="4"/>
    <s v="Resistance Band Set"/>
    <n v="1"/>
    <n v="41.13"/>
    <n v="0"/>
    <n v="15.04"/>
    <n v="41.13"/>
    <n v="15.04"/>
    <n v="26.090000000000003"/>
    <n v="0.63433017262338931"/>
    <n v="2026"/>
    <s v="Q2"/>
    <n v="4"/>
    <s v="Apr"/>
  </r>
  <r>
    <x v="498"/>
    <d v="2026-04-04T00:00:00"/>
    <n v="2026"/>
    <n v="4"/>
    <x v="3"/>
    <x v="1"/>
    <x v="1"/>
    <x v="1"/>
    <x v="2"/>
    <s v="Returning"/>
    <x v="3"/>
    <s v="Compact Sleeping Bag"/>
    <n v="1"/>
    <n v="121.66"/>
    <n v="0"/>
    <n v="61.37"/>
    <n v="121.66"/>
    <n v="61.37"/>
    <n v="60.29"/>
    <n v="0.49556140062469178"/>
    <n v="2026"/>
    <s v="Q2"/>
    <n v="4"/>
    <s v="Apr"/>
  </r>
  <r>
    <x v="499"/>
    <d v="2026-04-04T00:00:00"/>
    <n v="2026"/>
    <n v="4"/>
    <x v="3"/>
    <x v="1"/>
    <x v="2"/>
    <x v="16"/>
    <x v="2"/>
    <s v="New"/>
    <x v="4"/>
    <s v="Weighted Vest"/>
    <n v="1"/>
    <n v="122.77"/>
    <n v="0.1"/>
    <n v="70.59"/>
    <n v="110.49299999999999"/>
    <n v="70.59"/>
    <n v="39.902999999999992"/>
    <n v="0.36113599956558329"/>
    <n v="2026"/>
    <s v="Q2"/>
    <n v="4"/>
    <s v="Apr"/>
  </r>
  <r>
    <x v="500"/>
    <d v="2026-04-04T00:00:00"/>
    <n v="2026"/>
    <n v="4"/>
    <x v="3"/>
    <x v="1"/>
    <x v="3"/>
    <x v="13"/>
    <x v="0"/>
    <s v="Returning"/>
    <x v="0"/>
    <s v="Trail Bike Light"/>
    <n v="1"/>
    <n v="49.96"/>
    <n v="0"/>
    <n v="22.13"/>
    <n v="49.96"/>
    <n v="22.13"/>
    <n v="27.830000000000002"/>
    <n v="0.55704563650920735"/>
    <n v="2026"/>
    <s v="Q2"/>
    <n v="4"/>
    <s v="Apr"/>
  </r>
  <r>
    <x v="501"/>
    <d v="2026-04-05T00:00:00"/>
    <n v="2026"/>
    <n v="4"/>
    <x v="3"/>
    <x v="1"/>
    <x v="3"/>
    <x v="8"/>
    <x v="3"/>
    <s v="Returning"/>
    <x v="1"/>
    <s v="Summit Backpack 45L"/>
    <n v="2"/>
    <n v="155.13"/>
    <n v="0.15"/>
    <n v="80.959999999999994"/>
    <n v="263.721"/>
    <n v="161.91999999999999"/>
    <n v="101.80100000000002"/>
    <n v="0.38601779911345707"/>
    <n v="2026"/>
    <s v="Q2"/>
    <n v="4"/>
    <s v="Apr"/>
  </r>
  <r>
    <x v="502"/>
    <d v="2026-04-05T00:00:00"/>
    <n v="2026"/>
    <n v="4"/>
    <x v="3"/>
    <x v="1"/>
    <x v="3"/>
    <x v="13"/>
    <x v="0"/>
    <s v="New"/>
    <x v="1"/>
    <s v="Trekking Poles"/>
    <n v="3"/>
    <n v="69.83"/>
    <n v="0.05"/>
    <n v="31.53"/>
    <n v="199.0155"/>
    <n v="94.59"/>
    <n v="104.4255"/>
    <n v="0.52471038687941396"/>
    <n v="2026"/>
    <s v="Q2"/>
    <n v="4"/>
    <s v="Apr"/>
  </r>
  <r>
    <x v="503"/>
    <d v="2026-04-05T00:00:00"/>
    <n v="2026"/>
    <n v="4"/>
    <x v="3"/>
    <x v="1"/>
    <x v="1"/>
    <x v="6"/>
    <x v="2"/>
    <s v="Returning"/>
    <x v="2"/>
    <s v="Insulated Bottle"/>
    <n v="1"/>
    <n v="35.4"/>
    <n v="0"/>
    <n v="13.37"/>
    <n v="35.4"/>
    <n v="13.37"/>
    <n v="22.03"/>
    <n v="0.62231638418079105"/>
    <n v="2026"/>
    <s v="Q2"/>
    <n v="4"/>
    <s v="Apr"/>
  </r>
  <r>
    <x v="504"/>
    <d v="2026-04-05T00:00:00"/>
    <n v="2026"/>
    <n v="4"/>
    <x v="3"/>
    <x v="1"/>
    <x v="3"/>
    <x v="7"/>
    <x v="0"/>
    <s v="New"/>
    <x v="4"/>
    <s v="Training Mat"/>
    <n v="1"/>
    <n v="51.75"/>
    <n v="0.1"/>
    <n v="22.1"/>
    <n v="46.575000000000003"/>
    <n v="22.1"/>
    <n v="24.475000000000001"/>
    <n v="0.52549651100375738"/>
    <n v="2026"/>
    <s v="Q2"/>
    <n v="4"/>
    <s v="Apr"/>
  </r>
  <r>
    <x v="505"/>
    <d v="2026-04-05T00:00:00"/>
    <n v="2026"/>
    <n v="4"/>
    <x v="3"/>
    <x v="1"/>
    <x v="3"/>
    <x v="13"/>
    <x v="3"/>
    <s v="New"/>
    <x v="0"/>
    <s v="Compact Repair Kit"/>
    <n v="6"/>
    <n v="39.6"/>
    <n v="0.15"/>
    <n v="17.010000000000002"/>
    <n v="201.96"/>
    <n v="102.06"/>
    <n v="99.9"/>
    <n v="0.49465240641711233"/>
    <n v="2026"/>
    <s v="Q2"/>
    <n v="4"/>
    <s v="Apr"/>
  </r>
  <r>
    <x v="506"/>
    <d v="2026-04-06T00:00:00"/>
    <n v="2026"/>
    <n v="4"/>
    <x v="3"/>
    <x v="1"/>
    <x v="1"/>
    <x v="6"/>
    <x v="2"/>
    <s v="New"/>
    <x v="4"/>
    <s v="Weighted Vest"/>
    <n v="2"/>
    <n v="125.94"/>
    <n v="0.05"/>
    <n v="70.94"/>
    <n v="239.28599999999997"/>
    <n v="141.88"/>
    <n v="97.405999999999977"/>
    <n v="0.40706936469329585"/>
    <n v="2026"/>
    <s v="Q2"/>
    <n v="4"/>
    <s v="Apr"/>
  </r>
  <r>
    <x v="507"/>
    <d v="2026-04-06T00:00:00"/>
    <n v="2026"/>
    <n v="4"/>
    <x v="3"/>
    <x v="1"/>
    <x v="1"/>
    <x v="1"/>
    <x v="0"/>
    <s v="Returning"/>
    <x v="3"/>
    <s v="Compact Sleeping Bag"/>
    <n v="3"/>
    <n v="124.67"/>
    <n v="0"/>
    <n v="61.46"/>
    <n v="374.01"/>
    <n v="184.38"/>
    <n v="189.63"/>
    <n v="0.50701852891633914"/>
    <n v="2026"/>
    <s v="Q2"/>
    <n v="4"/>
    <s v="Apr"/>
  </r>
  <r>
    <x v="508"/>
    <d v="2026-04-06T00:00:00"/>
    <n v="2026"/>
    <n v="4"/>
    <x v="3"/>
    <x v="1"/>
    <x v="3"/>
    <x v="8"/>
    <x v="0"/>
    <s v="Returning"/>
    <x v="1"/>
    <s v="Trekking Poles"/>
    <n v="2"/>
    <n v="72.260000000000005"/>
    <n v="0"/>
    <n v="33.21"/>
    <n v="144.52000000000001"/>
    <n v="66.42"/>
    <n v="78.100000000000009"/>
    <n v="0.54040963188486024"/>
    <n v="2026"/>
    <s v="Q2"/>
    <n v="4"/>
    <s v="Apr"/>
  </r>
  <r>
    <x v="509"/>
    <d v="2026-04-06T00:00:00"/>
    <n v="2026"/>
    <n v="4"/>
    <x v="3"/>
    <x v="1"/>
    <x v="1"/>
    <x v="12"/>
    <x v="1"/>
    <s v="Business"/>
    <x v="0"/>
    <s v="Trail Bike Light"/>
    <n v="10"/>
    <n v="50.64"/>
    <n v="0.2"/>
    <n v="22.99"/>
    <n v="405.12"/>
    <n v="229.89999999999998"/>
    <n v="175.22000000000003"/>
    <n v="0.43251382306477099"/>
    <n v="2026"/>
    <s v="Q2"/>
    <n v="4"/>
    <s v="Apr"/>
  </r>
  <r>
    <x v="510"/>
    <d v="2026-04-06T00:00:00"/>
    <n v="2026"/>
    <n v="4"/>
    <x v="3"/>
    <x v="1"/>
    <x v="0"/>
    <x v="9"/>
    <x v="0"/>
    <s v="New"/>
    <x v="1"/>
    <s v="Trekking Poles"/>
    <n v="1"/>
    <n v="73"/>
    <n v="0"/>
    <n v="32.4"/>
    <n v="73"/>
    <n v="32.4"/>
    <n v="40.6"/>
    <n v="0.55616438356164388"/>
    <n v="2026"/>
    <s v="Q2"/>
    <n v="4"/>
    <s v="Apr"/>
  </r>
  <r>
    <x v="511"/>
    <d v="2026-04-06T00:00:00"/>
    <n v="2026"/>
    <n v="4"/>
    <x v="3"/>
    <x v="1"/>
    <x v="0"/>
    <x v="15"/>
    <x v="0"/>
    <s v="Returning"/>
    <x v="2"/>
    <s v="Insulated Bottle"/>
    <n v="1"/>
    <n v="35.700000000000003"/>
    <n v="0"/>
    <n v="13.8"/>
    <n v="35.700000000000003"/>
    <n v="13.8"/>
    <n v="21.900000000000002"/>
    <n v="0.61344537815126055"/>
    <n v="2026"/>
    <s v="Q2"/>
    <n v="4"/>
    <s v="Apr"/>
  </r>
  <r>
    <x v="512"/>
    <d v="2026-04-06T00:00:00"/>
    <n v="2026"/>
    <n v="4"/>
    <x v="3"/>
    <x v="1"/>
    <x v="2"/>
    <x v="16"/>
    <x v="1"/>
    <s v="New"/>
    <x v="1"/>
    <s v="Summit Backpack 45L"/>
    <n v="8"/>
    <n v="152.41999999999999"/>
    <n v="0.05"/>
    <n v="80.11"/>
    <n v="1158.3919999999998"/>
    <n v="640.88"/>
    <n v="517.51199999999983"/>
    <n v="0.44675032286134564"/>
    <n v="2026"/>
    <s v="Q2"/>
    <n v="4"/>
    <s v="Apr"/>
  </r>
  <r>
    <x v="513"/>
    <d v="2026-04-06T00:00:00"/>
    <n v="2026"/>
    <n v="4"/>
    <x v="3"/>
    <x v="1"/>
    <x v="3"/>
    <x v="8"/>
    <x v="0"/>
    <s v="Returning"/>
    <x v="0"/>
    <s v="Commuter Helmet"/>
    <n v="1"/>
    <n v="81.78"/>
    <n v="0"/>
    <n v="42.82"/>
    <n v="81.78"/>
    <n v="42.82"/>
    <n v="38.96"/>
    <n v="0.47640009782342874"/>
    <n v="2026"/>
    <s v="Q2"/>
    <n v="4"/>
    <s v="Apr"/>
  </r>
  <r>
    <x v="514"/>
    <d v="2026-04-06T00:00:00"/>
    <n v="2026"/>
    <n v="4"/>
    <x v="3"/>
    <x v="1"/>
    <x v="1"/>
    <x v="6"/>
    <x v="0"/>
    <s v="Business"/>
    <x v="0"/>
    <s v="Cycling Pack 12L"/>
    <n v="6"/>
    <n v="102.59"/>
    <n v="0.1"/>
    <n v="49.6"/>
    <n v="553.98599999999999"/>
    <n v="297.60000000000002"/>
    <n v="256.38599999999997"/>
    <n v="0.46280230908362302"/>
    <n v="2026"/>
    <s v="Q2"/>
    <n v="4"/>
    <s v="Apr"/>
  </r>
  <r>
    <x v="515"/>
    <d v="2026-04-06T00:00:00"/>
    <n v="2026"/>
    <n v="4"/>
    <x v="3"/>
    <x v="1"/>
    <x v="3"/>
    <x v="8"/>
    <x v="2"/>
    <s v="Returning"/>
    <x v="1"/>
    <s v="Summit Backpack 45L"/>
    <n v="2"/>
    <n v="152.44"/>
    <n v="0.15"/>
    <n v="76.680000000000007"/>
    <n v="259.14799999999997"/>
    <n v="153.36000000000001"/>
    <n v="105.78799999999995"/>
    <n v="0.4082146109559015"/>
    <n v="2026"/>
    <s v="Q2"/>
    <n v="4"/>
    <s v="Apr"/>
  </r>
  <r>
    <x v="516"/>
    <d v="2026-04-06T00:00:00"/>
    <n v="2026"/>
    <n v="4"/>
    <x v="3"/>
    <x v="1"/>
    <x v="1"/>
    <x v="1"/>
    <x v="0"/>
    <s v="New"/>
    <x v="2"/>
    <s v="Carry-On Duffel"/>
    <n v="6"/>
    <n v="136.29"/>
    <n v="0"/>
    <n v="68.209999999999994"/>
    <n v="817.74"/>
    <n v="409.26"/>
    <n v="408.48"/>
    <n v="0.49952307579426225"/>
    <n v="2026"/>
    <s v="Q2"/>
    <n v="4"/>
    <s v="Apr"/>
  </r>
  <r>
    <x v="517"/>
    <d v="2026-04-06T00:00:00"/>
    <n v="2026"/>
    <n v="4"/>
    <x v="3"/>
    <x v="1"/>
    <x v="0"/>
    <x v="9"/>
    <x v="1"/>
    <s v="Business"/>
    <x v="1"/>
    <s v="Summit Backpack 45L"/>
    <n v="4"/>
    <n v="157.51"/>
    <n v="0.2"/>
    <n v="79.209999999999994"/>
    <n v="504.03199999999998"/>
    <n v="316.83999999999997"/>
    <n v="187.19200000000001"/>
    <n v="0.37138911815122855"/>
    <n v="2026"/>
    <s v="Q2"/>
    <n v="4"/>
    <s v="Apr"/>
  </r>
  <r>
    <x v="518"/>
    <d v="2026-04-07T00:00:00"/>
    <n v="2026"/>
    <n v="4"/>
    <x v="3"/>
    <x v="1"/>
    <x v="2"/>
    <x v="3"/>
    <x v="0"/>
    <s v="New"/>
    <x v="3"/>
    <s v="Compact Sleeping Bag"/>
    <n v="2"/>
    <n v="120.5"/>
    <n v="0"/>
    <n v="61.42"/>
    <n v="241"/>
    <n v="122.84"/>
    <n v="118.16"/>
    <n v="0.49029045643153524"/>
    <n v="2026"/>
    <s v="Q2"/>
    <n v="4"/>
    <s v="Apr"/>
  </r>
  <r>
    <x v="519"/>
    <d v="2026-04-07T00:00:00"/>
    <n v="2026"/>
    <n v="4"/>
    <x v="3"/>
    <x v="1"/>
    <x v="0"/>
    <x v="0"/>
    <x v="0"/>
    <s v="Returning"/>
    <x v="1"/>
    <s v="Summit Backpack 45L"/>
    <n v="3"/>
    <n v="152.62"/>
    <n v="0.05"/>
    <n v="77.75"/>
    <n v="434.96699999999998"/>
    <n v="233.25"/>
    <n v="201.71699999999998"/>
    <n v="0.46375242259757637"/>
    <n v="2026"/>
    <s v="Q2"/>
    <n v="4"/>
    <s v="Apr"/>
  </r>
  <r>
    <x v="520"/>
    <d v="2026-04-07T00:00:00"/>
    <n v="2026"/>
    <n v="4"/>
    <x v="3"/>
    <x v="1"/>
    <x v="1"/>
    <x v="11"/>
    <x v="0"/>
    <s v="Returning"/>
    <x v="2"/>
    <s v="Carry-On Duffel"/>
    <n v="2"/>
    <n v="134.16"/>
    <n v="0.05"/>
    <n v="67.08"/>
    <n v="254.90399999999997"/>
    <n v="134.16"/>
    <n v="120.74399999999997"/>
    <n v="0.47368421052631576"/>
    <n v="2026"/>
    <s v="Q2"/>
    <n v="4"/>
    <s v="Apr"/>
  </r>
  <r>
    <x v="521"/>
    <d v="2026-04-07T00:00:00"/>
    <n v="2026"/>
    <n v="4"/>
    <x v="3"/>
    <x v="1"/>
    <x v="3"/>
    <x v="13"/>
    <x v="2"/>
    <s v="Business"/>
    <x v="0"/>
    <s v="Cycling Pack 12L"/>
    <n v="1"/>
    <n v="101.13"/>
    <n v="0"/>
    <n v="50.8"/>
    <n v="101.13"/>
    <n v="50.8"/>
    <n v="50.33"/>
    <n v="0.49767625828141998"/>
    <n v="2026"/>
    <s v="Q2"/>
    <n v="4"/>
    <s v="Apr"/>
  </r>
  <r>
    <x v="522"/>
    <d v="2026-04-07T00:00:00"/>
    <n v="2026"/>
    <n v="4"/>
    <x v="3"/>
    <x v="1"/>
    <x v="1"/>
    <x v="14"/>
    <x v="2"/>
    <s v="New"/>
    <x v="4"/>
    <s v="Training Mat"/>
    <n v="1"/>
    <n v="51.36"/>
    <n v="0"/>
    <n v="22.21"/>
    <n v="51.36"/>
    <n v="22.21"/>
    <n v="29.15"/>
    <n v="0.56756230529595009"/>
    <n v="2026"/>
    <s v="Q2"/>
    <n v="4"/>
    <s v="Apr"/>
  </r>
  <r>
    <x v="523"/>
    <d v="2026-04-07T00:00:00"/>
    <n v="2026"/>
    <n v="4"/>
    <x v="3"/>
    <x v="1"/>
    <x v="2"/>
    <x v="16"/>
    <x v="0"/>
    <s v="Business"/>
    <x v="1"/>
    <s v="Summit Backpack 45L"/>
    <n v="5"/>
    <n v="151.88"/>
    <n v="0"/>
    <n v="80.56"/>
    <n v="759.4"/>
    <n v="402.8"/>
    <n v="356.59999999999997"/>
    <n v="0.46958124835396364"/>
    <n v="2026"/>
    <s v="Q2"/>
    <n v="4"/>
    <s v="Apr"/>
  </r>
  <r>
    <x v="524"/>
    <d v="2026-04-08T00:00:00"/>
    <n v="2026"/>
    <n v="4"/>
    <x v="3"/>
    <x v="1"/>
    <x v="1"/>
    <x v="12"/>
    <x v="0"/>
    <s v="New"/>
    <x v="2"/>
    <s v="Carry-On Duffel"/>
    <n v="2"/>
    <n v="133.59"/>
    <n v="0"/>
    <n v="66.83"/>
    <n v="267.18"/>
    <n v="133.66"/>
    <n v="133.52000000000001"/>
    <n v="0.49973800434164234"/>
    <n v="2026"/>
    <s v="Q2"/>
    <n v="4"/>
    <s v="Apr"/>
  </r>
  <r>
    <x v="525"/>
    <d v="2026-04-08T00:00:00"/>
    <n v="2026"/>
    <n v="4"/>
    <x v="3"/>
    <x v="1"/>
    <x v="3"/>
    <x v="8"/>
    <x v="0"/>
    <s v="New"/>
    <x v="3"/>
    <s v="Compact Sleeping Bag"/>
    <n v="2"/>
    <n v="124.39"/>
    <n v="0"/>
    <n v="61.27"/>
    <n v="248.78"/>
    <n v="122.54"/>
    <n v="126.24"/>
    <n v="0.50743628909076288"/>
    <n v="2026"/>
    <s v="Q2"/>
    <n v="4"/>
    <s v="Apr"/>
  </r>
  <r>
    <x v="526"/>
    <d v="2026-04-08T00:00:00"/>
    <n v="2026"/>
    <n v="4"/>
    <x v="3"/>
    <x v="1"/>
    <x v="0"/>
    <x v="15"/>
    <x v="0"/>
    <s v="New"/>
    <x v="0"/>
    <s v="Trail Bike Light"/>
    <n v="5"/>
    <n v="50.22"/>
    <n v="0.1"/>
    <n v="22.31"/>
    <n v="225.99"/>
    <n v="111.55"/>
    <n v="114.44000000000001"/>
    <n v="0.50639408823399268"/>
    <n v="2026"/>
    <s v="Q2"/>
    <n v="4"/>
    <s v="Apr"/>
  </r>
  <r>
    <x v="527"/>
    <d v="2026-04-08T00:00:00"/>
    <n v="2026"/>
    <n v="4"/>
    <x v="3"/>
    <x v="1"/>
    <x v="1"/>
    <x v="14"/>
    <x v="0"/>
    <s v="Returning"/>
    <x v="0"/>
    <s v="Compact Repair Kit"/>
    <n v="2"/>
    <n v="41.08"/>
    <n v="0"/>
    <n v="16.79"/>
    <n v="82.16"/>
    <n v="33.58"/>
    <n v="48.58"/>
    <n v="0.59128529698149956"/>
    <n v="2026"/>
    <s v="Q2"/>
    <n v="4"/>
    <s v="Apr"/>
  </r>
  <r>
    <x v="528"/>
    <d v="2026-04-08T00:00:00"/>
    <n v="2026"/>
    <n v="4"/>
    <x v="3"/>
    <x v="1"/>
    <x v="3"/>
    <x v="8"/>
    <x v="2"/>
    <s v="New"/>
    <x v="2"/>
    <s v="Packing Cube Set"/>
    <n v="5"/>
    <n v="46.11"/>
    <n v="0"/>
    <n v="18.88"/>
    <n v="230.55"/>
    <n v="94.399999999999991"/>
    <n v="136.15000000000003"/>
    <n v="0.5905443504662764"/>
    <n v="2026"/>
    <s v="Q2"/>
    <n v="4"/>
    <s v="Apr"/>
  </r>
  <r>
    <x v="529"/>
    <d v="2026-04-08T00:00:00"/>
    <n v="2026"/>
    <n v="4"/>
    <x v="3"/>
    <x v="1"/>
    <x v="3"/>
    <x v="8"/>
    <x v="0"/>
    <s v="Returning"/>
    <x v="2"/>
    <s v="Packing Cube Set"/>
    <n v="1"/>
    <n v="45.54"/>
    <n v="0"/>
    <n v="18.36"/>
    <n v="45.54"/>
    <n v="18.36"/>
    <n v="27.18"/>
    <n v="0.59683794466403162"/>
    <n v="2026"/>
    <s v="Q2"/>
    <n v="4"/>
    <s v="Apr"/>
  </r>
  <r>
    <x v="530"/>
    <d v="2026-04-08T00:00:00"/>
    <n v="2026"/>
    <n v="4"/>
    <x v="3"/>
    <x v="1"/>
    <x v="1"/>
    <x v="14"/>
    <x v="2"/>
    <s v="New"/>
    <x v="4"/>
    <s v="Recovery Roller"/>
    <n v="2"/>
    <n v="37.1"/>
    <n v="0.1"/>
    <n v="14.17"/>
    <n v="66.78"/>
    <n v="28.34"/>
    <n v="38.44"/>
    <n v="0.57562144354597178"/>
    <n v="2026"/>
    <s v="Q2"/>
    <n v="4"/>
    <s v="Apr"/>
  </r>
  <r>
    <x v="531"/>
    <d v="2026-04-08T00:00:00"/>
    <n v="2026"/>
    <n v="4"/>
    <x v="3"/>
    <x v="1"/>
    <x v="3"/>
    <x v="8"/>
    <x v="1"/>
    <s v="Business"/>
    <x v="1"/>
    <s v="Summit Backpack 45L"/>
    <n v="5"/>
    <n v="156.57"/>
    <n v="0.15"/>
    <n v="80.849999999999994"/>
    <n v="665.4224999999999"/>
    <n v="404.25"/>
    <n v="261.1724999999999"/>
    <n v="0.39249123677062309"/>
    <n v="2026"/>
    <s v="Q2"/>
    <n v="4"/>
    <s v="Apr"/>
  </r>
  <r>
    <x v="532"/>
    <d v="2026-04-08T00:00:00"/>
    <n v="2026"/>
    <n v="4"/>
    <x v="3"/>
    <x v="1"/>
    <x v="0"/>
    <x v="15"/>
    <x v="0"/>
    <s v="Returning"/>
    <x v="4"/>
    <s v="Training Mat"/>
    <n v="2"/>
    <n v="51.4"/>
    <n v="0"/>
    <n v="21.99"/>
    <n v="102.8"/>
    <n v="43.98"/>
    <n v="58.82"/>
    <n v="0.57217898832684821"/>
    <n v="2026"/>
    <s v="Q2"/>
    <n v="4"/>
    <s v="Apr"/>
  </r>
  <r>
    <x v="533"/>
    <d v="2026-04-09T00:00:00"/>
    <n v="2026"/>
    <n v="4"/>
    <x v="3"/>
    <x v="1"/>
    <x v="0"/>
    <x v="0"/>
    <x v="0"/>
    <s v="New"/>
    <x v="2"/>
    <s v="Packing Cube Set"/>
    <n v="2"/>
    <n v="46.42"/>
    <n v="0.1"/>
    <n v="18.73"/>
    <n v="83.556000000000012"/>
    <n v="37.46"/>
    <n v="46.096000000000011"/>
    <n v="0.55167791660682663"/>
    <n v="2026"/>
    <s v="Q2"/>
    <n v="4"/>
    <s v="Apr"/>
  </r>
  <r>
    <x v="534"/>
    <d v="2026-04-09T00:00:00"/>
    <n v="2026"/>
    <n v="4"/>
    <x v="3"/>
    <x v="1"/>
    <x v="3"/>
    <x v="4"/>
    <x v="3"/>
    <s v="Returning"/>
    <x v="3"/>
    <s v="Compact Sleeping Bag"/>
    <n v="2"/>
    <n v="120.75"/>
    <n v="0.05"/>
    <n v="60.31"/>
    <n v="229.42499999999998"/>
    <n v="120.62"/>
    <n v="108.80499999999998"/>
    <n v="0.47425084450256066"/>
    <n v="2026"/>
    <s v="Q2"/>
    <n v="4"/>
    <s v="Apr"/>
  </r>
  <r>
    <x v="535"/>
    <d v="2026-04-09T00:00:00"/>
    <n v="2026"/>
    <n v="4"/>
    <x v="3"/>
    <x v="1"/>
    <x v="1"/>
    <x v="11"/>
    <x v="1"/>
    <s v="Business"/>
    <x v="1"/>
    <s v="Summit Backpack 45L"/>
    <n v="6"/>
    <n v="157.38999999999999"/>
    <n v="0.05"/>
    <n v="79.239999999999995"/>
    <n v="897.12299999999993"/>
    <n v="475.43999999999994"/>
    <n v="421.68299999999999"/>
    <n v="0.47003922539049831"/>
    <n v="2026"/>
    <s v="Q2"/>
    <n v="4"/>
    <s v="Apr"/>
  </r>
  <r>
    <x v="536"/>
    <d v="2026-04-09T00:00:00"/>
    <n v="2026"/>
    <n v="4"/>
    <x v="3"/>
    <x v="1"/>
    <x v="3"/>
    <x v="7"/>
    <x v="2"/>
    <s v="Returning"/>
    <x v="3"/>
    <s v="Compact Sleeping Bag"/>
    <n v="2"/>
    <n v="122.36"/>
    <n v="0.05"/>
    <n v="59.06"/>
    <n v="232.48399999999998"/>
    <n v="118.12"/>
    <n v="114.36399999999998"/>
    <n v="0.49192202474148755"/>
    <n v="2026"/>
    <s v="Q2"/>
    <n v="4"/>
    <s v="Apr"/>
  </r>
  <r>
    <x v="537"/>
    <d v="2026-04-09T00:00:00"/>
    <n v="2026"/>
    <n v="4"/>
    <x v="3"/>
    <x v="1"/>
    <x v="0"/>
    <x v="0"/>
    <x v="2"/>
    <s v="Returning"/>
    <x v="4"/>
    <s v="Resistance Band Set"/>
    <n v="2"/>
    <n v="39.68"/>
    <n v="0.05"/>
    <n v="14.98"/>
    <n v="75.391999999999996"/>
    <n v="29.96"/>
    <n v="45.431999999999995"/>
    <n v="0.60261035653650252"/>
    <n v="2026"/>
    <s v="Q2"/>
    <n v="4"/>
    <s v="Apr"/>
  </r>
  <r>
    <x v="538"/>
    <d v="2026-04-09T00:00:00"/>
    <n v="2026"/>
    <n v="4"/>
    <x v="3"/>
    <x v="1"/>
    <x v="2"/>
    <x v="5"/>
    <x v="2"/>
    <s v="Business"/>
    <x v="3"/>
    <s v="Compact Sleeping Bag"/>
    <n v="3"/>
    <n v="121.56"/>
    <n v="0.15"/>
    <n v="61.31"/>
    <n v="309.97800000000001"/>
    <n v="183.93"/>
    <n v="126.048"/>
    <n v="0.40663530960261696"/>
    <n v="2026"/>
    <s v="Q2"/>
    <n v="4"/>
    <s v="Apr"/>
  </r>
  <r>
    <x v="539"/>
    <d v="2026-04-09T00:00:00"/>
    <n v="2026"/>
    <n v="4"/>
    <x v="3"/>
    <x v="1"/>
    <x v="0"/>
    <x v="0"/>
    <x v="3"/>
    <s v="New"/>
    <x v="0"/>
    <s v="Commuter Helmet"/>
    <n v="1"/>
    <n v="80.19"/>
    <n v="0.1"/>
    <n v="42.15"/>
    <n v="72.171000000000006"/>
    <n v="42.15"/>
    <n v="30.021000000000008"/>
    <n v="0.4159704036247247"/>
    <n v="2026"/>
    <s v="Q2"/>
    <n v="4"/>
    <s v="Apr"/>
  </r>
  <r>
    <x v="540"/>
    <d v="2026-04-09T00:00:00"/>
    <n v="2026"/>
    <n v="4"/>
    <x v="3"/>
    <x v="1"/>
    <x v="3"/>
    <x v="7"/>
    <x v="3"/>
    <s v="Business"/>
    <x v="0"/>
    <s v="Commuter Helmet"/>
    <n v="2"/>
    <n v="81.14"/>
    <n v="0"/>
    <n v="43.43"/>
    <n v="162.28"/>
    <n v="86.86"/>
    <n v="75.42"/>
    <n v="0.46475228000985952"/>
    <n v="2026"/>
    <s v="Q2"/>
    <n v="4"/>
    <s v="Apr"/>
  </r>
  <r>
    <x v="541"/>
    <d v="2026-04-10T00:00:00"/>
    <n v="2026"/>
    <n v="4"/>
    <x v="3"/>
    <x v="1"/>
    <x v="3"/>
    <x v="8"/>
    <x v="2"/>
    <s v="New"/>
    <x v="3"/>
    <s v="Trail Tent 2P"/>
    <n v="2"/>
    <n v="191.11"/>
    <n v="0"/>
    <n v="103.58"/>
    <n v="382.22"/>
    <n v="207.16"/>
    <n v="175.06000000000003"/>
    <n v="0.45800847679346979"/>
    <n v="2026"/>
    <s v="Q2"/>
    <n v="4"/>
    <s v="Apr"/>
  </r>
  <r>
    <x v="542"/>
    <d v="2026-04-10T00:00:00"/>
    <n v="2026"/>
    <n v="4"/>
    <x v="3"/>
    <x v="1"/>
    <x v="3"/>
    <x v="7"/>
    <x v="2"/>
    <s v="New"/>
    <x v="0"/>
    <s v="Compact Repair Kit"/>
    <n v="2"/>
    <n v="40.58"/>
    <n v="0.05"/>
    <n v="17.149999999999999"/>
    <n v="77.10199999999999"/>
    <n v="34.299999999999997"/>
    <n v="42.801999999999992"/>
    <n v="0.55513475655625011"/>
    <n v="2026"/>
    <s v="Q2"/>
    <n v="4"/>
    <s v="Apr"/>
  </r>
  <r>
    <x v="543"/>
    <d v="2026-04-10T00:00:00"/>
    <n v="2026"/>
    <n v="4"/>
    <x v="3"/>
    <x v="1"/>
    <x v="0"/>
    <x v="15"/>
    <x v="3"/>
    <s v="Returning"/>
    <x v="3"/>
    <s v="Portable Camp Stove"/>
    <n v="1"/>
    <n v="83.44"/>
    <n v="0"/>
    <n v="40.299999999999997"/>
    <n v="83.44"/>
    <n v="40.299999999999997"/>
    <n v="43.14"/>
    <n v="0.51701821668264625"/>
    <n v="2026"/>
    <s v="Q2"/>
    <n v="4"/>
    <s v="Apr"/>
  </r>
  <r>
    <x v="544"/>
    <d v="2026-04-10T00:00:00"/>
    <n v="2026"/>
    <n v="4"/>
    <x v="3"/>
    <x v="1"/>
    <x v="3"/>
    <x v="7"/>
    <x v="3"/>
    <s v="New"/>
    <x v="4"/>
    <s v="Training Mat"/>
    <n v="1"/>
    <n v="49.61"/>
    <n v="0"/>
    <n v="21.92"/>
    <n v="49.61"/>
    <n v="21.92"/>
    <n v="27.689999999999998"/>
    <n v="0.55815359806490628"/>
    <n v="2026"/>
    <s v="Q2"/>
    <n v="4"/>
    <s v="Apr"/>
  </r>
  <r>
    <x v="545"/>
    <d v="2026-04-10T00:00:00"/>
    <n v="2026"/>
    <n v="4"/>
    <x v="3"/>
    <x v="1"/>
    <x v="3"/>
    <x v="8"/>
    <x v="0"/>
    <s v="Returning"/>
    <x v="4"/>
    <s v="Weighted Vest"/>
    <n v="2"/>
    <n v="123.31"/>
    <n v="0"/>
    <n v="69.239999999999995"/>
    <n v="246.62"/>
    <n v="138.47999999999999"/>
    <n v="108.14000000000001"/>
    <n v="0.43848836266320662"/>
    <n v="2026"/>
    <s v="Q2"/>
    <n v="4"/>
    <s v="Apr"/>
  </r>
  <r>
    <x v="546"/>
    <d v="2026-04-10T00:00:00"/>
    <n v="2026"/>
    <n v="4"/>
    <x v="3"/>
    <x v="1"/>
    <x v="0"/>
    <x v="15"/>
    <x v="2"/>
    <s v="New"/>
    <x v="1"/>
    <s v="Hiking Daypack 20L"/>
    <n v="1"/>
    <n v="93.35"/>
    <n v="0.1"/>
    <n v="45.54"/>
    <n v="84.015000000000001"/>
    <n v="45.54"/>
    <n v="38.475000000000001"/>
    <n v="0.45795393679700053"/>
    <n v="2026"/>
    <s v="Q2"/>
    <n v="4"/>
    <s v="Apr"/>
  </r>
  <r>
    <x v="547"/>
    <d v="2026-04-10T00:00:00"/>
    <n v="2026"/>
    <n v="4"/>
    <x v="3"/>
    <x v="1"/>
    <x v="0"/>
    <x v="0"/>
    <x v="1"/>
    <s v="Business"/>
    <x v="1"/>
    <s v="Hiking Daypack 20L"/>
    <n v="5"/>
    <n v="92.63"/>
    <n v="0.15"/>
    <n v="46.33"/>
    <n v="393.67749999999995"/>
    <n v="231.64999999999998"/>
    <n v="162.02749999999997"/>
    <n v="0.41157419461361139"/>
    <n v="2026"/>
    <s v="Q2"/>
    <n v="4"/>
    <s v="Apr"/>
  </r>
  <r>
    <x v="548"/>
    <d v="2026-04-11T00:00:00"/>
    <n v="2026"/>
    <n v="4"/>
    <x v="3"/>
    <x v="1"/>
    <x v="0"/>
    <x v="9"/>
    <x v="0"/>
    <s v="New"/>
    <x v="3"/>
    <s v="Compact Sleeping Bag"/>
    <n v="4"/>
    <n v="124.87"/>
    <n v="0.1"/>
    <n v="62.03"/>
    <n v="449.53200000000004"/>
    <n v="248.12"/>
    <n v="201.41200000000003"/>
    <n v="0.44804819234225823"/>
    <n v="2026"/>
    <s v="Q2"/>
    <n v="4"/>
    <s v="Apr"/>
  </r>
  <r>
    <x v="549"/>
    <d v="2026-04-11T00:00:00"/>
    <n v="2026"/>
    <n v="4"/>
    <x v="3"/>
    <x v="1"/>
    <x v="3"/>
    <x v="4"/>
    <x v="3"/>
    <s v="New"/>
    <x v="3"/>
    <s v="Alpine Tent 4P"/>
    <n v="1"/>
    <n v="339.64"/>
    <n v="0.1"/>
    <n v="195.81"/>
    <n v="305.67599999999999"/>
    <n v="195.81"/>
    <n v="109.86599999999999"/>
    <n v="0.35941977780394924"/>
    <n v="2026"/>
    <s v="Q2"/>
    <n v="4"/>
    <s v="Apr"/>
  </r>
  <r>
    <x v="550"/>
    <d v="2026-04-11T00:00:00"/>
    <n v="2026"/>
    <n v="4"/>
    <x v="3"/>
    <x v="1"/>
    <x v="2"/>
    <x v="2"/>
    <x v="2"/>
    <s v="New"/>
    <x v="0"/>
    <s v="Trail Bike Light"/>
    <n v="1"/>
    <n v="50.86"/>
    <n v="0.05"/>
    <n v="22.1"/>
    <n v="48.317"/>
    <n v="22.1"/>
    <n v="26.216999999999999"/>
    <n v="0.54260405240391574"/>
    <n v="2026"/>
    <s v="Q2"/>
    <n v="4"/>
    <s v="Apr"/>
  </r>
  <r>
    <x v="551"/>
    <d v="2026-04-11T00:00:00"/>
    <n v="2026"/>
    <n v="4"/>
    <x v="3"/>
    <x v="1"/>
    <x v="3"/>
    <x v="8"/>
    <x v="0"/>
    <s v="New"/>
    <x v="2"/>
    <s v="Travel Backpack 35L"/>
    <n v="2"/>
    <n v="167.01"/>
    <n v="0"/>
    <n v="89.8"/>
    <n v="334.02"/>
    <n v="179.6"/>
    <n v="154.41999999999999"/>
    <n v="0.46230764624872761"/>
    <n v="2026"/>
    <s v="Q2"/>
    <n v="4"/>
    <s v="Apr"/>
  </r>
  <r>
    <x v="552"/>
    <d v="2026-04-11T00:00:00"/>
    <n v="2026"/>
    <n v="4"/>
    <x v="3"/>
    <x v="1"/>
    <x v="3"/>
    <x v="8"/>
    <x v="3"/>
    <s v="Returning"/>
    <x v="1"/>
    <s v="Hiking Daypack 20L"/>
    <n v="2"/>
    <n v="92.63"/>
    <n v="0.15"/>
    <n v="44.96"/>
    <n v="157.47099999999998"/>
    <n v="89.92"/>
    <n v="67.550999999999974"/>
    <n v="0.42897422382533917"/>
    <n v="2026"/>
    <s v="Q2"/>
    <n v="4"/>
    <s v="Apr"/>
  </r>
  <r>
    <x v="553"/>
    <d v="2026-04-12T00:00:00"/>
    <n v="2026"/>
    <n v="4"/>
    <x v="3"/>
    <x v="1"/>
    <x v="1"/>
    <x v="12"/>
    <x v="3"/>
    <s v="New"/>
    <x v="1"/>
    <s v="Summit Backpack 45L"/>
    <n v="2"/>
    <n v="151.01"/>
    <n v="0"/>
    <n v="80.209999999999994"/>
    <n v="302.02"/>
    <n v="160.41999999999999"/>
    <n v="141.6"/>
    <n v="0.4688431229719886"/>
    <n v="2026"/>
    <s v="Q2"/>
    <n v="4"/>
    <s v="Apr"/>
  </r>
  <r>
    <x v="554"/>
    <d v="2026-04-12T00:00:00"/>
    <n v="2026"/>
    <n v="4"/>
    <x v="3"/>
    <x v="1"/>
    <x v="0"/>
    <x v="15"/>
    <x v="0"/>
    <s v="New"/>
    <x v="1"/>
    <s v="Hiking Daypack 20L"/>
    <n v="2"/>
    <n v="92.07"/>
    <n v="0"/>
    <n v="44.1"/>
    <n v="184.14"/>
    <n v="88.2"/>
    <n v="95.939999999999984"/>
    <n v="0.52101661779081132"/>
    <n v="2026"/>
    <s v="Q2"/>
    <n v="4"/>
    <s v="Apr"/>
  </r>
  <r>
    <x v="555"/>
    <d v="2026-04-12T00:00:00"/>
    <n v="2026"/>
    <n v="4"/>
    <x v="3"/>
    <x v="1"/>
    <x v="0"/>
    <x v="15"/>
    <x v="0"/>
    <s v="Returning"/>
    <x v="4"/>
    <s v="Recovery Roller"/>
    <n v="1"/>
    <n v="36.840000000000003"/>
    <n v="0.1"/>
    <n v="13.86"/>
    <n v="33.156000000000006"/>
    <n v="13.86"/>
    <n v="19.296000000000006"/>
    <n v="0.58197611292073836"/>
    <n v="2026"/>
    <s v="Q2"/>
    <n v="4"/>
    <s v="Apr"/>
  </r>
  <r>
    <x v="556"/>
    <d v="2026-04-12T00:00:00"/>
    <n v="2026"/>
    <n v="4"/>
    <x v="3"/>
    <x v="1"/>
    <x v="1"/>
    <x v="6"/>
    <x v="0"/>
    <s v="New"/>
    <x v="1"/>
    <s v="Trekking Poles"/>
    <n v="1"/>
    <n v="71.64"/>
    <n v="0.05"/>
    <n v="32.729999999999997"/>
    <n v="68.057999999999993"/>
    <n v="32.729999999999997"/>
    <n v="35.327999999999996"/>
    <n v="0.51908666137706072"/>
    <n v="2026"/>
    <s v="Q2"/>
    <n v="4"/>
    <s v="Apr"/>
  </r>
  <r>
    <x v="557"/>
    <d v="2026-04-12T00:00:00"/>
    <n v="2026"/>
    <n v="4"/>
    <x v="3"/>
    <x v="1"/>
    <x v="1"/>
    <x v="14"/>
    <x v="0"/>
    <s v="New"/>
    <x v="4"/>
    <s v="Weighted Vest"/>
    <n v="1"/>
    <n v="124.18"/>
    <n v="0"/>
    <n v="67.42"/>
    <n v="124.18"/>
    <n v="67.42"/>
    <n v="56.760000000000005"/>
    <n v="0.45707843453052022"/>
    <n v="2026"/>
    <s v="Q2"/>
    <n v="4"/>
    <s v="Apr"/>
  </r>
  <r>
    <x v="558"/>
    <d v="2026-04-12T00:00:00"/>
    <n v="2026"/>
    <n v="4"/>
    <x v="3"/>
    <x v="1"/>
    <x v="1"/>
    <x v="12"/>
    <x v="2"/>
    <s v="New"/>
    <x v="2"/>
    <s v="Carry-On Duffel"/>
    <n v="1"/>
    <n v="134.94999999999999"/>
    <n v="0"/>
    <n v="67.849999999999994"/>
    <n v="134.94999999999999"/>
    <n v="67.849999999999994"/>
    <n v="67.099999999999994"/>
    <n v="0.49722119303445722"/>
    <n v="2026"/>
    <s v="Q2"/>
    <n v="4"/>
    <s v="Apr"/>
  </r>
  <r>
    <x v="559"/>
    <d v="2026-04-13T00:00:00"/>
    <n v="2026"/>
    <n v="4"/>
    <x v="3"/>
    <x v="1"/>
    <x v="0"/>
    <x v="15"/>
    <x v="0"/>
    <s v="New"/>
    <x v="3"/>
    <s v="Compact Sleeping Bag"/>
    <n v="2"/>
    <n v="124"/>
    <n v="0"/>
    <n v="60.14"/>
    <n v="248"/>
    <n v="120.28"/>
    <n v="127.72"/>
    <n v="0.51500000000000001"/>
    <n v="2026"/>
    <s v="Q2"/>
    <n v="4"/>
    <s v="Apr"/>
  </r>
  <r>
    <x v="560"/>
    <d v="2026-04-13T00:00:00"/>
    <n v="2026"/>
    <n v="4"/>
    <x v="3"/>
    <x v="1"/>
    <x v="3"/>
    <x v="13"/>
    <x v="3"/>
    <s v="Returning"/>
    <x v="4"/>
    <s v="Training Mat"/>
    <n v="2"/>
    <n v="50.2"/>
    <n v="0.1"/>
    <n v="21.48"/>
    <n v="90.360000000000014"/>
    <n v="42.96"/>
    <n v="47.400000000000013"/>
    <n v="0.5245683930942896"/>
    <n v="2026"/>
    <s v="Q2"/>
    <n v="4"/>
    <s v="Apr"/>
  </r>
  <r>
    <x v="561"/>
    <d v="2026-04-13T00:00:00"/>
    <n v="2026"/>
    <n v="4"/>
    <x v="3"/>
    <x v="1"/>
    <x v="1"/>
    <x v="11"/>
    <x v="0"/>
    <s v="Business"/>
    <x v="1"/>
    <s v="Hiking Daypack 20L"/>
    <n v="1"/>
    <n v="93.65"/>
    <n v="0"/>
    <n v="44.15"/>
    <n v="93.65"/>
    <n v="44.15"/>
    <n v="49.500000000000007"/>
    <n v="0.5285638013881474"/>
    <n v="2026"/>
    <s v="Q2"/>
    <n v="4"/>
    <s v="Apr"/>
  </r>
  <r>
    <x v="562"/>
    <d v="2026-04-13T00:00:00"/>
    <n v="2026"/>
    <n v="4"/>
    <x v="3"/>
    <x v="1"/>
    <x v="2"/>
    <x v="16"/>
    <x v="3"/>
    <s v="New"/>
    <x v="2"/>
    <s v="Packing Cube Set"/>
    <n v="5"/>
    <n v="47.25"/>
    <n v="0.1"/>
    <n v="17.93"/>
    <n v="212.625"/>
    <n v="89.65"/>
    <n v="122.97499999999999"/>
    <n v="0.57836566725455607"/>
    <n v="2026"/>
    <s v="Q2"/>
    <n v="4"/>
    <s v="Apr"/>
  </r>
  <r>
    <x v="563"/>
    <d v="2026-04-13T00:00:00"/>
    <n v="2026"/>
    <n v="4"/>
    <x v="3"/>
    <x v="1"/>
    <x v="2"/>
    <x v="5"/>
    <x v="0"/>
    <s v="Returning"/>
    <x v="4"/>
    <s v="Recovery Roller"/>
    <n v="1"/>
    <n v="35.69"/>
    <n v="0.05"/>
    <n v="13.53"/>
    <n v="33.905499999999996"/>
    <n v="13.53"/>
    <n v="20.375499999999995"/>
    <n v="0.60094969842650892"/>
    <n v="2026"/>
    <s v="Q2"/>
    <n v="4"/>
    <s v="Apr"/>
  </r>
  <r>
    <x v="564"/>
    <d v="2026-04-13T00:00:00"/>
    <n v="2026"/>
    <n v="4"/>
    <x v="3"/>
    <x v="1"/>
    <x v="3"/>
    <x v="13"/>
    <x v="0"/>
    <s v="Returning"/>
    <x v="2"/>
    <s v="Carry-On Duffel"/>
    <n v="3"/>
    <n v="136.12"/>
    <n v="0"/>
    <n v="66.58"/>
    <n v="408.36"/>
    <n v="199.74"/>
    <n v="208.62"/>
    <n v="0.51087275933000298"/>
    <n v="2026"/>
    <s v="Q2"/>
    <n v="4"/>
    <s v="Apr"/>
  </r>
  <r>
    <x v="565"/>
    <d v="2026-04-13T00:00:00"/>
    <n v="2026"/>
    <n v="4"/>
    <x v="3"/>
    <x v="1"/>
    <x v="3"/>
    <x v="7"/>
    <x v="3"/>
    <s v="New"/>
    <x v="1"/>
    <s v="Summit Backpack 45L"/>
    <n v="1"/>
    <n v="155.88999999999999"/>
    <n v="0"/>
    <n v="77.260000000000005"/>
    <n v="155.88999999999999"/>
    <n v="77.260000000000005"/>
    <n v="78.629999999999981"/>
    <n v="0.50439412406183837"/>
    <n v="2026"/>
    <s v="Q2"/>
    <n v="4"/>
    <s v="Apr"/>
  </r>
  <r>
    <x v="566"/>
    <d v="2026-04-14T00:00:00"/>
    <n v="2026"/>
    <n v="4"/>
    <x v="3"/>
    <x v="1"/>
    <x v="0"/>
    <x v="15"/>
    <x v="0"/>
    <s v="Business"/>
    <x v="2"/>
    <s v="Carry-On Duffel"/>
    <n v="1"/>
    <n v="130.81"/>
    <n v="0"/>
    <n v="67.86"/>
    <n v="130.81"/>
    <n v="67.86"/>
    <n v="62.95"/>
    <n v="0.48123232168794439"/>
    <n v="2026"/>
    <s v="Q2"/>
    <n v="4"/>
    <s v="Apr"/>
  </r>
  <r>
    <x v="567"/>
    <d v="2026-04-14T00:00:00"/>
    <n v="2026"/>
    <n v="4"/>
    <x v="3"/>
    <x v="1"/>
    <x v="0"/>
    <x v="0"/>
    <x v="0"/>
    <s v="Returning"/>
    <x v="2"/>
    <s v="Packing Cube Set"/>
    <n v="2"/>
    <n v="47.56"/>
    <n v="0.05"/>
    <n v="18.649999999999999"/>
    <n v="90.364000000000004"/>
    <n v="37.299999999999997"/>
    <n v="53.064000000000007"/>
    <n v="0.58722500110663545"/>
    <n v="2026"/>
    <s v="Q2"/>
    <n v="4"/>
    <s v="Apr"/>
  </r>
  <r>
    <x v="568"/>
    <d v="2026-04-14T00:00:00"/>
    <n v="2026"/>
    <n v="4"/>
    <x v="3"/>
    <x v="1"/>
    <x v="1"/>
    <x v="14"/>
    <x v="0"/>
    <s v="New"/>
    <x v="1"/>
    <s v="Trail Boots"/>
    <n v="2"/>
    <n v="140.65"/>
    <n v="0.05"/>
    <n v="78.900000000000006"/>
    <n v="267.23500000000001"/>
    <n v="157.80000000000001"/>
    <n v="109.435"/>
    <n v="0.40950848504125581"/>
    <n v="2026"/>
    <s v="Q2"/>
    <n v="4"/>
    <s v="Apr"/>
  </r>
  <r>
    <x v="569"/>
    <d v="2026-04-14T00:00:00"/>
    <n v="2026"/>
    <n v="4"/>
    <x v="3"/>
    <x v="1"/>
    <x v="3"/>
    <x v="4"/>
    <x v="2"/>
    <s v="New"/>
    <x v="0"/>
    <s v="Commuter Helmet"/>
    <n v="1"/>
    <n v="82.75"/>
    <n v="0"/>
    <n v="43.18"/>
    <n v="82.75"/>
    <n v="43.18"/>
    <n v="39.57"/>
    <n v="0.47818731117824775"/>
    <n v="2026"/>
    <s v="Q2"/>
    <n v="4"/>
    <s v="Apr"/>
  </r>
  <r>
    <x v="570"/>
    <d v="2026-04-14T00:00:00"/>
    <n v="2026"/>
    <n v="4"/>
    <x v="3"/>
    <x v="1"/>
    <x v="3"/>
    <x v="8"/>
    <x v="0"/>
    <s v="Returning"/>
    <x v="4"/>
    <s v="Resistance Band Set"/>
    <n v="2"/>
    <n v="40.909999999999997"/>
    <n v="0.1"/>
    <n v="14.95"/>
    <n v="73.637999999999991"/>
    <n v="29.9"/>
    <n v="43.737999999999992"/>
    <n v="0.59395964040305271"/>
    <n v="2026"/>
    <s v="Q2"/>
    <n v="4"/>
    <s v="Apr"/>
  </r>
  <r>
    <x v="571"/>
    <d v="2026-04-14T00:00:00"/>
    <n v="2026"/>
    <n v="4"/>
    <x v="3"/>
    <x v="1"/>
    <x v="0"/>
    <x v="0"/>
    <x v="2"/>
    <s v="Returning"/>
    <x v="2"/>
    <s v="Packing Cube Set"/>
    <n v="1"/>
    <n v="46.62"/>
    <n v="0"/>
    <n v="18.86"/>
    <n v="46.62"/>
    <n v="18.86"/>
    <n v="27.759999999999998"/>
    <n v="0.59545259545259543"/>
    <n v="2026"/>
    <s v="Q2"/>
    <n v="4"/>
    <s v="Apr"/>
  </r>
  <r>
    <x v="572"/>
    <d v="2026-04-15T00:00:00"/>
    <n v="2026"/>
    <n v="4"/>
    <x v="3"/>
    <x v="1"/>
    <x v="0"/>
    <x v="15"/>
    <x v="0"/>
    <s v="Returning"/>
    <x v="3"/>
    <s v="Trail Tent 2P"/>
    <n v="2"/>
    <n v="196.57"/>
    <n v="0.05"/>
    <n v="106.2"/>
    <n v="373.48299999999995"/>
    <n v="212.4"/>
    <n v="161.08299999999994"/>
    <n v="0.43129941657317727"/>
    <n v="2026"/>
    <s v="Q2"/>
    <n v="4"/>
    <s v="Apr"/>
  </r>
  <r>
    <x v="573"/>
    <d v="2026-04-15T00:00:00"/>
    <n v="2026"/>
    <n v="4"/>
    <x v="3"/>
    <x v="1"/>
    <x v="1"/>
    <x v="1"/>
    <x v="0"/>
    <s v="Returning"/>
    <x v="1"/>
    <s v="Hiking Daypack 20L"/>
    <n v="1"/>
    <n v="90.52"/>
    <n v="0"/>
    <n v="46.5"/>
    <n v="90.52"/>
    <n v="46.5"/>
    <n v="44.019999999999996"/>
    <n v="0.4863013698630137"/>
    <n v="2026"/>
    <s v="Q2"/>
    <n v="4"/>
    <s v="Apr"/>
  </r>
  <r>
    <x v="574"/>
    <d v="2026-04-15T00:00:00"/>
    <n v="2026"/>
    <n v="4"/>
    <x v="3"/>
    <x v="1"/>
    <x v="0"/>
    <x v="15"/>
    <x v="0"/>
    <s v="Returning"/>
    <x v="2"/>
    <s v="Travel Backpack 35L"/>
    <n v="5"/>
    <n v="165.35"/>
    <n v="0.05"/>
    <n v="89.38"/>
    <n v="785.41249999999991"/>
    <n v="446.9"/>
    <n v="338.51249999999993"/>
    <n v="0.43099963395031271"/>
    <n v="2026"/>
    <s v="Q2"/>
    <n v="4"/>
    <s v="Apr"/>
  </r>
  <r>
    <x v="575"/>
    <d v="2026-04-15T00:00:00"/>
    <n v="2026"/>
    <n v="4"/>
    <x v="3"/>
    <x v="1"/>
    <x v="1"/>
    <x v="11"/>
    <x v="2"/>
    <s v="Returning"/>
    <x v="2"/>
    <s v="Insulated Bottle"/>
    <n v="2"/>
    <n v="36.35"/>
    <n v="0"/>
    <n v="13.55"/>
    <n v="72.7"/>
    <n v="27.1"/>
    <n v="45.6"/>
    <n v="0.6272352132049519"/>
    <n v="2026"/>
    <s v="Q2"/>
    <n v="4"/>
    <s v="Apr"/>
  </r>
  <r>
    <x v="576"/>
    <d v="2026-04-15T00:00:00"/>
    <n v="2026"/>
    <n v="4"/>
    <x v="3"/>
    <x v="1"/>
    <x v="1"/>
    <x v="14"/>
    <x v="2"/>
    <s v="New"/>
    <x v="2"/>
    <s v="Packing Cube Set"/>
    <n v="1"/>
    <n v="47"/>
    <n v="0"/>
    <n v="18.64"/>
    <n v="47"/>
    <n v="18.64"/>
    <n v="28.36"/>
    <n v="0.60340425531914887"/>
    <n v="2026"/>
    <s v="Q2"/>
    <n v="4"/>
    <s v="Apr"/>
  </r>
  <r>
    <x v="577"/>
    <d v="2026-04-15T00:00:00"/>
    <n v="2026"/>
    <n v="4"/>
    <x v="3"/>
    <x v="1"/>
    <x v="3"/>
    <x v="13"/>
    <x v="3"/>
    <s v="Returning"/>
    <x v="2"/>
    <s v="Packing Cube Set"/>
    <n v="1"/>
    <n v="46.86"/>
    <n v="0"/>
    <n v="18.190000000000001"/>
    <n v="46.86"/>
    <n v="18.190000000000001"/>
    <n v="28.669999999999998"/>
    <n v="0.61182244985061884"/>
    <n v="2026"/>
    <s v="Q2"/>
    <n v="4"/>
    <s v="Apr"/>
  </r>
  <r>
    <x v="578"/>
    <d v="2026-04-15T00:00:00"/>
    <n v="2026"/>
    <n v="4"/>
    <x v="3"/>
    <x v="1"/>
    <x v="0"/>
    <x v="9"/>
    <x v="0"/>
    <s v="New"/>
    <x v="3"/>
    <s v="Portable Camp Stove"/>
    <n v="2"/>
    <n v="82.13"/>
    <n v="0.05"/>
    <n v="39.909999999999997"/>
    <n v="156.047"/>
    <n v="79.819999999999993"/>
    <n v="76.227000000000004"/>
    <n v="0.48848744288579726"/>
    <n v="2026"/>
    <s v="Q2"/>
    <n v="4"/>
    <s v="Apr"/>
  </r>
  <r>
    <x v="579"/>
    <d v="2026-04-15T00:00:00"/>
    <n v="2026"/>
    <n v="4"/>
    <x v="3"/>
    <x v="1"/>
    <x v="1"/>
    <x v="6"/>
    <x v="2"/>
    <s v="Business"/>
    <x v="2"/>
    <s v="Travel Backpack 35L"/>
    <n v="1"/>
    <n v="163.16"/>
    <n v="0"/>
    <n v="88.78"/>
    <n v="163.16"/>
    <n v="88.78"/>
    <n v="74.38"/>
    <n v="0.45587153714145623"/>
    <n v="2026"/>
    <s v="Q2"/>
    <n v="4"/>
    <s v="Apr"/>
  </r>
  <r>
    <x v="580"/>
    <d v="2026-04-16T00:00:00"/>
    <n v="2026"/>
    <n v="4"/>
    <x v="3"/>
    <x v="1"/>
    <x v="0"/>
    <x v="15"/>
    <x v="2"/>
    <s v="New"/>
    <x v="2"/>
    <s v="Insulated Bottle"/>
    <n v="2"/>
    <n v="36.68"/>
    <n v="0.1"/>
    <n v="13.92"/>
    <n v="66.024000000000001"/>
    <n v="27.84"/>
    <n v="38.183999999999997"/>
    <n v="0.57833515085423481"/>
    <n v="2026"/>
    <s v="Q2"/>
    <n v="4"/>
    <s v="Apr"/>
  </r>
  <r>
    <x v="581"/>
    <d v="2026-04-16T00:00:00"/>
    <n v="2026"/>
    <n v="4"/>
    <x v="3"/>
    <x v="1"/>
    <x v="3"/>
    <x v="13"/>
    <x v="0"/>
    <s v="New"/>
    <x v="2"/>
    <s v="Packing Cube Set"/>
    <n v="1"/>
    <n v="45.82"/>
    <n v="0.1"/>
    <n v="18.48"/>
    <n v="41.238"/>
    <n v="18.48"/>
    <n v="22.757999999999999"/>
    <n v="0.55186963480285167"/>
    <n v="2026"/>
    <s v="Q2"/>
    <n v="4"/>
    <s v="Apr"/>
  </r>
  <r>
    <x v="582"/>
    <d v="2026-04-16T00:00:00"/>
    <n v="2026"/>
    <n v="4"/>
    <x v="3"/>
    <x v="1"/>
    <x v="0"/>
    <x v="15"/>
    <x v="0"/>
    <s v="Returning"/>
    <x v="1"/>
    <s v="Trekking Poles"/>
    <n v="1"/>
    <n v="70.95"/>
    <n v="0"/>
    <n v="31.43"/>
    <n v="70.95"/>
    <n v="31.43"/>
    <n v="39.520000000000003"/>
    <n v="0.55701198026779419"/>
    <n v="2026"/>
    <s v="Q2"/>
    <n v="4"/>
    <s v="Apr"/>
  </r>
  <r>
    <x v="583"/>
    <d v="2026-04-16T00:00:00"/>
    <n v="2026"/>
    <n v="4"/>
    <x v="3"/>
    <x v="1"/>
    <x v="1"/>
    <x v="11"/>
    <x v="0"/>
    <s v="New"/>
    <x v="2"/>
    <s v="Packing Cube Set"/>
    <n v="1"/>
    <n v="46.68"/>
    <n v="0.05"/>
    <n v="18.350000000000001"/>
    <n v="44.345999999999997"/>
    <n v="18.350000000000001"/>
    <n v="25.995999999999995"/>
    <n v="0.58620845172056102"/>
    <n v="2026"/>
    <s v="Q2"/>
    <n v="4"/>
    <s v="Apr"/>
  </r>
  <r>
    <x v="584"/>
    <d v="2026-04-16T00:00:00"/>
    <n v="2026"/>
    <n v="4"/>
    <x v="3"/>
    <x v="1"/>
    <x v="2"/>
    <x v="16"/>
    <x v="0"/>
    <s v="Business"/>
    <x v="2"/>
    <s v="Travel Backpack 35L"/>
    <n v="5"/>
    <n v="164.31"/>
    <n v="0.05"/>
    <n v="85.41"/>
    <n v="780.47249999999997"/>
    <n v="427.04999999999995"/>
    <n v="353.42250000000001"/>
    <n v="0.45283145786686912"/>
    <n v="2026"/>
    <s v="Q2"/>
    <n v="4"/>
    <s v="Apr"/>
  </r>
  <r>
    <x v="585"/>
    <d v="2026-04-16T00:00:00"/>
    <n v="2026"/>
    <n v="4"/>
    <x v="3"/>
    <x v="1"/>
    <x v="1"/>
    <x v="6"/>
    <x v="0"/>
    <s v="Business"/>
    <x v="2"/>
    <s v="Insulated Bottle"/>
    <n v="3"/>
    <n v="35.57"/>
    <n v="0"/>
    <n v="13.67"/>
    <n v="106.71000000000001"/>
    <n v="41.01"/>
    <n v="65.700000000000017"/>
    <n v="0.61568737700309262"/>
    <n v="2026"/>
    <s v="Q2"/>
    <n v="4"/>
    <s v="Apr"/>
  </r>
  <r>
    <x v="586"/>
    <d v="2026-04-16T00:00:00"/>
    <n v="2026"/>
    <n v="4"/>
    <x v="3"/>
    <x v="1"/>
    <x v="0"/>
    <x v="0"/>
    <x v="3"/>
    <s v="New"/>
    <x v="2"/>
    <s v="Packing Cube Set"/>
    <n v="2"/>
    <n v="45.51"/>
    <n v="0.1"/>
    <n v="18.809999999999999"/>
    <n v="81.917999999999992"/>
    <n v="37.619999999999997"/>
    <n v="44.297999999999995"/>
    <n v="0.54076027246758951"/>
    <n v="2026"/>
    <s v="Q2"/>
    <n v="4"/>
    <s v="Apr"/>
  </r>
  <r>
    <x v="587"/>
    <d v="2026-04-16T00:00:00"/>
    <n v="2026"/>
    <n v="4"/>
    <x v="3"/>
    <x v="1"/>
    <x v="3"/>
    <x v="8"/>
    <x v="0"/>
    <s v="Returning"/>
    <x v="3"/>
    <s v="Trail Tent 2P"/>
    <n v="2"/>
    <n v="198.32"/>
    <n v="0"/>
    <n v="106.8"/>
    <n v="396.64"/>
    <n v="213.6"/>
    <n v="183.04"/>
    <n v="0.46147640177490923"/>
    <n v="2026"/>
    <s v="Q2"/>
    <n v="4"/>
    <s v="Apr"/>
  </r>
  <r>
    <x v="588"/>
    <d v="2026-04-17T00:00:00"/>
    <n v="2026"/>
    <n v="4"/>
    <x v="3"/>
    <x v="1"/>
    <x v="3"/>
    <x v="8"/>
    <x v="3"/>
    <s v="Business"/>
    <x v="2"/>
    <s v="Carry-On Duffel"/>
    <n v="2"/>
    <n v="130.94"/>
    <n v="0"/>
    <n v="67.459999999999994"/>
    <n v="261.88"/>
    <n v="134.91999999999999"/>
    <n v="126.96000000000001"/>
    <n v="0.48480219948067821"/>
    <n v="2026"/>
    <s v="Q2"/>
    <n v="4"/>
    <s v="Apr"/>
  </r>
  <r>
    <x v="589"/>
    <d v="2026-04-17T00:00:00"/>
    <n v="2026"/>
    <n v="4"/>
    <x v="3"/>
    <x v="1"/>
    <x v="1"/>
    <x v="11"/>
    <x v="3"/>
    <s v="Returning"/>
    <x v="2"/>
    <s v="Carry-On Duffel"/>
    <n v="1"/>
    <n v="131.62"/>
    <n v="0"/>
    <n v="66.95"/>
    <n v="131.62"/>
    <n v="66.95"/>
    <n v="64.67"/>
    <n v="0.49133870232487464"/>
    <n v="2026"/>
    <s v="Q2"/>
    <n v="4"/>
    <s v="Apr"/>
  </r>
  <r>
    <x v="590"/>
    <d v="2026-04-17T00:00:00"/>
    <n v="2026"/>
    <n v="4"/>
    <x v="3"/>
    <x v="1"/>
    <x v="0"/>
    <x v="0"/>
    <x v="1"/>
    <s v="Business"/>
    <x v="2"/>
    <s v="Travel Backpack 35L"/>
    <n v="8"/>
    <n v="168.34"/>
    <n v="0.15"/>
    <n v="88.7"/>
    <n v="1144.712"/>
    <n v="709.6"/>
    <n v="435.11199999999997"/>
    <n v="0.38010608781946897"/>
    <n v="2026"/>
    <s v="Q2"/>
    <n v="4"/>
    <s v="Apr"/>
  </r>
  <r>
    <x v="591"/>
    <d v="2026-04-17T00:00:00"/>
    <n v="2026"/>
    <n v="4"/>
    <x v="3"/>
    <x v="1"/>
    <x v="1"/>
    <x v="6"/>
    <x v="0"/>
    <s v="Returning"/>
    <x v="3"/>
    <s v="Portable Camp Stove"/>
    <n v="1"/>
    <n v="81.040000000000006"/>
    <n v="0"/>
    <n v="39.97"/>
    <n v="81.040000000000006"/>
    <n v="39.97"/>
    <n v="41.070000000000007"/>
    <n v="0.50678677196446209"/>
    <n v="2026"/>
    <s v="Q2"/>
    <n v="4"/>
    <s v="Apr"/>
  </r>
  <r>
    <x v="592"/>
    <d v="2026-04-17T00:00:00"/>
    <n v="2026"/>
    <n v="4"/>
    <x v="3"/>
    <x v="1"/>
    <x v="3"/>
    <x v="8"/>
    <x v="0"/>
    <s v="Business"/>
    <x v="3"/>
    <s v="Portable Camp Stove"/>
    <n v="3"/>
    <n v="81.53"/>
    <n v="0.05"/>
    <n v="38.630000000000003"/>
    <n v="232.3605"/>
    <n v="115.89000000000001"/>
    <n v="116.47049999999999"/>
    <n v="0.50124913657872139"/>
    <n v="2026"/>
    <s v="Q2"/>
    <n v="4"/>
    <s v="Apr"/>
  </r>
  <r>
    <x v="593"/>
    <d v="2026-04-18T00:00:00"/>
    <n v="2026"/>
    <n v="4"/>
    <x v="3"/>
    <x v="1"/>
    <x v="2"/>
    <x v="10"/>
    <x v="3"/>
    <s v="Returning"/>
    <x v="0"/>
    <s v="Cycling Pack 12L"/>
    <n v="3"/>
    <n v="104.8"/>
    <n v="0.1"/>
    <n v="50.59"/>
    <n v="282.95999999999998"/>
    <n v="151.77000000000001"/>
    <n v="131.18999999999997"/>
    <n v="0.46363443596268017"/>
    <n v="2026"/>
    <s v="Q2"/>
    <n v="4"/>
    <s v="Apr"/>
  </r>
  <r>
    <x v="594"/>
    <d v="2026-04-18T00:00:00"/>
    <n v="2026"/>
    <n v="4"/>
    <x v="3"/>
    <x v="1"/>
    <x v="3"/>
    <x v="8"/>
    <x v="0"/>
    <s v="New"/>
    <x v="4"/>
    <s v="Training Mat"/>
    <n v="2"/>
    <n v="51.24"/>
    <n v="0"/>
    <n v="22.52"/>
    <n v="102.48"/>
    <n v="45.04"/>
    <n v="57.440000000000005"/>
    <n v="0.56049960967993762"/>
    <n v="2026"/>
    <s v="Q2"/>
    <n v="4"/>
    <s v="Apr"/>
  </r>
  <r>
    <x v="595"/>
    <d v="2026-04-18T00:00:00"/>
    <n v="2026"/>
    <n v="4"/>
    <x v="3"/>
    <x v="1"/>
    <x v="2"/>
    <x v="10"/>
    <x v="2"/>
    <s v="Returning"/>
    <x v="3"/>
    <s v="Compact Sleeping Bag"/>
    <n v="1"/>
    <n v="120.52"/>
    <n v="0.1"/>
    <n v="59.01"/>
    <n v="108.468"/>
    <n v="59.01"/>
    <n v="49.458000000000006"/>
    <n v="0.45596858059519862"/>
    <n v="2026"/>
    <s v="Q2"/>
    <n v="4"/>
    <s v="Apr"/>
  </r>
  <r>
    <x v="596"/>
    <d v="2026-04-18T00:00:00"/>
    <n v="2026"/>
    <n v="4"/>
    <x v="3"/>
    <x v="1"/>
    <x v="3"/>
    <x v="8"/>
    <x v="2"/>
    <s v="Returning"/>
    <x v="3"/>
    <s v="Portable Camp Stove"/>
    <n v="1"/>
    <n v="80.98"/>
    <n v="0"/>
    <n v="40.19"/>
    <n v="80.98"/>
    <n v="40.19"/>
    <n v="40.790000000000006"/>
    <n v="0.50370461842430236"/>
    <n v="2026"/>
    <s v="Q2"/>
    <n v="4"/>
    <s v="Apr"/>
  </r>
  <r>
    <x v="597"/>
    <d v="2026-04-18T00:00:00"/>
    <n v="2026"/>
    <n v="4"/>
    <x v="3"/>
    <x v="1"/>
    <x v="2"/>
    <x v="2"/>
    <x v="0"/>
    <s v="Business"/>
    <x v="3"/>
    <s v="Portable Camp Stove"/>
    <n v="2"/>
    <n v="82.58"/>
    <n v="0.1"/>
    <n v="39.93"/>
    <n v="148.64400000000001"/>
    <n v="79.86"/>
    <n v="68.784000000000006"/>
    <n v="0.46274319851457174"/>
    <n v="2026"/>
    <s v="Q2"/>
    <n v="4"/>
    <s v="Apr"/>
  </r>
  <r>
    <x v="598"/>
    <d v="2026-04-18T00:00:00"/>
    <n v="2026"/>
    <n v="4"/>
    <x v="3"/>
    <x v="1"/>
    <x v="3"/>
    <x v="8"/>
    <x v="0"/>
    <s v="New"/>
    <x v="3"/>
    <s v="Trail Tent 2P"/>
    <n v="2"/>
    <n v="200.36"/>
    <n v="0"/>
    <n v="105.12"/>
    <n v="400.72"/>
    <n v="210.24"/>
    <n v="190.48000000000002"/>
    <n v="0.47534438011579161"/>
    <n v="2026"/>
    <s v="Q2"/>
    <n v="4"/>
    <s v="Apr"/>
  </r>
  <r>
    <x v="599"/>
    <d v="2026-04-18T00:00:00"/>
    <n v="2026"/>
    <n v="4"/>
    <x v="3"/>
    <x v="1"/>
    <x v="2"/>
    <x v="5"/>
    <x v="0"/>
    <s v="Returning"/>
    <x v="3"/>
    <s v="Trail Tent 2P"/>
    <n v="1"/>
    <n v="196.24"/>
    <n v="0"/>
    <n v="106.34"/>
    <n v="196.24"/>
    <n v="106.34"/>
    <n v="89.9"/>
    <n v="0.45811251528740321"/>
    <n v="2026"/>
    <s v="Q2"/>
    <n v="4"/>
    <s v="Apr"/>
  </r>
  <r>
    <x v="600"/>
    <d v="2026-04-18T00:00:00"/>
    <n v="2026"/>
    <n v="4"/>
    <x v="3"/>
    <x v="1"/>
    <x v="0"/>
    <x v="15"/>
    <x v="0"/>
    <s v="Business"/>
    <x v="1"/>
    <s v="Hiking Daypack 20L"/>
    <n v="1"/>
    <n v="93.32"/>
    <n v="0"/>
    <n v="44.82"/>
    <n v="93.32"/>
    <n v="44.82"/>
    <n v="48.499999999999993"/>
    <n v="0.51971710244320612"/>
    <n v="2026"/>
    <s v="Q2"/>
    <n v="4"/>
    <s v="Apr"/>
  </r>
  <r>
    <x v="601"/>
    <d v="2026-04-19T00:00:00"/>
    <n v="2026"/>
    <n v="4"/>
    <x v="3"/>
    <x v="1"/>
    <x v="3"/>
    <x v="7"/>
    <x v="0"/>
    <s v="Returning"/>
    <x v="0"/>
    <s v="Cycling Pack 12L"/>
    <n v="2"/>
    <n v="101.61"/>
    <n v="0"/>
    <n v="49.9"/>
    <n v="203.22"/>
    <n v="99.8"/>
    <n v="103.42"/>
    <n v="0.50890660368074014"/>
    <n v="2026"/>
    <s v="Q2"/>
    <n v="4"/>
    <s v="Apr"/>
  </r>
  <r>
    <x v="602"/>
    <d v="2026-04-19T00:00:00"/>
    <n v="2026"/>
    <n v="4"/>
    <x v="3"/>
    <x v="1"/>
    <x v="1"/>
    <x v="14"/>
    <x v="0"/>
    <s v="Returning"/>
    <x v="0"/>
    <s v="Cycling Pack 12L"/>
    <n v="1"/>
    <n v="104.91"/>
    <n v="0"/>
    <n v="51.68"/>
    <n v="104.91"/>
    <n v="51.68"/>
    <n v="53.23"/>
    <n v="0.50738728433895719"/>
    <n v="2026"/>
    <s v="Q2"/>
    <n v="4"/>
    <s v="Apr"/>
  </r>
  <r>
    <x v="603"/>
    <d v="2026-04-19T00:00:00"/>
    <n v="2026"/>
    <n v="4"/>
    <x v="3"/>
    <x v="1"/>
    <x v="2"/>
    <x v="2"/>
    <x v="1"/>
    <s v="Business"/>
    <x v="4"/>
    <s v="Resistance Band Set"/>
    <n v="8"/>
    <n v="39.99"/>
    <n v="0.15"/>
    <n v="14.92"/>
    <n v="271.93200000000002"/>
    <n v="119.36"/>
    <n v="152.572"/>
    <n v="0.56106673727255341"/>
    <n v="2026"/>
    <s v="Q2"/>
    <n v="4"/>
    <s v="Apr"/>
  </r>
  <r>
    <x v="604"/>
    <d v="2026-04-19T00:00:00"/>
    <n v="2026"/>
    <n v="4"/>
    <x v="3"/>
    <x v="1"/>
    <x v="1"/>
    <x v="12"/>
    <x v="2"/>
    <s v="New"/>
    <x v="2"/>
    <s v="Carry-On Duffel"/>
    <n v="1"/>
    <n v="136.01"/>
    <n v="0"/>
    <n v="66.59"/>
    <n v="136.01"/>
    <n v="66.59"/>
    <n v="69.419999999999987"/>
    <n v="0.51040364679067707"/>
    <n v="2026"/>
    <s v="Q2"/>
    <n v="4"/>
    <s v="Apr"/>
  </r>
  <r>
    <x v="605"/>
    <d v="2026-04-19T00:00:00"/>
    <n v="2026"/>
    <n v="4"/>
    <x v="3"/>
    <x v="1"/>
    <x v="0"/>
    <x v="0"/>
    <x v="1"/>
    <s v="Business"/>
    <x v="3"/>
    <s v="Compact Sleeping Bag"/>
    <n v="15"/>
    <n v="122.1"/>
    <n v="0.15"/>
    <n v="62.33"/>
    <n v="1556.7749999999999"/>
    <n v="934.94999999999993"/>
    <n v="621.82499999999993"/>
    <n v="0.39943151707857588"/>
    <n v="2026"/>
    <s v="Q2"/>
    <n v="4"/>
    <s v="Apr"/>
  </r>
  <r>
    <x v="606"/>
    <d v="2026-04-19T00:00:00"/>
    <n v="2026"/>
    <n v="4"/>
    <x v="3"/>
    <x v="1"/>
    <x v="0"/>
    <x v="15"/>
    <x v="3"/>
    <s v="Returning"/>
    <x v="3"/>
    <s v="Alpine Tent 4P"/>
    <n v="4"/>
    <n v="341.75"/>
    <n v="0.1"/>
    <n v="191.91"/>
    <n v="1230.3"/>
    <n v="767.64"/>
    <n v="462.65999999999997"/>
    <n v="0.37605462082418922"/>
    <n v="2026"/>
    <s v="Q2"/>
    <n v="4"/>
    <s v="Apr"/>
  </r>
  <r>
    <x v="607"/>
    <d v="2026-04-19T00:00:00"/>
    <n v="2026"/>
    <n v="4"/>
    <x v="3"/>
    <x v="1"/>
    <x v="3"/>
    <x v="13"/>
    <x v="2"/>
    <s v="Returning"/>
    <x v="1"/>
    <s v="Summit Backpack 45L"/>
    <n v="3"/>
    <n v="156.16"/>
    <n v="0.05"/>
    <n v="77.81"/>
    <n v="445.05599999999998"/>
    <n v="233.43"/>
    <n v="211.62599999999998"/>
    <n v="0.47550420621225192"/>
    <n v="2026"/>
    <s v="Q2"/>
    <n v="4"/>
    <s v="Apr"/>
  </r>
  <r>
    <x v="608"/>
    <d v="2026-04-19T00:00:00"/>
    <n v="2026"/>
    <n v="4"/>
    <x v="3"/>
    <x v="1"/>
    <x v="0"/>
    <x v="15"/>
    <x v="0"/>
    <s v="Returning"/>
    <x v="2"/>
    <s v="Carry-On Duffel"/>
    <n v="2"/>
    <n v="132.53"/>
    <n v="0.05"/>
    <n v="66.39"/>
    <n v="251.80699999999999"/>
    <n v="132.78"/>
    <n v="119.02699999999999"/>
    <n v="0.47269138665724142"/>
    <n v="2026"/>
    <s v="Q2"/>
    <n v="4"/>
    <s v="Apr"/>
  </r>
  <r>
    <x v="609"/>
    <d v="2026-04-19T00:00:00"/>
    <n v="2026"/>
    <n v="4"/>
    <x v="3"/>
    <x v="1"/>
    <x v="2"/>
    <x v="3"/>
    <x v="0"/>
    <s v="Returning"/>
    <x v="2"/>
    <s v="Packing Cube Set"/>
    <n v="3"/>
    <n v="45.79"/>
    <n v="0"/>
    <n v="17.98"/>
    <n v="137.37"/>
    <n v="53.94"/>
    <n v="83.43"/>
    <n v="0.60733784669141733"/>
    <n v="2026"/>
    <s v="Q2"/>
    <n v="4"/>
    <s v="Apr"/>
  </r>
  <r>
    <x v="610"/>
    <d v="2026-04-19T00:00:00"/>
    <n v="2026"/>
    <n v="4"/>
    <x v="3"/>
    <x v="1"/>
    <x v="0"/>
    <x v="15"/>
    <x v="0"/>
    <s v="New"/>
    <x v="2"/>
    <s v="Carry-On Duffel"/>
    <n v="2"/>
    <n v="133.97"/>
    <n v="0.15"/>
    <n v="67.36"/>
    <n v="227.749"/>
    <n v="134.72"/>
    <n v="93.028999999999996"/>
    <n v="0.40847160690057915"/>
    <n v="2026"/>
    <s v="Q2"/>
    <n v="4"/>
    <s v="Apr"/>
  </r>
  <r>
    <x v="611"/>
    <d v="2026-04-19T00:00:00"/>
    <n v="2026"/>
    <n v="4"/>
    <x v="3"/>
    <x v="1"/>
    <x v="0"/>
    <x v="15"/>
    <x v="0"/>
    <s v="New"/>
    <x v="4"/>
    <s v="Recovery Roller"/>
    <n v="1"/>
    <n v="37.11"/>
    <n v="0.1"/>
    <n v="14.27"/>
    <n v="33.399000000000001"/>
    <n v="14.27"/>
    <n v="19.129000000000001"/>
    <n v="0.5727416988532591"/>
    <n v="2026"/>
    <s v="Q2"/>
    <n v="4"/>
    <s v="Apr"/>
  </r>
  <r>
    <x v="612"/>
    <d v="2026-04-19T00:00:00"/>
    <n v="2026"/>
    <n v="4"/>
    <x v="3"/>
    <x v="1"/>
    <x v="3"/>
    <x v="8"/>
    <x v="2"/>
    <s v="New"/>
    <x v="3"/>
    <s v="Alpine Tent 4P"/>
    <n v="3"/>
    <n v="334.01"/>
    <n v="0.15"/>
    <n v="192.17"/>
    <n v="851.72550000000001"/>
    <n v="576.51"/>
    <n v="275.21550000000002"/>
    <n v="0.32312699337990941"/>
    <n v="2026"/>
    <s v="Q2"/>
    <n v="4"/>
    <s v="Apr"/>
  </r>
  <r>
    <x v="613"/>
    <d v="2026-04-20T00:00:00"/>
    <n v="2026"/>
    <n v="4"/>
    <x v="3"/>
    <x v="1"/>
    <x v="3"/>
    <x v="7"/>
    <x v="0"/>
    <s v="New"/>
    <x v="2"/>
    <s v="Carry-On Duffel"/>
    <n v="1"/>
    <n v="131.46"/>
    <n v="0"/>
    <n v="67.77"/>
    <n v="131.46"/>
    <n v="67.77"/>
    <n v="63.690000000000012"/>
    <n v="0.48448197170241902"/>
    <n v="2026"/>
    <s v="Q2"/>
    <n v="4"/>
    <s v="Apr"/>
  </r>
  <r>
    <x v="614"/>
    <d v="2026-04-20T00:00:00"/>
    <n v="2026"/>
    <n v="4"/>
    <x v="3"/>
    <x v="1"/>
    <x v="2"/>
    <x v="3"/>
    <x v="2"/>
    <s v="Returning"/>
    <x v="1"/>
    <s v="Trekking Poles"/>
    <n v="3"/>
    <n v="72.48"/>
    <n v="0"/>
    <n v="32.36"/>
    <n v="217.44"/>
    <n v="97.08"/>
    <n v="120.36"/>
    <n v="0.55353200883002207"/>
    <n v="2026"/>
    <s v="Q2"/>
    <n v="4"/>
    <s v="Apr"/>
  </r>
  <r>
    <x v="615"/>
    <d v="2026-04-20T00:00:00"/>
    <n v="2026"/>
    <n v="4"/>
    <x v="3"/>
    <x v="1"/>
    <x v="2"/>
    <x v="2"/>
    <x v="3"/>
    <s v="New"/>
    <x v="0"/>
    <s v="Commuter Helmet"/>
    <n v="1"/>
    <n v="81.98"/>
    <n v="0"/>
    <n v="43.15"/>
    <n v="81.98"/>
    <n v="43.15"/>
    <n v="38.830000000000005"/>
    <n v="0.47365211027079779"/>
    <n v="2026"/>
    <s v="Q2"/>
    <n v="4"/>
    <s v="Apr"/>
  </r>
  <r>
    <x v="616"/>
    <d v="2026-04-20T00:00:00"/>
    <n v="2026"/>
    <n v="4"/>
    <x v="3"/>
    <x v="1"/>
    <x v="3"/>
    <x v="13"/>
    <x v="3"/>
    <s v="Returning"/>
    <x v="2"/>
    <s v="Packing Cube Set"/>
    <n v="1"/>
    <n v="46.71"/>
    <n v="0"/>
    <n v="18.18"/>
    <n v="46.71"/>
    <n v="18.18"/>
    <n v="28.53"/>
    <n v="0.61078998073217727"/>
    <n v="2026"/>
    <s v="Q2"/>
    <n v="4"/>
    <s v="Apr"/>
  </r>
  <r>
    <x v="617"/>
    <d v="2026-04-20T00:00:00"/>
    <n v="2026"/>
    <n v="4"/>
    <x v="3"/>
    <x v="1"/>
    <x v="2"/>
    <x v="5"/>
    <x v="3"/>
    <s v="New"/>
    <x v="4"/>
    <s v="Resistance Band Set"/>
    <n v="1"/>
    <n v="41.01"/>
    <n v="0"/>
    <n v="14.5"/>
    <n v="41.01"/>
    <n v="14.5"/>
    <n v="26.509999999999998"/>
    <n v="0.64642770056083876"/>
    <n v="2026"/>
    <s v="Q2"/>
    <n v="4"/>
    <s v="Apr"/>
  </r>
  <r>
    <x v="618"/>
    <d v="2026-04-20T00:00:00"/>
    <n v="2026"/>
    <n v="4"/>
    <x v="3"/>
    <x v="1"/>
    <x v="1"/>
    <x v="12"/>
    <x v="0"/>
    <s v="Returning"/>
    <x v="1"/>
    <s v="Trekking Poles"/>
    <n v="1"/>
    <n v="70.45"/>
    <n v="0.05"/>
    <n v="31.98"/>
    <n v="66.927499999999995"/>
    <n v="31.98"/>
    <n v="34.947499999999991"/>
    <n v="0.52216951178514059"/>
    <n v="2026"/>
    <s v="Q2"/>
    <n v="4"/>
    <s v="Apr"/>
  </r>
  <r>
    <x v="619"/>
    <d v="2026-04-20T00:00:00"/>
    <n v="2026"/>
    <n v="4"/>
    <x v="3"/>
    <x v="1"/>
    <x v="3"/>
    <x v="13"/>
    <x v="2"/>
    <s v="Business"/>
    <x v="0"/>
    <s v="Trail Bike Light"/>
    <n v="2"/>
    <n v="51.39"/>
    <n v="0.05"/>
    <n v="22.28"/>
    <n v="97.640999999999991"/>
    <n v="44.56"/>
    <n v="53.080999999999989"/>
    <n v="0.54363433393758764"/>
    <n v="2026"/>
    <s v="Q2"/>
    <n v="4"/>
    <s v="Apr"/>
  </r>
  <r>
    <x v="620"/>
    <d v="2026-04-20T00:00:00"/>
    <n v="2026"/>
    <n v="4"/>
    <x v="3"/>
    <x v="1"/>
    <x v="0"/>
    <x v="15"/>
    <x v="2"/>
    <s v="Returning"/>
    <x v="3"/>
    <s v="Compact Sleeping Bag"/>
    <n v="2"/>
    <n v="122.03"/>
    <n v="0"/>
    <n v="59.43"/>
    <n v="244.06"/>
    <n v="118.86"/>
    <n v="125.2"/>
    <n v="0.51298860935835455"/>
    <n v="2026"/>
    <s v="Q2"/>
    <n v="4"/>
    <s v="Apr"/>
  </r>
  <r>
    <x v="621"/>
    <d v="2026-04-20T00:00:00"/>
    <n v="2026"/>
    <n v="4"/>
    <x v="3"/>
    <x v="1"/>
    <x v="3"/>
    <x v="4"/>
    <x v="0"/>
    <s v="New"/>
    <x v="2"/>
    <s v="Carry-On Duffel"/>
    <n v="3"/>
    <n v="132.07"/>
    <n v="0.05"/>
    <n v="66.41"/>
    <n v="376.39949999999999"/>
    <n v="199.23"/>
    <n v="177.1695"/>
    <n v="0.47069536489819991"/>
    <n v="2026"/>
    <s v="Q2"/>
    <n v="4"/>
    <s v="Apr"/>
  </r>
  <r>
    <x v="622"/>
    <d v="2026-04-20T00:00:00"/>
    <n v="2026"/>
    <n v="4"/>
    <x v="3"/>
    <x v="1"/>
    <x v="3"/>
    <x v="7"/>
    <x v="3"/>
    <s v="Returning"/>
    <x v="0"/>
    <s v="Compact Repair Kit"/>
    <n v="1"/>
    <n v="41.04"/>
    <n v="0.1"/>
    <n v="17.02"/>
    <n v="36.936"/>
    <n v="17.02"/>
    <n v="19.916"/>
    <n v="0.53920294563569415"/>
    <n v="2026"/>
    <s v="Q2"/>
    <n v="4"/>
    <s v="Apr"/>
  </r>
  <r>
    <x v="623"/>
    <d v="2026-04-20T00:00:00"/>
    <n v="2026"/>
    <n v="4"/>
    <x v="3"/>
    <x v="1"/>
    <x v="1"/>
    <x v="1"/>
    <x v="2"/>
    <s v="New"/>
    <x v="4"/>
    <s v="Resistance Band Set"/>
    <n v="2"/>
    <n v="40.56"/>
    <n v="0"/>
    <n v="15.09"/>
    <n v="81.12"/>
    <n v="30.18"/>
    <n v="50.940000000000005"/>
    <n v="0.62795857988165682"/>
    <n v="2026"/>
    <s v="Q2"/>
    <n v="4"/>
    <s v="Apr"/>
  </r>
  <r>
    <x v="624"/>
    <d v="2026-04-20T00:00:00"/>
    <n v="2026"/>
    <n v="4"/>
    <x v="3"/>
    <x v="1"/>
    <x v="2"/>
    <x v="16"/>
    <x v="0"/>
    <s v="Business"/>
    <x v="4"/>
    <s v="Training Mat"/>
    <n v="3"/>
    <n v="51.36"/>
    <n v="0"/>
    <n v="22.05"/>
    <n v="154.07999999999998"/>
    <n v="66.150000000000006"/>
    <n v="87.929999999999978"/>
    <n v="0.57067757009345788"/>
    <n v="2026"/>
    <s v="Q2"/>
    <n v="4"/>
    <s v="Apr"/>
  </r>
  <r>
    <x v="625"/>
    <d v="2026-04-21T00:00:00"/>
    <n v="2026"/>
    <n v="4"/>
    <x v="3"/>
    <x v="1"/>
    <x v="3"/>
    <x v="7"/>
    <x v="0"/>
    <s v="Returning"/>
    <x v="1"/>
    <s v="Hiking Daypack 20L"/>
    <n v="6"/>
    <n v="93.58"/>
    <n v="0"/>
    <n v="46.68"/>
    <n v="561.48"/>
    <n v="280.08"/>
    <n v="281.40000000000003"/>
    <n v="0.5011754648429152"/>
    <n v="2026"/>
    <s v="Q2"/>
    <n v="4"/>
    <s v="Apr"/>
  </r>
  <r>
    <x v="626"/>
    <d v="2026-04-21T00:00:00"/>
    <n v="2026"/>
    <n v="4"/>
    <x v="3"/>
    <x v="1"/>
    <x v="3"/>
    <x v="7"/>
    <x v="0"/>
    <s v="Business"/>
    <x v="0"/>
    <s v="Commuter Helmet"/>
    <n v="5"/>
    <n v="80.16"/>
    <n v="0.1"/>
    <n v="42.5"/>
    <n v="360.71999999999997"/>
    <n v="212.5"/>
    <n v="148.21999999999997"/>
    <n v="0.41090042137946325"/>
    <n v="2026"/>
    <s v="Q2"/>
    <n v="4"/>
    <s v="Apr"/>
  </r>
  <r>
    <x v="627"/>
    <d v="2026-04-21T00:00:00"/>
    <n v="2026"/>
    <n v="4"/>
    <x v="3"/>
    <x v="1"/>
    <x v="1"/>
    <x v="12"/>
    <x v="0"/>
    <s v="New"/>
    <x v="1"/>
    <s v="Trail Boots"/>
    <n v="1"/>
    <n v="142.22999999999999"/>
    <n v="0.05"/>
    <n v="77.66"/>
    <n v="135.11849999999998"/>
    <n v="77.66"/>
    <n v="57.458499999999987"/>
    <n v="0.42524524768999061"/>
    <n v="2026"/>
    <s v="Q2"/>
    <n v="4"/>
    <s v="Apr"/>
  </r>
  <r>
    <x v="628"/>
    <d v="2026-04-21T00:00:00"/>
    <n v="2026"/>
    <n v="4"/>
    <x v="3"/>
    <x v="1"/>
    <x v="1"/>
    <x v="14"/>
    <x v="0"/>
    <s v="Returning"/>
    <x v="1"/>
    <s v="Trekking Poles"/>
    <n v="2"/>
    <n v="71.77"/>
    <n v="0"/>
    <n v="32.450000000000003"/>
    <n v="143.54"/>
    <n v="64.900000000000006"/>
    <n v="78.639999999999986"/>
    <n v="0.54786122335237553"/>
    <n v="2026"/>
    <s v="Q2"/>
    <n v="4"/>
    <s v="Apr"/>
  </r>
  <r>
    <x v="629"/>
    <d v="2026-04-21T00:00:00"/>
    <n v="2026"/>
    <n v="4"/>
    <x v="3"/>
    <x v="1"/>
    <x v="0"/>
    <x v="0"/>
    <x v="3"/>
    <s v="Returning"/>
    <x v="1"/>
    <s v="Trekking Poles"/>
    <n v="1"/>
    <n v="71.23"/>
    <n v="0.05"/>
    <n v="33.28"/>
    <n v="67.668499999999995"/>
    <n v="33.28"/>
    <n v="34.388499999999993"/>
    <n v="0.50819066478494423"/>
    <n v="2026"/>
    <s v="Q2"/>
    <n v="4"/>
    <s v="Apr"/>
  </r>
  <r>
    <x v="630"/>
    <d v="2026-04-21T00:00:00"/>
    <n v="2026"/>
    <n v="4"/>
    <x v="3"/>
    <x v="1"/>
    <x v="0"/>
    <x v="0"/>
    <x v="2"/>
    <s v="Returning"/>
    <x v="1"/>
    <s v="Trekking Poles"/>
    <n v="1"/>
    <n v="71.239999999999995"/>
    <n v="0.1"/>
    <n v="33.07"/>
    <n v="64.116"/>
    <n v="33.07"/>
    <n v="31.045999999999999"/>
    <n v="0.48421610830369954"/>
    <n v="2026"/>
    <s v="Q2"/>
    <n v="4"/>
    <s v="Apr"/>
  </r>
  <r>
    <x v="631"/>
    <d v="2026-04-21T00:00:00"/>
    <n v="2026"/>
    <n v="4"/>
    <x v="3"/>
    <x v="1"/>
    <x v="1"/>
    <x v="6"/>
    <x v="0"/>
    <s v="New"/>
    <x v="0"/>
    <s v="Trail Bike Light"/>
    <n v="1"/>
    <n v="51.39"/>
    <n v="0"/>
    <n v="22.08"/>
    <n v="51.39"/>
    <n v="22.08"/>
    <n v="29.310000000000002"/>
    <n v="0.57034442498540572"/>
    <n v="2026"/>
    <s v="Q2"/>
    <n v="4"/>
    <s v="Apr"/>
  </r>
  <r>
    <x v="632"/>
    <d v="2026-04-21T00:00:00"/>
    <n v="2026"/>
    <n v="4"/>
    <x v="3"/>
    <x v="1"/>
    <x v="1"/>
    <x v="12"/>
    <x v="0"/>
    <s v="Returning"/>
    <x v="0"/>
    <s v="Cycling Pack 12L"/>
    <n v="1"/>
    <n v="102.64"/>
    <n v="0"/>
    <n v="51.86"/>
    <n v="102.64"/>
    <n v="51.86"/>
    <n v="50.78"/>
    <n v="0.49473889321901793"/>
    <n v="2026"/>
    <s v="Q2"/>
    <n v="4"/>
    <s v="Apr"/>
  </r>
  <r>
    <x v="633"/>
    <d v="2026-04-21T00:00:00"/>
    <n v="2026"/>
    <n v="4"/>
    <x v="3"/>
    <x v="1"/>
    <x v="2"/>
    <x v="2"/>
    <x v="0"/>
    <s v="New"/>
    <x v="4"/>
    <s v="Recovery Roller"/>
    <n v="2"/>
    <n v="35.56"/>
    <n v="0.1"/>
    <n v="13.85"/>
    <n v="64.00800000000001"/>
    <n v="27.7"/>
    <n v="36.308000000000007"/>
    <n v="0.56724159480064995"/>
    <n v="2026"/>
    <s v="Q2"/>
    <n v="4"/>
    <s v="Apr"/>
  </r>
  <r>
    <x v="634"/>
    <d v="2026-04-21T00:00:00"/>
    <n v="2026"/>
    <n v="4"/>
    <x v="3"/>
    <x v="1"/>
    <x v="1"/>
    <x v="11"/>
    <x v="0"/>
    <s v="Returning"/>
    <x v="0"/>
    <s v="Cycling Pack 12L"/>
    <n v="2"/>
    <n v="100.39"/>
    <n v="0"/>
    <n v="49.05"/>
    <n v="200.78"/>
    <n v="98.1"/>
    <n v="102.68"/>
    <n v="0.51140551847793603"/>
    <n v="2026"/>
    <s v="Q2"/>
    <n v="4"/>
    <s v="Apr"/>
  </r>
  <r>
    <x v="635"/>
    <d v="2026-04-21T00:00:00"/>
    <n v="2026"/>
    <n v="4"/>
    <x v="3"/>
    <x v="1"/>
    <x v="0"/>
    <x v="15"/>
    <x v="2"/>
    <s v="Returning"/>
    <x v="3"/>
    <s v="Trail Tent 2P"/>
    <n v="2"/>
    <n v="191.51"/>
    <n v="0.1"/>
    <n v="101.25"/>
    <n v="344.71800000000002"/>
    <n v="202.5"/>
    <n v="142.21800000000002"/>
    <n v="0.41256331262075091"/>
    <n v="2026"/>
    <s v="Q2"/>
    <n v="4"/>
    <s v="Apr"/>
  </r>
  <r>
    <x v="636"/>
    <d v="2026-04-21T00:00:00"/>
    <n v="2026"/>
    <n v="4"/>
    <x v="3"/>
    <x v="1"/>
    <x v="1"/>
    <x v="12"/>
    <x v="2"/>
    <s v="New"/>
    <x v="1"/>
    <s v="Trail Boots"/>
    <n v="2"/>
    <n v="147.30000000000001"/>
    <n v="0"/>
    <n v="81.2"/>
    <n v="294.60000000000002"/>
    <n v="162.4"/>
    <n v="132.20000000000002"/>
    <n v="0.44874405974202308"/>
    <n v="2026"/>
    <s v="Q2"/>
    <n v="4"/>
    <s v="Apr"/>
  </r>
  <r>
    <x v="637"/>
    <d v="2026-04-21T00:00:00"/>
    <n v="2026"/>
    <n v="4"/>
    <x v="3"/>
    <x v="1"/>
    <x v="1"/>
    <x v="11"/>
    <x v="2"/>
    <s v="Returning"/>
    <x v="0"/>
    <s v="Commuter Helmet"/>
    <n v="1"/>
    <n v="79.92"/>
    <n v="0.1"/>
    <n v="43.13"/>
    <n v="71.927999999999997"/>
    <n v="43.13"/>
    <n v="28.797999999999995"/>
    <n v="0.40037259481703918"/>
    <n v="2026"/>
    <s v="Q2"/>
    <n v="4"/>
    <s v="Apr"/>
  </r>
  <r>
    <x v="638"/>
    <d v="2026-04-22T00:00:00"/>
    <n v="2026"/>
    <n v="4"/>
    <x v="3"/>
    <x v="1"/>
    <x v="1"/>
    <x v="1"/>
    <x v="0"/>
    <s v="Returning"/>
    <x v="3"/>
    <s v="Alpine Tent 4P"/>
    <n v="2"/>
    <n v="344.29"/>
    <n v="0.1"/>
    <n v="192.66"/>
    <n v="619.72200000000009"/>
    <n v="385.32"/>
    <n v="234.4020000000001"/>
    <n v="0.37823733867766524"/>
    <n v="2026"/>
    <s v="Q2"/>
    <n v="4"/>
    <s v="Apr"/>
  </r>
  <r>
    <x v="639"/>
    <d v="2026-04-22T00:00:00"/>
    <n v="2026"/>
    <n v="4"/>
    <x v="3"/>
    <x v="1"/>
    <x v="2"/>
    <x v="5"/>
    <x v="0"/>
    <s v="Returning"/>
    <x v="1"/>
    <s v="Summit Backpack 45L"/>
    <n v="1"/>
    <n v="151.15"/>
    <n v="0"/>
    <n v="77.680000000000007"/>
    <n v="151.15"/>
    <n v="77.680000000000007"/>
    <n v="73.47"/>
    <n v="0.48607343698312933"/>
    <n v="2026"/>
    <s v="Q2"/>
    <n v="4"/>
    <s v="Apr"/>
  </r>
  <r>
    <x v="640"/>
    <d v="2026-04-22T00:00:00"/>
    <n v="2026"/>
    <n v="4"/>
    <x v="3"/>
    <x v="1"/>
    <x v="1"/>
    <x v="6"/>
    <x v="2"/>
    <s v="New"/>
    <x v="3"/>
    <s v="Portable Camp Stove"/>
    <n v="1"/>
    <n v="81.73"/>
    <n v="0.05"/>
    <n v="39.979999999999997"/>
    <n v="77.643500000000003"/>
    <n v="39.979999999999997"/>
    <n v="37.663500000000006"/>
    <n v="0.48508246021882068"/>
    <n v="2026"/>
    <s v="Q2"/>
    <n v="4"/>
    <s v="Apr"/>
  </r>
  <r>
    <x v="641"/>
    <d v="2026-04-22T00:00:00"/>
    <n v="2026"/>
    <n v="4"/>
    <x v="3"/>
    <x v="1"/>
    <x v="3"/>
    <x v="4"/>
    <x v="2"/>
    <s v="New"/>
    <x v="1"/>
    <s v="Trail Boots"/>
    <n v="1"/>
    <n v="142.53"/>
    <n v="0.05"/>
    <n v="77.77"/>
    <n v="135.40350000000001"/>
    <n v="77.77"/>
    <n v="57.633500000000012"/>
    <n v="0.4256426163282338"/>
    <n v="2026"/>
    <s v="Q2"/>
    <n v="4"/>
    <s v="Apr"/>
  </r>
  <r>
    <x v="642"/>
    <d v="2026-04-22T00:00:00"/>
    <n v="2026"/>
    <n v="4"/>
    <x v="3"/>
    <x v="1"/>
    <x v="1"/>
    <x v="1"/>
    <x v="0"/>
    <s v="New"/>
    <x v="3"/>
    <s v="Portable Camp Stove"/>
    <n v="2"/>
    <n v="83.24"/>
    <n v="0"/>
    <n v="40.03"/>
    <n v="166.48"/>
    <n v="80.06"/>
    <n v="86.419999999999987"/>
    <n v="0.51910139356078799"/>
    <n v="2026"/>
    <s v="Q2"/>
    <n v="4"/>
    <s v="Apr"/>
  </r>
  <r>
    <x v="643"/>
    <d v="2026-04-22T00:00:00"/>
    <n v="2026"/>
    <n v="4"/>
    <x v="3"/>
    <x v="1"/>
    <x v="0"/>
    <x v="0"/>
    <x v="3"/>
    <s v="New"/>
    <x v="1"/>
    <s v="Trail Boots"/>
    <n v="1"/>
    <n v="141.99"/>
    <n v="0.05"/>
    <n v="79.7"/>
    <n v="134.8905"/>
    <n v="79.7"/>
    <n v="55.1905"/>
    <n v="0.40915038494186023"/>
    <n v="2026"/>
    <s v="Q2"/>
    <n v="4"/>
    <s v="Apr"/>
  </r>
  <r>
    <x v="644"/>
    <d v="2026-04-22T00:00:00"/>
    <n v="2026"/>
    <n v="4"/>
    <x v="3"/>
    <x v="1"/>
    <x v="1"/>
    <x v="12"/>
    <x v="0"/>
    <s v="New"/>
    <x v="4"/>
    <s v="Recovery Roller"/>
    <n v="2"/>
    <n v="35.94"/>
    <n v="0.05"/>
    <n v="14.17"/>
    <n v="68.285999999999987"/>
    <n v="28.34"/>
    <n v="39.945999999999984"/>
    <n v="0.5849808159798493"/>
    <n v="2026"/>
    <s v="Q2"/>
    <n v="4"/>
    <s v="Apr"/>
  </r>
  <r>
    <x v="645"/>
    <d v="2026-04-23T00:00:00"/>
    <n v="2026"/>
    <n v="4"/>
    <x v="3"/>
    <x v="1"/>
    <x v="1"/>
    <x v="1"/>
    <x v="0"/>
    <s v="New"/>
    <x v="4"/>
    <s v="Training Mat"/>
    <n v="3"/>
    <n v="49.55"/>
    <n v="0"/>
    <n v="22.55"/>
    <n v="148.64999999999998"/>
    <n v="67.650000000000006"/>
    <n v="80.999999999999972"/>
    <n v="0.54490413723511588"/>
    <n v="2026"/>
    <s v="Q2"/>
    <n v="4"/>
    <s v="Apr"/>
  </r>
  <r>
    <x v="646"/>
    <d v="2026-04-23T00:00:00"/>
    <n v="2026"/>
    <n v="4"/>
    <x v="3"/>
    <x v="1"/>
    <x v="3"/>
    <x v="8"/>
    <x v="3"/>
    <s v="Returning"/>
    <x v="4"/>
    <s v="Resistance Band Set"/>
    <n v="1"/>
    <n v="39.89"/>
    <n v="0.05"/>
    <n v="15.06"/>
    <n v="37.895499999999998"/>
    <n v="15.06"/>
    <n v="22.835499999999996"/>
    <n v="0.60259133670224685"/>
    <n v="2026"/>
    <s v="Q2"/>
    <n v="4"/>
    <s v="Apr"/>
  </r>
  <r>
    <x v="647"/>
    <d v="2026-04-23T00:00:00"/>
    <n v="2026"/>
    <n v="4"/>
    <x v="3"/>
    <x v="1"/>
    <x v="3"/>
    <x v="7"/>
    <x v="3"/>
    <s v="New"/>
    <x v="4"/>
    <s v="Resistance Band Set"/>
    <n v="1"/>
    <n v="40.630000000000003"/>
    <n v="0.1"/>
    <n v="14.67"/>
    <n v="36.567"/>
    <n v="14.67"/>
    <n v="21.896999999999998"/>
    <n v="0.59881860694068423"/>
    <n v="2026"/>
    <s v="Q2"/>
    <n v="4"/>
    <s v="Apr"/>
  </r>
  <r>
    <x v="648"/>
    <d v="2026-04-23T00:00:00"/>
    <n v="2026"/>
    <n v="4"/>
    <x v="3"/>
    <x v="1"/>
    <x v="3"/>
    <x v="8"/>
    <x v="3"/>
    <s v="Returning"/>
    <x v="0"/>
    <s v="Compact Repair Kit"/>
    <n v="4"/>
    <n v="39.78"/>
    <n v="0.05"/>
    <n v="16.7"/>
    <n v="151.16399999999999"/>
    <n v="66.8"/>
    <n v="84.36399999999999"/>
    <n v="0.55809584292556425"/>
    <n v="2026"/>
    <s v="Q2"/>
    <n v="4"/>
    <s v="Apr"/>
  </r>
  <r>
    <x v="649"/>
    <d v="2026-04-23T00:00:00"/>
    <n v="2026"/>
    <n v="4"/>
    <x v="3"/>
    <x v="1"/>
    <x v="3"/>
    <x v="4"/>
    <x v="3"/>
    <s v="Business"/>
    <x v="1"/>
    <s v="Hiking Daypack 20L"/>
    <n v="1"/>
    <n v="92.74"/>
    <n v="0"/>
    <n v="46.1"/>
    <n v="92.74"/>
    <n v="46.1"/>
    <n v="46.639999999999993"/>
    <n v="0.50291136510675005"/>
    <n v="2026"/>
    <s v="Q2"/>
    <n v="4"/>
    <s v="Apr"/>
  </r>
  <r>
    <x v="650"/>
    <d v="2026-04-23T00:00:00"/>
    <n v="2026"/>
    <n v="4"/>
    <x v="3"/>
    <x v="1"/>
    <x v="1"/>
    <x v="6"/>
    <x v="2"/>
    <s v="Returning"/>
    <x v="3"/>
    <s v="Compact Sleeping Bag"/>
    <n v="2"/>
    <n v="120.49"/>
    <n v="0.1"/>
    <n v="62.23"/>
    <n v="216.88200000000001"/>
    <n v="124.46"/>
    <n v="92.422000000000011"/>
    <n v="0.42613955976060719"/>
    <n v="2026"/>
    <s v="Q2"/>
    <n v="4"/>
    <s v="Apr"/>
  </r>
  <r>
    <x v="651"/>
    <d v="2026-04-24T00:00:00"/>
    <n v="2026"/>
    <n v="4"/>
    <x v="3"/>
    <x v="1"/>
    <x v="1"/>
    <x v="6"/>
    <x v="0"/>
    <s v="Business"/>
    <x v="1"/>
    <s v="Trekking Poles"/>
    <n v="2"/>
    <n v="70.53"/>
    <n v="0"/>
    <n v="32.229999999999997"/>
    <n v="141.06"/>
    <n v="64.459999999999994"/>
    <n v="76.600000000000009"/>
    <n v="0.54303133418403526"/>
    <n v="2026"/>
    <s v="Q2"/>
    <n v="4"/>
    <s v="Apr"/>
  </r>
  <r>
    <x v="652"/>
    <d v="2026-04-24T00:00:00"/>
    <n v="2026"/>
    <n v="4"/>
    <x v="3"/>
    <x v="1"/>
    <x v="1"/>
    <x v="14"/>
    <x v="0"/>
    <s v="New"/>
    <x v="1"/>
    <s v="Hiking Daypack 20L"/>
    <n v="1"/>
    <n v="90.87"/>
    <n v="0.1"/>
    <n v="44.4"/>
    <n v="81.783000000000001"/>
    <n v="44.4"/>
    <n v="37.383000000000003"/>
    <n v="0.45709988628443565"/>
    <n v="2026"/>
    <s v="Q2"/>
    <n v="4"/>
    <s v="Apr"/>
  </r>
  <r>
    <x v="653"/>
    <d v="2026-04-24T00:00:00"/>
    <n v="2026"/>
    <n v="4"/>
    <x v="3"/>
    <x v="1"/>
    <x v="1"/>
    <x v="14"/>
    <x v="1"/>
    <s v="Returning"/>
    <x v="4"/>
    <s v="Weighted Vest"/>
    <n v="3"/>
    <n v="124.31"/>
    <n v="0.2"/>
    <n v="67.97"/>
    <n v="298.34399999999999"/>
    <n v="203.91"/>
    <n v="94.433999999999997"/>
    <n v="0.31652723031131846"/>
    <n v="2026"/>
    <s v="Q2"/>
    <n v="4"/>
    <s v="Apr"/>
  </r>
  <r>
    <x v="654"/>
    <d v="2026-04-24T00:00:00"/>
    <n v="2026"/>
    <n v="4"/>
    <x v="3"/>
    <x v="1"/>
    <x v="1"/>
    <x v="1"/>
    <x v="1"/>
    <s v="Returning"/>
    <x v="0"/>
    <s v="Compact Repair Kit"/>
    <n v="15"/>
    <n v="41.21"/>
    <n v="0.15"/>
    <n v="16.760000000000002"/>
    <n v="525.42750000000001"/>
    <n v="251.40000000000003"/>
    <n v="274.02749999999997"/>
    <n v="0.52153246642020068"/>
    <n v="2026"/>
    <s v="Q2"/>
    <n v="4"/>
    <s v="Apr"/>
  </r>
  <r>
    <x v="655"/>
    <d v="2026-04-24T00:00:00"/>
    <n v="2026"/>
    <n v="4"/>
    <x v="3"/>
    <x v="1"/>
    <x v="0"/>
    <x v="0"/>
    <x v="0"/>
    <s v="New"/>
    <x v="1"/>
    <s v="Trail Boots"/>
    <n v="2"/>
    <n v="145.75"/>
    <n v="0.1"/>
    <n v="78.900000000000006"/>
    <n v="262.35000000000002"/>
    <n v="157.80000000000001"/>
    <n v="104.55000000000001"/>
    <n v="0.39851343624928531"/>
    <n v="2026"/>
    <s v="Q2"/>
    <n v="4"/>
    <s v="Apr"/>
  </r>
  <r>
    <x v="656"/>
    <d v="2026-04-24T00:00:00"/>
    <n v="2026"/>
    <n v="4"/>
    <x v="3"/>
    <x v="1"/>
    <x v="2"/>
    <x v="3"/>
    <x v="0"/>
    <s v="New"/>
    <x v="2"/>
    <s v="Carry-On Duffel"/>
    <n v="1"/>
    <n v="134.86000000000001"/>
    <n v="0"/>
    <n v="66.040000000000006"/>
    <n v="134.86000000000001"/>
    <n v="66.040000000000006"/>
    <n v="68.820000000000007"/>
    <n v="0.51030698502150373"/>
    <n v="2026"/>
    <s v="Q2"/>
    <n v="4"/>
    <s v="Apr"/>
  </r>
  <r>
    <x v="657"/>
    <d v="2026-04-24T00:00:00"/>
    <n v="2026"/>
    <n v="4"/>
    <x v="3"/>
    <x v="1"/>
    <x v="3"/>
    <x v="13"/>
    <x v="2"/>
    <s v="New"/>
    <x v="2"/>
    <s v="Carry-On Duffel"/>
    <n v="1"/>
    <n v="136.07"/>
    <n v="0"/>
    <n v="65.17"/>
    <n v="136.07"/>
    <n v="65.17"/>
    <n v="70.899999999999991"/>
    <n v="0.52105533916366575"/>
    <n v="2026"/>
    <s v="Q2"/>
    <n v="4"/>
    <s v="Apr"/>
  </r>
  <r>
    <x v="658"/>
    <d v="2026-04-24T00:00:00"/>
    <n v="2026"/>
    <n v="4"/>
    <x v="3"/>
    <x v="1"/>
    <x v="0"/>
    <x v="15"/>
    <x v="2"/>
    <s v="Business"/>
    <x v="2"/>
    <s v="Packing Cube Set"/>
    <n v="1"/>
    <n v="47.25"/>
    <n v="0.1"/>
    <n v="18.25"/>
    <n v="42.524999999999999"/>
    <n v="18.25"/>
    <n v="24.274999999999999"/>
    <n v="0.57084068195179305"/>
    <n v="2026"/>
    <s v="Q2"/>
    <n v="4"/>
    <s v="Apr"/>
  </r>
  <r>
    <x v="659"/>
    <d v="2026-04-24T00:00:00"/>
    <n v="2026"/>
    <n v="4"/>
    <x v="3"/>
    <x v="1"/>
    <x v="0"/>
    <x v="0"/>
    <x v="0"/>
    <s v="Business"/>
    <x v="0"/>
    <s v="Compact Repair Kit"/>
    <n v="2"/>
    <n v="41.32"/>
    <n v="0.1"/>
    <n v="16.66"/>
    <n v="74.376000000000005"/>
    <n v="33.32"/>
    <n v="41.056000000000004"/>
    <n v="0.5520060234484242"/>
    <n v="2026"/>
    <s v="Q2"/>
    <n v="4"/>
    <s v="Apr"/>
  </r>
  <r>
    <x v="660"/>
    <d v="2026-04-24T00:00:00"/>
    <n v="2026"/>
    <n v="4"/>
    <x v="3"/>
    <x v="1"/>
    <x v="0"/>
    <x v="15"/>
    <x v="3"/>
    <s v="New"/>
    <x v="0"/>
    <s v="Commuter Helmet"/>
    <n v="2"/>
    <n v="81.75"/>
    <n v="0"/>
    <n v="41.92"/>
    <n v="163.5"/>
    <n v="83.84"/>
    <n v="79.66"/>
    <n v="0.48721712538226297"/>
    <n v="2026"/>
    <s v="Q2"/>
    <n v="4"/>
    <s v="Apr"/>
  </r>
  <r>
    <x v="661"/>
    <d v="2026-04-25T00:00:00"/>
    <n v="2026"/>
    <n v="4"/>
    <x v="3"/>
    <x v="1"/>
    <x v="1"/>
    <x v="12"/>
    <x v="0"/>
    <s v="Returning"/>
    <x v="2"/>
    <s v="Insulated Bottle"/>
    <n v="1"/>
    <n v="36.020000000000003"/>
    <n v="0.05"/>
    <n v="13.72"/>
    <n v="34.219000000000001"/>
    <n v="13.72"/>
    <n v="20.499000000000002"/>
    <n v="0.59905315760250155"/>
    <n v="2026"/>
    <s v="Q2"/>
    <n v="4"/>
    <s v="Apr"/>
  </r>
  <r>
    <x v="662"/>
    <d v="2026-04-25T00:00:00"/>
    <n v="2026"/>
    <n v="4"/>
    <x v="3"/>
    <x v="1"/>
    <x v="2"/>
    <x v="5"/>
    <x v="0"/>
    <s v="Business"/>
    <x v="2"/>
    <s v="Insulated Bottle"/>
    <n v="1"/>
    <n v="36.68"/>
    <n v="0"/>
    <n v="13.27"/>
    <n v="36.68"/>
    <n v="13.27"/>
    <n v="23.41"/>
    <n v="0.63822246455834242"/>
    <n v="2026"/>
    <s v="Q2"/>
    <n v="4"/>
    <s v="Apr"/>
  </r>
  <r>
    <x v="663"/>
    <d v="2026-04-25T00:00:00"/>
    <n v="2026"/>
    <n v="4"/>
    <x v="3"/>
    <x v="1"/>
    <x v="3"/>
    <x v="8"/>
    <x v="1"/>
    <s v="Business"/>
    <x v="3"/>
    <s v="Alpine Tent 4P"/>
    <n v="6"/>
    <n v="348.16"/>
    <n v="0.1"/>
    <n v="198.24"/>
    <n v="1880.0640000000001"/>
    <n v="1189.44"/>
    <n v="690.62400000000002"/>
    <n v="0.36734068627450978"/>
    <n v="2026"/>
    <s v="Q2"/>
    <n v="4"/>
    <s v="Apr"/>
  </r>
  <r>
    <x v="664"/>
    <d v="2026-04-25T00:00:00"/>
    <n v="2026"/>
    <n v="4"/>
    <x v="3"/>
    <x v="1"/>
    <x v="2"/>
    <x v="16"/>
    <x v="0"/>
    <s v="Returning"/>
    <x v="0"/>
    <s v="Compact Repair Kit"/>
    <n v="2"/>
    <n v="39.799999999999997"/>
    <n v="0.05"/>
    <n v="16.23"/>
    <n v="75.61999999999999"/>
    <n v="32.46"/>
    <n v="43.159999999999989"/>
    <n v="0.57074847923829664"/>
    <n v="2026"/>
    <s v="Q2"/>
    <n v="4"/>
    <s v="Apr"/>
  </r>
  <r>
    <x v="665"/>
    <d v="2026-04-25T00:00:00"/>
    <n v="2026"/>
    <n v="4"/>
    <x v="3"/>
    <x v="1"/>
    <x v="0"/>
    <x v="15"/>
    <x v="0"/>
    <s v="Returning"/>
    <x v="0"/>
    <s v="Compact Repair Kit"/>
    <n v="5"/>
    <n v="39.369999999999997"/>
    <n v="0.05"/>
    <n v="16.760000000000002"/>
    <n v="187.00749999999999"/>
    <n v="83.800000000000011"/>
    <n v="103.20749999999998"/>
    <n v="0.55188963009504954"/>
    <n v="2026"/>
    <s v="Q2"/>
    <n v="4"/>
    <s v="Apr"/>
  </r>
  <r>
    <x v="666"/>
    <d v="2026-04-25T00:00:00"/>
    <n v="2026"/>
    <n v="4"/>
    <x v="3"/>
    <x v="1"/>
    <x v="1"/>
    <x v="12"/>
    <x v="3"/>
    <s v="Returning"/>
    <x v="4"/>
    <s v="Resistance Band Set"/>
    <n v="2"/>
    <n v="40.85"/>
    <n v="0"/>
    <n v="14.99"/>
    <n v="81.7"/>
    <n v="29.98"/>
    <n v="51.72"/>
    <n v="0.633047735618115"/>
    <n v="2026"/>
    <s v="Q2"/>
    <n v="4"/>
    <s v="Apr"/>
  </r>
  <r>
    <x v="667"/>
    <d v="2026-04-25T00:00:00"/>
    <n v="2026"/>
    <n v="4"/>
    <x v="3"/>
    <x v="1"/>
    <x v="3"/>
    <x v="8"/>
    <x v="3"/>
    <s v="Returning"/>
    <x v="1"/>
    <s v="Hiking Daypack 20L"/>
    <n v="1"/>
    <n v="92.91"/>
    <n v="0.05"/>
    <n v="46"/>
    <n v="88.264499999999998"/>
    <n v="46"/>
    <n v="42.264499999999998"/>
    <n v="0.4788391709010984"/>
    <n v="2026"/>
    <s v="Q2"/>
    <n v="4"/>
    <s v="Apr"/>
  </r>
  <r>
    <x v="668"/>
    <d v="2026-04-25T00:00:00"/>
    <n v="2026"/>
    <n v="4"/>
    <x v="3"/>
    <x v="1"/>
    <x v="3"/>
    <x v="13"/>
    <x v="0"/>
    <s v="New"/>
    <x v="1"/>
    <s v="Summit Backpack 45L"/>
    <n v="1"/>
    <n v="152.01"/>
    <n v="0"/>
    <n v="80.33"/>
    <n v="152.01"/>
    <n v="80.33"/>
    <n v="71.679999999999993"/>
    <n v="0.47154792447865268"/>
    <n v="2026"/>
    <s v="Q2"/>
    <n v="4"/>
    <s v="Apr"/>
  </r>
  <r>
    <x v="669"/>
    <d v="2026-04-25T00:00:00"/>
    <n v="2026"/>
    <n v="4"/>
    <x v="3"/>
    <x v="1"/>
    <x v="1"/>
    <x v="6"/>
    <x v="3"/>
    <s v="New"/>
    <x v="2"/>
    <s v="Insulated Bottle"/>
    <n v="1"/>
    <n v="36.65"/>
    <n v="0"/>
    <n v="13.28"/>
    <n v="36.65"/>
    <n v="13.28"/>
    <n v="23.369999999999997"/>
    <n v="0.63765347885402446"/>
    <n v="2026"/>
    <s v="Q2"/>
    <n v="4"/>
    <s v="Apr"/>
  </r>
  <r>
    <x v="670"/>
    <d v="2026-04-26T00:00:00"/>
    <n v="2026"/>
    <n v="4"/>
    <x v="3"/>
    <x v="1"/>
    <x v="3"/>
    <x v="8"/>
    <x v="0"/>
    <s v="Returning"/>
    <x v="3"/>
    <s v="Portable Camp Stove"/>
    <n v="5"/>
    <n v="80.819999999999993"/>
    <n v="0"/>
    <n v="40.47"/>
    <n v="404.09999999999997"/>
    <n v="202.35"/>
    <n v="201.74999999999997"/>
    <n v="0.49925760950259834"/>
    <n v="2026"/>
    <s v="Q2"/>
    <n v="4"/>
    <s v="Apr"/>
  </r>
  <r>
    <x v="671"/>
    <d v="2026-04-26T00:00:00"/>
    <n v="2026"/>
    <n v="4"/>
    <x v="3"/>
    <x v="1"/>
    <x v="3"/>
    <x v="4"/>
    <x v="0"/>
    <s v="New"/>
    <x v="1"/>
    <s v="Trail Boots"/>
    <n v="4"/>
    <n v="144.69999999999999"/>
    <n v="0"/>
    <n v="79.41"/>
    <n v="578.79999999999995"/>
    <n v="317.64"/>
    <n v="261.15999999999997"/>
    <n v="0.45120939875604699"/>
    <n v="2026"/>
    <s v="Q2"/>
    <n v="4"/>
    <s v="Apr"/>
  </r>
  <r>
    <x v="672"/>
    <d v="2026-04-26T00:00:00"/>
    <n v="2026"/>
    <n v="4"/>
    <x v="3"/>
    <x v="1"/>
    <x v="1"/>
    <x v="6"/>
    <x v="2"/>
    <s v="New"/>
    <x v="4"/>
    <s v="Recovery Roller"/>
    <n v="2"/>
    <n v="36.51"/>
    <n v="0.1"/>
    <n v="14.18"/>
    <n v="65.718000000000004"/>
    <n v="28.36"/>
    <n v="37.358000000000004"/>
    <n v="0.56845917404668433"/>
    <n v="2026"/>
    <s v="Q2"/>
    <n v="4"/>
    <s v="Apr"/>
  </r>
  <r>
    <x v="673"/>
    <d v="2026-04-26T00:00:00"/>
    <n v="2026"/>
    <n v="4"/>
    <x v="3"/>
    <x v="1"/>
    <x v="3"/>
    <x v="7"/>
    <x v="3"/>
    <s v="New"/>
    <x v="2"/>
    <s v="Insulated Bottle"/>
    <n v="3"/>
    <n v="36.58"/>
    <n v="0.05"/>
    <n v="13.71"/>
    <n v="104.25299999999999"/>
    <n v="41.13"/>
    <n v="63.122999999999983"/>
    <n v="0.60547897902218628"/>
    <n v="2026"/>
    <s v="Q2"/>
    <n v="4"/>
    <s v="Apr"/>
  </r>
  <r>
    <x v="674"/>
    <d v="2026-04-26T00:00:00"/>
    <n v="2026"/>
    <n v="4"/>
    <x v="3"/>
    <x v="1"/>
    <x v="3"/>
    <x v="7"/>
    <x v="2"/>
    <s v="Business"/>
    <x v="3"/>
    <s v="Trail Tent 2P"/>
    <n v="2"/>
    <n v="191.59"/>
    <n v="0"/>
    <n v="102.52"/>
    <n v="383.18"/>
    <n v="205.04"/>
    <n v="178.14000000000001"/>
    <n v="0.46489900307949272"/>
    <n v="2026"/>
    <s v="Q2"/>
    <n v="4"/>
    <s v="Apr"/>
  </r>
  <r>
    <x v="675"/>
    <d v="2026-04-26T00:00:00"/>
    <n v="2026"/>
    <n v="4"/>
    <x v="3"/>
    <x v="1"/>
    <x v="3"/>
    <x v="8"/>
    <x v="1"/>
    <s v="Business"/>
    <x v="3"/>
    <s v="Alpine Tent 4P"/>
    <n v="6"/>
    <n v="337.24"/>
    <n v="0.05"/>
    <n v="198.63"/>
    <n v="1922.268"/>
    <n v="1191.78"/>
    <n v="730.48800000000006"/>
    <n v="0.38001360892445801"/>
    <n v="2026"/>
    <s v="Q2"/>
    <n v="4"/>
    <s v="Apr"/>
  </r>
  <r>
    <x v="676"/>
    <d v="2026-04-26T00:00:00"/>
    <n v="2026"/>
    <n v="4"/>
    <x v="3"/>
    <x v="1"/>
    <x v="3"/>
    <x v="7"/>
    <x v="1"/>
    <s v="Business"/>
    <x v="2"/>
    <s v="Packing Cube Set"/>
    <n v="3"/>
    <n v="46.2"/>
    <n v="0.1"/>
    <n v="18.149999999999999"/>
    <n v="124.74000000000002"/>
    <n v="54.449999999999996"/>
    <n v="70.29000000000002"/>
    <n v="0.5634920634920636"/>
    <n v="2026"/>
    <s v="Q2"/>
    <n v="4"/>
    <s v="Apr"/>
  </r>
  <r>
    <x v="677"/>
    <d v="2026-04-26T00:00:00"/>
    <n v="2026"/>
    <n v="4"/>
    <x v="3"/>
    <x v="1"/>
    <x v="1"/>
    <x v="1"/>
    <x v="3"/>
    <s v="Business"/>
    <x v="4"/>
    <s v="Training Mat"/>
    <n v="4"/>
    <n v="50.84"/>
    <n v="0.05"/>
    <n v="22.63"/>
    <n v="193.19200000000001"/>
    <n v="90.52"/>
    <n v="102.67200000000001"/>
    <n v="0.53145057766367143"/>
    <n v="2026"/>
    <s v="Q2"/>
    <n v="4"/>
    <s v="Apr"/>
  </r>
  <r>
    <x v="678"/>
    <d v="2026-04-27T00:00:00"/>
    <n v="2026"/>
    <n v="4"/>
    <x v="3"/>
    <x v="1"/>
    <x v="3"/>
    <x v="13"/>
    <x v="0"/>
    <s v="Returning"/>
    <x v="2"/>
    <s v="Travel Backpack 35L"/>
    <n v="1"/>
    <n v="166.5"/>
    <n v="0"/>
    <n v="85.55"/>
    <n v="166.5"/>
    <n v="85.55"/>
    <n v="80.95"/>
    <n v="0.4861861861861862"/>
    <n v="2026"/>
    <s v="Q2"/>
    <n v="4"/>
    <s v="Apr"/>
  </r>
  <r>
    <x v="679"/>
    <d v="2026-04-27T00:00:00"/>
    <n v="2026"/>
    <n v="4"/>
    <x v="3"/>
    <x v="1"/>
    <x v="3"/>
    <x v="4"/>
    <x v="3"/>
    <s v="New"/>
    <x v="1"/>
    <s v="Trekking Poles"/>
    <n v="1"/>
    <n v="70.2"/>
    <n v="0"/>
    <n v="32.06"/>
    <n v="70.2"/>
    <n v="32.06"/>
    <n v="38.14"/>
    <n v="0.5433048433048433"/>
    <n v="2026"/>
    <s v="Q2"/>
    <n v="4"/>
    <s v="Apr"/>
  </r>
  <r>
    <x v="680"/>
    <d v="2026-04-27T00:00:00"/>
    <n v="2026"/>
    <n v="4"/>
    <x v="3"/>
    <x v="1"/>
    <x v="1"/>
    <x v="12"/>
    <x v="0"/>
    <s v="New"/>
    <x v="4"/>
    <s v="Training Mat"/>
    <n v="4"/>
    <n v="50.67"/>
    <n v="0"/>
    <n v="22.62"/>
    <n v="202.68"/>
    <n v="90.48"/>
    <n v="112.2"/>
    <n v="0.55358200118413259"/>
    <n v="2026"/>
    <s v="Q2"/>
    <n v="4"/>
    <s v="Apr"/>
  </r>
  <r>
    <x v="681"/>
    <d v="2026-04-27T00:00:00"/>
    <n v="2026"/>
    <n v="4"/>
    <x v="3"/>
    <x v="1"/>
    <x v="1"/>
    <x v="11"/>
    <x v="2"/>
    <s v="New"/>
    <x v="2"/>
    <s v="Travel Backpack 35L"/>
    <n v="3"/>
    <n v="161.05000000000001"/>
    <n v="0.05"/>
    <n v="87.43"/>
    <n v="458.99250000000001"/>
    <n v="262.29000000000002"/>
    <n v="196.70249999999999"/>
    <n v="0.4285527541299694"/>
    <n v="2026"/>
    <s v="Q2"/>
    <n v="4"/>
    <s v="Apr"/>
  </r>
  <r>
    <x v="682"/>
    <d v="2026-04-27T00:00:00"/>
    <n v="2026"/>
    <n v="4"/>
    <x v="3"/>
    <x v="1"/>
    <x v="1"/>
    <x v="6"/>
    <x v="1"/>
    <s v="New"/>
    <x v="4"/>
    <s v="Weighted Vest"/>
    <n v="10"/>
    <n v="124.59"/>
    <n v="0.15"/>
    <n v="67.14"/>
    <n v="1059.0150000000001"/>
    <n v="671.4"/>
    <n v="387.61500000000012"/>
    <n v="0.36601464568490538"/>
    <n v="2026"/>
    <s v="Q2"/>
    <n v="4"/>
    <s v="Apr"/>
  </r>
  <r>
    <x v="683"/>
    <d v="2026-04-27T00:00:00"/>
    <n v="2026"/>
    <n v="4"/>
    <x v="3"/>
    <x v="1"/>
    <x v="2"/>
    <x v="16"/>
    <x v="0"/>
    <s v="Business"/>
    <x v="4"/>
    <s v="Training Mat"/>
    <n v="1"/>
    <n v="50.18"/>
    <n v="0"/>
    <n v="22.05"/>
    <n v="50.18"/>
    <n v="22.05"/>
    <n v="28.13"/>
    <n v="0.56058190514149064"/>
    <n v="2026"/>
    <s v="Q2"/>
    <n v="4"/>
    <s v="Apr"/>
  </r>
  <r>
    <x v="684"/>
    <d v="2026-04-28T00:00:00"/>
    <n v="2026"/>
    <n v="4"/>
    <x v="3"/>
    <x v="1"/>
    <x v="1"/>
    <x v="11"/>
    <x v="0"/>
    <s v="New"/>
    <x v="3"/>
    <s v="Portable Camp Stove"/>
    <n v="1"/>
    <n v="83.38"/>
    <n v="0"/>
    <n v="38.979999999999997"/>
    <n v="83.38"/>
    <n v="38.979999999999997"/>
    <n v="44.4"/>
    <n v="0.53250179899256422"/>
    <n v="2026"/>
    <s v="Q2"/>
    <n v="4"/>
    <s v="Apr"/>
  </r>
  <r>
    <x v="685"/>
    <d v="2026-04-28T00:00:00"/>
    <n v="2026"/>
    <n v="4"/>
    <x v="3"/>
    <x v="1"/>
    <x v="3"/>
    <x v="7"/>
    <x v="0"/>
    <s v="Returning"/>
    <x v="2"/>
    <s v="Insulated Bottle"/>
    <n v="1"/>
    <n v="35.549999999999997"/>
    <n v="0.05"/>
    <n v="13.25"/>
    <n v="33.772499999999994"/>
    <n v="13.25"/>
    <n v="20.522499999999994"/>
    <n v="0.60766896143311855"/>
    <n v="2026"/>
    <s v="Q2"/>
    <n v="4"/>
    <s v="Apr"/>
  </r>
  <r>
    <x v="686"/>
    <d v="2026-04-28T00:00:00"/>
    <n v="2026"/>
    <n v="4"/>
    <x v="3"/>
    <x v="1"/>
    <x v="3"/>
    <x v="8"/>
    <x v="2"/>
    <s v="New"/>
    <x v="1"/>
    <s v="Summit Backpack 45L"/>
    <n v="1"/>
    <n v="154.36000000000001"/>
    <n v="0"/>
    <n v="77.760000000000005"/>
    <n v="154.36000000000001"/>
    <n v="77.760000000000005"/>
    <n v="76.600000000000009"/>
    <n v="0.49624254988338951"/>
    <n v="2026"/>
    <s v="Q2"/>
    <n v="4"/>
    <s v="Apr"/>
  </r>
  <r>
    <x v="687"/>
    <d v="2026-04-28T00:00:00"/>
    <n v="2026"/>
    <n v="4"/>
    <x v="3"/>
    <x v="1"/>
    <x v="0"/>
    <x v="9"/>
    <x v="3"/>
    <s v="New"/>
    <x v="1"/>
    <s v="Summit Backpack 45L"/>
    <n v="1"/>
    <n v="155.68"/>
    <n v="0"/>
    <n v="77.97"/>
    <n v="155.68"/>
    <n v="77.97"/>
    <n v="77.710000000000008"/>
    <n v="0.49916495375128472"/>
    <n v="2026"/>
    <s v="Q2"/>
    <n v="4"/>
    <s v="Apr"/>
  </r>
  <r>
    <x v="688"/>
    <d v="2026-04-28T00:00:00"/>
    <n v="2026"/>
    <n v="4"/>
    <x v="3"/>
    <x v="1"/>
    <x v="0"/>
    <x v="0"/>
    <x v="0"/>
    <s v="Returning"/>
    <x v="4"/>
    <s v="Resistance Band Set"/>
    <n v="1"/>
    <n v="40.950000000000003"/>
    <n v="0.15"/>
    <n v="14.89"/>
    <n v="34.807500000000005"/>
    <n v="14.89"/>
    <n v="19.917500000000004"/>
    <n v="0.57221863104216053"/>
    <n v="2026"/>
    <s v="Q2"/>
    <n v="4"/>
    <s v="Apr"/>
  </r>
  <r>
    <x v="689"/>
    <d v="2026-04-28T00:00:00"/>
    <n v="2026"/>
    <n v="4"/>
    <x v="3"/>
    <x v="1"/>
    <x v="3"/>
    <x v="13"/>
    <x v="3"/>
    <s v="Returning"/>
    <x v="2"/>
    <s v="Packing Cube Set"/>
    <n v="3"/>
    <n v="47.28"/>
    <n v="0.05"/>
    <n v="18.52"/>
    <n v="134.74799999999999"/>
    <n v="55.56"/>
    <n v="79.187999999999988"/>
    <n v="0.58767477068305274"/>
    <n v="2026"/>
    <s v="Q2"/>
    <n v="4"/>
    <s v="Apr"/>
  </r>
  <r>
    <x v="690"/>
    <d v="2026-04-28T00:00:00"/>
    <n v="2026"/>
    <n v="4"/>
    <x v="3"/>
    <x v="1"/>
    <x v="3"/>
    <x v="7"/>
    <x v="0"/>
    <s v="Returning"/>
    <x v="4"/>
    <s v="Training Mat"/>
    <n v="4"/>
    <n v="51.57"/>
    <n v="0.1"/>
    <n v="22.58"/>
    <n v="185.65200000000002"/>
    <n v="90.32"/>
    <n v="95.332000000000022"/>
    <n v="0.51349837330058401"/>
    <n v="2026"/>
    <s v="Q2"/>
    <n v="4"/>
    <s v="Apr"/>
  </r>
  <r>
    <x v="691"/>
    <d v="2026-04-28T00:00:00"/>
    <n v="2026"/>
    <n v="4"/>
    <x v="3"/>
    <x v="1"/>
    <x v="3"/>
    <x v="8"/>
    <x v="0"/>
    <s v="Business"/>
    <x v="0"/>
    <s v="Trail Bike Light"/>
    <n v="1"/>
    <n v="51.61"/>
    <n v="0"/>
    <n v="23"/>
    <n v="51.61"/>
    <n v="23"/>
    <n v="28.61"/>
    <n v="0.55434993218368533"/>
    <n v="2026"/>
    <s v="Q2"/>
    <n v="4"/>
    <s v="Apr"/>
  </r>
  <r>
    <x v="692"/>
    <d v="2026-04-28T00:00:00"/>
    <n v="2026"/>
    <n v="4"/>
    <x v="3"/>
    <x v="1"/>
    <x v="0"/>
    <x v="15"/>
    <x v="2"/>
    <s v="Returning"/>
    <x v="4"/>
    <s v="Training Mat"/>
    <n v="1"/>
    <n v="50.56"/>
    <n v="0.05"/>
    <n v="22.06"/>
    <n v="48.031999999999996"/>
    <n v="22.06"/>
    <n v="25.971999999999998"/>
    <n v="0.54072285143237842"/>
    <n v="2026"/>
    <s v="Q2"/>
    <n v="4"/>
    <s v="Apr"/>
  </r>
  <r>
    <x v="693"/>
    <d v="2026-04-28T00:00:00"/>
    <n v="2026"/>
    <n v="4"/>
    <x v="3"/>
    <x v="1"/>
    <x v="2"/>
    <x v="5"/>
    <x v="3"/>
    <s v="Business"/>
    <x v="2"/>
    <s v="Travel Backpack 35L"/>
    <n v="2"/>
    <n v="165.74"/>
    <n v="0"/>
    <n v="87.73"/>
    <n v="331.48"/>
    <n v="175.46"/>
    <n v="156.02000000000001"/>
    <n v="0.47067696391939184"/>
    <n v="2026"/>
    <s v="Q2"/>
    <n v="4"/>
    <s v="Apr"/>
  </r>
  <r>
    <x v="694"/>
    <d v="2026-04-28T00:00:00"/>
    <n v="2026"/>
    <n v="4"/>
    <x v="3"/>
    <x v="1"/>
    <x v="2"/>
    <x v="2"/>
    <x v="0"/>
    <s v="Business"/>
    <x v="4"/>
    <s v="Recovery Roller"/>
    <n v="3"/>
    <n v="36.770000000000003"/>
    <n v="0"/>
    <n v="13.63"/>
    <n v="110.31"/>
    <n v="40.89"/>
    <n v="69.42"/>
    <n v="0.62931737829752521"/>
    <n v="2026"/>
    <s v="Q2"/>
    <n v="4"/>
    <s v="Apr"/>
  </r>
  <r>
    <x v="695"/>
    <d v="2026-04-28T00:00:00"/>
    <n v="2026"/>
    <n v="4"/>
    <x v="3"/>
    <x v="1"/>
    <x v="3"/>
    <x v="7"/>
    <x v="0"/>
    <s v="Business"/>
    <x v="3"/>
    <s v="Trail Tent 2P"/>
    <n v="2"/>
    <n v="196.37"/>
    <n v="0"/>
    <n v="101.73"/>
    <n v="392.74"/>
    <n v="203.46"/>
    <n v="189.28"/>
    <n v="0.48194734429902736"/>
    <n v="2026"/>
    <s v="Q2"/>
    <n v="4"/>
    <s v="Apr"/>
  </r>
  <r>
    <x v="696"/>
    <d v="2026-04-29T00:00:00"/>
    <n v="2026"/>
    <n v="4"/>
    <x v="3"/>
    <x v="1"/>
    <x v="0"/>
    <x v="0"/>
    <x v="3"/>
    <s v="Returning"/>
    <x v="2"/>
    <s v="Insulated Bottle"/>
    <n v="2"/>
    <n v="35.33"/>
    <n v="0"/>
    <n v="13.69"/>
    <n v="70.66"/>
    <n v="27.38"/>
    <n v="43.28"/>
    <n v="0.61251061420888764"/>
    <n v="2026"/>
    <s v="Q2"/>
    <n v="4"/>
    <s v="Apr"/>
  </r>
  <r>
    <x v="697"/>
    <d v="2026-04-29T00:00:00"/>
    <n v="2026"/>
    <n v="4"/>
    <x v="3"/>
    <x v="1"/>
    <x v="2"/>
    <x v="2"/>
    <x v="1"/>
    <s v="Business"/>
    <x v="2"/>
    <s v="Packing Cube Set"/>
    <n v="4"/>
    <n v="46.43"/>
    <n v="0.1"/>
    <n v="18.04"/>
    <n v="167.148"/>
    <n v="72.16"/>
    <n v="94.988"/>
    <n v="0.56828678775695796"/>
    <n v="2026"/>
    <s v="Q2"/>
    <n v="4"/>
    <s v="Apr"/>
  </r>
  <r>
    <x v="698"/>
    <d v="2026-04-29T00:00:00"/>
    <n v="2026"/>
    <n v="4"/>
    <x v="3"/>
    <x v="1"/>
    <x v="3"/>
    <x v="7"/>
    <x v="3"/>
    <s v="New"/>
    <x v="4"/>
    <s v="Weighted Vest"/>
    <n v="1"/>
    <n v="125.25"/>
    <n v="0"/>
    <n v="70.88"/>
    <n v="125.25"/>
    <n v="70.88"/>
    <n v="54.370000000000005"/>
    <n v="0.43409181636726552"/>
    <n v="2026"/>
    <s v="Q2"/>
    <n v="4"/>
    <s v="Apr"/>
  </r>
  <r>
    <x v="699"/>
    <d v="2026-04-29T00:00:00"/>
    <n v="2026"/>
    <n v="4"/>
    <x v="3"/>
    <x v="1"/>
    <x v="1"/>
    <x v="14"/>
    <x v="0"/>
    <s v="Returning"/>
    <x v="3"/>
    <s v="Alpine Tent 4P"/>
    <n v="1"/>
    <n v="341.98"/>
    <n v="0"/>
    <n v="192.43"/>
    <n v="341.98"/>
    <n v="192.43"/>
    <n v="149.55000000000001"/>
    <n v="0.43730627522077314"/>
    <n v="2026"/>
    <s v="Q2"/>
    <n v="4"/>
    <s v="Apr"/>
  </r>
  <r>
    <x v="700"/>
    <d v="2026-04-29T00:00:00"/>
    <n v="2026"/>
    <n v="4"/>
    <x v="3"/>
    <x v="1"/>
    <x v="1"/>
    <x v="6"/>
    <x v="3"/>
    <s v="Business"/>
    <x v="4"/>
    <s v="Resistance Band Set"/>
    <n v="1"/>
    <n v="40.04"/>
    <n v="0"/>
    <n v="14.72"/>
    <n v="40.04"/>
    <n v="14.72"/>
    <n v="25.32"/>
    <n v="0.63236763236763238"/>
    <n v="2026"/>
    <s v="Q2"/>
    <n v="4"/>
    <s v="Apr"/>
  </r>
  <r>
    <x v="701"/>
    <d v="2026-04-29T00:00:00"/>
    <n v="2026"/>
    <n v="4"/>
    <x v="3"/>
    <x v="1"/>
    <x v="3"/>
    <x v="13"/>
    <x v="0"/>
    <s v="Returning"/>
    <x v="0"/>
    <s v="Compact Repair Kit"/>
    <n v="3"/>
    <n v="40.47"/>
    <n v="0.05"/>
    <n v="17.14"/>
    <n v="115.33949999999999"/>
    <n v="51.42"/>
    <n v="63.919499999999985"/>
    <n v="0.5541856866034619"/>
    <n v="2026"/>
    <s v="Q2"/>
    <n v="4"/>
    <s v="Apr"/>
  </r>
  <r>
    <x v="702"/>
    <d v="2026-04-30T00:00:00"/>
    <n v="2026"/>
    <n v="4"/>
    <x v="3"/>
    <x v="1"/>
    <x v="3"/>
    <x v="8"/>
    <x v="1"/>
    <s v="Returning"/>
    <x v="3"/>
    <s v="Portable Camp Stove"/>
    <n v="6"/>
    <n v="83.7"/>
    <n v="0.2"/>
    <n v="38.58"/>
    <n v="401.76000000000005"/>
    <n v="231.48"/>
    <n v="170.28000000000006"/>
    <n v="0.42383512544802876"/>
    <n v="2026"/>
    <s v="Q2"/>
    <n v="4"/>
    <s v="Apr"/>
  </r>
  <r>
    <x v="703"/>
    <d v="2026-04-30T00:00:00"/>
    <n v="2026"/>
    <n v="4"/>
    <x v="3"/>
    <x v="1"/>
    <x v="0"/>
    <x v="15"/>
    <x v="0"/>
    <s v="Returning"/>
    <x v="3"/>
    <s v="Portable Camp Stove"/>
    <n v="4"/>
    <n v="83.27"/>
    <n v="0"/>
    <n v="39.979999999999997"/>
    <n v="333.08"/>
    <n v="159.91999999999999"/>
    <n v="173.16"/>
    <n v="0.51987510507986068"/>
    <n v="2026"/>
    <s v="Q2"/>
    <n v="4"/>
    <s v="Apr"/>
  </r>
  <r>
    <x v="704"/>
    <d v="2026-04-30T00:00:00"/>
    <n v="2026"/>
    <n v="4"/>
    <x v="3"/>
    <x v="1"/>
    <x v="2"/>
    <x v="16"/>
    <x v="1"/>
    <s v="Business"/>
    <x v="3"/>
    <s v="Compact Sleeping Bag"/>
    <n v="3"/>
    <n v="126.03"/>
    <n v="0.1"/>
    <n v="61.75"/>
    <n v="340.28100000000006"/>
    <n v="185.25"/>
    <n v="155.03100000000006"/>
    <n v="0.45559699189787273"/>
    <n v="2026"/>
    <s v="Q2"/>
    <n v="4"/>
    <s v="Apr"/>
  </r>
  <r>
    <x v="705"/>
    <d v="2026-04-30T00:00:00"/>
    <n v="2026"/>
    <n v="4"/>
    <x v="3"/>
    <x v="1"/>
    <x v="1"/>
    <x v="14"/>
    <x v="0"/>
    <s v="New"/>
    <x v="3"/>
    <s v="Compact Sleeping Bag"/>
    <n v="1"/>
    <n v="122.86"/>
    <n v="0.05"/>
    <n v="59.22"/>
    <n v="116.717"/>
    <n v="59.22"/>
    <n v="57.497"/>
    <n v="0.49261889870370212"/>
    <n v="2026"/>
    <s v="Q2"/>
    <n v="4"/>
    <s v="Apr"/>
  </r>
  <r>
    <x v="706"/>
    <d v="2026-04-30T00:00:00"/>
    <n v="2026"/>
    <n v="4"/>
    <x v="3"/>
    <x v="1"/>
    <x v="2"/>
    <x v="2"/>
    <x v="0"/>
    <s v="New"/>
    <x v="0"/>
    <s v="Compact Repair Kit"/>
    <n v="1"/>
    <n v="39.44"/>
    <n v="0.1"/>
    <n v="16.63"/>
    <n v="35.496000000000002"/>
    <n v="16.63"/>
    <n v="18.866000000000003"/>
    <n v="0.53149650664863657"/>
    <n v="2026"/>
    <s v="Q2"/>
    <n v="4"/>
    <s v="Apr"/>
  </r>
  <r>
    <x v="707"/>
    <d v="2026-04-30T00:00:00"/>
    <n v="2026"/>
    <n v="4"/>
    <x v="3"/>
    <x v="1"/>
    <x v="2"/>
    <x v="10"/>
    <x v="0"/>
    <s v="Returning"/>
    <x v="2"/>
    <s v="Carry-On Duffel"/>
    <n v="1"/>
    <n v="130.34"/>
    <n v="0.1"/>
    <n v="66.680000000000007"/>
    <n v="117.30600000000001"/>
    <n v="66.680000000000007"/>
    <n v="50.626000000000005"/>
    <n v="0.43157212759790631"/>
    <n v="2026"/>
    <s v="Q2"/>
    <n v="4"/>
    <s v="Apr"/>
  </r>
  <r>
    <x v="708"/>
    <d v="2026-05-01T00:00:00"/>
    <n v="2026"/>
    <n v="5"/>
    <x v="4"/>
    <x v="1"/>
    <x v="1"/>
    <x v="12"/>
    <x v="0"/>
    <s v="Business"/>
    <x v="1"/>
    <s v="Summit Backpack 45L"/>
    <n v="1"/>
    <n v="154.86000000000001"/>
    <n v="0"/>
    <n v="78.37"/>
    <n v="154.86000000000001"/>
    <n v="78.37"/>
    <n v="76.490000000000009"/>
    <n v="0.49393000129148912"/>
    <n v="2026"/>
    <s v="Q2"/>
    <n v="5"/>
    <s v="May"/>
  </r>
  <r>
    <x v="709"/>
    <d v="2026-05-01T00:00:00"/>
    <n v="2026"/>
    <n v="5"/>
    <x v="4"/>
    <x v="1"/>
    <x v="3"/>
    <x v="8"/>
    <x v="2"/>
    <s v="Returning"/>
    <x v="0"/>
    <s v="Cycling Pack 12L"/>
    <n v="4"/>
    <n v="103.64"/>
    <n v="0"/>
    <n v="50.59"/>
    <n v="414.56"/>
    <n v="202.36"/>
    <n v="212.2"/>
    <n v="0.51186800463141646"/>
    <n v="2026"/>
    <s v="Q2"/>
    <n v="5"/>
    <s v="May"/>
  </r>
  <r>
    <x v="710"/>
    <d v="2026-05-01T00:00:00"/>
    <n v="2026"/>
    <n v="5"/>
    <x v="4"/>
    <x v="1"/>
    <x v="0"/>
    <x v="15"/>
    <x v="0"/>
    <s v="Returning"/>
    <x v="2"/>
    <s v="Travel Backpack 35L"/>
    <n v="1"/>
    <n v="164.49"/>
    <n v="0.05"/>
    <n v="87.81"/>
    <n v="156.2655"/>
    <n v="87.81"/>
    <n v="68.455500000000001"/>
    <n v="0.43807174328306631"/>
    <n v="2026"/>
    <s v="Q2"/>
    <n v="5"/>
    <s v="May"/>
  </r>
  <r>
    <x v="711"/>
    <d v="2026-05-01T00:00:00"/>
    <n v="2026"/>
    <n v="5"/>
    <x v="4"/>
    <x v="1"/>
    <x v="3"/>
    <x v="8"/>
    <x v="1"/>
    <s v="Returning"/>
    <x v="2"/>
    <s v="Travel Backpack 35L"/>
    <n v="3"/>
    <n v="163.44999999999999"/>
    <n v="0.05"/>
    <n v="87.54"/>
    <n v="465.83249999999992"/>
    <n v="262.62"/>
    <n v="203.21249999999992"/>
    <n v="0.4362351274331438"/>
    <n v="2026"/>
    <s v="Q2"/>
    <n v="5"/>
    <s v="May"/>
  </r>
  <r>
    <x v="712"/>
    <d v="2026-05-01T00:00:00"/>
    <n v="2026"/>
    <n v="5"/>
    <x v="4"/>
    <x v="1"/>
    <x v="3"/>
    <x v="4"/>
    <x v="0"/>
    <s v="Returning"/>
    <x v="1"/>
    <s v="Trekking Poles"/>
    <n v="1"/>
    <n v="71.87"/>
    <n v="0.05"/>
    <n v="31.97"/>
    <n v="68.276499999999999"/>
    <n v="31.97"/>
    <n v="36.3065"/>
    <n v="0.53175690025118449"/>
    <n v="2026"/>
    <s v="Q2"/>
    <n v="5"/>
    <s v="May"/>
  </r>
  <r>
    <x v="713"/>
    <d v="2026-05-01T00:00:00"/>
    <n v="2026"/>
    <n v="5"/>
    <x v="4"/>
    <x v="1"/>
    <x v="1"/>
    <x v="14"/>
    <x v="3"/>
    <s v="Returning"/>
    <x v="3"/>
    <s v="Trail Tent 2P"/>
    <n v="2"/>
    <n v="194.97"/>
    <n v="0"/>
    <n v="101.14"/>
    <n v="389.94"/>
    <n v="202.28"/>
    <n v="187.66"/>
    <n v="0.48125352618351541"/>
    <n v="2026"/>
    <s v="Q2"/>
    <n v="5"/>
    <s v="May"/>
  </r>
  <r>
    <x v="714"/>
    <d v="2026-05-01T00:00:00"/>
    <n v="2026"/>
    <n v="5"/>
    <x v="4"/>
    <x v="1"/>
    <x v="3"/>
    <x v="8"/>
    <x v="3"/>
    <s v="Returning"/>
    <x v="0"/>
    <s v="Trail Bike Light"/>
    <n v="2"/>
    <n v="49.53"/>
    <n v="0"/>
    <n v="22.91"/>
    <n v="99.06"/>
    <n v="45.82"/>
    <n v="53.24"/>
    <n v="0.53745204926307288"/>
    <n v="2026"/>
    <s v="Q2"/>
    <n v="5"/>
    <s v="May"/>
  </r>
  <r>
    <x v="715"/>
    <d v="2026-05-01T00:00:00"/>
    <n v="2026"/>
    <n v="5"/>
    <x v="4"/>
    <x v="1"/>
    <x v="3"/>
    <x v="8"/>
    <x v="1"/>
    <s v="Business"/>
    <x v="4"/>
    <s v="Recovery Roller"/>
    <n v="4"/>
    <n v="35.619999999999997"/>
    <n v="0.15"/>
    <n v="13.76"/>
    <n v="121.10799999999999"/>
    <n v="55.04"/>
    <n v="66.067999999999984"/>
    <n v="0.54552960993493405"/>
    <n v="2026"/>
    <s v="Q2"/>
    <n v="5"/>
    <s v="May"/>
  </r>
  <r>
    <x v="716"/>
    <d v="2026-05-02T00:00:00"/>
    <n v="2026"/>
    <n v="5"/>
    <x v="4"/>
    <x v="1"/>
    <x v="3"/>
    <x v="7"/>
    <x v="2"/>
    <s v="Returning"/>
    <x v="2"/>
    <s v="Packing Cube Set"/>
    <n v="2"/>
    <n v="45.47"/>
    <n v="0"/>
    <n v="18.37"/>
    <n v="90.94"/>
    <n v="36.74"/>
    <n v="54.199999999999996"/>
    <n v="0.59599736089729494"/>
    <n v="2026"/>
    <s v="Q2"/>
    <n v="5"/>
    <s v="May"/>
  </r>
  <r>
    <x v="717"/>
    <d v="2026-05-02T00:00:00"/>
    <n v="2026"/>
    <n v="5"/>
    <x v="4"/>
    <x v="1"/>
    <x v="0"/>
    <x v="0"/>
    <x v="2"/>
    <s v="New"/>
    <x v="1"/>
    <s v="Trail Boots"/>
    <n v="1"/>
    <n v="145.68"/>
    <n v="0"/>
    <n v="77.8"/>
    <n v="145.68"/>
    <n v="77.8"/>
    <n v="67.88000000000001"/>
    <n v="0.46595277320153766"/>
    <n v="2026"/>
    <s v="Q2"/>
    <n v="5"/>
    <s v="May"/>
  </r>
  <r>
    <x v="718"/>
    <d v="2026-05-02T00:00:00"/>
    <n v="2026"/>
    <n v="5"/>
    <x v="4"/>
    <x v="1"/>
    <x v="3"/>
    <x v="8"/>
    <x v="3"/>
    <s v="Returning"/>
    <x v="3"/>
    <s v="Portable Camp Stove"/>
    <n v="2"/>
    <n v="82.65"/>
    <n v="0.05"/>
    <n v="40.46"/>
    <n v="157.035"/>
    <n v="80.92"/>
    <n v="76.114999999999995"/>
    <n v="0.48470086286496639"/>
    <n v="2026"/>
    <s v="Q2"/>
    <n v="5"/>
    <s v="May"/>
  </r>
  <r>
    <x v="719"/>
    <d v="2026-05-02T00:00:00"/>
    <n v="2026"/>
    <n v="5"/>
    <x v="4"/>
    <x v="1"/>
    <x v="1"/>
    <x v="6"/>
    <x v="0"/>
    <s v="Business"/>
    <x v="2"/>
    <s v="Insulated Bottle"/>
    <n v="1"/>
    <n v="36.270000000000003"/>
    <n v="0"/>
    <n v="13.8"/>
    <n v="36.270000000000003"/>
    <n v="13.8"/>
    <n v="22.470000000000002"/>
    <n v="0.61952026468155497"/>
    <n v="2026"/>
    <s v="Q2"/>
    <n v="5"/>
    <s v="May"/>
  </r>
  <r>
    <x v="720"/>
    <d v="2026-05-02T00:00:00"/>
    <n v="2026"/>
    <n v="5"/>
    <x v="4"/>
    <x v="1"/>
    <x v="2"/>
    <x v="16"/>
    <x v="2"/>
    <s v="New"/>
    <x v="3"/>
    <s v="Portable Camp Stove"/>
    <n v="1"/>
    <n v="80.819999999999993"/>
    <n v="0"/>
    <n v="39.950000000000003"/>
    <n v="80.819999999999993"/>
    <n v="39.950000000000003"/>
    <n v="40.86999999999999"/>
    <n v="0.50569166048007907"/>
    <n v="2026"/>
    <s v="Q2"/>
    <n v="5"/>
    <s v="May"/>
  </r>
  <r>
    <x v="721"/>
    <d v="2026-05-02T00:00:00"/>
    <n v="2026"/>
    <n v="5"/>
    <x v="4"/>
    <x v="1"/>
    <x v="1"/>
    <x v="1"/>
    <x v="2"/>
    <s v="New"/>
    <x v="1"/>
    <s v="Summit Backpack 45L"/>
    <n v="2"/>
    <n v="157.84"/>
    <n v="0.1"/>
    <n v="79.28"/>
    <n v="284.11200000000002"/>
    <n v="158.56"/>
    <n v="125.55200000000002"/>
    <n v="0.44191023258433298"/>
    <n v="2026"/>
    <s v="Q2"/>
    <n v="5"/>
    <s v="May"/>
  </r>
  <r>
    <x v="722"/>
    <d v="2026-05-03T00:00:00"/>
    <n v="2026"/>
    <n v="5"/>
    <x v="4"/>
    <x v="1"/>
    <x v="1"/>
    <x v="14"/>
    <x v="3"/>
    <s v="Returning"/>
    <x v="4"/>
    <s v="Recovery Roller"/>
    <n v="4"/>
    <n v="36.909999999999997"/>
    <n v="0.1"/>
    <n v="13.85"/>
    <n v="132.876"/>
    <n v="55.4"/>
    <n v="77.475999999999999"/>
    <n v="0.58306992985941775"/>
    <n v="2026"/>
    <s v="Q2"/>
    <n v="5"/>
    <s v="May"/>
  </r>
  <r>
    <x v="723"/>
    <d v="2026-05-03T00:00:00"/>
    <n v="2026"/>
    <n v="5"/>
    <x v="4"/>
    <x v="1"/>
    <x v="1"/>
    <x v="14"/>
    <x v="1"/>
    <s v="Business"/>
    <x v="3"/>
    <s v="Trail Tent 2P"/>
    <n v="3"/>
    <n v="193.18"/>
    <n v="0.1"/>
    <n v="102.31"/>
    <n v="521.58600000000001"/>
    <n v="306.93"/>
    <n v="214.65600000000001"/>
    <n v="0.41154478839539405"/>
    <n v="2026"/>
    <s v="Q2"/>
    <n v="5"/>
    <s v="May"/>
  </r>
  <r>
    <x v="724"/>
    <d v="2026-05-03T00:00:00"/>
    <n v="2026"/>
    <n v="5"/>
    <x v="4"/>
    <x v="1"/>
    <x v="0"/>
    <x v="15"/>
    <x v="0"/>
    <s v="Business"/>
    <x v="1"/>
    <s v="Summit Backpack 45L"/>
    <n v="1"/>
    <n v="157.59"/>
    <n v="0.05"/>
    <n v="77.599999999999994"/>
    <n v="149.7105"/>
    <n v="77.599999999999994"/>
    <n v="72.110500000000002"/>
    <n v="0.48166628259206939"/>
    <n v="2026"/>
    <s v="Q2"/>
    <n v="5"/>
    <s v="May"/>
  </r>
  <r>
    <x v="725"/>
    <d v="2026-05-03T00:00:00"/>
    <n v="2026"/>
    <n v="5"/>
    <x v="4"/>
    <x v="1"/>
    <x v="1"/>
    <x v="12"/>
    <x v="3"/>
    <s v="New"/>
    <x v="4"/>
    <s v="Training Mat"/>
    <n v="2"/>
    <n v="49.97"/>
    <n v="0"/>
    <n v="22.63"/>
    <n v="99.94"/>
    <n v="45.26"/>
    <n v="54.68"/>
    <n v="0.54712827696617972"/>
    <n v="2026"/>
    <s v="Q2"/>
    <n v="5"/>
    <s v="May"/>
  </r>
  <r>
    <x v="726"/>
    <d v="2026-05-03T00:00:00"/>
    <n v="2026"/>
    <n v="5"/>
    <x v="4"/>
    <x v="1"/>
    <x v="0"/>
    <x v="15"/>
    <x v="1"/>
    <s v="Business"/>
    <x v="1"/>
    <s v="Summit Backpack 45L"/>
    <n v="5"/>
    <n v="155.54"/>
    <n v="0.1"/>
    <n v="78.02"/>
    <n v="699.93"/>
    <n v="390.09999999999997"/>
    <n v="309.83"/>
    <n v="0.44265855156944267"/>
    <n v="2026"/>
    <s v="Q2"/>
    <n v="5"/>
    <s v="May"/>
  </r>
  <r>
    <x v="727"/>
    <d v="2026-05-03T00:00:00"/>
    <n v="2026"/>
    <n v="5"/>
    <x v="4"/>
    <x v="1"/>
    <x v="3"/>
    <x v="8"/>
    <x v="2"/>
    <s v="New"/>
    <x v="2"/>
    <s v="Carry-On Duffel"/>
    <n v="1"/>
    <n v="131.13"/>
    <n v="0.05"/>
    <n v="67.010000000000005"/>
    <n v="124.5735"/>
    <n v="67.010000000000005"/>
    <n v="57.563499999999991"/>
    <n v="0.46208463276700096"/>
    <n v="2026"/>
    <s v="Q2"/>
    <n v="5"/>
    <s v="May"/>
  </r>
  <r>
    <x v="728"/>
    <d v="2026-05-03T00:00:00"/>
    <n v="2026"/>
    <n v="5"/>
    <x v="4"/>
    <x v="1"/>
    <x v="2"/>
    <x v="5"/>
    <x v="0"/>
    <s v="New"/>
    <x v="2"/>
    <s v="Insulated Bottle"/>
    <n v="1"/>
    <n v="36.82"/>
    <n v="0.1"/>
    <n v="13.4"/>
    <n v="33.137999999999998"/>
    <n v="13.4"/>
    <n v="19.738"/>
    <n v="0.5956303941094816"/>
    <n v="2026"/>
    <s v="Q2"/>
    <n v="5"/>
    <s v="May"/>
  </r>
  <r>
    <x v="729"/>
    <d v="2026-05-03T00:00:00"/>
    <n v="2026"/>
    <n v="5"/>
    <x v="4"/>
    <x v="1"/>
    <x v="2"/>
    <x v="10"/>
    <x v="2"/>
    <s v="New"/>
    <x v="4"/>
    <s v="Weighted Vest"/>
    <n v="1"/>
    <n v="122.28"/>
    <n v="0"/>
    <n v="67.28"/>
    <n v="122.28"/>
    <n v="67.28"/>
    <n v="55"/>
    <n v="0.44978737324174028"/>
    <n v="2026"/>
    <s v="Q2"/>
    <n v="5"/>
    <s v="May"/>
  </r>
  <r>
    <x v="730"/>
    <d v="2026-05-04T00:00:00"/>
    <n v="2026"/>
    <n v="5"/>
    <x v="4"/>
    <x v="1"/>
    <x v="2"/>
    <x v="10"/>
    <x v="2"/>
    <s v="Business"/>
    <x v="1"/>
    <s v="Hiking Daypack 20L"/>
    <n v="1"/>
    <n v="90.92"/>
    <n v="0.15"/>
    <n v="44.93"/>
    <n v="77.281999999999996"/>
    <n v="44.93"/>
    <n v="32.351999999999997"/>
    <n v="0.41862270645169636"/>
    <n v="2026"/>
    <s v="Q2"/>
    <n v="5"/>
    <s v="May"/>
  </r>
  <r>
    <x v="731"/>
    <d v="2026-05-04T00:00:00"/>
    <n v="2026"/>
    <n v="5"/>
    <x v="4"/>
    <x v="1"/>
    <x v="1"/>
    <x v="12"/>
    <x v="0"/>
    <s v="New"/>
    <x v="4"/>
    <s v="Training Mat"/>
    <n v="1"/>
    <n v="51.02"/>
    <n v="0"/>
    <n v="21.83"/>
    <n v="51.02"/>
    <n v="21.83"/>
    <n v="29.190000000000005"/>
    <n v="0.5721285770286163"/>
    <n v="2026"/>
    <s v="Q2"/>
    <n v="5"/>
    <s v="May"/>
  </r>
  <r>
    <x v="732"/>
    <d v="2026-05-04T00:00:00"/>
    <n v="2026"/>
    <n v="5"/>
    <x v="4"/>
    <x v="1"/>
    <x v="2"/>
    <x v="2"/>
    <x v="0"/>
    <s v="Business"/>
    <x v="2"/>
    <s v="Insulated Bottle"/>
    <n v="2"/>
    <n v="36.299999999999997"/>
    <n v="0.05"/>
    <n v="13.9"/>
    <n v="68.969999999999985"/>
    <n v="27.8"/>
    <n v="41.169999999999987"/>
    <n v="0.59692619979701311"/>
    <n v="2026"/>
    <s v="Q2"/>
    <n v="5"/>
    <s v="May"/>
  </r>
  <r>
    <x v="733"/>
    <d v="2026-05-04T00:00:00"/>
    <n v="2026"/>
    <n v="5"/>
    <x v="4"/>
    <x v="1"/>
    <x v="2"/>
    <x v="10"/>
    <x v="1"/>
    <s v="Business"/>
    <x v="3"/>
    <s v="Trail Tent 2P"/>
    <n v="8"/>
    <n v="195.03"/>
    <n v="0.15"/>
    <n v="101.13"/>
    <n v="1326.204"/>
    <n v="809.04"/>
    <n v="517.16399999999999"/>
    <n v="0.38995810599274322"/>
    <n v="2026"/>
    <s v="Q2"/>
    <n v="5"/>
    <s v="May"/>
  </r>
  <r>
    <x v="734"/>
    <d v="2026-05-04T00:00:00"/>
    <n v="2026"/>
    <n v="5"/>
    <x v="4"/>
    <x v="1"/>
    <x v="1"/>
    <x v="6"/>
    <x v="0"/>
    <s v="New"/>
    <x v="1"/>
    <s v="Trail Boots"/>
    <n v="1"/>
    <n v="143.66"/>
    <n v="0.1"/>
    <n v="79.25"/>
    <n v="129.29400000000001"/>
    <n v="79.25"/>
    <n v="50.044000000000011"/>
    <n v="0.38705585719368268"/>
    <n v="2026"/>
    <s v="Q2"/>
    <n v="5"/>
    <s v="May"/>
  </r>
  <r>
    <x v="735"/>
    <d v="2026-05-04T00:00:00"/>
    <n v="2026"/>
    <n v="5"/>
    <x v="4"/>
    <x v="1"/>
    <x v="0"/>
    <x v="0"/>
    <x v="1"/>
    <s v="Business"/>
    <x v="4"/>
    <s v="Weighted Vest"/>
    <n v="3"/>
    <n v="120.28"/>
    <n v="0.2"/>
    <n v="69.23"/>
    <n v="288.67200000000003"/>
    <n v="207.69"/>
    <n v="80.982000000000028"/>
    <n v="0.28053292317924849"/>
    <n v="2026"/>
    <s v="Q2"/>
    <n v="5"/>
    <s v="May"/>
  </r>
  <r>
    <x v="736"/>
    <d v="2026-05-04T00:00:00"/>
    <n v="2026"/>
    <n v="5"/>
    <x v="4"/>
    <x v="1"/>
    <x v="3"/>
    <x v="7"/>
    <x v="3"/>
    <s v="Returning"/>
    <x v="2"/>
    <s v="Insulated Bottle"/>
    <n v="6"/>
    <n v="36.04"/>
    <n v="0"/>
    <n v="13.38"/>
    <n v="216.24"/>
    <n v="80.28"/>
    <n v="135.96"/>
    <n v="0.62874583795782468"/>
    <n v="2026"/>
    <s v="Q2"/>
    <n v="5"/>
    <s v="May"/>
  </r>
  <r>
    <x v="737"/>
    <d v="2026-05-04T00:00:00"/>
    <n v="2026"/>
    <n v="5"/>
    <x v="4"/>
    <x v="1"/>
    <x v="2"/>
    <x v="2"/>
    <x v="3"/>
    <s v="Returning"/>
    <x v="1"/>
    <s v="Hiking Daypack 20L"/>
    <n v="2"/>
    <n v="91.72"/>
    <n v="0"/>
    <n v="45.67"/>
    <n v="183.44"/>
    <n v="91.34"/>
    <n v="92.1"/>
    <n v="0.50207152202354988"/>
    <n v="2026"/>
    <s v="Q2"/>
    <n v="5"/>
    <s v="May"/>
  </r>
  <r>
    <x v="738"/>
    <d v="2026-05-05T00:00:00"/>
    <n v="2026"/>
    <n v="5"/>
    <x v="4"/>
    <x v="1"/>
    <x v="3"/>
    <x v="8"/>
    <x v="0"/>
    <s v="Business"/>
    <x v="0"/>
    <s v="Trail Bike Light"/>
    <n v="2"/>
    <n v="50.4"/>
    <n v="0"/>
    <n v="22.21"/>
    <n v="100.8"/>
    <n v="44.42"/>
    <n v="56.379999999999995"/>
    <n v="0.55932539682539684"/>
    <n v="2026"/>
    <s v="Q2"/>
    <n v="5"/>
    <s v="May"/>
  </r>
  <r>
    <x v="739"/>
    <d v="2026-05-05T00:00:00"/>
    <n v="2026"/>
    <n v="5"/>
    <x v="4"/>
    <x v="1"/>
    <x v="1"/>
    <x v="6"/>
    <x v="0"/>
    <s v="Returning"/>
    <x v="2"/>
    <s v="Travel Backpack 35L"/>
    <n v="2"/>
    <n v="165.17"/>
    <n v="0"/>
    <n v="87.78"/>
    <n v="330.34"/>
    <n v="175.56"/>
    <n v="154.77999999999997"/>
    <n v="0.46854755706242052"/>
    <n v="2026"/>
    <s v="Q2"/>
    <n v="5"/>
    <s v="May"/>
  </r>
  <r>
    <x v="740"/>
    <d v="2026-05-05T00:00:00"/>
    <n v="2026"/>
    <n v="5"/>
    <x v="4"/>
    <x v="1"/>
    <x v="0"/>
    <x v="15"/>
    <x v="0"/>
    <s v="Returning"/>
    <x v="1"/>
    <s v="Trekking Poles"/>
    <n v="1"/>
    <n v="69.819999999999993"/>
    <n v="0.05"/>
    <n v="33.29"/>
    <n v="66.328999999999994"/>
    <n v="33.29"/>
    <n v="33.038999999999994"/>
    <n v="0.49810791659756665"/>
    <n v="2026"/>
    <s v="Q2"/>
    <n v="5"/>
    <s v="May"/>
  </r>
  <r>
    <x v="741"/>
    <d v="2026-05-05T00:00:00"/>
    <n v="2026"/>
    <n v="5"/>
    <x v="4"/>
    <x v="1"/>
    <x v="1"/>
    <x v="12"/>
    <x v="3"/>
    <s v="New"/>
    <x v="2"/>
    <s v="Carry-On Duffel"/>
    <n v="2"/>
    <n v="131.36000000000001"/>
    <n v="0.1"/>
    <n v="65.3"/>
    <n v="236.44800000000004"/>
    <n v="130.6"/>
    <n v="105.84800000000004"/>
    <n v="0.4476586818243336"/>
    <n v="2026"/>
    <s v="Q2"/>
    <n v="5"/>
    <s v="May"/>
  </r>
  <r>
    <x v="742"/>
    <d v="2026-05-05T00:00:00"/>
    <n v="2026"/>
    <n v="5"/>
    <x v="4"/>
    <x v="1"/>
    <x v="3"/>
    <x v="8"/>
    <x v="1"/>
    <s v="Returning"/>
    <x v="1"/>
    <s v="Hiking Daypack 20L"/>
    <n v="15"/>
    <n v="93.65"/>
    <n v="0.1"/>
    <n v="44.89"/>
    <n v="1264.2750000000001"/>
    <n v="673.35"/>
    <n v="590.92500000000007"/>
    <n v="0.46740226612089936"/>
    <n v="2026"/>
    <s v="Q2"/>
    <n v="5"/>
    <s v="May"/>
  </r>
  <r>
    <x v="743"/>
    <d v="2026-05-06T00:00:00"/>
    <n v="2026"/>
    <n v="5"/>
    <x v="4"/>
    <x v="1"/>
    <x v="1"/>
    <x v="12"/>
    <x v="3"/>
    <s v="New"/>
    <x v="3"/>
    <s v="Trail Tent 2P"/>
    <n v="3"/>
    <n v="199.93"/>
    <n v="0"/>
    <n v="104.86"/>
    <n v="599.79"/>
    <n v="314.58"/>
    <n v="285.20999999999998"/>
    <n v="0.47551643075076278"/>
    <n v="2026"/>
    <s v="Q2"/>
    <n v="5"/>
    <s v="May"/>
  </r>
  <r>
    <x v="744"/>
    <d v="2026-05-06T00:00:00"/>
    <n v="2026"/>
    <n v="5"/>
    <x v="4"/>
    <x v="1"/>
    <x v="0"/>
    <x v="0"/>
    <x v="0"/>
    <s v="New"/>
    <x v="1"/>
    <s v="Trekking Poles"/>
    <n v="5"/>
    <n v="70.150000000000006"/>
    <n v="0"/>
    <n v="32.700000000000003"/>
    <n v="350.75"/>
    <n v="163.5"/>
    <n v="187.25"/>
    <n v="0.53385602280826805"/>
    <n v="2026"/>
    <s v="Q2"/>
    <n v="5"/>
    <s v="May"/>
  </r>
  <r>
    <x v="745"/>
    <d v="2026-05-06T00:00:00"/>
    <n v="2026"/>
    <n v="5"/>
    <x v="4"/>
    <x v="1"/>
    <x v="2"/>
    <x v="2"/>
    <x v="2"/>
    <s v="New"/>
    <x v="4"/>
    <s v="Recovery Roller"/>
    <n v="2"/>
    <n v="35.86"/>
    <n v="0"/>
    <n v="13.9"/>
    <n v="71.72"/>
    <n v="27.8"/>
    <n v="43.92"/>
    <n v="0.61238148354712774"/>
    <n v="2026"/>
    <s v="Q2"/>
    <n v="5"/>
    <s v="May"/>
  </r>
  <r>
    <x v="746"/>
    <d v="2026-05-06T00:00:00"/>
    <n v="2026"/>
    <n v="5"/>
    <x v="4"/>
    <x v="1"/>
    <x v="1"/>
    <x v="6"/>
    <x v="0"/>
    <s v="Returning"/>
    <x v="1"/>
    <s v="Hiking Daypack 20L"/>
    <n v="1"/>
    <n v="92.27"/>
    <n v="0"/>
    <n v="46.5"/>
    <n v="92.27"/>
    <n v="46.5"/>
    <n v="45.769999999999996"/>
    <n v="0.49604421805570603"/>
    <n v="2026"/>
    <s v="Q2"/>
    <n v="5"/>
    <s v="May"/>
  </r>
  <r>
    <x v="747"/>
    <d v="2026-05-06T00:00:00"/>
    <n v="2026"/>
    <n v="5"/>
    <x v="4"/>
    <x v="1"/>
    <x v="1"/>
    <x v="6"/>
    <x v="1"/>
    <s v="Business"/>
    <x v="1"/>
    <s v="Summit Backpack 45L"/>
    <n v="6"/>
    <n v="157.31"/>
    <n v="0.15"/>
    <n v="80.34"/>
    <n v="802.28099999999995"/>
    <n v="482.04"/>
    <n v="320.24099999999993"/>
    <n v="0.3991631361081715"/>
    <n v="2026"/>
    <s v="Q2"/>
    <n v="5"/>
    <s v="May"/>
  </r>
  <r>
    <x v="748"/>
    <d v="2026-05-06T00:00:00"/>
    <n v="2026"/>
    <n v="5"/>
    <x v="4"/>
    <x v="1"/>
    <x v="1"/>
    <x v="11"/>
    <x v="0"/>
    <s v="New"/>
    <x v="2"/>
    <s v="Packing Cube Set"/>
    <n v="2"/>
    <n v="46.18"/>
    <n v="0.05"/>
    <n v="17.899999999999999"/>
    <n v="87.74199999999999"/>
    <n v="35.799999999999997"/>
    <n v="51.941999999999993"/>
    <n v="0.59198559412823959"/>
    <n v="2026"/>
    <s v="Q2"/>
    <n v="5"/>
    <s v="May"/>
  </r>
  <r>
    <x v="749"/>
    <d v="2026-05-06T00:00:00"/>
    <n v="2026"/>
    <n v="5"/>
    <x v="4"/>
    <x v="1"/>
    <x v="2"/>
    <x v="10"/>
    <x v="0"/>
    <s v="Business"/>
    <x v="0"/>
    <s v="Trail Bike Light"/>
    <n v="1"/>
    <n v="51.44"/>
    <n v="0.1"/>
    <n v="22.88"/>
    <n v="46.295999999999999"/>
    <n v="22.88"/>
    <n v="23.416"/>
    <n v="0.50578883704855715"/>
    <n v="2026"/>
    <s v="Q2"/>
    <n v="5"/>
    <s v="May"/>
  </r>
  <r>
    <x v="750"/>
    <d v="2026-05-06T00:00:00"/>
    <n v="2026"/>
    <n v="5"/>
    <x v="4"/>
    <x v="1"/>
    <x v="1"/>
    <x v="1"/>
    <x v="0"/>
    <s v="New"/>
    <x v="4"/>
    <s v="Training Mat"/>
    <n v="2"/>
    <n v="50.97"/>
    <n v="0.05"/>
    <n v="21.67"/>
    <n v="96.842999999999989"/>
    <n v="43.34"/>
    <n v="53.502999999999986"/>
    <n v="0.55247152607829153"/>
    <n v="2026"/>
    <s v="Q2"/>
    <n v="5"/>
    <s v="May"/>
  </r>
  <r>
    <x v="751"/>
    <d v="2026-05-06T00:00:00"/>
    <n v="2026"/>
    <n v="5"/>
    <x v="4"/>
    <x v="1"/>
    <x v="1"/>
    <x v="1"/>
    <x v="0"/>
    <s v="New"/>
    <x v="0"/>
    <s v="Compact Repair Kit"/>
    <n v="2"/>
    <n v="40.549999999999997"/>
    <n v="0"/>
    <n v="16.52"/>
    <n v="81.099999999999994"/>
    <n v="33.04"/>
    <n v="48.059999999999995"/>
    <n v="0.59260172626387175"/>
    <n v="2026"/>
    <s v="Q2"/>
    <n v="5"/>
    <s v="May"/>
  </r>
  <r>
    <x v="752"/>
    <d v="2026-05-06T00:00:00"/>
    <n v="2026"/>
    <n v="5"/>
    <x v="4"/>
    <x v="1"/>
    <x v="2"/>
    <x v="16"/>
    <x v="0"/>
    <s v="New"/>
    <x v="0"/>
    <s v="Trail Bike Light"/>
    <n v="2"/>
    <n v="51.3"/>
    <n v="0"/>
    <n v="23.12"/>
    <n v="102.6"/>
    <n v="46.24"/>
    <n v="56.359999999999992"/>
    <n v="0.54931773879142298"/>
    <n v="2026"/>
    <s v="Q2"/>
    <n v="5"/>
    <s v="May"/>
  </r>
  <r>
    <x v="753"/>
    <d v="2026-05-06T00:00:00"/>
    <n v="2026"/>
    <n v="5"/>
    <x v="4"/>
    <x v="1"/>
    <x v="3"/>
    <x v="8"/>
    <x v="0"/>
    <s v="New"/>
    <x v="3"/>
    <s v="Portable Camp Stove"/>
    <n v="3"/>
    <n v="82.56"/>
    <n v="0"/>
    <n v="39.99"/>
    <n v="247.68"/>
    <n v="119.97"/>
    <n v="127.71000000000001"/>
    <n v="0.515625"/>
    <n v="2026"/>
    <s v="Q2"/>
    <n v="5"/>
    <s v="May"/>
  </r>
  <r>
    <x v="754"/>
    <d v="2026-05-07T00:00:00"/>
    <n v="2026"/>
    <n v="5"/>
    <x v="4"/>
    <x v="1"/>
    <x v="1"/>
    <x v="12"/>
    <x v="1"/>
    <s v="Business"/>
    <x v="1"/>
    <s v="Hiking Daypack 20L"/>
    <n v="6"/>
    <n v="92.66"/>
    <n v="0.15"/>
    <n v="44.71"/>
    <n v="472.56600000000003"/>
    <n v="268.26"/>
    <n v="204.30600000000004"/>
    <n v="0.43233326138571126"/>
    <n v="2026"/>
    <s v="Q2"/>
    <n v="5"/>
    <s v="May"/>
  </r>
  <r>
    <x v="755"/>
    <d v="2026-05-07T00:00:00"/>
    <n v="2026"/>
    <n v="5"/>
    <x v="4"/>
    <x v="1"/>
    <x v="2"/>
    <x v="16"/>
    <x v="3"/>
    <s v="New"/>
    <x v="4"/>
    <s v="Resistance Band Set"/>
    <n v="1"/>
    <n v="39.42"/>
    <n v="0"/>
    <n v="14.86"/>
    <n v="39.42"/>
    <n v="14.86"/>
    <n v="24.560000000000002"/>
    <n v="0.62303399289700667"/>
    <n v="2026"/>
    <s v="Q2"/>
    <n v="5"/>
    <s v="May"/>
  </r>
  <r>
    <x v="756"/>
    <d v="2026-05-07T00:00:00"/>
    <n v="2026"/>
    <n v="5"/>
    <x v="4"/>
    <x v="1"/>
    <x v="0"/>
    <x v="9"/>
    <x v="2"/>
    <s v="Returning"/>
    <x v="4"/>
    <s v="Weighted Vest"/>
    <n v="2"/>
    <n v="124.25"/>
    <n v="0"/>
    <n v="69.510000000000005"/>
    <n v="248.5"/>
    <n v="139.02000000000001"/>
    <n v="109.47999999999999"/>
    <n v="0.44056338028169012"/>
    <n v="2026"/>
    <s v="Q2"/>
    <n v="5"/>
    <s v="May"/>
  </r>
  <r>
    <x v="757"/>
    <d v="2026-05-07T00:00:00"/>
    <n v="2026"/>
    <n v="5"/>
    <x v="4"/>
    <x v="1"/>
    <x v="1"/>
    <x v="14"/>
    <x v="0"/>
    <s v="New"/>
    <x v="1"/>
    <s v="Summit Backpack 45L"/>
    <n v="2"/>
    <n v="156.43"/>
    <n v="0"/>
    <n v="78.569999999999993"/>
    <n v="312.86"/>
    <n v="157.13999999999999"/>
    <n v="155.72000000000003"/>
    <n v="0.49773061433228927"/>
    <n v="2026"/>
    <s v="Q2"/>
    <n v="5"/>
    <s v="May"/>
  </r>
  <r>
    <x v="758"/>
    <d v="2026-05-07T00:00:00"/>
    <n v="2026"/>
    <n v="5"/>
    <x v="4"/>
    <x v="1"/>
    <x v="1"/>
    <x v="14"/>
    <x v="2"/>
    <s v="New"/>
    <x v="3"/>
    <s v="Portable Camp Stove"/>
    <n v="1"/>
    <n v="80.3"/>
    <n v="0"/>
    <n v="40.020000000000003"/>
    <n v="80.3"/>
    <n v="40.020000000000003"/>
    <n v="40.279999999999994"/>
    <n v="0.50161892901618921"/>
    <n v="2026"/>
    <s v="Q2"/>
    <n v="5"/>
    <s v="May"/>
  </r>
  <r>
    <x v="759"/>
    <d v="2026-05-07T00:00:00"/>
    <n v="2026"/>
    <n v="5"/>
    <x v="4"/>
    <x v="1"/>
    <x v="3"/>
    <x v="13"/>
    <x v="2"/>
    <s v="New"/>
    <x v="3"/>
    <s v="Portable Camp Stove"/>
    <n v="1"/>
    <n v="79.89"/>
    <n v="0"/>
    <n v="39.549999999999997"/>
    <n v="79.89"/>
    <n v="39.549999999999997"/>
    <n v="40.340000000000003"/>
    <n v="0.50494429841031419"/>
    <n v="2026"/>
    <s v="Q2"/>
    <n v="5"/>
    <s v="May"/>
  </r>
  <r>
    <x v="760"/>
    <d v="2026-05-08T00:00:00"/>
    <n v="2026"/>
    <n v="5"/>
    <x v="4"/>
    <x v="1"/>
    <x v="3"/>
    <x v="7"/>
    <x v="2"/>
    <s v="New"/>
    <x v="4"/>
    <s v="Resistance Band Set"/>
    <n v="1"/>
    <n v="39.5"/>
    <n v="0"/>
    <n v="14.68"/>
    <n v="39.5"/>
    <n v="14.68"/>
    <n v="24.82"/>
    <n v="0.62835443037974681"/>
    <n v="2026"/>
    <s v="Q2"/>
    <n v="5"/>
    <s v="May"/>
  </r>
  <r>
    <x v="761"/>
    <d v="2026-05-08T00:00:00"/>
    <n v="2026"/>
    <n v="5"/>
    <x v="4"/>
    <x v="1"/>
    <x v="3"/>
    <x v="7"/>
    <x v="0"/>
    <s v="Returning"/>
    <x v="0"/>
    <s v="Commuter Helmet"/>
    <n v="1"/>
    <n v="80.7"/>
    <n v="0"/>
    <n v="41.88"/>
    <n v="80.7"/>
    <n v="41.88"/>
    <n v="38.82"/>
    <n v="0.48104089219330853"/>
    <n v="2026"/>
    <s v="Q2"/>
    <n v="5"/>
    <s v="May"/>
  </r>
  <r>
    <x v="762"/>
    <d v="2026-05-08T00:00:00"/>
    <n v="2026"/>
    <n v="5"/>
    <x v="4"/>
    <x v="1"/>
    <x v="1"/>
    <x v="14"/>
    <x v="0"/>
    <s v="New"/>
    <x v="3"/>
    <s v="Portable Camp Stove"/>
    <n v="1"/>
    <n v="80.86"/>
    <n v="0"/>
    <n v="38.44"/>
    <n v="80.86"/>
    <n v="38.44"/>
    <n v="42.42"/>
    <n v="0.52461043779371752"/>
    <n v="2026"/>
    <s v="Q2"/>
    <n v="5"/>
    <s v="May"/>
  </r>
  <r>
    <x v="763"/>
    <d v="2026-05-08T00:00:00"/>
    <n v="2026"/>
    <n v="5"/>
    <x v="4"/>
    <x v="1"/>
    <x v="1"/>
    <x v="14"/>
    <x v="3"/>
    <s v="New"/>
    <x v="3"/>
    <s v="Alpine Tent 4P"/>
    <n v="2"/>
    <n v="337.7"/>
    <n v="0.1"/>
    <n v="192.16"/>
    <n v="607.86"/>
    <n v="384.32"/>
    <n v="223.54000000000002"/>
    <n v="0.36774915276543946"/>
    <n v="2026"/>
    <s v="Q2"/>
    <n v="5"/>
    <s v="May"/>
  </r>
  <r>
    <x v="764"/>
    <d v="2026-05-08T00:00:00"/>
    <n v="2026"/>
    <n v="5"/>
    <x v="4"/>
    <x v="1"/>
    <x v="2"/>
    <x v="2"/>
    <x v="0"/>
    <s v="Returning"/>
    <x v="3"/>
    <s v="Compact Sleeping Bag"/>
    <n v="4"/>
    <n v="121.81"/>
    <n v="0"/>
    <n v="58.95"/>
    <n v="487.24"/>
    <n v="235.8"/>
    <n v="251.44"/>
    <n v="0.5160495854199163"/>
    <n v="2026"/>
    <s v="Q2"/>
    <n v="5"/>
    <s v="May"/>
  </r>
  <r>
    <x v="765"/>
    <d v="2026-05-08T00:00:00"/>
    <n v="2026"/>
    <n v="5"/>
    <x v="4"/>
    <x v="1"/>
    <x v="3"/>
    <x v="7"/>
    <x v="1"/>
    <s v="Business"/>
    <x v="2"/>
    <s v="Travel Backpack 35L"/>
    <n v="10"/>
    <n v="168.55"/>
    <n v="0.1"/>
    <n v="88.85"/>
    <n v="1516.95"/>
    <n v="888.5"/>
    <n v="628.45000000000005"/>
    <n v="0.41428524341606515"/>
    <n v="2026"/>
    <s v="Q2"/>
    <n v="5"/>
    <s v="May"/>
  </r>
  <r>
    <x v="766"/>
    <d v="2026-05-08T00:00:00"/>
    <n v="2026"/>
    <n v="5"/>
    <x v="4"/>
    <x v="1"/>
    <x v="1"/>
    <x v="12"/>
    <x v="0"/>
    <s v="Returning"/>
    <x v="0"/>
    <s v="Compact Repair Kit"/>
    <n v="1"/>
    <n v="39.42"/>
    <n v="0.05"/>
    <n v="16.77"/>
    <n v="37.448999999999998"/>
    <n v="16.77"/>
    <n v="20.678999999999998"/>
    <n v="0.55219097973243614"/>
    <n v="2026"/>
    <s v="Q2"/>
    <n v="5"/>
    <s v="May"/>
  </r>
  <r>
    <x v="767"/>
    <d v="2026-05-08T00:00:00"/>
    <n v="2026"/>
    <n v="5"/>
    <x v="4"/>
    <x v="1"/>
    <x v="3"/>
    <x v="13"/>
    <x v="2"/>
    <s v="New"/>
    <x v="2"/>
    <s v="Travel Backpack 35L"/>
    <n v="1"/>
    <n v="161.36000000000001"/>
    <n v="0"/>
    <n v="87"/>
    <n v="161.36000000000001"/>
    <n v="87"/>
    <n v="74.360000000000014"/>
    <n v="0.46083292017848293"/>
    <n v="2026"/>
    <s v="Q2"/>
    <n v="5"/>
    <s v="May"/>
  </r>
  <r>
    <x v="768"/>
    <d v="2026-05-08T00:00:00"/>
    <n v="2026"/>
    <n v="5"/>
    <x v="4"/>
    <x v="1"/>
    <x v="1"/>
    <x v="11"/>
    <x v="0"/>
    <s v="Business"/>
    <x v="3"/>
    <s v="Compact Sleeping Bag"/>
    <n v="1"/>
    <n v="123.68"/>
    <n v="0"/>
    <n v="59.26"/>
    <n v="123.68"/>
    <n v="59.26"/>
    <n v="64.420000000000016"/>
    <n v="0.52086028460543343"/>
    <n v="2026"/>
    <s v="Q2"/>
    <n v="5"/>
    <s v="May"/>
  </r>
  <r>
    <x v="769"/>
    <d v="2026-05-08T00:00:00"/>
    <n v="2026"/>
    <n v="5"/>
    <x v="4"/>
    <x v="1"/>
    <x v="3"/>
    <x v="8"/>
    <x v="3"/>
    <s v="Returning"/>
    <x v="1"/>
    <s v="Trail Boots"/>
    <n v="1"/>
    <n v="146.29"/>
    <n v="0"/>
    <n v="81.16"/>
    <n v="146.29"/>
    <n v="81.16"/>
    <n v="65.13"/>
    <n v="0.44521156606740037"/>
    <n v="2026"/>
    <s v="Q2"/>
    <n v="5"/>
    <s v="May"/>
  </r>
  <r>
    <x v="770"/>
    <d v="2026-05-09T00:00:00"/>
    <n v="2026"/>
    <n v="5"/>
    <x v="4"/>
    <x v="1"/>
    <x v="0"/>
    <x v="0"/>
    <x v="0"/>
    <s v="New"/>
    <x v="2"/>
    <s v="Travel Backpack 35L"/>
    <n v="2"/>
    <n v="164.95"/>
    <n v="0.1"/>
    <n v="86.27"/>
    <n v="296.90999999999997"/>
    <n v="172.54"/>
    <n v="124.36999999999998"/>
    <n v="0.41888114243373409"/>
    <n v="2026"/>
    <s v="Q2"/>
    <n v="5"/>
    <s v="May"/>
  </r>
  <r>
    <x v="771"/>
    <d v="2026-05-09T00:00:00"/>
    <n v="2026"/>
    <n v="5"/>
    <x v="4"/>
    <x v="1"/>
    <x v="0"/>
    <x v="15"/>
    <x v="2"/>
    <s v="Business"/>
    <x v="1"/>
    <s v="Hiking Daypack 20L"/>
    <n v="2"/>
    <n v="91.59"/>
    <n v="0"/>
    <n v="44.97"/>
    <n v="183.18"/>
    <n v="89.94"/>
    <n v="93.240000000000009"/>
    <n v="0.50900753357353423"/>
    <n v="2026"/>
    <s v="Q2"/>
    <n v="5"/>
    <s v="May"/>
  </r>
  <r>
    <x v="772"/>
    <d v="2026-05-09T00:00:00"/>
    <n v="2026"/>
    <n v="5"/>
    <x v="4"/>
    <x v="1"/>
    <x v="3"/>
    <x v="13"/>
    <x v="0"/>
    <s v="Returning"/>
    <x v="4"/>
    <s v="Training Mat"/>
    <n v="1"/>
    <n v="51.78"/>
    <n v="0.1"/>
    <n v="21.63"/>
    <n v="46.602000000000004"/>
    <n v="21.63"/>
    <n v="24.972000000000005"/>
    <n v="0.53585683017896235"/>
    <n v="2026"/>
    <s v="Q2"/>
    <n v="5"/>
    <s v="May"/>
  </r>
  <r>
    <x v="773"/>
    <d v="2026-05-09T00:00:00"/>
    <n v="2026"/>
    <n v="5"/>
    <x v="4"/>
    <x v="1"/>
    <x v="3"/>
    <x v="8"/>
    <x v="2"/>
    <s v="Returning"/>
    <x v="2"/>
    <s v="Packing Cube Set"/>
    <n v="2"/>
    <n v="46.25"/>
    <n v="0"/>
    <n v="18.12"/>
    <n v="92.5"/>
    <n v="36.24"/>
    <n v="56.26"/>
    <n v="0.60821621621621624"/>
    <n v="2026"/>
    <s v="Q2"/>
    <n v="5"/>
    <s v="May"/>
  </r>
  <r>
    <x v="774"/>
    <d v="2026-05-09T00:00:00"/>
    <n v="2026"/>
    <n v="5"/>
    <x v="4"/>
    <x v="1"/>
    <x v="0"/>
    <x v="0"/>
    <x v="0"/>
    <s v="Returning"/>
    <x v="3"/>
    <s v="Trail Tent 2P"/>
    <n v="3"/>
    <n v="198.5"/>
    <n v="0"/>
    <n v="102.23"/>
    <n v="595.5"/>
    <n v="306.69"/>
    <n v="288.81"/>
    <n v="0.48498740554156172"/>
    <n v="2026"/>
    <s v="Q2"/>
    <n v="5"/>
    <s v="May"/>
  </r>
  <r>
    <x v="775"/>
    <d v="2026-05-09T00:00:00"/>
    <n v="2026"/>
    <n v="5"/>
    <x v="4"/>
    <x v="1"/>
    <x v="3"/>
    <x v="8"/>
    <x v="0"/>
    <s v="New"/>
    <x v="1"/>
    <s v="Summit Backpack 45L"/>
    <n v="1"/>
    <n v="152.80000000000001"/>
    <n v="0.1"/>
    <n v="77.67"/>
    <n v="137.52000000000001"/>
    <n v="77.67"/>
    <n v="59.850000000000009"/>
    <n v="0.43520942408376967"/>
    <n v="2026"/>
    <s v="Q2"/>
    <n v="5"/>
    <s v="May"/>
  </r>
  <r>
    <x v="776"/>
    <d v="2026-05-09T00:00:00"/>
    <n v="2026"/>
    <n v="5"/>
    <x v="4"/>
    <x v="1"/>
    <x v="1"/>
    <x v="14"/>
    <x v="0"/>
    <s v="Business"/>
    <x v="2"/>
    <s v="Travel Backpack 35L"/>
    <n v="2"/>
    <n v="161.47999999999999"/>
    <n v="0"/>
    <n v="85.03"/>
    <n v="322.95999999999998"/>
    <n v="170.06"/>
    <n v="152.89999999999998"/>
    <n v="0.47343324250681196"/>
    <n v="2026"/>
    <s v="Q2"/>
    <n v="5"/>
    <s v="May"/>
  </r>
  <r>
    <x v="777"/>
    <d v="2026-05-09T00:00:00"/>
    <n v="2026"/>
    <n v="5"/>
    <x v="4"/>
    <x v="1"/>
    <x v="1"/>
    <x v="6"/>
    <x v="2"/>
    <s v="Returning"/>
    <x v="0"/>
    <s v="Commuter Helmet"/>
    <n v="1"/>
    <n v="82.86"/>
    <n v="0"/>
    <n v="42.67"/>
    <n v="82.86"/>
    <n v="42.67"/>
    <n v="40.19"/>
    <n v="0.48503499879314504"/>
    <n v="2026"/>
    <s v="Q2"/>
    <n v="5"/>
    <s v="May"/>
  </r>
  <r>
    <x v="778"/>
    <d v="2026-05-10T00:00:00"/>
    <n v="2026"/>
    <n v="5"/>
    <x v="4"/>
    <x v="1"/>
    <x v="3"/>
    <x v="4"/>
    <x v="0"/>
    <s v="New"/>
    <x v="4"/>
    <s v="Training Mat"/>
    <n v="1"/>
    <n v="51.15"/>
    <n v="0"/>
    <n v="21.39"/>
    <n v="51.15"/>
    <n v="21.39"/>
    <n v="29.759999999999998"/>
    <n v="0.58181818181818179"/>
    <n v="2026"/>
    <s v="Q2"/>
    <n v="5"/>
    <s v="May"/>
  </r>
  <r>
    <x v="779"/>
    <d v="2026-05-10T00:00:00"/>
    <n v="2026"/>
    <n v="5"/>
    <x v="4"/>
    <x v="1"/>
    <x v="2"/>
    <x v="2"/>
    <x v="1"/>
    <s v="Business"/>
    <x v="4"/>
    <s v="Training Mat"/>
    <n v="12"/>
    <n v="50.53"/>
    <n v="0.1"/>
    <n v="22.09"/>
    <n v="545.72400000000005"/>
    <n v="265.08"/>
    <n v="280.64400000000006"/>
    <n v="0.5142599555819426"/>
    <n v="2026"/>
    <s v="Q2"/>
    <n v="5"/>
    <s v="May"/>
  </r>
  <r>
    <x v="780"/>
    <d v="2026-05-10T00:00:00"/>
    <n v="2026"/>
    <n v="5"/>
    <x v="4"/>
    <x v="1"/>
    <x v="1"/>
    <x v="1"/>
    <x v="3"/>
    <s v="Returning"/>
    <x v="0"/>
    <s v="Trail Bike Light"/>
    <n v="2"/>
    <n v="50.93"/>
    <n v="0"/>
    <n v="22.91"/>
    <n v="101.86"/>
    <n v="45.82"/>
    <n v="56.04"/>
    <n v="0.55016689573924993"/>
    <n v="2026"/>
    <s v="Q2"/>
    <n v="5"/>
    <s v="May"/>
  </r>
  <r>
    <x v="781"/>
    <d v="2026-05-10T00:00:00"/>
    <n v="2026"/>
    <n v="5"/>
    <x v="4"/>
    <x v="1"/>
    <x v="2"/>
    <x v="5"/>
    <x v="0"/>
    <s v="Returning"/>
    <x v="4"/>
    <s v="Training Mat"/>
    <n v="2"/>
    <n v="50.79"/>
    <n v="0.05"/>
    <n v="21.83"/>
    <n v="96.500999999999991"/>
    <n v="43.66"/>
    <n v="52.840999999999994"/>
    <n v="0.54756945523880585"/>
    <n v="2026"/>
    <s v="Q2"/>
    <n v="5"/>
    <s v="May"/>
  </r>
  <r>
    <x v="782"/>
    <d v="2026-05-10T00:00:00"/>
    <n v="2026"/>
    <n v="5"/>
    <x v="4"/>
    <x v="1"/>
    <x v="3"/>
    <x v="8"/>
    <x v="0"/>
    <s v="Business"/>
    <x v="2"/>
    <s v="Travel Backpack 35L"/>
    <n v="5"/>
    <n v="160.94"/>
    <n v="0.1"/>
    <n v="88.89"/>
    <n v="724.23"/>
    <n v="444.45"/>
    <n v="279.78000000000003"/>
    <n v="0.38631374011018604"/>
    <n v="2026"/>
    <s v="Q2"/>
    <n v="5"/>
    <s v="May"/>
  </r>
  <r>
    <x v="783"/>
    <d v="2026-05-10T00:00:00"/>
    <n v="2026"/>
    <n v="5"/>
    <x v="4"/>
    <x v="1"/>
    <x v="1"/>
    <x v="1"/>
    <x v="0"/>
    <s v="Returning"/>
    <x v="4"/>
    <s v="Recovery Roller"/>
    <n v="2"/>
    <n v="36.409999999999997"/>
    <n v="0"/>
    <n v="13.92"/>
    <n v="72.819999999999993"/>
    <n v="27.84"/>
    <n v="44.97999999999999"/>
    <n v="0.61768744850315838"/>
    <n v="2026"/>
    <s v="Q2"/>
    <n v="5"/>
    <s v="May"/>
  </r>
  <r>
    <x v="784"/>
    <d v="2026-05-10T00:00:00"/>
    <n v="2026"/>
    <n v="5"/>
    <x v="4"/>
    <x v="1"/>
    <x v="3"/>
    <x v="4"/>
    <x v="3"/>
    <s v="Returning"/>
    <x v="1"/>
    <s v="Trekking Poles"/>
    <n v="2"/>
    <n v="72.25"/>
    <n v="0"/>
    <n v="32.25"/>
    <n v="144.5"/>
    <n v="64.5"/>
    <n v="80"/>
    <n v="0.55363321799307963"/>
    <n v="2026"/>
    <s v="Q2"/>
    <n v="5"/>
    <s v="May"/>
  </r>
  <r>
    <x v="785"/>
    <d v="2026-05-10T00:00:00"/>
    <n v="2026"/>
    <n v="5"/>
    <x v="4"/>
    <x v="1"/>
    <x v="3"/>
    <x v="8"/>
    <x v="2"/>
    <s v="New"/>
    <x v="0"/>
    <s v="Cycling Pack 12L"/>
    <n v="4"/>
    <n v="103.36"/>
    <n v="0"/>
    <n v="51.59"/>
    <n v="413.44"/>
    <n v="206.36"/>
    <n v="207.07999999999998"/>
    <n v="0.50087074303405565"/>
    <n v="2026"/>
    <s v="Q2"/>
    <n v="5"/>
    <s v="May"/>
  </r>
  <r>
    <x v="786"/>
    <d v="2026-05-10T00:00:00"/>
    <n v="2026"/>
    <n v="5"/>
    <x v="4"/>
    <x v="1"/>
    <x v="2"/>
    <x v="2"/>
    <x v="1"/>
    <s v="Business"/>
    <x v="1"/>
    <s v="Trail Boots"/>
    <n v="4"/>
    <n v="145.85"/>
    <n v="0.15"/>
    <n v="79.69"/>
    <n v="495.89"/>
    <n v="318.76"/>
    <n v="177.13"/>
    <n v="0.35719615237250196"/>
    <n v="2026"/>
    <s v="Q2"/>
    <n v="5"/>
    <s v="May"/>
  </r>
  <r>
    <x v="787"/>
    <d v="2026-05-11T00:00:00"/>
    <n v="2026"/>
    <n v="5"/>
    <x v="4"/>
    <x v="1"/>
    <x v="1"/>
    <x v="12"/>
    <x v="0"/>
    <s v="Returning"/>
    <x v="0"/>
    <s v="Cycling Pack 12L"/>
    <n v="2"/>
    <n v="100.49"/>
    <n v="0.1"/>
    <n v="50.11"/>
    <n v="180.88200000000001"/>
    <n v="100.22"/>
    <n v="80.662000000000006"/>
    <n v="0.44593713028383147"/>
    <n v="2026"/>
    <s v="Q2"/>
    <n v="5"/>
    <s v="May"/>
  </r>
  <r>
    <x v="788"/>
    <d v="2026-05-11T00:00:00"/>
    <n v="2026"/>
    <n v="5"/>
    <x v="4"/>
    <x v="1"/>
    <x v="2"/>
    <x v="16"/>
    <x v="1"/>
    <s v="Returning"/>
    <x v="3"/>
    <s v="Alpine Tent 4P"/>
    <n v="4"/>
    <n v="332.89"/>
    <n v="0.1"/>
    <n v="198.06"/>
    <n v="1198.404"/>
    <n v="792.24"/>
    <n v="406.16399999999999"/>
    <n v="0.33892076461694054"/>
    <n v="2026"/>
    <s v="Q2"/>
    <n v="5"/>
    <s v="May"/>
  </r>
  <r>
    <x v="789"/>
    <d v="2026-05-11T00:00:00"/>
    <n v="2026"/>
    <n v="5"/>
    <x v="4"/>
    <x v="1"/>
    <x v="1"/>
    <x v="12"/>
    <x v="0"/>
    <s v="New"/>
    <x v="1"/>
    <s v="Summit Backpack 45L"/>
    <n v="1"/>
    <n v="154.6"/>
    <n v="0"/>
    <n v="80.05"/>
    <n v="154.6"/>
    <n v="80.05"/>
    <n v="74.55"/>
    <n v="0.48221216041397152"/>
    <n v="2026"/>
    <s v="Q2"/>
    <n v="5"/>
    <s v="May"/>
  </r>
  <r>
    <x v="790"/>
    <d v="2026-05-11T00:00:00"/>
    <n v="2026"/>
    <n v="5"/>
    <x v="4"/>
    <x v="1"/>
    <x v="3"/>
    <x v="4"/>
    <x v="3"/>
    <s v="Returning"/>
    <x v="0"/>
    <s v="Commuter Helmet"/>
    <n v="1"/>
    <n v="83.23"/>
    <n v="0.05"/>
    <n v="43.82"/>
    <n v="79.0685"/>
    <n v="43.82"/>
    <n v="35.2485"/>
    <n v="0.44579699880483376"/>
    <n v="2026"/>
    <s v="Q2"/>
    <n v="5"/>
    <s v="May"/>
  </r>
  <r>
    <x v="791"/>
    <d v="2026-05-11T00:00:00"/>
    <n v="2026"/>
    <n v="5"/>
    <x v="4"/>
    <x v="1"/>
    <x v="1"/>
    <x v="12"/>
    <x v="3"/>
    <s v="Returning"/>
    <x v="2"/>
    <s v="Packing Cube Set"/>
    <n v="3"/>
    <n v="46.23"/>
    <n v="0"/>
    <n v="18.47"/>
    <n v="138.69"/>
    <n v="55.41"/>
    <n v="83.28"/>
    <n v="0.60047588146225395"/>
    <n v="2026"/>
    <s v="Q2"/>
    <n v="5"/>
    <s v="May"/>
  </r>
  <r>
    <x v="792"/>
    <d v="2026-05-11T00:00:00"/>
    <n v="2026"/>
    <n v="5"/>
    <x v="4"/>
    <x v="1"/>
    <x v="3"/>
    <x v="7"/>
    <x v="3"/>
    <s v="Returning"/>
    <x v="3"/>
    <s v="Compact Sleeping Bag"/>
    <n v="1"/>
    <n v="125.3"/>
    <n v="0.05"/>
    <n v="59.62"/>
    <n v="119.035"/>
    <n v="59.62"/>
    <n v="59.414999999999999"/>
    <n v="0.49913890872432476"/>
    <n v="2026"/>
    <s v="Q2"/>
    <n v="5"/>
    <s v="May"/>
  </r>
  <r>
    <x v="793"/>
    <d v="2026-05-11T00:00:00"/>
    <n v="2026"/>
    <n v="5"/>
    <x v="4"/>
    <x v="1"/>
    <x v="1"/>
    <x v="12"/>
    <x v="0"/>
    <s v="Business"/>
    <x v="2"/>
    <s v="Insulated Bottle"/>
    <n v="1"/>
    <n v="36.159999999999997"/>
    <n v="0.1"/>
    <n v="13.38"/>
    <n v="32.543999999999997"/>
    <n v="13.38"/>
    <n v="19.163999999999994"/>
    <n v="0.58886430678466062"/>
    <n v="2026"/>
    <s v="Q2"/>
    <n v="5"/>
    <s v="May"/>
  </r>
  <r>
    <x v="794"/>
    <d v="2026-05-11T00:00:00"/>
    <n v="2026"/>
    <n v="5"/>
    <x v="4"/>
    <x v="1"/>
    <x v="3"/>
    <x v="13"/>
    <x v="0"/>
    <s v="Returning"/>
    <x v="3"/>
    <s v="Compact Sleeping Bag"/>
    <n v="1"/>
    <n v="121.41"/>
    <n v="0.05"/>
    <n v="60.75"/>
    <n v="115.33949999999999"/>
    <n v="60.75"/>
    <n v="54.589499999999987"/>
    <n v="0.47329405797666879"/>
    <n v="2026"/>
    <s v="Q2"/>
    <n v="5"/>
    <s v="May"/>
  </r>
  <r>
    <x v="795"/>
    <d v="2026-05-11T00:00:00"/>
    <n v="2026"/>
    <n v="5"/>
    <x v="4"/>
    <x v="1"/>
    <x v="0"/>
    <x v="0"/>
    <x v="2"/>
    <s v="New"/>
    <x v="2"/>
    <s v="Carry-On Duffel"/>
    <n v="3"/>
    <n v="132.58000000000001"/>
    <n v="0.1"/>
    <n v="67.88"/>
    <n v="357.96600000000001"/>
    <n v="203.64"/>
    <n v="154.32600000000002"/>
    <n v="0.43111915656794225"/>
    <n v="2026"/>
    <s v="Q2"/>
    <n v="5"/>
    <s v="May"/>
  </r>
  <r>
    <x v="796"/>
    <d v="2026-05-12T00:00:00"/>
    <n v="2026"/>
    <n v="5"/>
    <x v="4"/>
    <x v="1"/>
    <x v="1"/>
    <x v="1"/>
    <x v="2"/>
    <s v="Returning"/>
    <x v="3"/>
    <s v="Portable Camp Stove"/>
    <n v="2"/>
    <n v="81.11"/>
    <n v="0.05"/>
    <n v="40.049999999999997"/>
    <n v="154.10899999999998"/>
    <n v="80.099999999999994"/>
    <n v="74.008999999999986"/>
    <n v="0.48023801335418437"/>
    <n v="2026"/>
    <s v="Q2"/>
    <n v="5"/>
    <s v="May"/>
  </r>
  <r>
    <x v="797"/>
    <d v="2026-05-12T00:00:00"/>
    <n v="2026"/>
    <n v="5"/>
    <x v="4"/>
    <x v="1"/>
    <x v="1"/>
    <x v="14"/>
    <x v="3"/>
    <s v="Business"/>
    <x v="0"/>
    <s v="Cycling Pack 12L"/>
    <n v="3"/>
    <n v="104.54"/>
    <n v="0"/>
    <n v="51.45"/>
    <n v="313.62"/>
    <n v="154.35000000000002"/>
    <n v="159.26999999999998"/>
    <n v="0.50784388750717424"/>
    <n v="2026"/>
    <s v="Q2"/>
    <n v="5"/>
    <s v="May"/>
  </r>
  <r>
    <x v="798"/>
    <d v="2026-05-12T00:00:00"/>
    <n v="2026"/>
    <n v="5"/>
    <x v="4"/>
    <x v="1"/>
    <x v="2"/>
    <x v="16"/>
    <x v="2"/>
    <s v="New"/>
    <x v="1"/>
    <s v="Trail Boots"/>
    <n v="3"/>
    <n v="143.87"/>
    <n v="0"/>
    <n v="79.2"/>
    <n v="431.61"/>
    <n v="237.60000000000002"/>
    <n v="194.01"/>
    <n v="0.44950302356293875"/>
    <n v="2026"/>
    <s v="Q2"/>
    <n v="5"/>
    <s v="May"/>
  </r>
  <r>
    <x v="799"/>
    <d v="2026-05-12T00:00:00"/>
    <n v="2026"/>
    <n v="5"/>
    <x v="4"/>
    <x v="1"/>
    <x v="3"/>
    <x v="13"/>
    <x v="0"/>
    <s v="Returning"/>
    <x v="2"/>
    <s v="Insulated Bottle"/>
    <n v="1"/>
    <n v="36.950000000000003"/>
    <n v="0.1"/>
    <n v="13.26"/>
    <n v="33.255000000000003"/>
    <n v="13.26"/>
    <n v="19.995000000000005"/>
    <n v="0.60126296797474077"/>
    <n v="2026"/>
    <s v="Q2"/>
    <n v="5"/>
    <s v="May"/>
  </r>
  <r>
    <x v="800"/>
    <d v="2026-05-12T00:00:00"/>
    <n v="2026"/>
    <n v="5"/>
    <x v="4"/>
    <x v="1"/>
    <x v="2"/>
    <x v="5"/>
    <x v="0"/>
    <s v="New"/>
    <x v="3"/>
    <s v="Compact Sleeping Bag"/>
    <n v="1"/>
    <n v="121.38"/>
    <n v="0"/>
    <n v="59.68"/>
    <n v="121.38"/>
    <n v="59.68"/>
    <n v="61.699999999999996"/>
    <n v="0.50832097544900312"/>
    <n v="2026"/>
    <s v="Q2"/>
    <n v="5"/>
    <s v="May"/>
  </r>
  <r>
    <x v="801"/>
    <d v="2026-05-12T00:00:00"/>
    <n v="2026"/>
    <n v="5"/>
    <x v="4"/>
    <x v="1"/>
    <x v="3"/>
    <x v="8"/>
    <x v="0"/>
    <s v="Returning"/>
    <x v="4"/>
    <s v="Resistance Band Set"/>
    <n v="2"/>
    <n v="39.79"/>
    <n v="0.1"/>
    <n v="14.33"/>
    <n v="71.622"/>
    <n v="28.66"/>
    <n v="42.962000000000003"/>
    <n v="0.59984362346764963"/>
    <n v="2026"/>
    <s v="Q2"/>
    <n v="5"/>
    <s v="May"/>
  </r>
  <r>
    <x v="802"/>
    <d v="2026-05-12T00:00:00"/>
    <n v="2026"/>
    <n v="5"/>
    <x v="4"/>
    <x v="1"/>
    <x v="0"/>
    <x v="15"/>
    <x v="2"/>
    <s v="Returning"/>
    <x v="0"/>
    <s v="Trail Bike Light"/>
    <n v="4"/>
    <n v="51.31"/>
    <n v="0"/>
    <n v="22.19"/>
    <n v="205.24"/>
    <n v="88.76"/>
    <n v="116.48"/>
    <n v="0.56753069577080495"/>
    <n v="2026"/>
    <s v="Q2"/>
    <n v="5"/>
    <s v="May"/>
  </r>
  <r>
    <x v="803"/>
    <d v="2026-05-12T00:00:00"/>
    <n v="2026"/>
    <n v="5"/>
    <x v="4"/>
    <x v="1"/>
    <x v="3"/>
    <x v="7"/>
    <x v="0"/>
    <s v="Returning"/>
    <x v="4"/>
    <s v="Training Mat"/>
    <n v="2"/>
    <n v="51.15"/>
    <n v="0"/>
    <n v="22.53"/>
    <n v="102.3"/>
    <n v="45.06"/>
    <n v="57.239999999999995"/>
    <n v="0.55953079178885623"/>
    <n v="2026"/>
    <s v="Q2"/>
    <n v="5"/>
    <s v="May"/>
  </r>
  <r>
    <x v="804"/>
    <d v="2026-05-13T00:00:00"/>
    <n v="2026"/>
    <n v="5"/>
    <x v="4"/>
    <x v="1"/>
    <x v="1"/>
    <x v="12"/>
    <x v="2"/>
    <s v="Business"/>
    <x v="4"/>
    <s v="Training Mat"/>
    <n v="1"/>
    <n v="50.83"/>
    <n v="0.1"/>
    <n v="21.82"/>
    <n v="45.747"/>
    <n v="21.82"/>
    <n v="23.927"/>
    <n v="0.52302883249174803"/>
    <n v="2026"/>
    <s v="Q2"/>
    <n v="5"/>
    <s v="May"/>
  </r>
  <r>
    <x v="805"/>
    <d v="2026-05-13T00:00:00"/>
    <n v="2026"/>
    <n v="5"/>
    <x v="4"/>
    <x v="1"/>
    <x v="2"/>
    <x v="2"/>
    <x v="1"/>
    <s v="Business"/>
    <x v="1"/>
    <s v="Trail Boots"/>
    <n v="6"/>
    <n v="141.9"/>
    <n v="0.1"/>
    <n v="79.64"/>
    <n v="766.2600000000001"/>
    <n v="477.84000000000003"/>
    <n v="288.42000000000007"/>
    <n v="0.37639965546942294"/>
    <n v="2026"/>
    <s v="Q2"/>
    <n v="5"/>
    <s v="May"/>
  </r>
  <r>
    <x v="806"/>
    <d v="2026-05-13T00:00:00"/>
    <n v="2026"/>
    <n v="5"/>
    <x v="4"/>
    <x v="1"/>
    <x v="3"/>
    <x v="8"/>
    <x v="0"/>
    <s v="Returning"/>
    <x v="3"/>
    <s v="Compact Sleeping Bag"/>
    <n v="1"/>
    <n v="122.11"/>
    <n v="0"/>
    <n v="59.86"/>
    <n v="122.11"/>
    <n v="59.86"/>
    <n v="62.25"/>
    <n v="0.50978625829170421"/>
    <n v="2026"/>
    <s v="Q2"/>
    <n v="5"/>
    <s v="May"/>
  </r>
  <r>
    <x v="807"/>
    <d v="2026-05-13T00:00:00"/>
    <n v="2026"/>
    <n v="5"/>
    <x v="4"/>
    <x v="1"/>
    <x v="1"/>
    <x v="11"/>
    <x v="0"/>
    <s v="Returning"/>
    <x v="0"/>
    <s v="Cycling Pack 12L"/>
    <n v="1"/>
    <n v="102.38"/>
    <n v="0"/>
    <n v="50.82"/>
    <n v="102.38"/>
    <n v="50.82"/>
    <n v="51.559999999999995"/>
    <n v="0.50361398710685679"/>
    <n v="2026"/>
    <s v="Q2"/>
    <n v="5"/>
    <s v="May"/>
  </r>
  <r>
    <x v="808"/>
    <d v="2026-05-13T00:00:00"/>
    <n v="2026"/>
    <n v="5"/>
    <x v="4"/>
    <x v="1"/>
    <x v="2"/>
    <x v="16"/>
    <x v="2"/>
    <s v="Returning"/>
    <x v="4"/>
    <s v="Recovery Roller"/>
    <n v="5"/>
    <n v="37.119999999999997"/>
    <n v="0.1"/>
    <n v="13.96"/>
    <n v="167.04"/>
    <n v="69.800000000000011"/>
    <n v="97.239999999999981"/>
    <n v="0.58213601532567039"/>
    <n v="2026"/>
    <s v="Q2"/>
    <n v="5"/>
    <s v="May"/>
  </r>
  <r>
    <x v="809"/>
    <d v="2026-05-13T00:00:00"/>
    <n v="2026"/>
    <n v="5"/>
    <x v="4"/>
    <x v="1"/>
    <x v="1"/>
    <x v="12"/>
    <x v="0"/>
    <s v="New"/>
    <x v="1"/>
    <s v="Hiking Daypack 20L"/>
    <n v="2"/>
    <n v="91.76"/>
    <n v="0.05"/>
    <n v="46.31"/>
    <n v="174.34399999999999"/>
    <n v="92.62"/>
    <n v="81.72399999999999"/>
    <n v="0.46875143394668006"/>
    <n v="2026"/>
    <s v="Q2"/>
    <n v="5"/>
    <s v="May"/>
  </r>
  <r>
    <x v="810"/>
    <d v="2026-05-13T00:00:00"/>
    <n v="2026"/>
    <n v="5"/>
    <x v="4"/>
    <x v="1"/>
    <x v="3"/>
    <x v="4"/>
    <x v="0"/>
    <s v="Returning"/>
    <x v="1"/>
    <s v="Trail Boots"/>
    <n v="1"/>
    <n v="144.51"/>
    <n v="0"/>
    <n v="79.22"/>
    <n v="144.51"/>
    <n v="79.22"/>
    <n v="65.289999999999992"/>
    <n v="0.45180264341568055"/>
    <n v="2026"/>
    <s v="Q2"/>
    <n v="5"/>
    <s v="May"/>
  </r>
  <r>
    <x v="811"/>
    <d v="2026-05-14T00:00:00"/>
    <n v="2026"/>
    <n v="5"/>
    <x v="4"/>
    <x v="1"/>
    <x v="1"/>
    <x v="6"/>
    <x v="1"/>
    <s v="Business"/>
    <x v="4"/>
    <s v="Training Mat"/>
    <n v="3"/>
    <n v="49.7"/>
    <n v="0.1"/>
    <n v="21.84"/>
    <n v="134.19000000000003"/>
    <n v="65.52"/>
    <n v="68.67000000000003"/>
    <n v="0.5117370892018781"/>
    <n v="2026"/>
    <s v="Q2"/>
    <n v="5"/>
    <s v="May"/>
  </r>
  <r>
    <x v="812"/>
    <d v="2026-05-14T00:00:00"/>
    <n v="2026"/>
    <n v="5"/>
    <x v="4"/>
    <x v="1"/>
    <x v="0"/>
    <x v="0"/>
    <x v="0"/>
    <s v="Returning"/>
    <x v="3"/>
    <s v="Compact Sleeping Bag"/>
    <n v="1"/>
    <n v="120.9"/>
    <n v="0"/>
    <n v="59.31"/>
    <n v="120.9"/>
    <n v="59.31"/>
    <n v="61.59"/>
    <n v="0.50942928039702229"/>
    <n v="2026"/>
    <s v="Q2"/>
    <n v="5"/>
    <s v="May"/>
  </r>
  <r>
    <x v="813"/>
    <d v="2026-05-14T00:00:00"/>
    <n v="2026"/>
    <n v="5"/>
    <x v="4"/>
    <x v="1"/>
    <x v="2"/>
    <x v="10"/>
    <x v="0"/>
    <s v="Returning"/>
    <x v="3"/>
    <s v="Trail Tent 2P"/>
    <n v="1"/>
    <n v="195.72"/>
    <n v="0.05"/>
    <n v="105.73"/>
    <n v="185.934"/>
    <n v="105.73"/>
    <n v="80.203999999999994"/>
    <n v="0.43135736336549524"/>
    <n v="2026"/>
    <s v="Q2"/>
    <n v="5"/>
    <s v="May"/>
  </r>
  <r>
    <x v="814"/>
    <d v="2026-05-14T00:00:00"/>
    <n v="2026"/>
    <n v="5"/>
    <x v="4"/>
    <x v="1"/>
    <x v="0"/>
    <x v="0"/>
    <x v="1"/>
    <s v="Returning"/>
    <x v="0"/>
    <s v="Compact Repair Kit"/>
    <n v="8"/>
    <n v="40.15"/>
    <n v="0.15"/>
    <n v="16.91"/>
    <n v="273.02"/>
    <n v="135.28"/>
    <n v="137.73999999999998"/>
    <n v="0.50450516445681637"/>
    <n v="2026"/>
    <s v="Q2"/>
    <n v="5"/>
    <s v="May"/>
  </r>
  <r>
    <x v="815"/>
    <d v="2026-05-14T00:00:00"/>
    <n v="2026"/>
    <n v="5"/>
    <x v="4"/>
    <x v="1"/>
    <x v="1"/>
    <x v="14"/>
    <x v="2"/>
    <s v="Business"/>
    <x v="2"/>
    <s v="Carry-On Duffel"/>
    <n v="4"/>
    <n v="130.83000000000001"/>
    <n v="0"/>
    <n v="66.959999999999994"/>
    <n v="523.32000000000005"/>
    <n v="267.83999999999997"/>
    <n v="255.48000000000008"/>
    <n v="0.48819078193074994"/>
    <n v="2026"/>
    <s v="Q2"/>
    <n v="5"/>
    <s v="May"/>
  </r>
  <r>
    <x v="816"/>
    <d v="2026-05-14T00:00:00"/>
    <n v="2026"/>
    <n v="5"/>
    <x v="4"/>
    <x v="1"/>
    <x v="1"/>
    <x v="12"/>
    <x v="0"/>
    <s v="New"/>
    <x v="0"/>
    <s v="Trail Bike Light"/>
    <n v="1"/>
    <n v="50.34"/>
    <n v="0.05"/>
    <n v="22.23"/>
    <n v="47.823"/>
    <n v="22.23"/>
    <n v="25.593"/>
    <n v="0.53516090584028608"/>
    <n v="2026"/>
    <s v="Q2"/>
    <n v="5"/>
    <s v="May"/>
  </r>
  <r>
    <x v="817"/>
    <d v="2026-05-14T00:00:00"/>
    <n v="2026"/>
    <n v="5"/>
    <x v="4"/>
    <x v="1"/>
    <x v="2"/>
    <x v="10"/>
    <x v="0"/>
    <s v="Returning"/>
    <x v="0"/>
    <s v="Cycling Pack 12L"/>
    <n v="2"/>
    <n v="103.37"/>
    <n v="0"/>
    <n v="50.49"/>
    <n v="206.74"/>
    <n v="100.98"/>
    <n v="105.76"/>
    <n v="0.51156041404662866"/>
    <n v="2026"/>
    <s v="Q2"/>
    <n v="5"/>
    <s v="May"/>
  </r>
  <r>
    <x v="818"/>
    <d v="2026-05-14T00:00:00"/>
    <n v="2026"/>
    <n v="5"/>
    <x v="4"/>
    <x v="1"/>
    <x v="1"/>
    <x v="14"/>
    <x v="2"/>
    <s v="Business"/>
    <x v="4"/>
    <s v="Weighted Vest"/>
    <n v="3"/>
    <n v="122.31"/>
    <n v="0.05"/>
    <n v="71.11"/>
    <n v="348.58350000000002"/>
    <n v="213.32999999999998"/>
    <n v="135.25350000000003"/>
    <n v="0.38800889887214979"/>
    <n v="2026"/>
    <s v="Q2"/>
    <n v="5"/>
    <s v="May"/>
  </r>
  <r>
    <x v="819"/>
    <d v="2026-05-15T00:00:00"/>
    <n v="2026"/>
    <n v="5"/>
    <x v="4"/>
    <x v="1"/>
    <x v="0"/>
    <x v="9"/>
    <x v="0"/>
    <s v="Business"/>
    <x v="2"/>
    <s v="Travel Backpack 35L"/>
    <n v="1"/>
    <n v="166.48"/>
    <n v="0"/>
    <n v="89.42"/>
    <n v="166.48"/>
    <n v="89.42"/>
    <n v="77.059999999999988"/>
    <n v="0.4628784238346948"/>
    <n v="2026"/>
    <s v="Q2"/>
    <n v="5"/>
    <s v="May"/>
  </r>
  <r>
    <x v="820"/>
    <d v="2026-05-15T00:00:00"/>
    <n v="2026"/>
    <n v="5"/>
    <x v="4"/>
    <x v="1"/>
    <x v="0"/>
    <x v="15"/>
    <x v="2"/>
    <s v="New"/>
    <x v="3"/>
    <s v="Trail Tent 2P"/>
    <n v="3"/>
    <n v="192.21"/>
    <n v="0"/>
    <n v="103.51"/>
    <n v="576.63"/>
    <n v="310.53000000000003"/>
    <n v="266.09999999999997"/>
    <n v="0.46147442900993701"/>
    <n v="2026"/>
    <s v="Q2"/>
    <n v="5"/>
    <s v="May"/>
  </r>
  <r>
    <x v="821"/>
    <d v="2026-05-15T00:00:00"/>
    <n v="2026"/>
    <n v="5"/>
    <x v="4"/>
    <x v="1"/>
    <x v="0"/>
    <x v="9"/>
    <x v="1"/>
    <s v="Business"/>
    <x v="3"/>
    <s v="Portable Camp Stove"/>
    <n v="6"/>
    <n v="81.13"/>
    <n v="0.05"/>
    <n v="39.409999999999997"/>
    <n v="462.44099999999997"/>
    <n v="236.45999999999998"/>
    <n v="225.98099999999999"/>
    <n v="0.48866990599881932"/>
    <n v="2026"/>
    <s v="Q2"/>
    <n v="5"/>
    <s v="May"/>
  </r>
  <r>
    <x v="822"/>
    <d v="2026-05-15T00:00:00"/>
    <n v="2026"/>
    <n v="5"/>
    <x v="4"/>
    <x v="1"/>
    <x v="2"/>
    <x v="10"/>
    <x v="1"/>
    <s v="Business"/>
    <x v="2"/>
    <s v="Insulated Bottle"/>
    <n v="6"/>
    <n v="37.1"/>
    <n v="0.1"/>
    <n v="13.63"/>
    <n v="200.34000000000003"/>
    <n v="81.78"/>
    <n v="118.56000000000003"/>
    <n v="0.59179395028451642"/>
    <n v="2026"/>
    <s v="Q2"/>
    <n v="5"/>
    <s v="May"/>
  </r>
  <r>
    <x v="823"/>
    <d v="2026-05-15T00:00:00"/>
    <n v="2026"/>
    <n v="5"/>
    <x v="4"/>
    <x v="1"/>
    <x v="1"/>
    <x v="14"/>
    <x v="1"/>
    <s v="Business"/>
    <x v="2"/>
    <s v="Insulated Bottle"/>
    <n v="6"/>
    <n v="35.92"/>
    <n v="0.15"/>
    <n v="13.3"/>
    <n v="183.19200000000001"/>
    <n v="79.800000000000011"/>
    <n v="103.392"/>
    <n v="0.56439145814227687"/>
    <n v="2026"/>
    <s v="Q2"/>
    <n v="5"/>
    <s v="May"/>
  </r>
  <r>
    <x v="824"/>
    <d v="2026-05-15T00:00:00"/>
    <n v="2026"/>
    <n v="5"/>
    <x v="4"/>
    <x v="1"/>
    <x v="3"/>
    <x v="13"/>
    <x v="2"/>
    <s v="Business"/>
    <x v="4"/>
    <s v="Recovery Roller"/>
    <n v="4"/>
    <n v="36.21"/>
    <n v="0"/>
    <n v="14.3"/>
    <n v="144.84"/>
    <n v="57.2"/>
    <n v="87.64"/>
    <n v="0.60508146920740125"/>
    <n v="2026"/>
    <s v="Q2"/>
    <n v="5"/>
    <s v="May"/>
  </r>
  <r>
    <x v="825"/>
    <d v="2026-05-15T00:00:00"/>
    <n v="2026"/>
    <n v="5"/>
    <x v="4"/>
    <x v="1"/>
    <x v="2"/>
    <x v="10"/>
    <x v="0"/>
    <s v="Business"/>
    <x v="1"/>
    <s v="Trekking Poles"/>
    <n v="3"/>
    <n v="73.03"/>
    <n v="0.05"/>
    <n v="33.200000000000003"/>
    <n v="208.13550000000001"/>
    <n v="99.600000000000009"/>
    <n v="108.5355"/>
    <n v="0.52146558371829888"/>
    <n v="2026"/>
    <s v="Q2"/>
    <n v="5"/>
    <s v="May"/>
  </r>
  <r>
    <x v="826"/>
    <d v="2026-05-15T00:00:00"/>
    <n v="2026"/>
    <n v="5"/>
    <x v="4"/>
    <x v="1"/>
    <x v="2"/>
    <x v="5"/>
    <x v="2"/>
    <s v="Returning"/>
    <x v="0"/>
    <s v="Commuter Helmet"/>
    <n v="2"/>
    <n v="80.81"/>
    <n v="0"/>
    <n v="42.53"/>
    <n v="161.62"/>
    <n v="85.06"/>
    <n v="76.56"/>
    <n v="0.47370374953594852"/>
    <n v="2026"/>
    <s v="Q2"/>
    <n v="5"/>
    <s v="May"/>
  </r>
  <r>
    <x v="827"/>
    <d v="2026-05-15T00:00:00"/>
    <n v="2026"/>
    <n v="5"/>
    <x v="4"/>
    <x v="1"/>
    <x v="1"/>
    <x v="11"/>
    <x v="0"/>
    <s v="New"/>
    <x v="0"/>
    <s v="Trail Bike Light"/>
    <n v="1"/>
    <n v="51.53"/>
    <n v="0.1"/>
    <n v="23.06"/>
    <n v="46.377000000000002"/>
    <n v="23.06"/>
    <n v="23.317000000000004"/>
    <n v="0.50277076999374692"/>
    <n v="2026"/>
    <s v="Q2"/>
    <n v="5"/>
    <s v="May"/>
  </r>
  <r>
    <x v="828"/>
    <d v="2026-05-16T00:00:00"/>
    <n v="2026"/>
    <n v="5"/>
    <x v="4"/>
    <x v="1"/>
    <x v="3"/>
    <x v="13"/>
    <x v="1"/>
    <s v="Business"/>
    <x v="3"/>
    <s v="Portable Camp Stove"/>
    <n v="5"/>
    <n v="81.75"/>
    <n v="0.05"/>
    <n v="39.159999999999997"/>
    <n v="388.3125"/>
    <n v="195.79999999999998"/>
    <n v="192.51250000000002"/>
    <n v="0.49576694028649609"/>
    <n v="2026"/>
    <s v="Q2"/>
    <n v="5"/>
    <s v="May"/>
  </r>
  <r>
    <x v="829"/>
    <d v="2026-05-16T00:00:00"/>
    <n v="2026"/>
    <n v="5"/>
    <x v="4"/>
    <x v="1"/>
    <x v="2"/>
    <x v="10"/>
    <x v="0"/>
    <s v="New"/>
    <x v="2"/>
    <s v="Travel Backpack 35L"/>
    <n v="1"/>
    <n v="165.99"/>
    <n v="0.1"/>
    <n v="89.9"/>
    <n v="149.39100000000002"/>
    <n v="89.9"/>
    <n v="59.491000000000014"/>
    <n v="0.3982234538894579"/>
    <n v="2026"/>
    <s v="Q2"/>
    <n v="5"/>
    <s v="May"/>
  </r>
  <r>
    <x v="830"/>
    <d v="2026-05-16T00:00:00"/>
    <n v="2026"/>
    <n v="5"/>
    <x v="4"/>
    <x v="1"/>
    <x v="0"/>
    <x v="15"/>
    <x v="2"/>
    <s v="New"/>
    <x v="3"/>
    <s v="Compact Sleeping Bag"/>
    <n v="2"/>
    <n v="121.22"/>
    <n v="0"/>
    <n v="60.38"/>
    <n v="242.44"/>
    <n v="120.76"/>
    <n v="121.67999999999999"/>
    <n v="0.50189737667051637"/>
    <n v="2026"/>
    <s v="Q2"/>
    <n v="5"/>
    <s v="May"/>
  </r>
  <r>
    <x v="831"/>
    <d v="2026-05-16T00:00:00"/>
    <n v="2026"/>
    <n v="5"/>
    <x v="4"/>
    <x v="1"/>
    <x v="1"/>
    <x v="12"/>
    <x v="2"/>
    <s v="Business"/>
    <x v="2"/>
    <s v="Carry-On Duffel"/>
    <n v="2"/>
    <n v="131.1"/>
    <n v="0"/>
    <n v="65.55"/>
    <n v="262.2"/>
    <n v="131.1"/>
    <n v="131.1"/>
    <n v="0.5"/>
    <n v="2026"/>
    <s v="Q2"/>
    <n v="5"/>
    <s v="May"/>
  </r>
  <r>
    <x v="832"/>
    <d v="2026-05-16T00:00:00"/>
    <n v="2026"/>
    <n v="5"/>
    <x v="4"/>
    <x v="1"/>
    <x v="1"/>
    <x v="6"/>
    <x v="0"/>
    <s v="Returning"/>
    <x v="2"/>
    <s v="Packing Cube Set"/>
    <n v="2"/>
    <n v="46.44"/>
    <n v="0"/>
    <n v="18.63"/>
    <n v="92.88"/>
    <n v="37.26"/>
    <n v="55.62"/>
    <n v="0.59883720930232553"/>
    <n v="2026"/>
    <s v="Q2"/>
    <n v="5"/>
    <s v="May"/>
  </r>
  <r>
    <x v="833"/>
    <d v="2026-05-16T00:00:00"/>
    <n v="2026"/>
    <n v="5"/>
    <x v="4"/>
    <x v="1"/>
    <x v="3"/>
    <x v="7"/>
    <x v="0"/>
    <s v="New"/>
    <x v="2"/>
    <s v="Insulated Bottle"/>
    <n v="1"/>
    <n v="36.659999999999997"/>
    <n v="0"/>
    <n v="13.61"/>
    <n v="36.659999999999997"/>
    <n v="13.61"/>
    <n v="23.049999999999997"/>
    <n v="0.62875068194217132"/>
    <n v="2026"/>
    <s v="Q2"/>
    <n v="5"/>
    <s v="May"/>
  </r>
  <r>
    <x v="834"/>
    <d v="2026-05-16T00:00:00"/>
    <n v="2026"/>
    <n v="5"/>
    <x v="4"/>
    <x v="1"/>
    <x v="3"/>
    <x v="8"/>
    <x v="0"/>
    <s v="New"/>
    <x v="1"/>
    <s v="Summit Backpack 45L"/>
    <n v="5"/>
    <n v="156.16999999999999"/>
    <n v="0.1"/>
    <n v="80.59"/>
    <n v="702.76499999999999"/>
    <n v="402.95000000000005"/>
    <n v="299.81499999999994"/>
    <n v="0.42662198601239382"/>
    <n v="2026"/>
    <s v="Q2"/>
    <n v="5"/>
    <s v="May"/>
  </r>
  <r>
    <x v="835"/>
    <d v="2026-05-16T00:00:00"/>
    <n v="2026"/>
    <n v="5"/>
    <x v="4"/>
    <x v="1"/>
    <x v="1"/>
    <x v="12"/>
    <x v="2"/>
    <s v="New"/>
    <x v="2"/>
    <s v="Insulated Bottle"/>
    <n v="1"/>
    <n v="35.97"/>
    <n v="0.1"/>
    <n v="13.54"/>
    <n v="32.372999999999998"/>
    <n v="13.54"/>
    <n v="18.832999999999998"/>
    <n v="0.58175022395205878"/>
    <n v="2026"/>
    <s v="Q2"/>
    <n v="5"/>
    <s v="May"/>
  </r>
  <r>
    <x v="836"/>
    <d v="2026-05-16T00:00:00"/>
    <n v="2026"/>
    <n v="5"/>
    <x v="4"/>
    <x v="1"/>
    <x v="1"/>
    <x v="11"/>
    <x v="1"/>
    <s v="Business"/>
    <x v="4"/>
    <s v="Weighted Vest"/>
    <n v="4"/>
    <n v="125.11"/>
    <n v="0.15"/>
    <n v="70.010000000000005"/>
    <n v="425.37399999999997"/>
    <n v="280.04000000000002"/>
    <n v="145.33399999999995"/>
    <n v="0.34166169065340135"/>
    <n v="2026"/>
    <s v="Q2"/>
    <n v="5"/>
    <s v="May"/>
  </r>
  <r>
    <x v="837"/>
    <d v="2026-05-16T00:00:00"/>
    <n v="2026"/>
    <n v="5"/>
    <x v="4"/>
    <x v="1"/>
    <x v="3"/>
    <x v="8"/>
    <x v="0"/>
    <s v="New"/>
    <x v="4"/>
    <s v="Recovery Roller"/>
    <n v="4"/>
    <n v="36.29"/>
    <n v="0.1"/>
    <n v="13.77"/>
    <n v="130.64400000000001"/>
    <n v="55.08"/>
    <n v="75.564000000000007"/>
    <n v="0.57839625241113257"/>
    <n v="2026"/>
    <s v="Q2"/>
    <n v="5"/>
    <s v="May"/>
  </r>
  <r>
    <x v="838"/>
    <d v="2026-05-16T00:00:00"/>
    <n v="2026"/>
    <n v="5"/>
    <x v="4"/>
    <x v="1"/>
    <x v="1"/>
    <x v="6"/>
    <x v="0"/>
    <s v="New"/>
    <x v="1"/>
    <s v="Trail Boots"/>
    <n v="4"/>
    <n v="143.34"/>
    <n v="0"/>
    <n v="80.55"/>
    <n v="573.36"/>
    <n v="322.2"/>
    <n v="251.16000000000003"/>
    <n v="0.43804939305148599"/>
    <n v="2026"/>
    <s v="Q2"/>
    <n v="5"/>
    <s v="May"/>
  </r>
  <r>
    <x v="839"/>
    <d v="2026-05-17T00:00:00"/>
    <n v="2026"/>
    <n v="5"/>
    <x v="4"/>
    <x v="1"/>
    <x v="1"/>
    <x v="12"/>
    <x v="3"/>
    <s v="New"/>
    <x v="0"/>
    <s v="Trail Bike Light"/>
    <n v="3"/>
    <n v="51.68"/>
    <n v="0"/>
    <n v="22.4"/>
    <n v="155.04"/>
    <n v="67.199999999999989"/>
    <n v="87.84"/>
    <n v="0.56656346749226016"/>
    <n v="2026"/>
    <s v="Q2"/>
    <n v="5"/>
    <s v="May"/>
  </r>
  <r>
    <x v="840"/>
    <d v="2026-05-17T00:00:00"/>
    <n v="2026"/>
    <n v="5"/>
    <x v="4"/>
    <x v="1"/>
    <x v="3"/>
    <x v="7"/>
    <x v="0"/>
    <s v="Returning"/>
    <x v="2"/>
    <s v="Packing Cube Set"/>
    <n v="1"/>
    <n v="46.84"/>
    <n v="0"/>
    <n v="17.93"/>
    <n v="46.84"/>
    <n v="17.93"/>
    <n v="28.910000000000004"/>
    <n v="0.61720751494449189"/>
    <n v="2026"/>
    <s v="Q2"/>
    <n v="5"/>
    <s v="May"/>
  </r>
  <r>
    <x v="841"/>
    <d v="2026-05-17T00:00:00"/>
    <n v="2026"/>
    <n v="5"/>
    <x v="4"/>
    <x v="1"/>
    <x v="2"/>
    <x v="2"/>
    <x v="3"/>
    <s v="New"/>
    <x v="1"/>
    <s v="Trekking Poles"/>
    <n v="5"/>
    <n v="72.900000000000006"/>
    <n v="0.05"/>
    <n v="31.57"/>
    <n v="346.27499999999998"/>
    <n v="157.85"/>
    <n v="188.42499999999998"/>
    <n v="0.54414843693596127"/>
    <n v="2026"/>
    <s v="Q2"/>
    <n v="5"/>
    <s v="May"/>
  </r>
  <r>
    <x v="842"/>
    <d v="2026-05-17T00:00:00"/>
    <n v="2026"/>
    <n v="5"/>
    <x v="4"/>
    <x v="1"/>
    <x v="3"/>
    <x v="7"/>
    <x v="0"/>
    <s v="New"/>
    <x v="1"/>
    <s v="Hiking Daypack 20L"/>
    <n v="1"/>
    <n v="91.07"/>
    <n v="0"/>
    <n v="45.3"/>
    <n v="91.07"/>
    <n v="45.3"/>
    <n v="45.769999999999996"/>
    <n v="0.50258043263423735"/>
    <n v="2026"/>
    <s v="Q2"/>
    <n v="5"/>
    <s v="May"/>
  </r>
  <r>
    <x v="843"/>
    <d v="2026-05-17T00:00:00"/>
    <n v="2026"/>
    <n v="5"/>
    <x v="4"/>
    <x v="1"/>
    <x v="2"/>
    <x v="10"/>
    <x v="2"/>
    <s v="New"/>
    <x v="0"/>
    <s v="Commuter Helmet"/>
    <n v="1"/>
    <n v="81.86"/>
    <n v="0"/>
    <n v="43.14"/>
    <n v="81.86"/>
    <n v="43.14"/>
    <n v="38.72"/>
    <n v="0.47300268751526997"/>
    <n v="2026"/>
    <s v="Q2"/>
    <n v="5"/>
    <s v="May"/>
  </r>
  <r>
    <x v="844"/>
    <d v="2026-05-17T00:00:00"/>
    <n v="2026"/>
    <n v="5"/>
    <x v="4"/>
    <x v="1"/>
    <x v="3"/>
    <x v="8"/>
    <x v="0"/>
    <s v="Returning"/>
    <x v="2"/>
    <s v="Packing Cube Set"/>
    <n v="1"/>
    <n v="45.45"/>
    <n v="0"/>
    <n v="17.93"/>
    <n v="45.45"/>
    <n v="17.93"/>
    <n v="27.520000000000003"/>
    <n v="0.60550055005500558"/>
    <n v="2026"/>
    <s v="Q2"/>
    <n v="5"/>
    <s v="May"/>
  </r>
  <r>
    <x v="845"/>
    <d v="2026-05-17T00:00:00"/>
    <n v="2026"/>
    <n v="5"/>
    <x v="4"/>
    <x v="1"/>
    <x v="2"/>
    <x v="10"/>
    <x v="2"/>
    <s v="Business"/>
    <x v="1"/>
    <s v="Trekking Poles"/>
    <n v="1"/>
    <n v="70.62"/>
    <n v="0"/>
    <n v="32.53"/>
    <n v="70.62"/>
    <n v="32.53"/>
    <n v="38.090000000000003"/>
    <n v="0.53936561880487111"/>
    <n v="2026"/>
    <s v="Q2"/>
    <n v="5"/>
    <s v="May"/>
  </r>
  <r>
    <x v="846"/>
    <d v="2026-05-17T00:00:00"/>
    <n v="2026"/>
    <n v="5"/>
    <x v="4"/>
    <x v="1"/>
    <x v="3"/>
    <x v="8"/>
    <x v="0"/>
    <s v="New"/>
    <x v="4"/>
    <s v="Training Mat"/>
    <n v="2"/>
    <n v="51.56"/>
    <n v="0"/>
    <n v="22.46"/>
    <n v="103.12"/>
    <n v="44.92"/>
    <n v="58.2"/>
    <n v="0.56439100077579518"/>
    <n v="2026"/>
    <s v="Q2"/>
    <n v="5"/>
    <s v="May"/>
  </r>
  <r>
    <x v="847"/>
    <d v="2026-05-17T00:00:00"/>
    <n v="2026"/>
    <n v="5"/>
    <x v="4"/>
    <x v="1"/>
    <x v="3"/>
    <x v="8"/>
    <x v="0"/>
    <s v="New"/>
    <x v="1"/>
    <s v="Trail Boots"/>
    <n v="2"/>
    <n v="146.22"/>
    <n v="0"/>
    <n v="81.069999999999993"/>
    <n v="292.44"/>
    <n v="162.13999999999999"/>
    <n v="130.30000000000001"/>
    <n v="0.4455614826973055"/>
    <n v="2026"/>
    <s v="Q2"/>
    <n v="5"/>
    <s v="May"/>
  </r>
  <r>
    <x v="848"/>
    <d v="2026-05-17T00:00:00"/>
    <n v="2026"/>
    <n v="5"/>
    <x v="4"/>
    <x v="1"/>
    <x v="3"/>
    <x v="13"/>
    <x v="2"/>
    <s v="Returning"/>
    <x v="4"/>
    <s v="Training Mat"/>
    <n v="2"/>
    <n v="51.34"/>
    <n v="0"/>
    <n v="22.17"/>
    <n v="102.68"/>
    <n v="44.34"/>
    <n v="58.34"/>
    <n v="0.56817296455005839"/>
    <n v="2026"/>
    <s v="Q2"/>
    <n v="5"/>
    <s v="May"/>
  </r>
  <r>
    <x v="849"/>
    <d v="2026-05-18T00:00:00"/>
    <n v="2026"/>
    <n v="5"/>
    <x v="4"/>
    <x v="1"/>
    <x v="3"/>
    <x v="8"/>
    <x v="0"/>
    <s v="New"/>
    <x v="1"/>
    <s v="Summit Backpack 45L"/>
    <n v="1"/>
    <n v="153.61000000000001"/>
    <n v="0.05"/>
    <n v="79.94"/>
    <n v="145.92950000000002"/>
    <n v="79.94"/>
    <n v="65.989500000000021"/>
    <n v="0.45220123415758989"/>
    <n v="2026"/>
    <s v="Q2"/>
    <n v="5"/>
    <s v="May"/>
  </r>
  <r>
    <x v="850"/>
    <d v="2026-05-18T00:00:00"/>
    <n v="2026"/>
    <n v="5"/>
    <x v="4"/>
    <x v="1"/>
    <x v="1"/>
    <x v="6"/>
    <x v="0"/>
    <s v="Returning"/>
    <x v="3"/>
    <s v="Portable Camp Stove"/>
    <n v="1"/>
    <n v="82.44"/>
    <n v="0.15"/>
    <n v="39.380000000000003"/>
    <n v="70.073999999999998"/>
    <n v="39.380000000000003"/>
    <n v="30.693999999999996"/>
    <n v="0.43802266175757054"/>
    <n v="2026"/>
    <s v="Q2"/>
    <n v="5"/>
    <s v="May"/>
  </r>
  <r>
    <x v="851"/>
    <d v="2026-05-18T00:00:00"/>
    <n v="2026"/>
    <n v="5"/>
    <x v="4"/>
    <x v="1"/>
    <x v="0"/>
    <x v="0"/>
    <x v="1"/>
    <s v="Business"/>
    <x v="1"/>
    <s v="Hiking Daypack 20L"/>
    <n v="10"/>
    <n v="92.09"/>
    <n v="0.15"/>
    <n v="45.13"/>
    <n v="782.7650000000001"/>
    <n v="451.3"/>
    <n v="331.46500000000009"/>
    <n v="0.42345403792964686"/>
    <n v="2026"/>
    <s v="Q2"/>
    <n v="5"/>
    <s v="May"/>
  </r>
  <r>
    <x v="852"/>
    <d v="2026-05-18T00:00:00"/>
    <n v="2026"/>
    <n v="5"/>
    <x v="4"/>
    <x v="1"/>
    <x v="3"/>
    <x v="8"/>
    <x v="3"/>
    <s v="New"/>
    <x v="2"/>
    <s v="Insulated Bottle"/>
    <n v="1"/>
    <n v="36.72"/>
    <n v="0"/>
    <n v="13.67"/>
    <n v="36.72"/>
    <n v="13.67"/>
    <n v="23.049999999999997"/>
    <n v="0.62772331154684091"/>
    <n v="2026"/>
    <s v="Q2"/>
    <n v="5"/>
    <s v="May"/>
  </r>
  <r>
    <x v="853"/>
    <d v="2026-05-19T00:00:00"/>
    <n v="2026"/>
    <n v="5"/>
    <x v="4"/>
    <x v="1"/>
    <x v="1"/>
    <x v="1"/>
    <x v="1"/>
    <s v="Business"/>
    <x v="2"/>
    <s v="Carry-On Duffel"/>
    <n v="3"/>
    <n v="132.41999999999999"/>
    <n v="0.05"/>
    <n v="67.09"/>
    <n v="377.39699999999999"/>
    <n v="201.27"/>
    <n v="176.12699999999998"/>
    <n v="0.46668892439526544"/>
    <n v="2026"/>
    <s v="Q2"/>
    <n v="5"/>
    <s v="May"/>
  </r>
  <r>
    <x v="854"/>
    <d v="2026-05-19T00:00:00"/>
    <n v="2026"/>
    <n v="5"/>
    <x v="4"/>
    <x v="1"/>
    <x v="3"/>
    <x v="13"/>
    <x v="2"/>
    <s v="Returning"/>
    <x v="3"/>
    <s v="Trail Tent 2P"/>
    <n v="2"/>
    <n v="192.1"/>
    <n v="0.05"/>
    <n v="106.07"/>
    <n v="364.98999999999995"/>
    <n v="212.14"/>
    <n v="152.84999999999997"/>
    <n v="0.41877859667388145"/>
    <n v="2026"/>
    <s v="Q2"/>
    <n v="5"/>
    <s v="May"/>
  </r>
  <r>
    <x v="855"/>
    <d v="2026-05-19T00:00:00"/>
    <n v="2026"/>
    <n v="5"/>
    <x v="4"/>
    <x v="1"/>
    <x v="2"/>
    <x v="16"/>
    <x v="2"/>
    <s v="New"/>
    <x v="2"/>
    <s v="Insulated Bottle"/>
    <n v="4"/>
    <n v="36.94"/>
    <n v="0"/>
    <n v="13.63"/>
    <n v="147.76"/>
    <n v="54.52"/>
    <n v="93.239999999999981"/>
    <n v="0.63102328099620997"/>
    <n v="2026"/>
    <s v="Q2"/>
    <n v="5"/>
    <s v="May"/>
  </r>
  <r>
    <x v="856"/>
    <d v="2026-05-19T00:00:00"/>
    <n v="2026"/>
    <n v="5"/>
    <x v="4"/>
    <x v="1"/>
    <x v="0"/>
    <x v="15"/>
    <x v="0"/>
    <s v="Business"/>
    <x v="1"/>
    <s v="Summit Backpack 45L"/>
    <n v="1"/>
    <n v="153.16999999999999"/>
    <n v="0"/>
    <n v="78.489999999999995"/>
    <n v="153.16999999999999"/>
    <n v="78.489999999999995"/>
    <n v="74.679999999999993"/>
    <n v="0.48756283867598094"/>
    <n v="2026"/>
    <s v="Q2"/>
    <n v="5"/>
    <s v="May"/>
  </r>
  <r>
    <x v="857"/>
    <d v="2026-05-19T00:00:00"/>
    <n v="2026"/>
    <n v="5"/>
    <x v="4"/>
    <x v="1"/>
    <x v="0"/>
    <x v="0"/>
    <x v="0"/>
    <s v="Business"/>
    <x v="0"/>
    <s v="Commuter Helmet"/>
    <n v="2"/>
    <n v="82.85"/>
    <n v="0"/>
    <n v="42.53"/>
    <n v="165.7"/>
    <n v="85.06"/>
    <n v="80.639999999999986"/>
    <n v="0.48666264333132164"/>
    <n v="2026"/>
    <s v="Q2"/>
    <n v="5"/>
    <s v="May"/>
  </r>
  <r>
    <x v="858"/>
    <d v="2026-05-19T00:00:00"/>
    <n v="2026"/>
    <n v="5"/>
    <x v="4"/>
    <x v="1"/>
    <x v="2"/>
    <x v="5"/>
    <x v="3"/>
    <s v="New"/>
    <x v="1"/>
    <s v="Trail Boots"/>
    <n v="1"/>
    <n v="143.52000000000001"/>
    <n v="0"/>
    <n v="81.040000000000006"/>
    <n v="143.52000000000001"/>
    <n v="81.040000000000006"/>
    <n v="62.480000000000004"/>
    <n v="0.435340022296544"/>
    <n v="2026"/>
    <s v="Q2"/>
    <n v="5"/>
    <s v="May"/>
  </r>
  <r>
    <x v="859"/>
    <d v="2026-05-19T00:00:00"/>
    <n v="2026"/>
    <n v="5"/>
    <x v="4"/>
    <x v="1"/>
    <x v="2"/>
    <x v="16"/>
    <x v="2"/>
    <s v="New"/>
    <x v="3"/>
    <s v="Trail Tent 2P"/>
    <n v="1"/>
    <n v="192.94"/>
    <n v="0"/>
    <n v="105.15"/>
    <n v="192.94"/>
    <n v="105.15"/>
    <n v="87.789999999999992"/>
    <n v="0.45501192080439512"/>
    <n v="2026"/>
    <s v="Q2"/>
    <n v="5"/>
    <s v="May"/>
  </r>
  <r>
    <x v="860"/>
    <d v="2026-05-20T00:00:00"/>
    <n v="2026"/>
    <n v="5"/>
    <x v="4"/>
    <x v="1"/>
    <x v="3"/>
    <x v="8"/>
    <x v="2"/>
    <s v="Business"/>
    <x v="2"/>
    <s v="Travel Backpack 35L"/>
    <n v="1"/>
    <n v="168.56"/>
    <n v="0"/>
    <n v="85.46"/>
    <n v="168.56"/>
    <n v="85.46"/>
    <n v="83.100000000000009"/>
    <n v="0.49299952539155201"/>
    <n v="2026"/>
    <s v="Q2"/>
    <n v="5"/>
    <s v="May"/>
  </r>
  <r>
    <x v="861"/>
    <d v="2026-05-20T00:00:00"/>
    <n v="2026"/>
    <n v="5"/>
    <x v="4"/>
    <x v="1"/>
    <x v="0"/>
    <x v="0"/>
    <x v="0"/>
    <s v="New"/>
    <x v="3"/>
    <s v="Compact Sleeping Bag"/>
    <n v="2"/>
    <n v="123.9"/>
    <n v="0"/>
    <n v="58.95"/>
    <n v="247.8"/>
    <n v="117.9"/>
    <n v="129.9"/>
    <n v="0.52421307506053272"/>
    <n v="2026"/>
    <s v="Q2"/>
    <n v="5"/>
    <s v="May"/>
  </r>
  <r>
    <x v="862"/>
    <d v="2026-05-20T00:00:00"/>
    <n v="2026"/>
    <n v="5"/>
    <x v="4"/>
    <x v="1"/>
    <x v="0"/>
    <x v="9"/>
    <x v="0"/>
    <s v="New"/>
    <x v="1"/>
    <s v="Trail Boots"/>
    <n v="2"/>
    <n v="140.93"/>
    <n v="0"/>
    <n v="81.040000000000006"/>
    <n v="281.86"/>
    <n v="162.08000000000001"/>
    <n v="119.78"/>
    <n v="0.42496274746327961"/>
    <n v="2026"/>
    <s v="Q2"/>
    <n v="5"/>
    <s v="May"/>
  </r>
  <r>
    <x v="863"/>
    <d v="2026-05-20T00:00:00"/>
    <n v="2026"/>
    <n v="5"/>
    <x v="4"/>
    <x v="1"/>
    <x v="2"/>
    <x v="5"/>
    <x v="2"/>
    <s v="Returning"/>
    <x v="1"/>
    <s v="Trekking Poles"/>
    <n v="1"/>
    <n v="73.150000000000006"/>
    <n v="0"/>
    <n v="32.950000000000003"/>
    <n v="73.150000000000006"/>
    <n v="32.950000000000003"/>
    <n v="40.200000000000003"/>
    <n v="0.54955570745044424"/>
    <n v="2026"/>
    <s v="Q2"/>
    <n v="5"/>
    <s v="May"/>
  </r>
  <r>
    <x v="864"/>
    <d v="2026-05-20T00:00:00"/>
    <n v="2026"/>
    <n v="5"/>
    <x v="4"/>
    <x v="1"/>
    <x v="3"/>
    <x v="8"/>
    <x v="2"/>
    <s v="Business"/>
    <x v="3"/>
    <s v="Trail Tent 2P"/>
    <n v="2"/>
    <n v="197.35"/>
    <n v="0.05"/>
    <n v="102.63"/>
    <n v="374.96499999999997"/>
    <n v="205.26"/>
    <n v="169.70499999999998"/>
    <n v="0.45258890829810783"/>
    <n v="2026"/>
    <s v="Q2"/>
    <n v="5"/>
    <s v="May"/>
  </r>
  <r>
    <x v="865"/>
    <d v="2026-05-20T00:00:00"/>
    <n v="2026"/>
    <n v="5"/>
    <x v="4"/>
    <x v="1"/>
    <x v="3"/>
    <x v="4"/>
    <x v="0"/>
    <s v="Business"/>
    <x v="2"/>
    <s v="Insulated Bottle"/>
    <n v="3"/>
    <n v="36.74"/>
    <n v="0.05"/>
    <n v="13.97"/>
    <n v="104.70899999999999"/>
    <n v="41.910000000000004"/>
    <n v="62.798999999999985"/>
    <n v="0.59974787267570118"/>
    <n v="2026"/>
    <s v="Q2"/>
    <n v="5"/>
    <s v="May"/>
  </r>
  <r>
    <x v="866"/>
    <d v="2026-05-20T00:00:00"/>
    <n v="2026"/>
    <n v="5"/>
    <x v="4"/>
    <x v="1"/>
    <x v="1"/>
    <x v="11"/>
    <x v="0"/>
    <s v="Returning"/>
    <x v="1"/>
    <s v="Summit Backpack 45L"/>
    <n v="2"/>
    <n v="151.35"/>
    <n v="0.05"/>
    <n v="77.150000000000006"/>
    <n v="287.565"/>
    <n v="154.30000000000001"/>
    <n v="133.26499999999999"/>
    <n v="0.46342566028550064"/>
    <n v="2026"/>
    <s v="Q2"/>
    <n v="5"/>
    <s v="May"/>
  </r>
  <r>
    <x v="867"/>
    <d v="2026-05-20T00:00:00"/>
    <n v="2026"/>
    <n v="5"/>
    <x v="4"/>
    <x v="1"/>
    <x v="0"/>
    <x v="15"/>
    <x v="2"/>
    <s v="New"/>
    <x v="0"/>
    <s v="Trail Bike Light"/>
    <n v="2"/>
    <n v="50.09"/>
    <n v="0.05"/>
    <n v="23.16"/>
    <n v="95.171000000000006"/>
    <n v="46.32"/>
    <n v="48.851000000000006"/>
    <n v="0.51329711781950382"/>
    <n v="2026"/>
    <s v="Q2"/>
    <n v="5"/>
    <s v="May"/>
  </r>
  <r>
    <x v="868"/>
    <d v="2026-05-20T00:00:00"/>
    <n v="2026"/>
    <n v="5"/>
    <x v="4"/>
    <x v="1"/>
    <x v="0"/>
    <x v="9"/>
    <x v="0"/>
    <s v="New"/>
    <x v="4"/>
    <s v="Weighted Vest"/>
    <n v="2"/>
    <n v="121.96"/>
    <n v="0.05"/>
    <n v="71.2"/>
    <n v="231.72399999999999"/>
    <n v="142.4"/>
    <n v="89.323999999999984"/>
    <n v="0.38547582468799085"/>
    <n v="2026"/>
    <s v="Q2"/>
    <n v="5"/>
    <s v="May"/>
  </r>
  <r>
    <x v="869"/>
    <d v="2026-05-21T00:00:00"/>
    <n v="2026"/>
    <n v="5"/>
    <x v="4"/>
    <x v="1"/>
    <x v="3"/>
    <x v="13"/>
    <x v="0"/>
    <s v="Business"/>
    <x v="2"/>
    <s v="Carry-On Duffel"/>
    <n v="1"/>
    <n v="134.28"/>
    <n v="0.05"/>
    <n v="65.44"/>
    <n v="127.56599999999999"/>
    <n v="65.44"/>
    <n v="62.125999999999991"/>
    <n v="0.487010645469796"/>
    <n v="2026"/>
    <s v="Q2"/>
    <n v="5"/>
    <s v="May"/>
  </r>
  <r>
    <x v="870"/>
    <d v="2026-05-21T00:00:00"/>
    <n v="2026"/>
    <n v="5"/>
    <x v="4"/>
    <x v="1"/>
    <x v="3"/>
    <x v="7"/>
    <x v="0"/>
    <s v="Business"/>
    <x v="0"/>
    <s v="Cycling Pack 12L"/>
    <n v="3"/>
    <n v="100.48"/>
    <n v="0.05"/>
    <n v="50.68"/>
    <n v="286.36799999999999"/>
    <n v="152.04"/>
    <n v="134.328"/>
    <n v="0.46907475695608447"/>
    <n v="2026"/>
    <s v="Q2"/>
    <n v="5"/>
    <s v="May"/>
  </r>
  <r>
    <x v="871"/>
    <d v="2026-05-21T00:00:00"/>
    <n v="2026"/>
    <n v="5"/>
    <x v="4"/>
    <x v="1"/>
    <x v="3"/>
    <x v="8"/>
    <x v="0"/>
    <s v="New"/>
    <x v="4"/>
    <s v="Recovery Roller"/>
    <n v="3"/>
    <n v="36.229999999999997"/>
    <n v="0"/>
    <n v="13.55"/>
    <n v="108.69"/>
    <n v="40.650000000000006"/>
    <n v="68.039999999999992"/>
    <n v="0.62600055202870541"/>
    <n v="2026"/>
    <s v="Q2"/>
    <n v="5"/>
    <s v="May"/>
  </r>
  <r>
    <x v="872"/>
    <d v="2026-05-21T00:00:00"/>
    <n v="2026"/>
    <n v="5"/>
    <x v="4"/>
    <x v="1"/>
    <x v="2"/>
    <x v="2"/>
    <x v="3"/>
    <s v="Returning"/>
    <x v="3"/>
    <s v="Compact Sleeping Bag"/>
    <n v="3"/>
    <n v="120.61"/>
    <n v="0"/>
    <n v="60.17"/>
    <n v="361.83"/>
    <n v="180.51"/>
    <n v="181.32"/>
    <n v="0.50111931017328581"/>
    <n v="2026"/>
    <s v="Q2"/>
    <n v="5"/>
    <s v="May"/>
  </r>
  <r>
    <x v="873"/>
    <d v="2026-05-21T00:00:00"/>
    <n v="2026"/>
    <n v="5"/>
    <x v="4"/>
    <x v="1"/>
    <x v="2"/>
    <x v="5"/>
    <x v="3"/>
    <s v="Returning"/>
    <x v="2"/>
    <s v="Packing Cube Set"/>
    <n v="3"/>
    <n v="46.46"/>
    <n v="0"/>
    <n v="18.71"/>
    <n v="139.38"/>
    <n v="56.13"/>
    <n v="83.25"/>
    <n v="0.59728798966853214"/>
    <n v="2026"/>
    <s v="Q2"/>
    <n v="5"/>
    <s v="May"/>
  </r>
  <r>
    <x v="874"/>
    <d v="2026-05-21T00:00:00"/>
    <n v="2026"/>
    <n v="5"/>
    <x v="4"/>
    <x v="1"/>
    <x v="1"/>
    <x v="12"/>
    <x v="0"/>
    <s v="Business"/>
    <x v="4"/>
    <s v="Recovery Roller"/>
    <n v="1"/>
    <n v="36.9"/>
    <n v="0.05"/>
    <n v="13.89"/>
    <n v="35.055"/>
    <n v="13.89"/>
    <n v="21.164999999999999"/>
    <n v="0.60376551133932388"/>
    <n v="2026"/>
    <s v="Q2"/>
    <n v="5"/>
    <s v="May"/>
  </r>
  <r>
    <x v="875"/>
    <d v="2026-05-21T00:00:00"/>
    <n v="2026"/>
    <n v="5"/>
    <x v="4"/>
    <x v="1"/>
    <x v="2"/>
    <x v="3"/>
    <x v="0"/>
    <s v="New"/>
    <x v="4"/>
    <s v="Resistance Band Set"/>
    <n v="6"/>
    <n v="40.61"/>
    <n v="0.05"/>
    <n v="15.14"/>
    <n v="231.47699999999998"/>
    <n v="90.84"/>
    <n v="140.63699999999997"/>
    <n v="0.607563602431343"/>
    <n v="2026"/>
    <s v="Q2"/>
    <n v="5"/>
    <s v="May"/>
  </r>
  <r>
    <x v="876"/>
    <d v="2026-05-22T00:00:00"/>
    <n v="2026"/>
    <n v="5"/>
    <x v="4"/>
    <x v="1"/>
    <x v="3"/>
    <x v="13"/>
    <x v="0"/>
    <s v="Business"/>
    <x v="2"/>
    <s v="Insulated Bottle"/>
    <n v="2"/>
    <n v="36.86"/>
    <n v="0.05"/>
    <n v="13.85"/>
    <n v="70.033999999999992"/>
    <n v="27.7"/>
    <n v="42.333999999999989"/>
    <n v="0.60447782505640113"/>
    <n v="2026"/>
    <s v="Q2"/>
    <n v="5"/>
    <s v="May"/>
  </r>
  <r>
    <x v="877"/>
    <d v="2026-05-22T00:00:00"/>
    <n v="2026"/>
    <n v="5"/>
    <x v="4"/>
    <x v="1"/>
    <x v="1"/>
    <x v="6"/>
    <x v="0"/>
    <s v="New"/>
    <x v="1"/>
    <s v="Summit Backpack 45L"/>
    <n v="3"/>
    <n v="156.74"/>
    <n v="0"/>
    <n v="79.819999999999993"/>
    <n v="470.22"/>
    <n v="239.45999999999998"/>
    <n v="230.76000000000005"/>
    <n v="0.49074901110118674"/>
    <n v="2026"/>
    <s v="Q2"/>
    <n v="5"/>
    <s v="May"/>
  </r>
  <r>
    <x v="878"/>
    <d v="2026-05-22T00:00:00"/>
    <n v="2026"/>
    <n v="5"/>
    <x v="4"/>
    <x v="1"/>
    <x v="0"/>
    <x v="9"/>
    <x v="1"/>
    <s v="Returning"/>
    <x v="0"/>
    <s v="Trail Bike Light"/>
    <n v="3"/>
    <n v="51.04"/>
    <n v="0.2"/>
    <n v="22.32"/>
    <n v="122.49600000000001"/>
    <n v="66.960000000000008"/>
    <n v="55.536000000000001"/>
    <n v="0.45336990595611282"/>
    <n v="2026"/>
    <s v="Q2"/>
    <n v="5"/>
    <s v="May"/>
  </r>
  <r>
    <x v="879"/>
    <d v="2026-05-22T00:00:00"/>
    <n v="2026"/>
    <n v="5"/>
    <x v="4"/>
    <x v="1"/>
    <x v="3"/>
    <x v="13"/>
    <x v="2"/>
    <s v="New"/>
    <x v="1"/>
    <s v="Hiking Daypack 20L"/>
    <n v="2"/>
    <n v="93.55"/>
    <n v="0"/>
    <n v="44.31"/>
    <n v="187.1"/>
    <n v="88.62"/>
    <n v="98.47999999999999"/>
    <n v="0.52634954569748793"/>
    <n v="2026"/>
    <s v="Q2"/>
    <n v="5"/>
    <s v="May"/>
  </r>
  <r>
    <x v="880"/>
    <d v="2026-05-22T00:00:00"/>
    <n v="2026"/>
    <n v="5"/>
    <x v="4"/>
    <x v="1"/>
    <x v="2"/>
    <x v="2"/>
    <x v="0"/>
    <s v="Business"/>
    <x v="2"/>
    <s v="Carry-On Duffel"/>
    <n v="1"/>
    <n v="131.74"/>
    <n v="0"/>
    <n v="66.650000000000006"/>
    <n v="131.74"/>
    <n v="66.650000000000006"/>
    <n v="65.09"/>
    <n v="0.49407924700166994"/>
    <n v="2026"/>
    <s v="Q2"/>
    <n v="5"/>
    <s v="May"/>
  </r>
  <r>
    <x v="881"/>
    <d v="2026-05-22T00:00:00"/>
    <n v="2026"/>
    <n v="5"/>
    <x v="4"/>
    <x v="1"/>
    <x v="3"/>
    <x v="8"/>
    <x v="0"/>
    <s v="New"/>
    <x v="1"/>
    <s v="Hiking Daypack 20L"/>
    <n v="5"/>
    <n v="91.79"/>
    <n v="0.05"/>
    <n v="44.48"/>
    <n v="436.0025"/>
    <n v="222.39999999999998"/>
    <n v="213.60250000000002"/>
    <n v="0.48991118170193981"/>
    <n v="2026"/>
    <s v="Q2"/>
    <n v="5"/>
    <s v="May"/>
  </r>
  <r>
    <x v="882"/>
    <d v="2026-05-22T00:00:00"/>
    <n v="2026"/>
    <n v="5"/>
    <x v="4"/>
    <x v="1"/>
    <x v="3"/>
    <x v="13"/>
    <x v="0"/>
    <s v="Business"/>
    <x v="1"/>
    <s v="Summit Backpack 45L"/>
    <n v="4"/>
    <n v="155.4"/>
    <n v="0.05"/>
    <n v="77.31"/>
    <n v="590.52"/>
    <n v="309.24"/>
    <n v="281.27999999999997"/>
    <n v="0.47632595001016048"/>
    <n v="2026"/>
    <s v="Q2"/>
    <n v="5"/>
    <s v="May"/>
  </r>
  <r>
    <x v="883"/>
    <d v="2026-05-23T00:00:00"/>
    <n v="2026"/>
    <n v="5"/>
    <x v="4"/>
    <x v="1"/>
    <x v="1"/>
    <x v="1"/>
    <x v="0"/>
    <s v="New"/>
    <x v="2"/>
    <s v="Insulated Bottle"/>
    <n v="1"/>
    <n v="36.57"/>
    <n v="0.05"/>
    <n v="13.33"/>
    <n v="34.741500000000002"/>
    <n v="13.33"/>
    <n v="21.411500000000004"/>
    <n v="0.61630902522919284"/>
    <n v="2026"/>
    <s v="Q2"/>
    <n v="5"/>
    <s v="May"/>
  </r>
  <r>
    <x v="884"/>
    <d v="2026-05-23T00:00:00"/>
    <n v="2026"/>
    <n v="5"/>
    <x v="4"/>
    <x v="1"/>
    <x v="2"/>
    <x v="16"/>
    <x v="0"/>
    <s v="New"/>
    <x v="0"/>
    <s v="Compact Repair Kit"/>
    <n v="2"/>
    <n v="41.19"/>
    <n v="0"/>
    <n v="17.190000000000001"/>
    <n v="82.38"/>
    <n v="34.380000000000003"/>
    <n v="47.999999999999993"/>
    <n v="0.58266569555717407"/>
    <n v="2026"/>
    <s v="Q2"/>
    <n v="5"/>
    <s v="May"/>
  </r>
  <r>
    <x v="885"/>
    <d v="2026-05-23T00:00:00"/>
    <n v="2026"/>
    <n v="5"/>
    <x v="4"/>
    <x v="1"/>
    <x v="3"/>
    <x v="8"/>
    <x v="0"/>
    <s v="Returning"/>
    <x v="2"/>
    <s v="Carry-On Duffel"/>
    <n v="1"/>
    <n v="136.66999999999999"/>
    <n v="0.05"/>
    <n v="67.099999999999994"/>
    <n v="129.83649999999997"/>
    <n v="67.099999999999994"/>
    <n v="62.736499999999978"/>
    <n v="0.48319617364916639"/>
    <n v="2026"/>
    <s v="Q2"/>
    <n v="5"/>
    <s v="May"/>
  </r>
  <r>
    <x v="886"/>
    <d v="2026-05-23T00:00:00"/>
    <n v="2026"/>
    <n v="5"/>
    <x v="4"/>
    <x v="1"/>
    <x v="2"/>
    <x v="2"/>
    <x v="2"/>
    <s v="New"/>
    <x v="4"/>
    <s v="Recovery Roller"/>
    <n v="2"/>
    <n v="35.700000000000003"/>
    <n v="0"/>
    <n v="13.52"/>
    <n v="71.400000000000006"/>
    <n v="27.04"/>
    <n v="44.360000000000007"/>
    <n v="0.62128851540616248"/>
    <n v="2026"/>
    <s v="Q2"/>
    <n v="5"/>
    <s v="May"/>
  </r>
  <r>
    <x v="887"/>
    <d v="2026-05-23T00:00:00"/>
    <n v="2026"/>
    <n v="5"/>
    <x v="4"/>
    <x v="1"/>
    <x v="0"/>
    <x v="0"/>
    <x v="0"/>
    <s v="Returning"/>
    <x v="0"/>
    <s v="Cycling Pack 12L"/>
    <n v="1"/>
    <n v="100.87"/>
    <n v="0"/>
    <n v="50.4"/>
    <n v="100.87"/>
    <n v="50.4"/>
    <n v="50.470000000000006"/>
    <n v="0.5003469812630118"/>
    <n v="2026"/>
    <s v="Q2"/>
    <n v="5"/>
    <s v="May"/>
  </r>
  <r>
    <x v="888"/>
    <d v="2026-05-23T00:00:00"/>
    <n v="2026"/>
    <n v="5"/>
    <x v="4"/>
    <x v="1"/>
    <x v="2"/>
    <x v="16"/>
    <x v="2"/>
    <s v="Returning"/>
    <x v="2"/>
    <s v="Carry-On Duffel"/>
    <n v="1"/>
    <n v="130.80000000000001"/>
    <n v="0"/>
    <n v="68.7"/>
    <n v="130.80000000000001"/>
    <n v="68.7"/>
    <n v="62.100000000000009"/>
    <n v="0.4747706422018349"/>
    <n v="2026"/>
    <s v="Q2"/>
    <n v="5"/>
    <s v="May"/>
  </r>
  <r>
    <x v="889"/>
    <d v="2026-05-23T00:00:00"/>
    <n v="2026"/>
    <n v="5"/>
    <x v="4"/>
    <x v="1"/>
    <x v="0"/>
    <x v="9"/>
    <x v="3"/>
    <s v="Returning"/>
    <x v="1"/>
    <s v="Summit Backpack 45L"/>
    <n v="1"/>
    <n v="153.88999999999999"/>
    <n v="0"/>
    <n v="79.64"/>
    <n v="153.88999999999999"/>
    <n v="79.64"/>
    <n v="74.249999999999986"/>
    <n v="0.4824874910650464"/>
    <n v="2026"/>
    <s v="Q2"/>
    <n v="5"/>
    <s v="May"/>
  </r>
  <r>
    <x v="890"/>
    <d v="2026-05-24T00:00:00"/>
    <n v="2026"/>
    <n v="5"/>
    <x v="4"/>
    <x v="1"/>
    <x v="3"/>
    <x v="7"/>
    <x v="0"/>
    <s v="New"/>
    <x v="3"/>
    <s v="Compact Sleeping Bag"/>
    <n v="1"/>
    <n v="122.51"/>
    <n v="0.15"/>
    <n v="62.2"/>
    <n v="104.1335"/>
    <n v="62.2"/>
    <n v="41.933499999999995"/>
    <n v="0.40268981643755369"/>
    <n v="2026"/>
    <s v="Q2"/>
    <n v="5"/>
    <s v="May"/>
  </r>
  <r>
    <x v="891"/>
    <d v="2026-05-24T00:00:00"/>
    <n v="2026"/>
    <n v="5"/>
    <x v="4"/>
    <x v="1"/>
    <x v="3"/>
    <x v="4"/>
    <x v="1"/>
    <s v="Returning"/>
    <x v="0"/>
    <s v="Commuter Helmet"/>
    <n v="8"/>
    <n v="79.94"/>
    <n v="0.15"/>
    <n v="41.65"/>
    <n v="543.59199999999998"/>
    <n v="333.2"/>
    <n v="210.392"/>
    <n v="0.38704028021015763"/>
    <n v="2026"/>
    <s v="Q2"/>
    <n v="5"/>
    <s v="May"/>
  </r>
  <r>
    <x v="892"/>
    <d v="2026-05-24T00:00:00"/>
    <n v="2026"/>
    <n v="5"/>
    <x v="4"/>
    <x v="1"/>
    <x v="3"/>
    <x v="7"/>
    <x v="0"/>
    <s v="New"/>
    <x v="0"/>
    <s v="Trail Bike Light"/>
    <n v="2"/>
    <n v="50.78"/>
    <n v="0.05"/>
    <n v="23.03"/>
    <n v="96.481999999999999"/>
    <n v="46.06"/>
    <n v="50.421999999999997"/>
    <n v="0.52260525279326708"/>
    <n v="2026"/>
    <s v="Q2"/>
    <n v="5"/>
    <s v="May"/>
  </r>
  <r>
    <x v="893"/>
    <d v="2026-05-24T00:00:00"/>
    <n v="2026"/>
    <n v="5"/>
    <x v="4"/>
    <x v="1"/>
    <x v="0"/>
    <x v="15"/>
    <x v="3"/>
    <s v="Business"/>
    <x v="0"/>
    <s v="Commuter Helmet"/>
    <n v="2"/>
    <n v="80.59"/>
    <n v="0.05"/>
    <n v="41.44"/>
    <n v="153.12100000000001"/>
    <n v="82.88"/>
    <n v="70.241000000000014"/>
    <n v="0.45872871781140412"/>
    <n v="2026"/>
    <s v="Q2"/>
    <n v="5"/>
    <s v="May"/>
  </r>
  <r>
    <x v="894"/>
    <d v="2026-05-24T00:00:00"/>
    <n v="2026"/>
    <n v="5"/>
    <x v="4"/>
    <x v="1"/>
    <x v="0"/>
    <x v="15"/>
    <x v="3"/>
    <s v="New"/>
    <x v="4"/>
    <s v="Recovery Roller"/>
    <n v="3"/>
    <n v="35.75"/>
    <n v="0.15"/>
    <n v="13.54"/>
    <n v="91.162499999999994"/>
    <n v="40.619999999999997"/>
    <n v="50.542499999999997"/>
    <n v="0.55442204853969557"/>
    <n v="2026"/>
    <s v="Q2"/>
    <n v="5"/>
    <s v="May"/>
  </r>
  <r>
    <x v="895"/>
    <d v="2026-05-24T00:00:00"/>
    <n v="2026"/>
    <n v="5"/>
    <x v="4"/>
    <x v="1"/>
    <x v="1"/>
    <x v="12"/>
    <x v="0"/>
    <s v="New"/>
    <x v="3"/>
    <s v="Trail Tent 2P"/>
    <n v="5"/>
    <n v="195.78"/>
    <n v="0.1"/>
    <n v="101.98"/>
    <n v="881.01"/>
    <n v="509.90000000000003"/>
    <n v="371.10999999999996"/>
    <n v="0.4212324491208953"/>
    <n v="2026"/>
    <s v="Q2"/>
    <n v="5"/>
    <s v="May"/>
  </r>
  <r>
    <x v="896"/>
    <d v="2026-05-24T00:00:00"/>
    <n v="2026"/>
    <n v="5"/>
    <x v="4"/>
    <x v="1"/>
    <x v="3"/>
    <x v="13"/>
    <x v="0"/>
    <s v="Returning"/>
    <x v="3"/>
    <s v="Compact Sleeping Bag"/>
    <n v="2"/>
    <n v="125.95"/>
    <n v="0.05"/>
    <n v="61.74"/>
    <n v="239.30500000000001"/>
    <n v="123.48"/>
    <n v="115.825"/>
    <n v="0.48400576669940032"/>
    <n v="2026"/>
    <s v="Q2"/>
    <n v="5"/>
    <s v="May"/>
  </r>
  <r>
    <x v="897"/>
    <d v="2026-05-24T00:00:00"/>
    <n v="2026"/>
    <n v="5"/>
    <x v="4"/>
    <x v="1"/>
    <x v="3"/>
    <x v="7"/>
    <x v="0"/>
    <s v="New"/>
    <x v="4"/>
    <s v="Resistance Band Set"/>
    <n v="2"/>
    <n v="41.32"/>
    <n v="0"/>
    <n v="14.91"/>
    <n v="82.64"/>
    <n v="29.82"/>
    <n v="52.82"/>
    <n v="0.63915779283639884"/>
    <n v="2026"/>
    <s v="Q2"/>
    <n v="5"/>
    <s v="May"/>
  </r>
  <r>
    <x v="898"/>
    <d v="2026-05-24T00:00:00"/>
    <n v="2026"/>
    <n v="5"/>
    <x v="4"/>
    <x v="1"/>
    <x v="3"/>
    <x v="8"/>
    <x v="3"/>
    <s v="New"/>
    <x v="1"/>
    <s v="Trail Boots"/>
    <n v="2"/>
    <n v="144.01"/>
    <n v="0"/>
    <n v="79.37"/>
    <n v="288.02"/>
    <n v="158.74"/>
    <n v="129.27999999999997"/>
    <n v="0.44885771821401282"/>
    <n v="2026"/>
    <s v="Q2"/>
    <n v="5"/>
    <s v="May"/>
  </r>
  <r>
    <x v="899"/>
    <d v="2026-05-24T00:00:00"/>
    <n v="2026"/>
    <n v="5"/>
    <x v="4"/>
    <x v="1"/>
    <x v="0"/>
    <x v="15"/>
    <x v="0"/>
    <s v="Business"/>
    <x v="0"/>
    <s v="Trail Bike Light"/>
    <n v="2"/>
    <n v="51.17"/>
    <n v="0.05"/>
    <n v="21.97"/>
    <n v="97.222999999999999"/>
    <n v="43.94"/>
    <n v="53.283000000000001"/>
    <n v="0.54804932989107513"/>
    <n v="2026"/>
    <s v="Q2"/>
    <n v="5"/>
    <s v="May"/>
  </r>
  <r>
    <x v="900"/>
    <d v="2026-05-24T00:00:00"/>
    <n v="2026"/>
    <n v="5"/>
    <x v="4"/>
    <x v="1"/>
    <x v="0"/>
    <x v="0"/>
    <x v="1"/>
    <s v="Business"/>
    <x v="3"/>
    <s v="Portable Camp Stove"/>
    <n v="6"/>
    <n v="83.58"/>
    <n v="0.2"/>
    <n v="40.5"/>
    <n v="401.18400000000003"/>
    <n v="243"/>
    <n v="158.18400000000003"/>
    <n v="0.39429289303661169"/>
    <n v="2026"/>
    <s v="Q2"/>
    <n v="5"/>
    <s v="May"/>
  </r>
  <r>
    <x v="901"/>
    <d v="2026-05-24T00:00:00"/>
    <n v="2026"/>
    <n v="5"/>
    <x v="4"/>
    <x v="1"/>
    <x v="2"/>
    <x v="16"/>
    <x v="3"/>
    <s v="Returning"/>
    <x v="3"/>
    <s v="Portable Camp Stove"/>
    <n v="2"/>
    <n v="80.010000000000005"/>
    <n v="0"/>
    <n v="38.54"/>
    <n v="160.02000000000001"/>
    <n v="77.08"/>
    <n v="82.940000000000012"/>
    <n v="0.51831021122359711"/>
    <n v="2026"/>
    <s v="Q2"/>
    <n v="5"/>
    <s v="May"/>
  </r>
  <r>
    <x v="902"/>
    <d v="2026-05-25T00:00:00"/>
    <n v="2026"/>
    <n v="5"/>
    <x v="4"/>
    <x v="1"/>
    <x v="3"/>
    <x v="7"/>
    <x v="0"/>
    <s v="New"/>
    <x v="1"/>
    <s v="Hiking Daypack 20L"/>
    <n v="2"/>
    <n v="94.4"/>
    <n v="0"/>
    <n v="46.39"/>
    <n v="188.8"/>
    <n v="92.78"/>
    <n v="96.02000000000001"/>
    <n v="0.50858050847457625"/>
    <n v="2026"/>
    <s v="Q2"/>
    <n v="5"/>
    <s v="May"/>
  </r>
  <r>
    <x v="903"/>
    <d v="2026-05-25T00:00:00"/>
    <n v="2026"/>
    <n v="5"/>
    <x v="4"/>
    <x v="1"/>
    <x v="2"/>
    <x v="2"/>
    <x v="2"/>
    <s v="Business"/>
    <x v="1"/>
    <s v="Summit Backpack 45L"/>
    <n v="6"/>
    <n v="157.33000000000001"/>
    <n v="0"/>
    <n v="78.849999999999994"/>
    <n v="943.98"/>
    <n v="473.09999999999997"/>
    <n v="470.88000000000005"/>
    <n v="0.4988241276298227"/>
    <n v="2026"/>
    <s v="Q2"/>
    <n v="5"/>
    <s v="May"/>
  </r>
  <r>
    <x v="904"/>
    <d v="2026-05-25T00:00:00"/>
    <n v="2026"/>
    <n v="5"/>
    <x v="4"/>
    <x v="1"/>
    <x v="2"/>
    <x v="3"/>
    <x v="0"/>
    <s v="New"/>
    <x v="3"/>
    <s v="Compact Sleeping Bag"/>
    <n v="1"/>
    <n v="125.44"/>
    <n v="0"/>
    <n v="59.92"/>
    <n v="125.44"/>
    <n v="59.92"/>
    <n v="65.52"/>
    <n v="0.5223214285714286"/>
    <n v="2026"/>
    <s v="Q2"/>
    <n v="5"/>
    <s v="May"/>
  </r>
  <r>
    <x v="905"/>
    <d v="2026-05-25T00:00:00"/>
    <n v="2026"/>
    <n v="5"/>
    <x v="4"/>
    <x v="1"/>
    <x v="1"/>
    <x v="12"/>
    <x v="3"/>
    <s v="Returning"/>
    <x v="4"/>
    <s v="Recovery Roller"/>
    <n v="2"/>
    <n v="36.18"/>
    <n v="0"/>
    <n v="13.71"/>
    <n v="72.36"/>
    <n v="27.42"/>
    <n v="44.94"/>
    <n v="0.62106135986733002"/>
    <n v="2026"/>
    <s v="Q2"/>
    <n v="5"/>
    <s v="May"/>
  </r>
  <r>
    <x v="906"/>
    <d v="2026-05-25T00:00:00"/>
    <n v="2026"/>
    <n v="5"/>
    <x v="4"/>
    <x v="1"/>
    <x v="0"/>
    <x v="15"/>
    <x v="2"/>
    <s v="Returning"/>
    <x v="4"/>
    <s v="Resistance Band Set"/>
    <n v="1"/>
    <n v="41"/>
    <n v="0.05"/>
    <n v="14.51"/>
    <n v="38.949999999999996"/>
    <n v="14.51"/>
    <n v="24.439999999999998"/>
    <n v="0.62747111681643131"/>
    <n v="2026"/>
    <s v="Q2"/>
    <n v="5"/>
    <s v="May"/>
  </r>
  <r>
    <x v="907"/>
    <d v="2026-05-25T00:00:00"/>
    <n v="2026"/>
    <n v="5"/>
    <x v="4"/>
    <x v="1"/>
    <x v="2"/>
    <x v="5"/>
    <x v="0"/>
    <s v="Returning"/>
    <x v="1"/>
    <s v="Trekking Poles"/>
    <n v="1"/>
    <n v="72.33"/>
    <n v="0.1"/>
    <n v="32.61"/>
    <n v="65.096999999999994"/>
    <n v="32.61"/>
    <n v="32.486999999999995"/>
    <n v="0.49905525600258072"/>
    <n v="2026"/>
    <s v="Q2"/>
    <n v="5"/>
    <s v="May"/>
  </r>
  <r>
    <x v="908"/>
    <d v="2026-05-25T00:00:00"/>
    <n v="2026"/>
    <n v="5"/>
    <x v="4"/>
    <x v="1"/>
    <x v="3"/>
    <x v="4"/>
    <x v="0"/>
    <s v="Business"/>
    <x v="3"/>
    <s v="Compact Sleeping Bag"/>
    <n v="2"/>
    <n v="125.42"/>
    <n v="0"/>
    <n v="62.28"/>
    <n v="250.84"/>
    <n v="124.56"/>
    <n v="126.28"/>
    <n v="0.50342848030617127"/>
    <n v="2026"/>
    <s v="Q2"/>
    <n v="5"/>
    <s v="May"/>
  </r>
  <r>
    <x v="909"/>
    <d v="2026-05-26T00:00:00"/>
    <n v="2026"/>
    <n v="5"/>
    <x v="4"/>
    <x v="1"/>
    <x v="0"/>
    <x v="15"/>
    <x v="0"/>
    <s v="Business"/>
    <x v="0"/>
    <s v="Compact Repair Kit"/>
    <n v="2"/>
    <n v="41.29"/>
    <n v="0.15"/>
    <n v="16.43"/>
    <n v="70.192999999999998"/>
    <n v="32.86"/>
    <n v="37.332999999999998"/>
    <n v="0.531862151496588"/>
    <n v="2026"/>
    <s v="Q2"/>
    <n v="5"/>
    <s v="May"/>
  </r>
  <r>
    <x v="910"/>
    <d v="2026-05-26T00:00:00"/>
    <n v="2026"/>
    <n v="5"/>
    <x v="4"/>
    <x v="1"/>
    <x v="3"/>
    <x v="8"/>
    <x v="1"/>
    <s v="Business"/>
    <x v="2"/>
    <s v="Carry-On Duffel"/>
    <n v="8"/>
    <n v="131.4"/>
    <n v="0.05"/>
    <n v="66.489999999999995"/>
    <n v="998.64"/>
    <n v="531.91999999999996"/>
    <n v="466.72"/>
    <n v="0.46735560362092449"/>
    <n v="2026"/>
    <s v="Q2"/>
    <n v="5"/>
    <s v="May"/>
  </r>
  <r>
    <x v="911"/>
    <d v="2026-05-26T00:00:00"/>
    <n v="2026"/>
    <n v="5"/>
    <x v="4"/>
    <x v="1"/>
    <x v="2"/>
    <x v="16"/>
    <x v="0"/>
    <s v="New"/>
    <x v="1"/>
    <s v="Trail Boots"/>
    <n v="4"/>
    <n v="140.66999999999999"/>
    <n v="0"/>
    <n v="80.72"/>
    <n v="562.67999999999995"/>
    <n v="322.88"/>
    <n v="239.79999999999995"/>
    <n v="0.42617473519584842"/>
    <n v="2026"/>
    <s v="Q2"/>
    <n v="5"/>
    <s v="May"/>
  </r>
  <r>
    <x v="912"/>
    <d v="2026-05-26T00:00:00"/>
    <n v="2026"/>
    <n v="5"/>
    <x v="4"/>
    <x v="1"/>
    <x v="3"/>
    <x v="8"/>
    <x v="0"/>
    <s v="Returning"/>
    <x v="4"/>
    <s v="Recovery Roller"/>
    <n v="1"/>
    <n v="36.659999999999997"/>
    <n v="0.05"/>
    <n v="13.51"/>
    <n v="34.826999999999998"/>
    <n v="13.51"/>
    <n v="21.317"/>
    <n v="0.61208257960777557"/>
    <n v="2026"/>
    <s v="Q2"/>
    <n v="5"/>
    <s v="May"/>
  </r>
  <r>
    <x v="913"/>
    <d v="2026-05-27T00:00:00"/>
    <n v="2026"/>
    <n v="5"/>
    <x v="4"/>
    <x v="1"/>
    <x v="3"/>
    <x v="4"/>
    <x v="0"/>
    <s v="Returning"/>
    <x v="2"/>
    <s v="Packing Cube Set"/>
    <n v="1"/>
    <n v="46.28"/>
    <n v="0.05"/>
    <n v="17.95"/>
    <n v="43.966000000000001"/>
    <n v="17.95"/>
    <n v="26.016000000000002"/>
    <n v="0.591729973161079"/>
    <n v="2026"/>
    <s v="Q2"/>
    <n v="5"/>
    <s v="May"/>
  </r>
  <r>
    <x v="914"/>
    <d v="2026-05-27T00:00:00"/>
    <n v="2026"/>
    <n v="5"/>
    <x v="4"/>
    <x v="1"/>
    <x v="3"/>
    <x v="13"/>
    <x v="3"/>
    <s v="Returning"/>
    <x v="1"/>
    <s v="Hiking Daypack 20L"/>
    <n v="2"/>
    <n v="92.12"/>
    <n v="0"/>
    <n v="46.64"/>
    <n v="184.24"/>
    <n v="93.28"/>
    <n v="90.960000000000008"/>
    <n v="0.49370386452453324"/>
    <n v="2026"/>
    <s v="Q2"/>
    <n v="5"/>
    <s v="May"/>
  </r>
  <r>
    <x v="915"/>
    <d v="2026-05-27T00:00:00"/>
    <n v="2026"/>
    <n v="5"/>
    <x v="4"/>
    <x v="1"/>
    <x v="3"/>
    <x v="13"/>
    <x v="0"/>
    <s v="Returning"/>
    <x v="4"/>
    <s v="Resistance Band Set"/>
    <n v="3"/>
    <n v="39.549999999999997"/>
    <n v="0"/>
    <n v="14.87"/>
    <n v="118.64999999999999"/>
    <n v="44.61"/>
    <n v="74.039999999999992"/>
    <n v="0.6240202275600506"/>
    <n v="2026"/>
    <s v="Q2"/>
    <n v="5"/>
    <s v="May"/>
  </r>
  <r>
    <x v="916"/>
    <d v="2026-05-27T00:00:00"/>
    <n v="2026"/>
    <n v="5"/>
    <x v="4"/>
    <x v="1"/>
    <x v="0"/>
    <x v="0"/>
    <x v="2"/>
    <s v="New"/>
    <x v="0"/>
    <s v="Commuter Helmet"/>
    <n v="1"/>
    <n v="83.3"/>
    <n v="0"/>
    <n v="41.93"/>
    <n v="83.3"/>
    <n v="41.93"/>
    <n v="41.37"/>
    <n v="0.49663865546218489"/>
    <n v="2026"/>
    <s v="Q2"/>
    <n v="5"/>
    <s v="May"/>
  </r>
  <r>
    <x v="917"/>
    <d v="2026-05-28T00:00:00"/>
    <n v="2026"/>
    <n v="5"/>
    <x v="4"/>
    <x v="1"/>
    <x v="3"/>
    <x v="13"/>
    <x v="2"/>
    <s v="New"/>
    <x v="1"/>
    <s v="Hiking Daypack 20L"/>
    <n v="2"/>
    <n v="93.84"/>
    <n v="0"/>
    <n v="44.72"/>
    <n v="187.68"/>
    <n v="89.44"/>
    <n v="98.240000000000009"/>
    <n v="0.52344416027280483"/>
    <n v="2026"/>
    <s v="Q2"/>
    <n v="5"/>
    <s v="May"/>
  </r>
  <r>
    <x v="918"/>
    <d v="2026-05-28T00:00:00"/>
    <n v="2026"/>
    <n v="5"/>
    <x v="4"/>
    <x v="1"/>
    <x v="2"/>
    <x v="16"/>
    <x v="0"/>
    <s v="Returning"/>
    <x v="0"/>
    <s v="Trail Bike Light"/>
    <n v="2"/>
    <n v="51.25"/>
    <n v="0"/>
    <n v="22.57"/>
    <n v="102.5"/>
    <n v="45.14"/>
    <n v="57.36"/>
    <n v="0.55960975609756092"/>
    <n v="2026"/>
    <s v="Q2"/>
    <n v="5"/>
    <s v="May"/>
  </r>
  <r>
    <x v="919"/>
    <d v="2026-05-28T00:00:00"/>
    <n v="2026"/>
    <n v="5"/>
    <x v="4"/>
    <x v="1"/>
    <x v="3"/>
    <x v="13"/>
    <x v="1"/>
    <s v="Business"/>
    <x v="0"/>
    <s v="Commuter Helmet"/>
    <n v="8"/>
    <n v="80.13"/>
    <n v="0.1"/>
    <n v="43.8"/>
    <n v="576.93600000000004"/>
    <n v="350.4"/>
    <n v="226.53600000000006"/>
    <n v="0.39265360455925796"/>
    <n v="2026"/>
    <s v="Q2"/>
    <n v="5"/>
    <s v="May"/>
  </r>
  <r>
    <x v="920"/>
    <d v="2026-05-28T00:00:00"/>
    <n v="2026"/>
    <n v="5"/>
    <x v="4"/>
    <x v="1"/>
    <x v="1"/>
    <x v="12"/>
    <x v="0"/>
    <s v="Returning"/>
    <x v="4"/>
    <s v="Resistance Band Set"/>
    <n v="1"/>
    <n v="41.13"/>
    <n v="0"/>
    <n v="14.8"/>
    <n v="41.13"/>
    <n v="14.8"/>
    <n v="26.330000000000002"/>
    <n v="0.64016532944322879"/>
    <n v="2026"/>
    <s v="Q2"/>
    <n v="5"/>
    <s v="May"/>
  </r>
  <r>
    <x v="921"/>
    <d v="2026-05-28T00:00:00"/>
    <n v="2026"/>
    <n v="5"/>
    <x v="4"/>
    <x v="1"/>
    <x v="3"/>
    <x v="13"/>
    <x v="0"/>
    <s v="Returning"/>
    <x v="3"/>
    <s v="Portable Camp Stove"/>
    <n v="1"/>
    <n v="81.28"/>
    <n v="0.15"/>
    <n v="39.020000000000003"/>
    <n v="69.087999999999994"/>
    <n v="39.020000000000003"/>
    <n v="30.067999999999991"/>
    <n v="0.43521306160259371"/>
    <n v="2026"/>
    <s v="Q2"/>
    <n v="5"/>
    <s v="May"/>
  </r>
  <r>
    <x v="922"/>
    <d v="2026-05-28T00:00:00"/>
    <n v="2026"/>
    <n v="5"/>
    <x v="4"/>
    <x v="1"/>
    <x v="2"/>
    <x v="3"/>
    <x v="0"/>
    <s v="Business"/>
    <x v="2"/>
    <s v="Packing Cube Set"/>
    <n v="1"/>
    <n v="46.19"/>
    <n v="0"/>
    <n v="18.329999999999998"/>
    <n v="46.19"/>
    <n v="18.329999999999998"/>
    <n v="27.86"/>
    <n v="0.60316085732842606"/>
    <n v="2026"/>
    <s v="Q2"/>
    <n v="5"/>
    <s v="May"/>
  </r>
  <r>
    <x v="923"/>
    <d v="2026-05-28T00:00:00"/>
    <n v="2026"/>
    <n v="5"/>
    <x v="4"/>
    <x v="1"/>
    <x v="3"/>
    <x v="8"/>
    <x v="0"/>
    <s v="Returning"/>
    <x v="1"/>
    <s v="Summit Backpack 45L"/>
    <n v="3"/>
    <n v="156.58000000000001"/>
    <n v="0"/>
    <n v="79.099999999999994"/>
    <n v="469.74"/>
    <n v="237.29999999999998"/>
    <n v="232.44000000000003"/>
    <n v="0.49482692553327379"/>
    <n v="2026"/>
    <s v="Q2"/>
    <n v="5"/>
    <s v="May"/>
  </r>
  <r>
    <x v="924"/>
    <d v="2026-05-28T00:00:00"/>
    <n v="2026"/>
    <n v="5"/>
    <x v="4"/>
    <x v="1"/>
    <x v="3"/>
    <x v="13"/>
    <x v="3"/>
    <s v="New"/>
    <x v="4"/>
    <s v="Weighted Vest"/>
    <n v="1"/>
    <n v="123.91"/>
    <n v="0"/>
    <n v="68.89"/>
    <n v="123.91"/>
    <n v="68.89"/>
    <n v="55.019999999999996"/>
    <n v="0.44403195867968687"/>
    <n v="2026"/>
    <s v="Q2"/>
    <n v="5"/>
    <s v="May"/>
  </r>
  <r>
    <x v="925"/>
    <d v="2026-05-28T00:00:00"/>
    <n v="2026"/>
    <n v="5"/>
    <x v="4"/>
    <x v="1"/>
    <x v="2"/>
    <x v="2"/>
    <x v="3"/>
    <s v="New"/>
    <x v="0"/>
    <s v="Trail Bike Light"/>
    <n v="1"/>
    <n v="50.64"/>
    <n v="0"/>
    <n v="22.97"/>
    <n v="50.64"/>
    <n v="22.97"/>
    <n v="27.67"/>
    <n v="0.54640600315955767"/>
    <n v="2026"/>
    <s v="Q2"/>
    <n v="5"/>
    <s v="May"/>
  </r>
  <r>
    <x v="926"/>
    <d v="2026-05-29T00:00:00"/>
    <n v="2026"/>
    <n v="5"/>
    <x v="4"/>
    <x v="1"/>
    <x v="2"/>
    <x v="5"/>
    <x v="0"/>
    <s v="Returning"/>
    <x v="1"/>
    <s v="Trekking Poles"/>
    <n v="2"/>
    <n v="70.48"/>
    <n v="0.1"/>
    <n v="33.229999999999997"/>
    <n v="126.864"/>
    <n v="66.459999999999994"/>
    <n v="60.404000000000011"/>
    <n v="0.47613192079707412"/>
    <n v="2026"/>
    <s v="Q2"/>
    <n v="5"/>
    <s v="May"/>
  </r>
  <r>
    <x v="927"/>
    <d v="2026-05-29T00:00:00"/>
    <n v="2026"/>
    <n v="5"/>
    <x v="4"/>
    <x v="1"/>
    <x v="1"/>
    <x v="11"/>
    <x v="3"/>
    <s v="New"/>
    <x v="0"/>
    <s v="Compact Repair Kit"/>
    <n v="1"/>
    <n v="41.27"/>
    <n v="0.05"/>
    <n v="17.149999999999999"/>
    <n v="39.206499999999998"/>
    <n v="17.149999999999999"/>
    <n v="22.0565"/>
    <n v="0.56257253261576523"/>
    <n v="2026"/>
    <s v="Q2"/>
    <n v="5"/>
    <s v="May"/>
  </r>
  <r>
    <x v="928"/>
    <d v="2026-05-29T00:00:00"/>
    <n v="2026"/>
    <n v="5"/>
    <x v="4"/>
    <x v="1"/>
    <x v="0"/>
    <x v="15"/>
    <x v="3"/>
    <s v="Returning"/>
    <x v="4"/>
    <s v="Recovery Roller"/>
    <n v="2"/>
    <n v="36.9"/>
    <n v="0"/>
    <n v="14.07"/>
    <n v="73.8"/>
    <n v="28.14"/>
    <n v="45.66"/>
    <n v="0.61869918699186988"/>
    <n v="2026"/>
    <s v="Q2"/>
    <n v="5"/>
    <s v="May"/>
  </r>
  <r>
    <x v="929"/>
    <d v="2026-05-29T00:00:00"/>
    <n v="2026"/>
    <n v="5"/>
    <x v="4"/>
    <x v="1"/>
    <x v="1"/>
    <x v="11"/>
    <x v="0"/>
    <s v="Returning"/>
    <x v="3"/>
    <s v="Trail Tent 2P"/>
    <n v="1"/>
    <n v="196.91"/>
    <n v="0"/>
    <n v="106.31"/>
    <n v="196.91"/>
    <n v="106.31"/>
    <n v="90.6"/>
    <n v="0.46010867909197095"/>
    <n v="2026"/>
    <s v="Q2"/>
    <n v="5"/>
    <s v="May"/>
  </r>
  <r>
    <x v="930"/>
    <d v="2026-05-29T00:00:00"/>
    <n v="2026"/>
    <n v="5"/>
    <x v="4"/>
    <x v="1"/>
    <x v="1"/>
    <x v="6"/>
    <x v="2"/>
    <s v="Business"/>
    <x v="4"/>
    <s v="Recovery Roller"/>
    <n v="3"/>
    <n v="35.79"/>
    <n v="0"/>
    <n v="13.67"/>
    <n v="107.37"/>
    <n v="41.01"/>
    <n v="66.360000000000014"/>
    <n v="0.61804973456272716"/>
    <n v="2026"/>
    <s v="Q2"/>
    <n v="5"/>
    <s v="May"/>
  </r>
  <r>
    <x v="931"/>
    <d v="2026-05-29T00:00:00"/>
    <n v="2026"/>
    <n v="5"/>
    <x v="4"/>
    <x v="1"/>
    <x v="3"/>
    <x v="13"/>
    <x v="0"/>
    <s v="New"/>
    <x v="0"/>
    <s v="Commuter Helmet"/>
    <n v="2"/>
    <n v="82.22"/>
    <n v="0.05"/>
    <n v="42.35"/>
    <n v="156.21799999999999"/>
    <n v="84.7"/>
    <n v="71.517999999999986"/>
    <n v="0.45780895927485943"/>
    <n v="2026"/>
    <s v="Q2"/>
    <n v="5"/>
    <s v="May"/>
  </r>
  <r>
    <x v="932"/>
    <d v="2026-05-29T00:00:00"/>
    <n v="2026"/>
    <n v="5"/>
    <x v="4"/>
    <x v="1"/>
    <x v="2"/>
    <x v="5"/>
    <x v="0"/>
    <s v="New"/>
    <x v="0"/>
    <s v="Compact Repair Kit"/>
    <n v="1"/>
    <n v="40.57"/>
    <n v="0"/>
    <n v="16.809999999999999"/>
    <n v="40.57"/>
    <n v="16.809999999999999"/>
    <n v="23.76"/>
    <n v="0.58565442445156524"/>
    <n v="2026"/>
    <s v="Q2"/>
    <n v="5"/>
    <s v="May"/>
  </r>
  <r>
    <x v="933"/>
    <d v="2026-05-29T00:00:00"/>
    <n v="2026"/>
    <n v="5"/>
    <x v="4"/>
    <x v="1"/>
    <x v="2"/>
    <x v="10"/>
    <x v="2"/>
    <s v="Returning"/>
    <x v="3"/>
    <s v="Trail Tent 2P"/>
    <n v="1"/>
    <n v="191.62"/>
    <n v="0.05"/>
    <n v="106.15"/>
    <n v="182.03899999999999"/>
    <n v="106.15"/>
    <n v="75.888999999999982"/>
    <n v="0.41688319535923613"/>
    <n v="2026"/>
    <s v="Q2"/>
    <n v="5"/>
    <s v="May"/>
  </r>
  <r>
    <x v="934"/>
    <d v="2026-05-29T00:00:00"/>
    <n v="2026"/>
    <n v="5"/>
    <x v="4"/>
    <x v="1"/>
    <x v="1"/>
    <x v="6"/>
    <x v="3"/>
    <s v="Returning"/>
    <x v="1"/>
    <s v="Summit Backpack 45L"/>
    <n v="1"/>
    <n v="154.07"/>
    <n v="0.05"/>
    <n v="78.400000000000006"/>
    <n v="146.36649999999997"/>
    <n v="78.400000000000006"/>
    <n v="67.966499999999968"/>
    <n v="0.46435830603314271"/>
    <n v="2026"/>
    <s v="Q2"/>
    <n v="5"/>
    <s v="May"/>
  </r>
  <r>
    <x v="935"/>
    <d v="2026-05-30T00:00:00"/>
    <n v="2026"/>
    <n v="5"/>
    <x v="4"/>
    <x v="1"/>
    <x v="2"/>
    <x v="10"/>
    <x v="3"/>
    <s v="Returning"/>
    <x v="3"/>
    <s v="Compact Sleeping Bag"/>
    <n v="1"/>
    <n v="120.8"/>
    <n v="0"/>
    <n v="61.4"/>
    <n v="120.8"/>
    <n v="61.4"/>
    <n v="59.4"/>
    <n v="0.49172185430463577"/>
    <n v="2026"/>
    <s v="Q2"/>
    <n v="5"/>
    <s v="May"/>
  </r>
  <r>
    <x v="936"/>
    <d v="2026-05-30T00:00:00"/>
    <n v="2026"/>
    <n v="5"/>
    <x v="4"/>
    <x v="1"/>
    <x v="2"/>
    <x v="10"/>
    <x v="0"/>
    <s v="Business"/>
    <x v="0"/>
    <s v="Compact Repair Kit"/>
    <n v="1"/>
    <n v="40.15"/>
    <n v="0"/>
    <n v="16.82"/>
    <n v="40.15"/>
    <n v="16.82"/>
    <n v="23.33"/>
    <n v="0.58107098381070976"/>
    <n v="2026"/>
    <s v="Q2"/>
    <n v="5"/>
    <s v="May"/>
  </r>
  <r>
    <x v="937"/>
    <d v="2026-05-30T00:00:00"/>
    <n v="2026"/>
    <n v="5"/>
    <x v="4"/>
    <x v="1"/>
    <x v="1"/>
    <x v="12"/>
    <x v="1"/>
    <s v="Business"/>
    <x v="2"/>
    <s v="Carry-On Duffel"/>
    <n v="5"/>
    <n v="134.4"/>
    <n v="0.15"/>
    <n v="67.709999999999994"/>
    <n v="571.19999999999993"/>
    <n v="338.54999999999995"/>
    <n v="232.64999999999998"/>
    <n v="0.40730042016806722"/>
    <n v="2026"/>
    <s v="Q2"/>
    <n v="5"/>
    <s v="May"/>
  </r>
  <r>
    <x v="938"/>
    <d v="2026-05-30T00:00:00"/>
    <n v="2026"/>
    <n v="5"/>
    <x v="4"/>
    <x v="1"/>
    <x v="3"/>
    <x v="13"/>
    <x v="0"/>
    <s v="Returning"/>
    <x v="2"/>
    <s v="Insulated Bottle"/>
    <n v="2"/>
    <n v="37.130000000000003"/>
    <n v="0.05"/>
    <n v="13.44"/>
    <n v="70.546999999999997"/>
    <n v="26.88"/>
    <n v="43.667000000000002"/>
    <n v="0.6189774193091131"/>
    <n v="2026"/>
    <s v="Q2"/>
    <n v="5"/>
    <s v="May"/>
  </r>
  <r>
    <x v="939"/>
    <d v="2026-05-30T00:00:00"/>
    <n v="2026"/>
    <n v="5"/>
    <x v="4"/>
    <x v="1"/>
    <x v="1"/>
    <x v="1"/>
    <x v="0"/>
    <s v="Business"/>
    <x v="3"/>
    <s v="Compact Sleeping Bag"/>
    <n v="6"/>
    <n v="123.82"/>
    <n v="0"/>
    <n v="61.91"/>
    <n v="742.92"/>
    <n v="371.46"/>
    <n v="371.46"/>
    <n v="0.5"/>
    <n v="2026"/>
    <s v="Q2"/>
    <n v="5"/>
    <s v="May"/>
  </r>
  <r>
    <x v="940"/>
    <d v="2026-05-30T00:00:00"/>
    <n v="2026"/>
    <n v="5"/>
    <x v="4"/>
    <x v="1"/>
    <x v="2"/>
    <x v="16"/>
    <x v="3"/>
    <s v="Returning"/>
    <x v="2"/>
    <s v="Insulated Bottle"/>
    <n v="2"/>
    <n v="36.94"/>
    <n v="0.05"/>
    <n v="13.82"/>
    <n v="70.185999999999993"/>
    <n v="27.64"/>
    <n v="42.545999999999992"/>
    <n v="0.60618926851508848"/>
    <n v="2026"/>
    <s v="Q2"/>
    <n v="5"/>
    <s v="May"/>
  </r>
  <r>
    <x v="941"/>
    <d v="2026-05-30T00:00:00"/>
    <n v="2026"/>
    <n v="5"/>
    <x v="4"/>
    <x v="1"/>
    <x v="0"/>
    <x v="0"/>
    <x v="0"/>
    <s v="New"/>
    <x v="3"/>
    <s v="Trail Tent 2P"/>
    <n v="3"/>
    <n v="199.17"/>
    <n v="0.05"/>
    <n v="105.24"/>
    <n v="567.6345"/>
    <n v="315.71999999999997"/>
    <n v="251.91450000000003"/>
    <n v="0.4437970207941907"/>
    <n v="2026"/>
    <s v="Q2"/>
    <n v="5"/>
    <s v="May"/>
  </r>
  <r>
    <x v="942"/>
    <d v="2026-05-30T00:00:00"/>
    <n v="2026"/>
    <n v="5"/>
    <x v="4"/>
    <x v="1"/>
    <x v="0"/>
    <x v="9"/>
    <x v="0"/>
    <s v="Returning"/>
    <x v="3"/>
    <s v="Portable Camp Stove"/>
    <n v="3"/>
    <n v="83.17"/>
    <n v="0"/>
    <n v="40.520000000000003"/>
    <n v="249.51"/>
    <n v="121.56"/>
    <n v="127.94999999999999"/>
    <n v="0.51280509799206442"/>
    <n v="2026"/>
    <s v="Q2"/>
    <n v="5"/>
    <s v="May"/>
  </r>
  <r>
    <x v="943"/>
    <d v="2026-05-30T00:00:00"/>
    <n v="2026"/>
    <n v="5"/>
    <x v="4"/>
    <x v="1"/>
    <x v="1"/>
    <x v="6"/>
    <x v="0"/>
    <s v="Business"/>
    <x v="2"/>
    <s v="Packing Cube Set"/>
    <n v="1"/>
    <n v="45.8"/>
    <n v="0.05"/>
    <n v="17.88"/>
    <n v="43.51"/>
    <n v="17.88"/>
    <n v="25.63"/>
    <n v="0.58905998621006661"/>
    <n v="2026"/>
    <s v="Q2"/>
    <n v="5"/>
    <s v="May"/>
  </r>
  <r>
    <x v="944"/>
    <d v="2026-05-30T00:00:00"/>
    <n v="2026"/>
    <n v="5"/>
    <x v="4"/>
    <x v="1"/>
    <x v="2"/>
    <x v="2"/>
    <x v="3"/>
    <s v="Returning"/>
    <x v="1"/>
    <s v="Summit Backpack 45L"/>
    <n v="1"/>
    <n v="154.85"/>
    <n v="0"/>
    <n v="80.17"/>
    <n v="154.85"/>
    <n v="80.17"/>
    <n v="74.679999999999993"/>
    <n v="0.48227316758153049"/>
    <n v="2026"/>
    <s v="Q2"/>
    <n v="5"/>
    <s v="May"/>
  </r>
  <r>
    <x v="945"/>
    <d v="2026-05-30T00:00:00"/>
    <n v="2026"/>
    <n v="5"/>
    <x v="4"/>
    <x v="1"/>
    <x v="3"/>
    <x v="13"/>
    <x v="0"/>
    <s v="Business"/>
    <x v="3"/>
    <s v="Trail Tent 2P"/>
    <n v="1"/>
    <n v="194.99"/>
    <n v="0"/>
    <n v="101.21"/>
    <n v="194.99"/>
    <n v="101.21"/>
    <n v="93.780000000000015"/>
    <n v="0.48094774090979031"/>
    <n v="2026"/>
    <s v="Q2"/>
    <n v="5"/>
    <s v="May"/>
  </r>
  <r>
    <x v="946"/>
    <d v="2026-05-30T00:00:00"/>
    <n v="2026"/>
    <n v="5"/>
    <x v="4"/>
    <x v="1"/>
    <x v="2"/>
    <x v="10"/>
    <x v="0"/>
    <s v="Returning"/>
    <x v="4"/>
    <s v="Recovery Roller"/>
    <n v="1"/>
    <n v="36.31"/>
    <n v="0"/>
    <n v="13.93"/>
    <n v="36.31"/>
    <n v="13.93"/>
    <n v="22.380000000000003"/>
    <n v="0.61635912971633167"/>
    <n v="2026"/>
    <s v="Q2"/>
    <n v="5"/>
    <s v="May"/>
  </r>
  <r>
    <x v="947"/>
    <d v="2026-05-30T00:00:00"/>
    <n v="2026"/>
    <n v="5"/>
    <x v="4"/>
    <x v="1"/>
    <x v="0"/>
    <x v="0"/>
    <x v="0"/>
    <s v="Returning"/>
    <x v="2"/>
    <s v="Packing Cube Set"/>
    <n v="1"/>
    <n v="47.19"/>
    <n v="0"/>
    <n v="18.54"/>
    <n v="47.19"/>
    <n v="18.54"/>
    <n v="28.65"/>
    <n v="0.60712015257469798"/>
    <n v="2026"/>
    <s v="Q2"/>
    <n v="5"/>
    <s v="May"/>
  </r>
  <r>
    <x v="948"/>
    <d v="2026-05-30T00:00:00"/>
    <n v="2026"/>
    <n v="5"/>
    <x v="4"/>
    <x v="1"/>
    <x v="3"/>
    <x v="8"/>
    <x v="0"/>
    <s v="New"/>
    <x v="4"/>
    <s v="Weighted Vest"/>
    <n v="1"/>
    <n v="124.14"/>
    <n v="0"/>
    <n v="70.900000000000006"/>
    <n v="124.14"/>
    <n v="70.900000000000006"/>
    <n v="53.239999999999995"/>
    <n v="0.42887062993394548"/>
    <n v="2026"/>
    <s v="Q2"/>
    <n v="5"/>
    <s v="May"/>
  </r>
  <r>
    <x v="949"/>
    <d v="2026-05-31T00:00:00"/>
    <n v="2026"/>
    <n v="5"/>
    <x v="4"/>
    <x v="1"/>
    <x v="3"/>
    <x v="8"/>
    <x v="0"/>
    <s v="Returning"/>
    <x v="2"/>
    <s v="Carry-On Duffel"/>
    <n v="1"/>
    <n v="131.94999999999999"/>
    <n v="0"/>
    <n v="65.17"/>
    <n v="131.94999999999999"/>
    <n v="65.17"/>
    <n v="66.779999999999987"/>
    <n v="0.50610079575596811"/>
    <n v="2026"/>
    <s v="Q2"/>
    <n v="5"/>
    <s v="May"/>
  </r>
  <r>
    <x v="950"/>
    <d v="2026-05-31T00:00:00"/>
    <n v="2026"/>
    <n v="5"/>
    <x v="4"/>
    <x v="1"/>
    <x v="3"/>
    <x v="8"/>
    <x v="3"/>
    <s v="New"/>
    <x v="0"/>
    <s v="Cycling Pack 12L"/>
    <n v="1"/>
    <n v="102.24"/>
    <n v="0"/>
    <n v="50.75"/>
    <n v="102.24"/>
    <n v="50.75"/>
    <n v="51.489999999999995"/>
    <n v="0.50361893583724571"/>
    <n v="2026"/>
    <s v="Q2"/>
    <n v="5"/>
    <s v="May"/>
  </r>
  <r>
    <x v="951"/>
    <d v="2026-05-31T00:00:00"/>
    <n v="2026"/>
    <n v="5"/>
    <x v="4"/>
    <x v="1"/>
    <x v="3"/>
    <x v="13"/>
    <x v="3"/>
    <s v="New"/>
    <x v="1"/>
    <s v="Summit Backpack 45L"/>
    <n v="2"/>
    <n v="152.07"/>
    <n v="0"/>
    <n v="76.849999999999994"/>
    <n v="304.14"/>
    <n v="153.69999999999999"/>
    <n v="150.44"/>
    <n v="0.49464062602748737"/>
    <n v="2026"/>
    <s v="Q2"/>
    <n v="5"/>
    <s v="May"/>
  </r>
  <r>
    <x v="952"/>
    <d v="2026-05-31T00:00:00"/>
    <n v="2026"/>
    <n v="5"/>
    <x v="4"/>
    <x v="1"/>
    <x v="2"/>
    <x v="3"/>
    <x v="0"/>
    <s v="New"/>
    <x v="3"/>
    <s v="Compact Sleeping Bag"/>
    <n v="2"/>
    <n v="123.34"/>
    <n v="0.05"/>
    <n v="58.96"/>
    <n v="234.346"/>
    <n v="117.92"/>
    <n v="116.426"/>
    <n v="0.49681240558831813"/>
    <n v="2026"/>
    <s v="Q2"/>
    <n v="5"/>
    <s v="May"/>
  </r>
  <r>
    <x v="953"/>
    <d v="2026-05-31T00:00:00"/>
    <n v="2026"/>
    <n v="5"/>
    <x v="4"/>
    <x v="1"/>
    <x v="2"/>
    <x v="2"/>
    <x v="2"/>
    <s v="Returning"/>
    <x v="1"/>
    <s v="Summit Backpack 45L"/>
    <n v="1"/>
    <n v="155.81"/>
    <n v="0"/>
    <n v="80.31"/>
    <n v="155.81"/>
    <n v="80.31"/>
    <n v="75.5"/>
    <n v="0.48456453372697517"/>
    <n v="2026"/>
    <s v="Q2"/>
    <n v="5"/>
    <s v="May"/>
  </r>
  <r>
    <x v="954"/>
    <d v="2026-05-31T00:00:00"/>
    <n v="2026"/>
    <n v="5"/>
    <x v="4"/>
    <x v="1"/>
    <x v="2"/>
    <x v="16"/>
    <x v="0"/>
    <s v="Returning"/>
    <x v="2"/>
    <s v="Travel Backpack 35L"/>
    <n v="1"/>
    <n v="163.19"/>
    <n v="0.05"/>
    <n v="87.95"/>
    <n v="155.03049999999999"/>
    <n v="87.95"/>
    <n v="67.080499999999986"/>
    <n v="0.4326922766810401"/>
    <n v="2026"/>
    <s v="Q2"/>
    <n v="5"/>
    <s v="May"/>
  </r>
  <r>
    <x v="955"/>
    <d v="2026-05-31T00:00:00"/>
    <n v="2026"/>
    <n v="5"/>
    <x v="4"/>
    <x v="1"/>
    <x v="1"/>
    <x v="12"/>
    <x v="0"/>
    <s v="Returning"/>
    <x v="1"/>
    <s v="Trail Boots"/>
    <n v="1"/>
    <n v="147.30000000000001"/>
    <n v="0.05"/>
    <n v="81.510000000000005"/>
    <n v="139.935"/>
    <n v="81.510000000000005"/>
    <n v="58.424999999999997"/>
    <n v="0.41751527494908347"/>
    <n v="2026"/>
    <s v="Q2"/>
    <n v="5"/>
    <s v="May"/>
  </r>
  <r>
    <x v="956"/>
    <d v="2026-05-31T00:00:00"/>
    <n v="2026"/>
    <n v="5"/>
    <x v="4"/>
    <x v="1"/>
    <x v="2"/>
    <x v="2"/>
    <x v="0"/>
    <s v="Returning"/>
    <x v="4"/>
    <s v="Weighted Vest"/>
    <n v="5"/>
    <n v="126.16"/>
    <n v="0"/>
    <n v="68.59"/>
    <n v="630.79999999999995"/>
    <n v="342.95000000000005"/>
    <n v="287.84999999999991"/>
    <n v="0.45632530120481918"/>
    <n v="2026"/>
    <s v="Q2"/>
    <n v="5"/>
    <s v="May"/>
  </r>
  <r>
    <x v="957"/>
    <d v="2026-05-31T00:00:00"/>
    <n v="2026"/>
    <n v="5"/>
    <x v="4"/>
    <x v="1"/>
    <x v="3"/>
    <x v="8"/>
    <x v="0"/>
    <s v="New"/>
    <x v="2"/>
    <s v="Travel Backpack 35L"/>
    <n v="2"/>
    <n v="163.57"/>
    <n v="0"/>
    <n v="85.72"/>
    <n v="327.14"/>
    <n v="171.44"/>
    <n v="155.69999999999999"/>
    <n v="0.47594302133643085"/>
    <n v="2026"/>
    <s v="Q2"/>
    <n v="5"/>
    <s v="May"/>
  </r>
  <r>
    <x v="958"/>
    <d v="2026-05-31T00:00:00"/>
    <n v="2026"/>
    <n v="5"/>
    <x v="4"/>
    <x v="1"/>
    <x v="2"/>
    <x v="16"/>
    <x v="0"/>
    <s v="New"/>
    <x v="1"/>
    <s v="Trail Boots"/>
    <n v="1"/>
    <n v="142.06"/>
    <n v="0"/>
    <n v="77.36"/>
    <n v="142.06"/>
    <n v="77.36"/>
    <n v="64.7"/>
    <n v="0.45544136280444886"/>
    <n v="2026"/>
    <s v="Q2"/>
    <n v="5"/>
    <s v="May"/>
  </r>
  <r>
    <x v="959"/>
    <d v="2026-05-31T00:00:00"/>
    <n v="2026"/>
    <n v="5"/>
    <x v="4"/>
    <x v="1"/>
    <x v="1"/>
    <x v="11"/>
    <x v="0"/>
    <s v="New"/>
    <x v="0"/>
    <s v="Commuter Helmet"/>
    <n v="1"/>
    <n v="81.37"/>
    <n v="0"/>
    <n v="42.01"/>
    <n v="81.37"/>
    <n v="42.01"/>
    <n v="39.360000000000007"/>
    <n v="0.48371635737986979"/>
    <n v="2026"/>
    <s v="Q2"/>
    <n v="5"/>
    <s v="May"/>
  </r>
  <r>
    <x v="960"/>
    <d v="2026-05-31T00:00:00"/>
    <n v="2026"/>
    <n v="5"/>
    <x v="4"/>
    <x v="1"/>
    <x v="3"/>
    <x v="8"/>
    <x v="2"/>
    <s v="New"/>
    <x v="3"/>
    <s v="Compact Sleeping Bag"/>
    <n v="1"/>
    <n v="120.75"/>
    <n v="0"/>
    <n v="61.21"/>
    <n v="120.75"/>
    <n v="61.21"/>
    <n v="59.54"/>
    <n v="0.49308488612836437"/>
    <n v="2026"/>
    <s v="Q2"/>
    <n v="5"/>
    <s v="May"/>
  </r>
  <r>
    <x v="961"/>
    <d v="2026-05-31T00:00:00"/>
    <n v="2026"/>
    <n v="5"/>
    <x v="4"/>
    <x v="1"/>
    <x v="1"/>
    <x v="14"/>
    <x v="0"/>
    <s v="New"/>
    <x v="0"/>
    <s v="Commuter Helmet"/>
    <n v="4"/>
    <n v="81.790000000000006"/>
    <n v="0"/>
    <n v="42.96"/>
    <n v="327.16000000000003"/>
    <n v="171.84"/>
    <n v="155.32000000000002"/>
    <n v="0.47475241472062601"/>
    <n v="2026"/>
    <s v="Q2"/>
    <n v="5"/>
    <s v="May"/>
  </r>
  <r>
    <x v="962"/>
    <d v="2026-05-31T00:00:00"/>
    <n v="2026"/>
    <n v="5"/>
    <x v="4"/>
    <x v="1"/>
    <x v="0"/>
    <x v="15"/>
    <x v="0"/>
    <s v="New"/>
    <x v="3"/>
    <s v="Portable Camp Stove"/>
    <n v="1"/>
    <n v="81.2"/>
    <n v="0.1"/>
    <n v="40.270000000000003"/>
    <n v="73.08"/>
    <n v="40.270000000000003"/>
    <n v="32.809999999999995"/>
    <n v="0.44896004378762994"/>
    <n v="2026"/>
    <s v="Q2"/>
    <n v="5"/>
    <s v="May"/>
  </r>
  <r>
    <x v="963"/>
    <d v="2026-05-31T00:00:00"/>
    <n v="2026"/>
    <n v="5"/>
    <x v="4"/>
    <x v="1"/>
    <x v="1"/>
    <x v="1"/>
    <x v="3"/>
    <s v="New"/>
    <x v="2"/>
    <s v="Packing Cube Set"/>
    <n v="2"/>
    <n v="46.52"/>
    <n v="0.05"/>
    <n v="18.739999999999998"/>
    <n v="88.388000000000005"/>
    <n v="37.479999999999997"/>
    <n v="50.908000000000008"/>
    <n v="0.57596053762954258"/>
    <n v="2026"/>
    <s v="Q2"/>
    <n v="5"/>
    <s v="May"/>
  </r>
  <r>
    <x v="964"/>
    <d v="2026-06-01T00:00:00"/>
    <n v="2026"/>
    <n v="6"/>
    <x v="5"/>
    <x v="1"/>
    <x v="3"/>
    <x v="13"/>
    <x v="0"/>
    <s v="Returning"/>
    <x v="3"/>
    <s v="Trail Tent 2P"/>
    <n v="1"/>
    <n v="195.22"/>
    <n v="0"/>
    <n v="105.91"/>
    <n v="195.22"/>
    <n v="105.91"/>
    <n v="89.31"/>
    <n v="0.45748386435816002"/>
    <n v="2026"/>
    <s v="Q2"/>
    <n v="6"/>
    <s v="Jun"/>
  </r>
  <r>
    <x v="965"/>
    <d v="2026-06-01T00:00:00"/>
    <n v="2026"/>
    <n v="6"/>
    <x v="5"/>
    <x v="1"/>
    <x v="3"/>
    <x v="4"/>
    <x v="0"/>
    <s v="New"/>
    <x v="0"/>
    <s v="Compact Repair Kit"/>
    <n v="1"/>
    <n v="40.71"/>
    <n v="0.05"/>
    <n v="16.559999999999999"/>
    <n v="38.674500000000002"/>
    <n v="16.559999999999999"/>
    <n v="22.114500000000003"/>
    <n v="0.57181088314005357"/>
    <n v="2026"/>
    <s v="Q2"/>
    <n v="6"/>
    <s v="Jun"/>
  </r>
  <r>
    <x v="966"/>
    <d v="2026-06-01T00:00:00"/>
    <n v="2026"/>
    <n v="6"/>
    <x v="5"/>
    <x v="1"/>
    <x v="1"/>
    <x v="11"/>
    <x v="0"/>
    <s v="Returning"/>
    <x v="4"/>
    <s v="Resistance Band Set"/>
    <n v="1"/>
    <n v="41.26"/>
    <n v="0.05"/>
    <n v="14.32"/>
    <n v="39.196999999999996"/>
    <n v="14.32"/>
    <n v="24.876999999999995"/>
    <n v="0.63466591831007468"/>
    <n v="2026"/>
    <s v="Q2"/>
    <n v="6"/>
    <s v="Jun"/>
  </r>
  <r>
    <x v="967"/>
    <d v="2026-06-01T00:00:00"/>
    <n v="2026"/>
    <n v="6"/>
    <x v="5"/>
    <x v="1"/>
    <x v="1"/>
    <x v="11"/>
    <x v="2"/>
    <s v="New"/>
    <x v="4"/>
    <s v="Resistance Band Set"/>
    <n v="2"/>
    <n v="40.840000000000003"/>
    <n v="0"/>
    <n v="14.48"/>
    <n v="81.680000000000007"/>
    <n v="28.96"/>
    <n v="52.720000000000006"/>
    <n v="0.64544564152791384"/>
    <n v="2026"/>
    <s v="Q2"/>
    <n v="6"/>
    <s v="Jun"/>
  </r>
  <r>
    <x v="968"/>
    <d v="2026-06-01T00:00:00"/>
    <n v="2026"/>
    <n v="6"/>
    <x v="5"/>
    <x v="1"/>
    <x v="3"/>
    <x v="4"/>
    <x v="0"/>
    <s v="Returning"/>
    <x v="1"/>
    <s v="Trail Boots"/>
    <n v="1"/>
    <n v="143.32"/>
    <n v="0"/>
    <n v="80.36"/>
    <n v="143.32"/>
    <n v="80.36"/>
    <n v="62.959999999999994"/>
    <n v="0.43929667876081496"/>
    <n v="2026"/>
    <s v="Q2"/>
    <n v="6"/>
    <s v="Jun"/>
  </r>
  <r>
    <x v="969"/>
    <d v="2026-06-01T00:00:00"/>
    <n v="2026"/>
    <n v="6"/>
    <x v="5"/>
    <x v="1"/>
    <x v="0"/>
    <x v="15"/>
    <x v="0"/>
    <s v="New"/>
    <x v="1"/>
    <s v="Summit Backpack 45L"/>
    <n v="2"/>
    <n v="156.31"/>
    <n v="0"/>
    <n v="79.87"/>
    <n v="312.62"/>
    <n v="159.74"/>
    <n v="152.88"/>
    <n v="0.4890282131661442"/>
    <n v="2026"/>
    <s v="Q2"/>
    <n v="6"/>
    <s v="Jun"/>
  </r>
  <r>
    <x v="970"/>
    <d v="2026-06-01T00:00:00"/>
    <n v="2026"/>
    <n v="6"/>
    <x v="5"/>
    <x v="1"/>
    <x v="3"/>
    <x v="8"/>
    <x v="0"/>
    <s v="New"/>
    <x v="0"/>
    <s v="Cycling Pack 12L"/>
    <n v="3"/>
    <n v="100.69"/>
    <n v="0.1"/>
    <n v="51.31"/>
    <n v="271.863"/>
    <n v="153.93"/>
    <n v="117.93299999999999"/>
    <n v="0.43379569856876438"/>
    <n v="2026"/>
    <s v="Q2"/>
    <n v="6"/>
    <s v="Jun"/>
  </r>
  <r>
    <x v="971"/>
    <d v="2026-06-01T00:00:00"/>
    <n v="2026"/>
    <n v="6"/>
    <x v="5"/>
    <x v="1"/>
    <x v="3"/>
    <x v="13"/>
    <x v="2"/>
    <s v="Business"/>
    <x v="2"/>
    <s v="Packing Cube Set"/>
    <n v="2"/>
    <n v="45.54"/>
    <n v="0.1"/>
    <n v="18.309999999999999"/>
    <n v="81.971999999999994"/>
    <n v="36.619999999999997"/>
    <n v="45.351999999999997"/>
    <n v="0.5532620894939736"/>
    <n v="2026"/>
    <s v="Q2"/>
    <n v="6"/>
    <s v="Jun"/>
  </r>
  <r>
    <x v="972"/>
    <d v="2026-06-01T00:00:00"/>
    <n v="2026"/>
    <n v="6"/>
    <x v="5"/>
    <x v="1"/>
    <x v="2"/>
    <x v="3"/>
    <x v="1"/>
    <s v="Business"/>
    <x v="1"/>
    <s v="Summit Backpack 45L"/>
    <n v="5"/>
    <n v="153.97"/>
    <n v="0.15"/>
    <n v="79.81"/>
    <n v="654.37249999999995"/>
    <n v="399.05"/>
    <n v="255.32249999999993"/>
    <n v="0.39017914108554369"/>
    <n v="2026"/>
    <s v="Q2"/>
    <n v="6"/>
    <s v="Jun"/>
  </r>
  <r>
    <x v="973"/>
    <d v="2026-06-01T00:00:00"/>
    <n v="2026"/>
    <n v="6"/>
    <x v="5"/>
    <x v="1"/>
    <x v="2"/>
    <x v="16"/>
    <x v="2"/>
    <s v="Returning"/>
    <x v="4"/>
    <s v="Weighted Vest"/>
    <n v="1"/>
    <n v="124.17"/>
    <n v="0"/>
    <n v="71.040000000000006"/>
    <n v="124.17"/>
    <n v="71.040000000000006"/>
    <n v="53.129999999999995"/>
    <n v="0.4278811307079004"/>
    <n v="2026"/>
    <s v="Q2"/>
    <n v="6"/>
    <s v="Jun"/>
  </r>
  <r>
    <x v="974"/>
    <d v="2026-06-01T00:00:00"/>
    <n v="2026"/>
    <n v="6"/>
    <x v="5"/>
    <x v="1"/>
    <x v="2"/>
    <x v="5"/>
    <x v="2"/>
    <s v="Returning"/>
    <x v="1"/>
    <s v="Summit Backpack 45L"/>
    <n v="1"/>
    <n v="152.94999999999999"/>
    <n v="0.05"/>
    <n v="76.97"/>
    <n v="145.30249999999998"/>
    <n v="76.97"/>
    <n v="68.332499999999982"/>
    <n v="0.47027752447480248"/>
    <n v="2026"/>
    <s v="Q2"/>
    <n v="6"/>
    <s v="Jun"/>
  </r>
  <r>
    <x v="975"/>
    <d v="2026-06-01T00:00:00"/>
    <n v="2026"/>
    <n v="6"/>
    <x v="5"/>
    <x v="1"/>
    <x v="3"/>
    <x v="13"/>
    <x v="0"/>
    <s v="New"/>
    <x v="0"/>
    <s v="Commuter Helmet"/>
    <n v="3"/>
    <n v="80.099999999999994"/>
    <n v="0"/>
    <n v="43.51"/>
    <n v="240.29999999999998"/>
    <n v="130.53"/>
    <n v="109.76999999999998"/>
    <n v="0.45680399500624214"/>
    <n v="2026"/>
    <s v="Q2"/>
    <n v="6"/>
    <s v="Jun"/>
  </r>
  <r>
    <x v="976"/>
    <d v="2026-06-01T00:00:00"/>
    <n v="2026"/>
    <n v="6"/>
    <x v="5"/>
    <x v="1"/>
    <x v="3"/>
    <x v="4"/>
    <x v="2"/>
    <s v="New"/>
    <x v="4"/>
    <s v="Recovery Roller"/>
    <n v="2"/>
    <n v="36.61"/>
    <n v="0"/>
    <n v="14.15"/>
    <n v="73.22"/>
    <n v="28.3"/>
    <n v="44.92"/>
    <n v="0.61349358098880091"/>
    <n v="2026"/>
    <s v="Q2"/>
    <n v="6"/>
    <s v="Jun"/>
  </r>
  <r>
    <x v="977"/>
    <d v="2026-06-02T00:00:00"/>
    <n v="2026"/>
    <n v="6"/>
    <x v="5"/>
    <x v="1"/>
    <x v="1"/>
    <x v="11"/>
    <x v="0"/>
    <s v="Returning"/>
    <x v="2"/>
    <s v="Carry-On Duffel"/>
    <n v="2"/>
    <n v="131.81"/>
    <n v="0.05"/>
    <n v="66.09"/>
    <n v="250.43899999999999"/>
    <n v="132.18"/>
    <n v="118.25899999999999"/>
    <n v="0.47220680485068217"/>
    <n v="2026"/>
    <s v="Q2"/>
    <n v="6"/>
    <s v="Jun"/>
  </r>
  <r>
    <x v="978"/>
    <d v="2026-06-02T00:00:00"/>
    <n v="2026"/>
    <n v="6"/>
    <x v="5"/>
    <x v="1"/>
    <x v="0"/>
    <x v="15"/>
    <x v="0"/>
    <s v="Returning"/>
    <x v="1"/>
    <s v="Summit Backpack 45L"/>
    <n v="1"/>
    <n v="153.43"/>
    <n v="0.05"/>
    <n v="78.16"/>
    <n v="145.7585"/>
    <n v="78.16"/>
    <n v="67.598500000000001"/>
    <n v="0.46377055197467043"/>
    <n v="2026"/>
    <s v="Q2"/>
    <n v="6"/>
    <s v="Jun"/>
  </r>
  <r>
    <x v="979"/>
    <d v="2026-06-02T00:00:00"/>
    <n v="2026"/>
    <n v="6"/>
    <x v="5"/>
    <x v="1"/>
    <x v="1"/>
    <x v="14"/>
    <x v="0"/>
    <s v="New"/>
    <x v="0"/>
    <s v="Commuter Helmet"/>
    <n v="2"/>
    <n v="80.06"/>
    <n v="0"/>
    <n v="42.87"/>
    <n v="160.12"/>
    <n v="85.74"/>
    <n v="74.38000000000001"/>
    <n v="0.4645266050462154"/>
    <n v="2026"/>
    <s v="Q2"/>
    <n v="6"/>
    <s v="Jun"/>
  </r>
  <r>
    <x v="980"/>
    <d v="2026-06-02T00:00:00"/>
    <n v="2026"/>
    <n v="6"/>
    <x v="5"/>
    <x v="1"/>
    <x v="3"/>
    <x v="13"/>
    <x v="2"/>
    <s v="Business"/>
    <x v="4"/>
    <s v="Resistance Band Set"/>
    <n v="1"/>
    <n v="40.549999999999997"/>
    <n v="0"/>
    <n v="15.16"/>
    <n v="40.549999999999997"/>
    <n v="15.16"/>
    <n v="25.389999999999997"/>
    <n v="0.62614056720098643"/>
    <n v="2026"/>
    <s v="Q2"/>
    <n v="6"/>
    <s v="Jun"/>
  </r>
  <r>
    <x v="981"/>
    <d v="2026-06-02T00:00:00"/>
    <n v="2026"/>
    <n v="6"/>
    <x v="5"/>
    <x v="1"/>
    <x v="1"/>
    <x v="6"/>
    <x v="0"/>
    <s v="New"/>
    <x v="2"/>
    <s v="Packing Cube Set"/>
    <n v="3"/>
    <n v="45.43"/>
    <n v="0.15"/>
    <n v="17.850000000000001"/>
    <n v="115.84649999999999"/>
    <n v="53.550000000000004"/>
    <n v="62.296499999999988"/>
    <n v="0.53775038520801222"/>
    <n v="2026"/>
    <s v="Q2"/>
    <n v="6"/>
    <s v="Jun"/>
  </r>
  <r>
    <x v="982"/>
    <d v="2026-06-02T00:00:00"/>
    <n v="2026"/>
    <n v="6"/>
    <x v="5"/>
    <x v="1"/>
    <x v="3"/>
    <x v="4"/>
    <x v="1"/>
    <s v="Business"/>
    <x v="1"/>
    <s v="Trail Boots"/>
    <n v="6"/>
    <n v="146.85"/>
    <n v="0.15"/>
    <n v="80.45"/>
    <n v="748.93499999999995"/>
    <n v="482.70000000000005"/>
    <n v="266.2349999999999"/>
    <n v="0.35548478839952724"/>
    <n v="2026"/>
    <s v="Q2"/>
    <n v="6"/>
    <s v="Jun"/>
  </r>
  <r>
    <x v="983"/>
    <d v="2026-06-03T00:00:00"/>
    <n v="2026"/>
    <n v="6"/>
    <x v="5"/>
    <x v="1"/>
    <x v="2"/>
    <x v="3"/>
    <x v="0"/>
    <s v="Business"/>
    <x v="3"/>
    <s v="Trail Tent 2P"/>
    <n v="1"/>
    <n v="192.33"/>
    <n v="0.1"/>
    <n v="105.15"/>
    <n v="173.09700000000001"/>
    <n v="105.15"/>
    <n v="67.947000000000003"/>
    <n v="0.39253713235931298"/>
    <n v="2026"/>
    <s v="Q2"/>
    <n v="6"/>
    <s v="Jun"/>
  </r>
  <r>
    <x v="984"/>
    <d v="2026-06-03T00:00:00"/>
    <n v="2026"/>
    <n v="6"/>
    <x v="5"/>
    <x v="1"/>
    <x v="2"/>
    <x v="10"/>
    <x v="3"/>
    <s v="New"/>
    <x v="2"/>
    <s v="Carry-On Duffel"/>
    <n v="3"/>
    <n v="135.4"/>
    <n v="0"/>
    <n v="65.16"/>
    <n v="406.20000000000005"/>
    <n v="195.48"/>
    <n v="210.72000000000006"/>
    <n v="0.51875923190546536"/>
    <n v="2026"/>
    <s v="Q2"/>
    <n v="6"/>
    <s v="Jun"/>
  </r>
  <r>
    <x v="985"/>
    <d v="2026-06-03T00:00:00"/>
    <n v="2026"/>
    <n v="6"/>
    <x v="5"/>
    <x v="1"/>
    <x v="2"/>
    <x v="5"/>
    <x v="0"/>
    <s v="New"/>
    <x v="4"/>
    <s v="Recovery Roller"/>
    <n v="2"/>
    <n v="36.08"/>
    <n v="0.05"/>
    <n v="13.73"/>
    <n v="68.551999999999992"/>
    <n v="27.46"/>
    <n v="41.091999999999992"/>
    <n v="0.59942817131520587"/>
    <n v="2026"/>
    <s v="Q2"/>
    <n v="6"/>
    <s v="Jun"/>
  </r>
  <r>
    <x v="986"/>
    <d v="2026-06-03T00:00:00"/>
    <n v="2026"/>
    <n v="6"/>
    <x v="5"/>
    <x v="1"/>
    <x v="0"/>
    <x v="9"/>
    <x v="0"/>
    <s v="New"/>
    <x v="2"/>
    <s v="Packing Cube Set"/>
    <n v="1"/>
    <n v="46.16"/>
    <n v="0"/>
    <n v="18.36"/>
    <n v="46.16"/>
    <n v="18.36"/>
    <n v="27.799999999999997"/>
    <n v="0.60225303292894283"/>
    <n v="2026"/>
    <s v="Q2"/>
    <n v="6"/>
    <s v="Jun"/>
  </r>
  <r>
    <x v="987"/>
    <d v="2026-06-03T00:00:00"/>
    <n v="2026"/>
    <n v="6"/>
    <x v="5"/>
    <x v="1"/>
    <x v="1"/>
    <x v="1"/>
    <x v="0"/>
    <s v="Returning"/>
    <x v="0"/>
    <s v="Trail Bike Light"/>
    <n v="2"/>
    <n v="50.77"/>
    <n v="0"/>
    <n v="22.93"/>
    <n v="101.54"/>
    <n v="45.86"/>
    <n v="55.680000000000007"/>
    <n v="0.54835532794957653"/>
    <n v="2026"/>
    <s v="Q2"/>
    <n v="6"/>
    <s v="Jun"/>
  </r>
  <r>
    <x v="988"/>
    <d v="2026-06-03T00:00:00"/>
    <n v="2026"/>
    <n v="6"/>
    <x v="5"/>
    <x v="1"/>
    <x v="3"/>
    <x v="8"/>
    <x v="3"/>
    <s v="Business"/>
    <x v="1"/>
    <s v="Trekking Poles"/>
    <n v="2"/>
    <n v="70.97"/>
    <n v="0.05"/>
    <n v="32.54"/>
    <n v="134.84299999999999"/>
    <n v="65.08"/>
    <n v="69.762999999999991"/>
    <n v="0.51736463887632278"/>
    <n v="2026"/>
    <s v="Q2"/>
    <n v="6"/>
    <s v="Jun"/>
  </r>
  <r>
    <x v="989"/>
    <d v="2026-06-03T00:00:00"/>
    <n v="2026"/>
    <n v="6"/>
    <x v="5"/>
    <x v="1"/>
    <x v="3"/>
    <x v="13"/>
    <x v="0"/>
    <s v="Returning"/>
    <x v="1"/>
    <s v="Trail Boots"/>
    <n v="3"/>
    <n v="141.6"/>
    <n v="0"/>
    <n v="78.02"/>
    <n v="424.79999999999995"/>
    <n v="234.06"/>
    <n v="190.73999999999995"/>
    <n v="0.44901129943502821"/>
    <n v="2026"/>
    <s v="Q2"/>
    <n v="6"/>
    <s v="Jun"/>
  </r>
  <r>
    <x v="990"/>
    <d v="2026-06-03T00:00:00"/>
    <n v="2026"/>
    <n v="6"/>
    <x v="5"/>
    <x v="1"/>
    <x v="3"/>
    <x v="13"/>
    <x v="0"/>
    <s v="New"/>
    <x v="0"/>
    <s v="Compact Repair Kit"/>
    <n v="1"/>
    <n v="40.57"/>
    <n v="0"/>
    <n v="16.329999999999998"/>
    <n v="40.57"/>
    <n v="16.329999999999998"/>
    <n v="24.240000000000002"/>
    <n v="0.59748582696573826"/>
    <n v="2026"/>
    <s v="Q2"/>
    <n v="6"/>
    <s v="Jun"/>
  </r>
  <r>
    <x v="991"/>
    <d v="2026-06-04T00:00:00"/>
    <n v="2026"/>
    <n v="6"/>
    <x v="5"/>
    <x v="1"/>
    <x v="1"/>
    <x v="14"/>
    <x v="3"/>
    <s v="Returning"/>
    <x v="0"/>
    <s v="Commuter Helmet"/>
    <n v="2"/>
    <n v="81.81"/>
    <n v="0"/>
    <n v="42.54"/>
    <n v="163.62"/>
    <n v="85.08"/>
    <n v="78.540000000000006"/>
    <n v="0.48001466813348004"/>
    <n v="2026"/>
    <s v="Q2"/>
    <n v="6"/>
    <s v="Jun"/>
  </r>
  <r>
    <x v="992"/>
    <d v="2026-06-04T00:00:00"/>
    <n v="2026"/>
    <n v="6"/>
    <x v="5"/>
    <x v="1"/>
    <x v="0"/>
    <x v="0"/>
    <x v="3"/>
    <s v="Returning"/>
    <x v="0"/>
    <s v="Trail Bike Light"/>
    <n v="2"/>
    <n v="50.09"/>
    <n v="0"/>
    <n v="22.91"/>
    <n v="100.18"/>
    <n v="45.82"/>
    <n v="54.360000000000007"/>
    <n v="0.54262327809942112"/>
    <n v="2026"/>
    <s v="Q2"/>
    <n v="6"/>
    <s v="Jun"/>
  </r>
  <r>
    <x v="993"/>
    <d v="2026-06-04T00:00:00"/>
    <n v="2026"/>
    <n v="6"/>
    <x v="5"/>
    <x v="1"/>
    <x v="3"/>
    <x v="8"/>
    <x v="0"/>
    <s v="Returning"/>
    <x v="1"/>
    <s v="Trekking Poles"/>
    <n v="1"/>
    <n v="72.38"/>
    <n v="0"/>
    <n v="32.68"/>
    <n v="72.38"/>
    <n v="32.68"/>
    <n v="39.699999999999996"/>
    <n v="0.54849405913235694"/>
    <n v="2026"/>
    <s v="Q2"/>
    <n v="6"/>
    <s v="Jun"/>
  </r>
  <r>
    <x v="994"/>
    <d v="2026-06-04T00:00:00"/>
    <n v="2026"/>
    <n v="6"/>
    <x v="5"/>
    <x v="1"/>
    <x v="1"/>
    <x v="1"/>
    <x v="0"/>
    <s v="New"/>
    <x v="1"/>
    <s v="Hiking Daypack 20L"/>
    <n v="1"/>
    <n v="92.31"/>
    <n v="0"/>
    <n v="45.58"/>
    <n v="92.31"/>
    <n v="45.58"/>
    <n v="46.730000000000004"/>
    <n v="0.50622901094139316"/>
    <n v="2026"/>
    <s v="Q2"/>
    <n v="6"/>
    <s v="Jun"/>
  </r>
  <r>
    <x v="995"/>
    <d v="2026-06-04T00:00:00"/>
    <n v="2026"/>
    <n v="6"/>
    <x v="5"/>
    <x v="1"/>
    <x v="3"/>
    <x v="8"/>
    <x v="1"/>
    <s v="Returning"/>
    <x v="2"/>
    <s v="Packing Cube Set"/>
    <n v="12"/>
    <n v="47.6"/>
    <n v="0.15"/>
    <n v="18.670000000000002"/>
    <n v="485.52000000000004"/>
    <n v="224.04000000000002"/>
    <n v="261.48"/>
    <n v="0.53855659911023235"/>
    <n v="2026"/>
    <s v="Q2"/>
    <n v="6"/>
    <s v="Jun"/>
  </r>
  <r>
    <x v="996"/>
    <d v="2026-06-04T00:00:00"/>
    <n v="2026"/>
    <n v="6"/>
    <x v="5"/>
    <x v="1"/>
    <x v="1"/>
    <x v="14"/>
    <x v="0"/>
    <s v="Returning"/>
    <x v="2"/>
    <s v="Packing Cube Set"/>
    <n v="1"/>
    <n v="45.5"/>
    <n v="0.05"/>
    <n v="18.89"/>
    <n v="43.225000000000001"/>
    <n v="18.89"/>
    <n v="24.335000000000001"/>
    <n v="0.56298438403701567"/>
    <n v="2026"/>
    <s v="Q2"/>
    <n v="6"/>
    <s v="Jun"/>
  </r>
  <r>
    <x v="997"/>
    <d v="2026-06-04T00:00:00"/>
    <n v="2026"/>
    <n v="6"/>
    <x v="5"/>
    <x v="1"/>
    <x v="2"/>
    <x v="5"/>
    <x v="0"/>
    <s v="Returning"/>
    <x v="4"/>
    <s v="Recovery Roller"/>
    <n v="1"/>
    <n v="35.99"/>
    <n v="0"/>
    <n v="14.05"/>
    <n v="35.99"/>
    <n v="14.05"/>
    <n v="21.94"/>
    <n v="0.60961378160600166"/>
    <n v="2026"/>
    <s v="Q2"/>
    <n v="6"/>
    <s v="Jun"/>
  </r>
  <r>
    <x v="998"/>
    <d v="2026-06-04T00:00:00"/>
    <n v="2026"/>
    <n v="6"/>
    <x v="5"/>
    <x v="1"/>
    <x v="1"/>
    <x v="12"/>
    <x v="3"/>
    <s v="Returning"/>
    <x v="4"/>
    <s v="Weighted Vest"/>
    <n v="1"/>
    <n v="122.55"/>
    <n v="0"/>
    <n v="68.97"/>
    <n v="122.55"/>
    <n v="68.97"/>
    <n v="53.58"/>
    <n v="0.43720930232558142"/>
    <n v="2026"/>
    <s v="Q2"/>
    <n v="6"/>
    <s v="Jun"/>
  </r>
  <r>
    <x v="999"/>
    <d v="2026-06-04T00:00:00"/>
    <n v="2026"/>
    <n v="6"/>
    <x v="5"/>
    <x v="1"/>
    <x v="3"/>
    <x v="8"/>
    <x v="0"/>
    <s v="New"/>
    <x v="4"/>
    <s v="Weighted Vest"/>
    <n v="3"/>
    <n v="126.22"/>
    <n v="0"/>
    <n v="69.599999999999994"/>
    <n v="378.65999999999997"/>
    <n v="208.79999999999998"/>
    <n v="169.85999999999999"/>
    <n v="0.4485818412295991"/>
    <n v="2026"/>
    <s v="Q2"/>
    <n v="6"/>
    <s v="Jun"/>
  </r>
  <r>
    <x v="1000"/>
    <d v="2026-06-05T00:00:00"/>
    <n v="2026"/>
    <n v="6"/>
    <x v="5"/>
    <x v="1"/>
    <x v="0"/>
    <x v="15"/>
    <x v="2"/>
    <s v="Returning"/>
    <x v="1"/>
    <s v="Hiking Daypack 20L"/>
    <n v="6"/>
    <n v="91.98"/>
    <n v="0.05"/>
    <n v="46.46"/>
    <n v="524.28599999999994"/>
    <n v="278.76"/>
    <n v="245.52599999999995"/>
    <n v="0.46830546686350577"/>
    <n v="2026"/>
    <s v="Q2"/>
    <n v="6"/>
    <s v="Jun"/>
  </r>
  <r>
    <x v="1001"/>
    <d v="2026-06-05T00:00:00"/>
    <n v="2026"/>
    <n v="6"/>
    <x v="5"/>
    <x v="1"/>
    <x v="2"/>
    <x v="5"/>
    <x v="0"/>
    <s v="Business"/>
    <x v="3"/>
    <s v="Compact Sleeping Bag"/>
    <n v="1"/>
    <n v="125.32"/>
    <n v="0"/>
    <n v="59.03"/>
    <n v="125.32"/>
    <n v="59.03"/>
    <n v="66.289999999999992"/>
    <n v="0.52896584743057773"/>
    <n v="2026"/>
    <s v="Q2"/>
    <n v="6"/>
    <s v="Jun"/>
  </r>
  <r>
    <x v="1002"/>
    <d v="2026-06-05T00:00:00"/>
    <n v="2026"/>
    <n v="6"/>
    <x v="5"/>
    <x v="1"/>
    <x v="3"/>
    <x v="8"/>
    <x v="3"/>
    <s v="Returning"/>
    <x v="2"/>
    <s v="Travel Backpack 35L"/>
    <n v="2"/>
    <n v="167.26"/>
    <n v="0"/>
    <n v="89.65"/>
    <n v="334.52"/>
    <n v="179.3"/>
    <n v="155.21999999999997"/>
    <n v="0.46400813105344968"/>
    <n v="2026"/>
    <s v="Q2"/>
    <n v="6"/>
    <s v="Jun"/>
  </r>
  <r>
    <x v="1003"/>
    <d v="2026-06-05T00:00:00"/>
    <n v="2026"/>
    <n v="6"/>
    <x v="5"/>
    <x v="1"/>
    <x v="0"/>
    <x v="0"/>
    <x v="3"/>
    <s v="Returning"/>
    <x v="0"/>
    <s v="Commuter Helmet"/>
    <n v="1"/>
    <n v="80.19"/>
    <n v="0"/>
    <n v="42.18"/>
    <n v="80.19"/>
    <n v="42.18"/>
    <n v="38.01"/>
    <n v="0.47399925177702956"/>
    <n v="2026"/>
    <s v="Q2"/>
    <n v="6"/>
    <s v="Jun"/>
  </r>
  <r>
    <x v="1004"/>
    <d v="2026-06-05T00:00:00"/>
    <n v="2026"/>
    <n v="6"/>
    <x v="5"/>
    <x v="1"/>
    <x v="0"/>
    <x v="15"/>
    <x v="0"/>
    <s v="New"/>
    <x v="0"/>
    <s v="Trail Bike Light"/>
    <n v="1"/>
    <n v="49.86"/>
    <n v="0"/>
    <n v="22.72"/>
    <n v="49.86"/>
    <n v="22.72"/>
    <n v="27.14"/>
    <n v="0.5443241075010028"/>
    <n v="2026"/>
    <s v="Q2"/>
    <n v="6"/>
    <s v="Jun"/>
  </r>
  <r>
    <x v="1005"/>
    <d v="2026-06-05T00:00:00"/>
    <n v="2026"/>
    <n v="6"/>
    <x v="5"/>
    <x v="1"/>
    <x v="2"/>
    <x v="10"/>
    <x v="2"/>
    <s v="New"/>
    <x v="3"/>
    <s v="Trail Tent 2P"/>
    <n v="2"/>
    <n v="195.51"/>
    <n v="0"/>
    <n v="102.97"/>
    <n v="391.02"/>
    <n v="205.94"/>
    <n v="185.07999999999998"/>
    <n v="0.47332617257429288"/>
    <n v="2026"/>
    <s v="Q2"/>
    <n v="6"/>
    <s v="Jun"/>
  </r>
  <r>
    <x v="1006"/>
    <d v="2026-06-06T00:00:00"/>
    <n v="2026"/>
    <n v="6"/>
    <x v="5"/>
    <x v="1"/>
    <x v="0"/>
    <x v="0"/>
    <x v="2"/>
    <s v="New"/>
    <x v="4"/>
    <s v="Resistance Band Set"/>
    <n v="1"/>
    <n v="39.61"/>
    <n v="0"/>
    <n v="14.75"/>
    <n v="39.61"/>
    <n v="14.75"/>
    <n v="24.86"/>
    <n v="0.62761928805857103"/>
    <n v="2026"/>
    <s v="Q2"/>
    <n v="6"/>
    <s v="Jun"/>
  </r>
  <r>
    <x v="1007"/>
    <d v="2026-06-06T00:00:00"/>
    <n v="2026"/>
    <n v="6"/>
    <x v="5"/>
    <x v="1"/>
    <x v="1"/>
    <x v="1"/>
    <x v="2"/>
    <s v="Returning"/>
    <x v="1"/>
    <s v="Trekking Poles"/>
    <n v="1"/>
    <n v="70.86"/>
    <n v="0"/>
    <n v="31.47"/>
    <n v="70.86"/>
    <n v="31.47"/>
    <n v="39.39"/>
    <n v="0.55588484335309063"/>
    <n v="2026"/>
    <s v="Q2"/>
    <n v="6"/>
    <s v="Jun"/>
  </r>
  <r>
    <x v="1008"/>
    <d v="2026-06-06T00:00:00"/>
    <n v="2026"/>
    <n v="6"/>
    <x v="5"/>
    <x v="1"/>
    <x v="3"/>
    <x v="7"/>
    <x v="1"/>
    <s v="Returning"/>
    <x v="4"/>
    <s v="Resistance Band Set"/>
    <n v="8"/>
    <n v="40.46"/>
    <n v="0.2"/>
    <n v="14.7"/>
    <n v="258.94400000000002"/>
    <n v="117.6"/>
    <n v="141.34400000000002"/>
    <n v="0.54584775086505199"/>
    <n v="2026"/>
    <s v="Q2"/>
    <n v="6"/>
    <s v="Jun"/>
  </r>
  <r>
    <x v="1009"/>
    <d v="2026-06-06T00:00:00"/>
    <n v="2026"/>
    <n v="6"/>
    <x v="5"/>
    <x v="1"/>
    <x v="2"/>
    <x v="5"/>
    <x v="0"/>
    <s v="New"/>
    <x v="2"/>
    <s v="Carry-On Duffel"/>
    <n v="1"/>
    <n v="131.79"/>
    <n v="0"/>
    <n v="68.22"/>
    <n v="131.79"/>
    <n v="68.22"/>
    <n v="63.569999999999993"/>
    <n v="0.48235829729114499"/>
    <n v="2026"/>
    <s v="Q2"/>
    <n v="6"/>
    <s v="Jun"/>
  </r>
  <r>
    <x v="1010"/>
    <d v="2026-06-06T00:00:00"/>
    <n v="2026"/>
    <n v="6"/>
    <x v="5"/>
    <x v="1"/>
    <x v="2"/>
    <x v="10"/>
    <x v="1"/>
    <s v="Returning"/>
    <x v="3"/>
    <s v="Alpine Tent 4P"/>
    <n v="12"/>
    <n v="338.45"/>
    <n v="0.1"/>
    <n v="196.78"/>
    <n v="3655.2599999999998"/>
    <n v="2361.36"/>
    <n v="1293.8999999999996"/>
    <n v="0.35398302719915947"/>
    <n v="2026"/>
    <s v="Q2"/>
    <n v="6"/>
    <s v="Jun"/>
  </r>
  <r>
    <x v="1011"/>
    <d v="2026-06-06T00:00:00"/>
    <n v="2026"/>
    <n v="6"/>
    <x v="5"/>
    <x v="1"/>
    <x v="2"/>
    <x v="3"/>
    <x v="2"/>
    <s v="Returning"/>
    <x v="4"/>
    <s v="Resistance Band Set"/>
    <n v="2"/>
    <n v="40.99"/>
    <n v="0"/>
    <n v="14.53"/>
    <n v="81.98"/>
    <n v="29.06"/>
    <n v="52.92"/>
    <n v="0.64552329836545497"/>
    <n v="2026"/>
    <s v="Q2"/>
    <n v="6"/>
    <s v="Jun"/>
  </r>
  <r>
    <x v="1012"/>
    <d v="2026-06-06T00:00:00"/>
    <n v="2026"/>
    <n v="6"/>
    <x v="5"/>
    <x v="1"/>
    <x v="1"/>
    <x v="12"/>
    <x v="2"/>
    <s v="Returning"/>
    <x v="0"/>
    <s v="Cycling Pack 12L"/>
    <n v="1"/>
    <n v="101.85"/>
    <n v="0"/>
    <n v="51.59"/>
    <n v="101.85"/>
    <n v="51.59"/>
    <n v="50.259999999999991"/>
    <n v="0.49347079037800679"/>
    <n v="2026"/>
    <s v="Q2"/>
    <n v="6"/>
    <s v="Jun"/>
  </r>
  <r>
    <x v="1013"/>
    <d v="2026-06-06T00:00:00"/>
    <n v="2026"/>
    <n v="6"/>
    <x v="5"/>
    <x v="1"/>
    <x v="2"/>
    <x v="2"/>
    <x v="1"/>
    <s v="Business"/>
    <x v="3"/>
    <s v="Alpine Tent 4P"/>
    <n v="4"/>
    <n v="346.14"/>
    <n v="0.05"/>
    <n v="198.97"/>
    <n v="1315.3319999999999"/>
    <n v="795.88"/>
    <n v="519.45199999999988"/>
    <n v="0.39492082607280893"/>
    <n v="2026"/>
    <s v="Q2"/>
    <n v="6"/>
    <s v="Jun"/>
  </r>
  <r>
    <x v="1014"/>
    <d v="2026-06-06T00:00:00"/>
    <n v="2026"/>
    <n v="6"/>
    <x v="5"/>
    <x v="1"/>
    <x v="0"/>
    <x v="9"/>
    <x v="2"/>
    <s v="Business"/>
    <x v="0"/>
    <s v="Commuter Helmet"/>
    <n v="2"/>
    <n v="83.28"/>
    <n v="0"/>
    <n v="43.56"/>
    <n v="166.56"/>
    <n v="87.12"/>
    <n v="79.44"/>
    <n v="0.47694524495677232"/>
    <n v="2026"/>
    <s v="Q2"/>
    <n v="6"/>
    <s v="Jun"/>
  </r>
  <r>
    <x v="1015"/>
    <d v="2026-06-06T00:00:00"/>
    <n v="2026"/>
    <n v="6"/>
    <x v="5"/>
    <x v="1"/>
    <x v="3"/>
    <x v="7"/>
    <x v="2"/>
    <s v="Business"/>
    <x v="0"/>
    <s v="Commuter Helmet"/>
    <n v="1"/>
    <n v="80.349999999999994"/>
    <n v="0.15"/>
    <n v="43.51"/>
    <n v="68.297499999999999"/>
    <n v="43.51"/>
    <n v="24.787500000000001"/>
    <n v="0.3629342216040119"/>
    <n v="2026"/>
    <s v="Q2"/>
    <n v="6"/>
    <s v="Jun"/>
  </r>
  <r>
    <x v="1016"/>
    <d v="2026-06-06T00:00:00"/>
    <n v="2026"/>
    <n v="6"/>
    <x v="5"/>
    <x v="1"/>
    <x v="1"/>
    <x v="1"/>
    <x v="0"/>
    <s v="Returning"/>
    <x v="0"/>
    <s v="Compact Repair Kit"/>
    <n v="1"/>
    <n v="40.86"/>
    <n v="0.05"/>
    <n v="16.899999999999999"/>
    <n v="38.817"/>
    <n v="16.899999999999999"/>
    <n v="21.917000000000002"/>
    <n v="0.564623747327202"/>
    <n v="2026"/>
    <s v="Q2"/>
    <n v="6"/>
    <s v="Jun"/>
  </r>
  <r>
    <x v="1017"/>
    <d v="2026-06-07T00:00:00"/>
    <n v="2026"/>
    <n v="6"/>
    <x v="5"/>
    <x v="1"/>
    <x v="1"/>
    <x v="6"/>
    <x v="2"/>
    <s v="Returning"/>
    <x v="2"/>
    <s v="Insulated Bottle"/>
    <n v="4"/>
    <n v="36.299999999999997"/>
    <n v="0.05"/>
    <n v="13.16"/>
    <n v="137.93999999999997"/>
    <n v="52.64"/>
    <n v="85.299999999999969"/>
    <n v="0.61838480498767567"/>
    <n v="2026"/>
    <s v="Q2"/>
    <n v="6"/>
    <s v="Jun"/>
  </r>
  <r>
    <x v="1018"/>
    <d v="2026-06-07T00:00:00"/>
    <n v="2026"/>
    <n v="6"/>
    <x v="5"/>
    <x v="1"/>
    <x v="0"/>
    <x v="15"/>
    <x v="1"/>
    <s v="New"/>
    <x v="3"/>
    <s v="Alpine Tent 4P"/>
    <n v="10"/>
    <n v="338.26"/>
    <n v="0.05"/>
    <n v="197.42"/>
    <n v="3213.47"/>
    <n v="1974.1999999999998"/>
    <n v="1239.27"/>
    <n v="0.38564853569505864"/>
    <n v="2026"/>
    <s v="Q2"/>
    <n v="6"/>
    <s v="Jun"/>
  </r>
  <r>
    <x v="1019"/>
    <d v="2026-06-07T00:00:00"/>
    <n v="2026"/>
    <n v="6"/>
    <x v="5"/>
    <x v="1"/>
    <x v="0"/>
    <x v="9"/>
    <x v="3"/>
    <s v="Returning"/>
    <x v="0"/>
    <s v="Compact Repair Kit"/>
    <n v="2"/>
    <n v="41.25"/>
    <n v="0"/>
    <n v="17.13"/>
    <n v="82.5"/>
    <n v="34.26"/>
    <n v="48.24"/>
    <n v="0.58472727272727276"/>
    <n v="2026"/>
    <s v="Q2"/>
    <n v="6"/>
    <s v="Jun"/>
  </r>
  <r>
    <x v="1020"/>
    <d v="2026-06-07T00:00:00"/>
    <n v="2026"/>
    <n v="6"/>
    <x v="5"/>
    <x v="1"/>
    <x v="1"/>
    <x v="12"/>
    <x v="0"/>
    <s v="Returning"/>
    <x v="1"/>
    <s v="Hiking Daypack 20L"/>
    <n v="2"/>
    <n v="92"/>
    <n v="0"/>
    <n v="44.27"/>
    <n v="184"/>
    <n v="88.54"/>
    <n v="95.46"/>
    <n v="0.51880434782608698"/>
    <n v="2026"/>
    <s v="Q2"/>
    <n v="6"/>
    <s v="Jun"/>
  </r>
  <r>
    <x v="1021"/>
    <d v="2026-06-07T00:00:00"/>
    <n v="2026"/>
    <n v="6"/>
    <x v="5"/>
    <x v="1"/>
    <x v="1"/>
    <x v="6"/>
    <x v="0"/>
    <s v="New"/>
    <x v="3"/>
    <s v="Portable Camp Stove"/>
    <n v="1"/>
    <n v="80.89"/>
    <n v="0.1"/>
    <n v="40.32"/>
    <n v="72.801000000000002"/>
    <n v="40.32"/>
    <n v="32.481000000000002"/>
    <n v="0.44616145382618372"/>
    <n v="2026"/>
    <s v="Q2"/>
    <n v="6"/>
    <s v="Jun"/>
  </r>
  <r>
    <x v="1022"/>
    <d v="2026-06-07T00:00:00"/>
    <n v="2026"/>
    <n v="6"/>
    <x v="5"/>
    <x v="1"/>
    <x v="0"/>
    <x v="0"/>
    <x v="2"/>
    <s v="New"/>
    <x v="3"/>
    <s v="Trail Tent 2P"/>
    <n v="1"/>
    <n v="194.73"/>
    <n v="0"/>
    <n v="101.91"/>
    <n v="194.73"/>
    <n v="101.91"/>
    <n v="92.82"/>
    <n v="0.47665999075643195"/>
    <n v="2026"/>
    <s v="Q2"/>
    <n v="6"/>
    <s v="Jun"/>
  </r>
  <r>
    <x v="1023"/>
    <d v="2026-06-07T00:00:00"/>
    <n v="2026"/>
    <n v="6"/>
    <x v="5"/>
    <x v="1"/>
    <x v="3"/>
    <x v="4"/>
    <x v="1"/>
    <s v="Business"/>
    <x v="1"/>
    <s v="Hiking Daypack 20L"/>
    <n v="5"/>
    <n v="93.82"/>
    <n v="0.15"/>
    <n v="46.06"/>
    <n v="398.73499999999996"/>
    <n v="230.3"/>
    <n v="168.43499999999995"/>
    <n v="0.4224234140469233"/>
    <n v="2026"/>
    <s v="Q2"/>
    <n v="6"/>
    <s v="Jun"/>
  </r>
  <r>
    <x v="1024"/>
    <d v="2026-06-08T00:00:00"/>
    <n v="2026"/>
    <n v="6"/>
    <x v="5"/>
    <x v="1"/>
    <x v="2"/>
    <x v="10"/>
    <x v="2"/>
    <s v="New"/>
    <x v="1"/>
    <s v="Trail Boots"/>
    <n v="3"/>
    <n v="142.53"/>
    <n v="0"/>
    <n v="80.67"/>
    <n v="427.59000000000003"/>
    <n v="242.01"/>
    <n v="185.58000000000004"/>
    <n v="0.43401389181225014"/>
    <n v="2026"/>
    <s v="Q2"/>
    <n v="6"/>
    <s v="Jun"/>
  </r>
  <r>
    <x v="1025"/>
    <d v="2026-06-08T00:00:00"/>
    <n v="2026"/>
    <n v="6"/>
    <x v="5"/>
    <x v="1"/>
    <x v="1"/>
    <x v="14"/>
    <x v="0"/>
    <s v="Returning"/>
    <x v="3"/>
    <s v="Trail Tent 2P"/>
    <n v="1"/>
    <n v="196.33"/>
    <n v="0"/>
    <n v="103.27"/>
    <n v="196.33"/>
    <n v="103.27"/>
    <n v="93.060000000000016"/>
    <n v="0.47399786074466466"/>
    <n v="2026"/>
    <s v="Q2"/>
    <n v="6"/>
    <s v="Jun"/>
  </r>
  <r>
    <x v="1026"/>
    <d v="2026-06-08T00:00:00"/>
    <n v="2026"/>
    <n v="6"/>
    <x v="5"/>
    <x v="1"/>
    <x v="3"/>
    <x v="7"/>
    <x v="0"/>
    <s v="New"/>
    <x v="0"/>
    <s v="Compact Repair Kit"/>
    <n v="2"/>
    <n v="41.05"/>
    <n v="0"/>
    <n v="16.690000000000001"/>
    <n v="82.1"/>
    <n v="33.380000000000003"/>
    <n v="48.719999999999992"/>
    <n v="0.59342265529841653"/>
    <n v="2026"/>
    <s v="Q2"/>
    <n v="6"/>
    <s v="Jun"/>
  </r>
  <r>
    <x v="1027"/>
    <d v="2026-06-08T00:00:00"/>
    <n v="2026"/>
    <n v="6"/>
    <x v="5"/>
    <x v="1"/>
    <x v="3"/>
    <x v="8"/>
    <x v="0"/>
    <s v="New"/>
    <x v="4"/>
    <s v="Weighted Vest"/>
    <n v="1"/>
    <n v="123.09"/>
    <n v="0"/>
    <n v="68.03"/>
    <n v="123.09"/>
    <n v="68.03"/>
    <n v="55.06"/>
    <n v="0.44731497278414167"/>
    <n v="2026"/>
    <s v="Q2"/>
    <n v="6"/>
    <s v="Jun"/>
  </r>
  <r>
    <x v="1028"/>
    <d v="2026-06-08T00:00:00"/>
    <n v="2026"/>
    <n v="6"/>
    <x v="5"/>
    <x v="1"/>
    <x v="1"/>
    <x v="12"/>
    <x v="0"/>
    <s v="Business"/>
    <x v="1"/>
    <s v="Trail Boots"/>
    <n v="2"/>
    <n v="141.09"/>
    <n v="0"/>
    <n v="81.69"/>
    <n v="282.18"/>
    <n v="163.38"/>
    <n v="118.80000000000001"/>
    <n v="0.42100786731873274"/>
    <n v="2026"/>
    <s v="Q2"/>
    <n v="6"/>
    <s v="Jun"/>
  </r>
  <r>
    <x v="1029"/>
    <d v="2026-06-08T00:00:00"/>
    <n v="2026"/>
    <n v="6"/>
    <x v="5"/>
    <x v="1"/>
    <x v="2"/>
    <x v="10"/>
    <x v="2"/>
    <s v="New"/>
    <x v="1"/>
    <s v="Summit Backpack 45L"/>
    <n v="1"/>
    <n v="157.04"/>
    <n v="0"/>
    <n v="77.540000000000006"/>
    <n v="157.04"/>
    <n v="77.540000000000006"/>
    <n v="79.499999999999986"/>
    <n v="0.5062404482934284"/>
    <n v="2026"/>
    <s v="Q2"/>
    <n v="6"/>
    <s v="Jun"/>
  </r>
  <r>
    <x v="1030"/>
    <d v="2026-06-08T00:00:00"/>
    <n v="2026"/>
    <n v="6"/>
    <x v="5"/>
    <x v="1"/>
    <x v="3"/>
    <x v="7"/>
    <x v="2"/>
    <s v="New"/>
    <x v="2"/>
    <s v="Carry-On Duffel"/>
    <n v="6"/>
    <n v="136.46"/>
    <n v="0"/>
    <n v="68.61"/>
    <n v="818.76"/>
    <n v="411.65999999999997"/>
    <n v="407.1"/>
    <n v="0.49721530118716112"/>
    <n v="2026"/>
    <s v="Q2"/>
    <n v="6"/>
    <s v="Jun"/>
  </r>
  <r>
    <x v="1031"/>
    <d v="2026-06-08T00:00:00"/>
    <n v="2026"/>
    <n v="6"/>
    <x v="5"/>
    <x v="1"/>
    <x v="0"/>
    <x v="0"/>
    <x v="0"/>
    <s v="New"/>
    <x v="4"/>
    <s v="Recovery Roller"/>
    <n v="1"/>
    <n v="36.1"/>
    <n v="0"/>
    <n v="13.65"/>
    <n v="36.1"/>
    <n v="13.65"/>
    <n v="22.450000000000003"/>
    <n v="0.62188365650969535"/>
    <n v="2026"/>
    <s v="Q2"/>
    <n v="6"/>
    <s v="Jun"/>
  </r>
  <r>
    <x v="1032"/>
    <d v="2026-06-08T00:00:00"/>
    <n v="2026"/>
    <n v="6"/>
    <x v="5"/>
    <x v="1"/>
    <x v="3"/>
    <x v="13"/>
    <x v="0"/>
    <s v="New"/>
    <x v="1"/>
    <s v="Hiking Daypack 20L"/>
    <n v="3"/>
    <n v="92.73"/>
    <n v="0"/>
    <n v="44.68"/>
    <n v="278.19"/>
    <n v="134.04"/>
    <n v="144.15"/>
    <n v="0.51817103418526911"/>
    <n v="2026"/>
    <s v="Q2"/>
    <n v="6"/>
    <s v="Jun"/>
  </r>
  <r>
    <x v="1033"/>
    <d v="2026-06-08T00:00:00"/>
    <n v="2026"/>
    <n v="6"/>
    <x v="5"/>
    <x v="1"/>
    <x v="1"/>
    <x v="12"/>
    <x v="0"/>
    <s v="New"/>
    <x v="2"/>
    <s v="Travel Backpack 35L"/>
    <n v="3"/>
    <n v="164.31"/>
    <n v="0.05"/>
    <n v="86"/>
    <n v="468.2835"/>
    <n v="258"/>
    <n v="210.2835"/>
    <n v="0.44905169624810615"/>
    <n v="2026"/>
    <s v="Q2"/>
    <n v="6"/>
    <s v="Jun"/>
  </r>
  <r>
    <x v="1034"/>
    <d v="2026-06-09T00:00:00"/>
    <n v="2026"/>
    <n v="6"/>
    <x v="5"/>
    <x v="1"/>
    <x v="3"/>
    <x v="8"/>
    <x v="3"/>
    <s v="New"/>
    <x v="2"/>
    <s v="Insulated Bottle"/>
    <n v="2"/>
    <n v="36.85"/>
    <n v="0.1"/>
    <n v="13.92"/>
    <n v="66.33"/>
    <n v="27.84"/>
    <n v="38.489999999999995"/>
    <n v="0.58028041610131154"/>
    <n v="2026"/>
    <s v="Q2"/>
    <n v="6"/>
    <s v="Jun"/>
  </r>
  <r>
    <x v="1035"/>
    <d v="2026-06-09T00:00:00"/>
    <n v="2026"/>
    <n v="6"/>
    <x v="5"/>
    <x v="1"/>
    <x v="1"/>
    <x v="11"/>
    <x v="3"/>
    <s v="New"/>
    <x v="4"/>
    <s v="Recovery Roller"/>
    <n v="1"/>
    <n v="35.619999999999997"/>
    <n v="0"/>
    <n v="14.05"/>
    <n v="35.619999999999997"/>
    <n v="14.05"/>
    <n v="21.569999999999997"/>
    <n v="0.60555867490174053"/>
    <n v="2026"/>
    <s v="Q2"/>
    <n v="6"/>
    <s v="Jun"/>
  </r>
  <r>
    <x v="1036"/>
    <d v="2026-06-09T00:00:00"/>
    <n v="2026"/>
    <n v="6"/>
    <x v="5"/>
    <x v="1"/>
    <x v="3"/>
    <x v="8"/>
    <x v="0"/>
    <s v="New"/>
    <x v="1"/>
    <s v="Summit Backpack 45L"/>
    <n v="3"/>
    <n v="157.43"/>
    <n v="0.15"/>
    <n v="77.56"/>
    <n v="401.44650000000001"/>
    <n v="232.68"/>
    <n v="168.76650000000001"/>
    <n v="0.42039599299034863"/>
    <n v="2026"/>
    <s v="Q2"/>
    <n v="6"/>
    <s v="Jun"/>
  </r>
  <r>
    <x v="1037"/>
    <d v="2026-06-09T00:00:00"/>
    <n v="2026"/>
    <n v="6"/>
    <x v="5"/>
    <x v="1"/>
    <x v="1"/>
    <x v="12"/>
    <x v="2"/>
    <s v="New"/>
    <x v="0"/>
    <s v="Commuter Helmet"/>
    <n v="1"/>
    <n v="81.2"/>
    <n v="0.1"/>
    <n v="41.64"/>
    <n v="73.08"/>
    <n v="41.64"/>
    <n v="31.439999999999998"/>
    <n v="0.43021346469622329"/>
    <n v="2026"/>
    <s v="Q2"/>
    <n v="6"/>
    <s v="Jun"/>
  </r>
  <r>
    <x v="1038"/>
    <d v="2026-06-09T00:00:00"/>
    <n v="2026"/>
    <n v="6"/>
    <x v="5"/>
    <x v="1"/>
    <x v="3"/>
    <x v="13"/>
    <x v="0"/>
    <s v="Returning"/>
    <x v="1"/>
    <s v="Hiking Daypack 20L"/>
    <n v="4"/>
    <n v="93.58"/>
    <n v="0.1"/>
    <n v="44.56"/>
    <n v="336.88799999999998"/>
    <n v="178.24"/>
    <n v="158.64799999999997"/>
    <n v="0.4709220868656645"/>
    <n v="2026"/>
    <s v="Q2"/>
    <n v="6"/>
    <s v="Jun"/>
  </r>
  <r>
    <x v="1039"/>
    <d v="2026-06-09T00:00:00"/>
    <n v="2026"/>
    <n v="6"/>
    <x v="5"/>
    <x v="1"/>
    <x v="1"/>
    <x v="14"/>
    <x v="0"/>
    <s v="New"/>
    <x v="1"/>
    <s v="Summit Backpack 45L"/>
    <n v="4"/>
    <n v="155.22"/>
    <n v="0"/>
    <n v="77.209999999999994"/>
    <n v="620.88"/>
    <n v="308.83999999999997"/>
    <n v="312.04000000000002"/>
    <n v="0.50257698750161062"/>
    <n v="2026"/>
    <s v="Q2"/>
    <n v="6"/>
    <s v="Jun"/>
  </r>
  <r>
    <x v="1040"/>
    <d v="2026-06-09T00:00:00"/>
    <n v="2026"/>
    <n v="6"/>
    <x v="5"/>
    <x v="1"/>
    <x v="3"/>
    <x v="8"/>
    <x v="0"/>
    <s v="New"/>
    <x v="0"/>
    <s v="Cycling Pack 12L"/>
    <n v="4"/>
    <n v="100.33"/>
    <n v="0"/>
    <n v="49.99"/>
    <n v="401.32"/>
    <n v="199.96"/>
    <n v="201.35999999999999"/>
    <n v="0.5017442439948171"/>
    <n v="2026"/>
    <s v="Q2"/>
    <n v="6"/>
    <s v="Jun"/>
  </r>
  <r>
    <x v="1041"/>
    <d v="2026-06-09T00:00:00"/>
    <n v="2026"/>
    <n v="6"/>
    <x v="5"/>
    <x v="1"/>
    <x v="2"/>
    <x v="3"/>
    <x v="0"/>
    <s v="Business"/>
    <x v="2"/>
    <s v="Carry-On Duffel"/>
    <n v="2"/>
    <n v="134.28"/>
    <n v="0"/>
    <n v="69.12"/>
    <n v="268.56"/>
    <n v="138.24"/>
    <n v="130.32"/>
    <n v="0.48525469168900803"/>
    <n v="2026"/>
    <s v="Q2"/>
    <n v="6"/>
    <s v="Jun"/>
  </r>
  <r>
    <x v="1042"/>
    <d v="2026-06-09T00:00:00"/>
    <n v="2026"/>
    <n v="6"/>
    <x v="5"/>
    <x v="1"/>
    <x v="2"/>
    <x v="2"/>
    <x v="0"/>
    <s v="New"/>
    <x v="4"/>
    <s v="Training Mat"/>
    <n v="2"/>
    <n v="51.16"/>
    <n v="0"/>
    <n v="21.57"/>
    <n v="102.32"/>
    <n v="43.14"/>
    <n v="59.179999999999993"/>
    <n v="0.57838154808444098"/>
    <n v="2026"/>
    <s v="Q2"/>
    <n v="6"/>
    <s v="Jun"/>
  </r>
  <r>
    <x v="1043"/>
    <d v="2026-06-10T00:00:00"/>
    <n v="2026"/>
    <n v="6"/>
    <x v="5"/>
    <x v="1"/>
    <x v="1"/>
    <x v="12"/>
    <x v="0"/>
    <s v="Returning"/>
    <x v="4"/>
    <s v="Recovery Roller"/>
    <n v="3"/>
    <n v="35.94"/>
    <n v="0.1"/>
    <n v="14.04"/>
    <n v="97.037999999999997"/>
    <n v="42.12"/>
    <n v="54.917999999999999"/>
    <n v="0.56594323873121866"/>
    <n v="2026"/>
    <s v="Q2"/>
    <n v="6"/>
    <s v="Jun"/>
  </r>
  <r>
    <x v="1044"/>
    <d v="2026-06-10T00:00:00"/>
    <n v="2026"/>
    <n v="6"/>
    <x v="5"/>
    <x v="1"/>
    <x v="2"/>
    <x v="10"/>
    <x v="2"/>
    <s v="Returning"/>
    <x v="1"/>
    <s v="Trail Boots"/>
    <n v="1"/>
    <n v="145.34"/>
    <n v="0.05"/>
    <n v="77.89"/>
    <n v="138.07300000000001"/>
    <n v="77.89"/>
    <n v="60.183000000000007"/>
    <n v="0.43587812244247609"/>
    <n v="2026"/>
    <s v="Q2"/>
    <n v="6"/>
    <s v="Jun"/>
  </r>
  <r>
    <x v="1045"/>
    <d v="2026-06-10T00:00:00"/>
    <n v="2026"/>
    <n v="6"/>
    <x v="5"/>
    <x v="1"/>
    <x v="2"/>
    <x v="16"/>
    <x v="0"/>
    <s v="Business"/>
    <x v="2"/>
    <s v="Insulated Bottle"/>
    <n v="1"/>
    <n v="35.950000000000003"/>
    <n v="0.1"/>
    <n v="13.63"/>
    <n v="32.355000000000004"/>
    <n v="13.63"/>
    <n v="18.725000000000001"/>
    <n v="0.57873589862463293"/>
    <n v="2026"/>
    <s v="Q2"/>
    <n v="6"/>
    <s v="Jun"/>
  </r>
  <r>
    <x v="1046"/>
    <d v="2026-06-10T00:00:00"/>
    <n v="2026"/>
    <n v="6"/>
    <x v="5"/>
    <x v="1"/>
    <x v="3"/>
    <x v="13"/>
    <x v="2"/>
    <s v="Business"/>
    <x v="4"/>
    <s v="Training Mat"/>
    <n v="1"/>
    <n v="51.09"/>
    <n v="0"/>
    <n v="22.4"/>
    <n v="51.09"/>
    <n v="22.4"/>
    <n v="28.690000000000005"/>
    <n v="0.56155803484047762"/>
    <n v="2026"/>
    <s v="Q2"/>
    <n v="6"/>
    <s v="Jun"/>
  </r>
  <r>
    <x v="1047"/>
    <d v="2026-06-10T00:00:00"/>
    <n v="2026"/>
    <n v="6"/>
    <x v="5"/>
    <x v="1"/>
    <x v="1"/>
    <x v="14"/>
    <x v="2"/>
    <s v="Returning"/>
    <x v="3"/>
    <s v="Trail Tent 2P"/>
    <n v="2"/>
    <n v="198.69"/>
    <n v="0.15"/>
    <n v="104.25"/>
    <n v="337.77299999999997"/>
    <n v="208.5"/>
    <n v="129.27299999999997"/>
    <n v="0.38272153191640534"/>
    <n v="2026"/>
    <s v="Q2"/>
    <n v="6"/>
    <s v="Jun"/>
  </r>
  <r>
    <x v="1048"/>
    <d v="2026-06-10T00:00:00"/>
    <n v="2026"/>
    <n v="6"/>
    <x v="5"/>
    <x v="1"/>
    <x v="1"/>
    <x v="6"/>
    <x v="2"/>
    <s v="New"/>
    <x v="0"/>
    <s v="Commuter Helmet"/>
    <n v="3"/>
    <n v="83.45"/>
    <n v="0"/>
    <n v="43.73"/>
    <n v="250.35000000000002"/>
    <n v="131.19"/>
    <n v="119.16000000000003"/>
    <n v="0.47597363690832839"/>
    <n v="2026"/>
    <s v="Q2"/>
    <n v="6"/>
    <s v="Jun"/>
  </r>
  <r>
    <x v="1049"/>
    <d v="2026-06-10T00:00:00"/>
    <n v="2026"/>
    <n v="6"/>
    <x v="5"/>
    <x v="1"/>
    <x v="2"/>
    <x v="2"/>
    <x v="0"/>
    <s v="New"/>
    <x v="4"/>
    <s v="Resistance Band Set"/>
    <n v="2"/>
    <n v="40.86"/>
    <n v="0"/>
    <n v="14.59"/>
    <n v="81.72"/>
    <n v="29.18"/>
    <n v="52.54"/>
    <n v="0.64292706803720023"/>
    <n v="2026"/>
    <s v="Q2"/>
    <n v="6"/>
    <s v="Jun"/>
  </r>
  <r>
    <x v="1050"/>
    <d v="2026-06-10T00:00:00"/>
    <n v="2026"/>
    <n v="6"/>
    <x v="5"/>
    <x v="1"/>
    <x v="1"/>
    <x v="6"/>
    <x v="2"/>
    <s v="New"/>
    <x v="3"/>
    <s v="Portable Camp Stove"/>
    <n v="1"/>
    <n v="82.21"/>
    <n v="0.05"/>
    <n v="39.04"/>
    <n v="78.099499999999992"/>
    <n v="39.04"/>
    <n v="39.059499999999993"/>
    <n v="0.50012484074802011"/>
    <n v="2026"/>
    <s v="Q2"/>
    <n v="6"/>
    <s v="Jun"/>
  </r>
  <r>
    <x v="1051"/>
    <d v="2026-06-10T00:00:00"/>
    <n v="2026"/>
    <n v="6"/>
    <x v="5"/>
    <x v="1"/>
    <x v="2"/>
    <x v="10"/>
    <x v="3"/>
    <s v="Business"/>
    <x v="4"/>
    <s v="Recovery Roller"/>
    <n v="1"/>
    <n v="35.93"/>
    <n v="0.1"/>
    <n v="13.52"/>
    <n v="32.337000000000003"/>
    <n v="13.52"/>
    <n v="18.817000000000004"/>
    <n v="0.58190308315551853"/>
    <n v="2026"/>
    <s v="Q2"/>
    <n v="6"/>
    <s v="Jun"/>
  </r>
  <r>
    <x v="1052"/>
    <d v="2026-06-10T00:00:00"/>
    <n v="2026"/>
    <n v="6"/>
    <x v="5"/>
    <x v="1"/>
    <x v="0"/>
    <x v="0"/>
    <x v="3"/>
    <s v="New"/>
    <x v="2"/>
    <s v="Travel Backpack 35L"/>
    <n v="2"/>
    <n v="164.77"/>
    <n v="0"/>
    <n v="89.07"/>
    <n v="329.54"/>
    <n v="178.14"/>
    <n v="151.40000000000003"/>
    <n v="0.45942829398555568"/>
    <n v="2026"/>
    <s v="Q2"/>
    <n v="6"/>
    <s v="Jun"/>
  </r>
  <r>
    <x v="1053"/>
    <d v="2026-06-10T00:00:00"/>
    <n v="2026"/>
    <n v="6"/>
    <x v="5"/>
    <x v="1"/>
    <x v="2"/>
    <x v="2"/>
    <x v="1"/>
    <s v="Business"/>
    <x v="2"/>
    <s v="Packing Cube Set"/>
    <n v="4"/>
    <n v="47.36"/>
    <n v="0.1"/>
    <n v="18.87"/>
    <n v="170.49600000000001"/>
    <n v="75.48"/>
    <n v="95.016000000000005"/>
    <n v="0.55729166666666663"/>
    <n v="2026"/>
    <s v="Q2"/>
    <n v="6"/>
    <s v="Jun"/>
  </r>
  <r>
    <x v="1054"/>
    <d v="2026-06-10T00:00:00"/>
    <n v="2026"/>
    <n v="6"/>
    <x v="5"/>
    <x v="1"/>
    <x v="3"/>
    <x v="8"/>
    <x v="0"/>
    <s v="Returning"/>
    <x v="1"/>
    <s v="Hiking Daypack 20L"/>
    <n v="1"/>
    <n v="90.7"/>
    <n v="0"/>
    <n v="44.18"/>
    <n v="90.7"/>
    <n v="44.18"/>
    <n v="46.52"/>
    <n v="0.51289966923925034"/>
    <n v="2026"/>
    <s v="Q2"/>
    <n v="6"/>
    <s v="Jun"/>
  </r>
  <r>
    <x v="1055"/>
    <d v="2026-06-10T00:00:00"/>
    <n v="2026"/>
    <n v="6"/>
    <x v="5"/>
    <x v="1"/>
    <x v="2"/>
    <x v="10"/>
    <x v="3"/>
    <s v="Returning"/>
    <x v="2"/>
    <s v="Packing Cube Set"/>
    <n v="1"/>
    <n v="45.59"/>
    <n v="0"/>
    <n v="18.57"/>
    <n v="45.59"/>
    <n v="18.57"/>
    <n v="27.020000000000003"/>
    <n v="0.59267383198069756"/>
    <n v="2026"/>
    <s v="Q2"/>
    <n v="6"/>
    <s v="Jun"/>
  </r>
  <r>
    <x v="1056"/>
    <d v="2026-06-10T00:00:00"/>
    <n v="2026"/>
    <n v="6"/>
    <x v="5"/>
    <x v="1"/>
    <x v="3"/>
    <x v="4"/>
    <x v="0"/>
    <s v="New"/>
    <x v="1"/>
    <s v="Trail Boots"/>
    <n v="3"/>
    <n v="146.55000000000001"/>
    <n v="0.1"/>
    <n v="79.59"/>
    <n v="395.68500000000006"/>
    <n v="238.77"/>
    <n v="156.91500000000005"/>
    <n v="0.39656544978960545"/>
    <n v="2026"/>
    <s v="Q2"/>
    <n v="6"/>
    <s v="Jun"/>
  </r>
  <r>
    <x v="1057"/>
    <d v="2026-06-11T00:00:00"/>
    <n v="2026"/>
    <n v="6"/>
    <x v="5"/>
    <x v="1"/>
    <x v="3"/>
    <x v="8"/>
    <x v="3"/>
    <s v="Business"/>
    <x v="0"/>
    <s v="Compact Repair Kit"/>
    <n v="4"/>
    <n v="40.33"/>
    <n v="0.1"/>
    <n v="17.170000000000002"/>
    <n v="145.18799999999999"/>
    <n v="68.680000000000007"/>
    <n v="76.507999999999981"/>
    <n v="0.52695815081136177"/>
    <n v="2026"/>
    <s v="Q2"/>
    <n v="6"/>
    <s v="Jun"/>
  </r>
  <r>
    <x v="1058"/>
    <d v="2026-06-11T00:00:00"/>
    <n v="2026"/>
    <n v="6"/>
    <x v="5"/>
    <x v="1"/>
    <x v="0"/>
    <x v="0"/>
    <x v="2"/>
    <s v="New"/>
    <x v="0"/>
    <s v="Trail Bike Light"/>
    <n v="2"/>
    <n v="51.83"/>
    <n v="0.1"/>
    <n v="23.1"/>
    <n v="93.293999999999997"/>
    <n v="46.2"/>
    <n v="47.093999999999994"/>
    <n v="0.50479130490706792"/>
    <n v="2026"/>
    <s v="Q2"/>
    <n v="6"/>
    <s v="Jun"/>
  </r>
  <r>
    <x v="1059"/>
    <d v="2026-06-11T00:00:00"/>
    <n v="2026"/>
    <n v="6"/>
    <x v="5"/>
    <x v="1"/>
    <x v="3"/>
    <x v="8"/>
    <x v="0"/>
    <s v="Business"/>
    <x v="3"/>
    <s v="Compact Sleeping Bag"/>
    <n v="2"/>
    <n v="121.19"/>
    <n v="0.05"/>
    <n v="58.91"/>
    <n v="230.261"/>
    <n v="117.82"/>
    <n v="112.441"/>
    <n v="0.48831977625390321"/>
    <n v="2026"/>
    <s v="Q2"/>
    <n v="6"/>
    <s v="Jun"/>
  </r>
  <r>
    <x v="1060"/>
    <d v="2026-06-11T00:00:00"/>
    <n v="2026"/>
    <n v="6"/>
    <x v="5"/>
    <x v="1"/>
    <x v="3"/>
    <x v="13"/>
    <x v="2"/>
    <s v="New"/>
    <x v="1"/>
    <s v="Summit Backpack 45L"/>
    <n v="1"/>
    <n v="154.09"/>
    <n v="0"/>
    <n v="77.37"/>
    <n v="154.09"/>
    <n v="77.37"/>
    <n v="76.72"/>
    <n v="0.49789084301382308"/>
    <n v="2026"/>
    <s v="Q2"/>
    <n v="6"/>
    <s v="Jun"/>
  </r>
  <r>
    <x v="1061"/>
    <d v="2026-06-11T00:00:00"/>
    <n v="2026"/>
    <n v="6"/>
    <x v="5"/>
    <x v="1"/>
    <x v="0"/>
    <x v="0"/>
    <x v="0"/>
    <s v="New"/>
    <x v="0"/>
    <s v="Commuter Helmet"/>
    <n v="1"/>
    <n v="80.64"/>
    <n v="0.05"/>
    <n v="43.85"/>
    <n v="76.60799999999999"/>
    <n v="43.85"/>
    <n v="32.757999999999988"/>
    <n v="0.42760547201336668"/>
    <n v="2026"/>
    <s v="Q2"/>
    <n v="6"/>
    <s v="Jun"/>
  </r>
  <r>
    <x v="1062"/>
    <d v="2026-06-11T00:00:00"/>
    <n v="2026"/>
    <n v="6"/>
    <x v="5"/>
    <x v="1"/>
    <x v="1"/>
    <x v="12"/>
    <x v="3"/>
    <s v="Returning"/>
    <x v="1"/>
    <s v="Hiking Daypack 20L"/>
    <n v="1"/>
    <n v="94.01"/>
    <n v="0.15"/>
    <n v="46.12"/>
    <n v="79.908500000000004"/>
    <n v="46.12"/>
    <n v="33.788500000000006"/>
    <n v="0.42283987310486376"/>
    <n v="2026"/>
    <s v="Q2"/>
    <n v="6"/>
    <s v="Jun"/>
  </r>
  <r>
    <x v="1063"/>
    <d v="2026-06-11T00:00:00"/>
    <n v="2026"/>
    <n v="6"/>
    <x v="5"/>
    <x v="1"/>
    <x v="1"/>
    <x v="6"/>
    <x v="0"/>
    <s v="Returning"/>
    <x v="0"/>
    <s v="Trail Bike Light"/>
    <n v="1"/>
    <n v="51.09"/>
    <n v="0"/>
    <n v="22.78"/>
    <n v="51.09"/>
    <n v="22.78"/>
    <n v="28.310000000000002"/>
    <n v="0.55412018007437858"/>
    <n v="2026"/>
    <s v="Q2"/>
    <n v="6"/>
    <s v="Jun"/>
  </r>
  <r>
    <x v="1064"/>
    <d v="2026-06-11T00:00:00"/>
    <n v="2026"/>
    <n v="6"/>
    <x v="5"/>
    <x v="1"/>
    <x v="1"/>
    <x v="6"/>
    <x v="3"/>
    <s v="Returning"/>
    <x v="1"/>
    <s v="Trail Boots"/>
    <n v="1"/>
    <n v="146.66"/>
    <n v="0"/>
    <n v="78.709999999999994"/>
    <n v="146.66"/>
    <n v="78.709999999999994"/>
    <n v="67.95"/>
    <n v="0.4633165143870176"/>
    <n v="2026"/>
    <s v="Q2"/>
    <n v="6"/>
    <s v="Jun"/>
  </r>
  <r>
    <x v="1065"/>
    <d v="2026-06-11T00:00:00"/>
    <n v="2026"/>
    <n v="6"/>
    <x v="5"/>
    <x v="1"/>
    <x v="1"/>
    <x v="12"/>
    <x v="2"/>
    <s v="New"/>
    <x v="3"/>
    <s v="Trail Tent 2P"/>
    <n v="2"/>
    <n v="199.03"/>
    <n v="0"/>
    <n v="104.7"/>
    <n v="398.06"/>
    <n v="209.4"/>
    <n v="188.66"/>
    <n v="0.47394865095714211"/>
    <n v="2026"/>
    <s v="Q2"/>
    <n v="6"/>
    <s v="Jun"/>
  </r>
  <r>
    <x v="1066"/>
    <d v="2026-06-11T00:00:00"/>
    <n v="2026"/>
    <n v="6"/>
    <x v="5"/>
    <x v="1"/>
    <x v="2"/>
    <x v="2"/>
    <x v="0"/>
    <s v="Returning"/>
    <x v="0"/>
    <s v="Compact Repair Kit"/>
    <n v="5"/>
    <n v="41.18"/>
    <n v="0.05"/>
    <n v="16.87"/>
    <n v="195.60499999999999"/>
    <n v="84.350000000000009"/>
    <n v="111.25499999999998"/>
    <n v="0.56877380435060443"/>
    <n v="2026"/>
    <s v="Q2"/>
    <n v="6"/>
    <s v="Jun"/>
  </r>
  <r>
    <x v="1067"/>
    <d v="2026-06-11T00:00:00"/>
    <n v="2026"/>
    <n v="6"/>
    <x v="5"/>
    <x v="1"/>
    <x v="1"/>
    <x v="12"/>
    <x v="2"/>
    <s v="Business"/>
    <x v="1"/>
    <s v="Trail Boots"/>
    <n v="2"/>
    <n v="141.18"/>
    <n v="0"/>
    <n v="78.66"/>
    <n v="282.36"/>
    <n v="157.32"/>
    <n v="125.04000000000002"/>
    <n v="0.44283892902677441"/>
    <n v="2026"/>
    <s v="Q2"/>
    <n v="6"/>
    <s v="Jun"/>
  </r>
  <r>
    <x v="1068"/>
    <d v="2026-06-11T00:00:00"/>
    <n v="2026"/>
    <n v="6"/>
    <x v="5"/>
    <x v="1"/>
    <x v="1"/>
    <x v="12"/>
    <x v="2"/>
    <s v="Returning"/>
    <x v="0"/>
    <s v="Commuter Helmet"/>
    <n v="1"/>
    <n v="82.47"/>
    <n v="0.1"/>
    <n v="42.73"/>
    <n v="74.222999999999999"/>
    <n v="42.73"/>
    <n v="31.493000000000002"/>
    <n v="0.42430243994449163"/>
    <n v="2026"/>
    <s v="Q2"/>
    <n v="6"/>
    <s v="Jun"/>
  </r>
  <r>
    <x v="1069"/>
    <d v="2026-06-12T00:00:00"/>
    <n v="2026"/>
    <n v="6"/>
    <x v="5"/>
    <x v="1"/>
    <x v="1"/>
    <x v="1"/>
    <x v="3"/>
    <s v="Returning"/>
    <x v="2"/>
    <s v="Travel Backpack 35L"/>
    <n v="1"/>
    <n v="166.91"/>
    <n v="0"/>
    <n v="85.58"/>
    <n v="166.91"/>
    <n v="85.58"/>
    <n v="81.33"/>
    <n v="0.48726858786172189"/>
    <n v="2026"/>
    <s v="Q2"/>
    <n v="6"/>
    <s v="Jun"/>
  </r>
  <r>
    <x v="1070"/>
    <d v="2026-06-12T00:00:00"/>
    <n v="2026"/>
    <n v="6"/>
    <x v="5"/>
    <x v="1"/>
    <x v="0"/>
    <x v="0"/>
    <x v="2"/>
    <s v="Business"/>
    <x v="2"/>
    <s v="Packing Cube Set"/>
    <n v="1"/>
    <n v="45.99"/>
    <n v="0"/>
    <n v="18.579999999999998"/>
    <n v="45.99"/>
    <n v="18.579999999999998"/>
    <n v="27.410000000000004"/>
    <n v="0.59599913024570561"/>
    <n v="2026"/>
    <s v="Q2"/>
    <n v="6"/>
    <s v="Jun"/>
  </r>
  <r>
    <x v="1071"/>
    <d v="2026-06-12T00:00:00"/>
    <n v="2026"/>
    <n v="6"/>
    <x v="5"/>
    <x v="1"/>
    <x v="3"/>
    <x v="13"/>
    <x v="2"/>
    <s v="Business"/>
    <x v="4"/>
    <s v="Recovery Roller"/>
    <n v="1"/>
    <n v="37.01"/>
    <n v="0.05"/>
    <n v="14.18"/>
    <n v="35.159499999999994"/>
    <n v="14.18"/>
    <n v="20.979499999999994"/>
    <n v="0.59669506107879799"/>
    <n v="2026"/>
    <s v="Q2"/>
    <n v="6"/>
    <s v="Jun"/>
  </r>
  <r>
    <x v="1072"/>
    <d v="2026-06-12T00:00:00"/>
    <n v="2026"/>
    <n v="6"/>
    <x v="5"/>
    <x v="1"/>
    <x v="3"/>
    <x v="8"/>
    <x v="3"/>
    <s v="Business"/>
    <x v="1"/>
    <s v="Trail Boots"/>
    <n v="5"/>
    <n v="140.9"/>
    <n v="0"/>
    <n v="80.16"/>
    <n v="704.5"/>
    <n v="400.79999999999995"/>
    <n v="303.70000000000005"/>
    <n v="0.43108587650816188"/>
    <n v="2026"/>
    <s v="Q2"/>
    <n v="6"/>
    <s v="Jun"/>
  </r>
  <r>
    <x v="1073"/>
    <d v="2026-06-12T00:00:00"/>
    <n v="2026"/>
    <n v="6"/>
    <x v="5"/>
    <x v="1"/>
    <x v="1"/>
    <x v="12"/>
    <x v="2"/>
    <s v="New"/>
    <x v="4"/>
    <s v="Recovery Roller"/>
    <n v="3"/>
    <n v="36.659999999999997"/>
    <n v="0"/>
    <n v="13.55"/>
    <n v="109.97999999999999"/>
    <n v="40.650000000000006"/>
    <n v="69.329999999999984"/>
    <n v="0.63038734315330047"/>
    <n v="2026"/>
    <s v="Q2"/>
    <n v="6"/>
    <s v="Jun"/>
  </r>
  <r>
    <x v="1074"/>
    <d v="2026-06-12T00:00:00"/>
    <n v="2026"/>
    <n v="6"/>
    <x v="5"/>
    <x v="1"/>
    <x v="1"/>
    <x v="6"/>
    <x v="0"/>
    <s v="Business"/>
    <x v="2"/>
    <s v="Insulated Bottle"/>
    <n v="1"/>
    <n v="36.299999999999997"/>
    <n v="0.1"/>
    <n v="13.69"/>
    <n v="32.67"/>
    <n v="13.69"/>
    <n v="18.980000000000004"/>
    <n v="0.58096112641567199"/>
    <n v="2026"/>
    <s v="Q2"/>
    <n v="6"/>
    <s v="Jun"/>
  </r>
  <r>
    <x v="1075"/>
    <d v="2026-06-12T00:00:00"/>
    <n v="2026"/>
    <n v="6"/>
    <x v="5"/>
    <x v="1"/>
    <x v="2"/>
    <x v="16"/>
    <x v="0"/>
    <s v="New"/>
    <x v="3"/>
    <s v="Compact Sleeping Bag"/>
    <n v="2"/>
    <n v="120.64"/>
    <n v="0"/>
    <n v="61.66"/>
    <n v="241.28"/>
    <n v="123.32"/>
    <n v="117.96000000000001"/>
    <n v="0.48889257294429711"/>
    <n v="2026"/>
    <s v="Q2"/>
    <n v="6"/>
    <s v="Jun"/>
  </r>
  <r>
    <x v="1076"/>
    <d v="2026-06-12T00:00:00"/>
    <n v="2026"/>
    <n v="6"/>
    <x v="5"/>
    <x v="1"/>
    <x v="2"/>
    <x v="16"/>
    <x v="0"/>
    <s v="Returning"/>
    <x v="2"/>
    <s v="Packing Cube Set"/>
    <n v="1"/>
    <n v="47.07"/>
    <n v="0"/>
    <n v="18.7"/>
    <n v="47.07"/>
    <n v="18.7"/>
    <n v="28.37"/>
    <n v="0.60271935415338862"/>
    <n v="2026"/>
    <s v="Q2"/>
    <n v="6"/>
    <s v="Jun"/>
  </r>
  <r>
    <x v="1077"/>
    <d v="2026-06-12T00:00:00"/>
    <n v="2026"/>
    <n v="6"/>
    <x v="5"/>
    <x v="1"/>
    <x v="2"/>
    <x v="3"/>
    <x v="3"/>
    <s v="Business"/>
    <x v="1"/>
    <s v="Summit Backpack 45L"/>
    <n v="2"/>
    <n v="154.94"/>
    <n v="0.05"/>
    <n v="77.260000000000005"/>
    <n v="294.38599999999997"/>
    <n v="154.52000000000001"/>
    <n v="139.86599999999996"/>
    <n v="0.47511090880680457"/>
    <n v="2026"/>
    <s v="Q2"/>
    <n v="6"/>
    <s v="Jun"/>
  </r>
  <r>
    <x v="1078"/>
    <d v="2026-06-12T00:00:00"/>
    <n v="2026"/>
    <n v="6"/>
    <x v="5"/>
    <x v="1"/>
    <x v="1"/>
    <x v="12"/>
    <x v="0"/>
    <s v="Returning"/>
    <x v="2"/>
    <s v="Packing Cube Set"/>
    <n v="1"/>
    <n v="45.97"/>
    <n v="0.05"/>
    <n v="18.41"/>
    <n v="43.671499999999995"/>
    <n v="18.41"/>
    <n v="25.261499999999995"/>
    <n v="0.57844360738696854"/>
    <n v="2026"/>
    <s v="Q2"/>
    <n v="6"/>
    <s v="Jun"/>
  </r>
  <r>
    <x v="1079"/>
    <d v="2026-06-12T00:00:00"/>
    <n v="2026"/>
    <n v="6"/>
    <x v="5"/>
    <x v="1"/>
    <x v="3"/>
    <x v="8"/>
    <x v="0"/>
    <s v="Returning"/>
    <x v="3"/>
    <s v="Trail Tent 2P"/>
    <n v="1"/>
    <n v="198.64"/>
    <n v="0.05"/>
    <n v="101.89"/>
    <n v="188.70799999999997"/>
    <n v="101.89"/>
    <n v="86.817999999999969"/>
    <n v="0.46006528605040581"/>
    <n v="2026"/>
    <s v="Q2"/>
    <n v="6"/>
    <s v="Jun"/>
  </r>
  <r>
    <x v="1080"/>
    <d v="2026-06-12T00:00:00"/>
    <n v="2026"/>
    <n v="6"/>
    <x v="5"/>
    <x v="1"/>
    <x v="2"/>
    <x v="3"/>
    <x v="0"/>
    <s v="New"/>
    <x v="2"/>
    <s v="Travel Backpack 35L"/>
    <n v="5"/>
    <n v="168.57"/>
    <n v="0"/>
    <n v="88.65"/>
    <n v="842.84999999999991"/>
    <n v="443.25"/>
    <n v="399.59999999999991"/>
    <n v="0.47410571276027758"/>
    <n v="2026"/>
    <s v="Q2"/>
    <n v="6"/>
    <s v="Jun"/>
  </r>
  <r>
    <x v="1081"/>
    <d v="2026-06-12T00:00:00"/>
    <n v="2026"/>
    <n v="6"/>
    <x v="5"/>
    <x v="1"/>
    <x v="1"/>
    <x v="6"/>
    <x v="2"/>
    <s v="New"/>
    <x v="2"/>
    <s v="Insulated Bottle"/>
    <n v="1"/>
    <n v="36.65"/>
    <n v="0"/>
    <n v="13.97"/>
    <n v="36.65"/>
    <n v="13.97"/>
    <n v="22.68"/>
    <n v="0.61882673942701227"/>
    <n v="2026"/>
    <s v="Q2"/>
    <n v="6"/>
    <s v="Jun"/>
  </r>
  <r>
    <x v="1082"/>
    <d v="2026-06-12T00:00:00"/>
    <n v="2026"/>
    <n v="6"/>
    <x v="5"/>
    <x v="1"/>
    <x v="2"/>
    <x v="5"/>
    <x v="2"/>
    <s v="Returning"/>
    <x v="2"/>
    <s v="Insulated Bottle"/>
    <n v="2"/>
    <n v="35.450000000000003"/>
    <n v="0.05"/>
    <n v="13.39"/>
    <n v="67.355000000000004"/>
    <n v="26.78"/>
    <n v="40.575000000000003"/>
    <n v="0.60240516665429444"/>
    <n v="2026"/>
    <s v="Q2"/>
    <n v="6"/>
    <s v="Jun"/>
  </r>
  <r>
    <x v="1083"/>
    <d v="2026-06-13T00:00:00"/>
    <n v="2026"/>
    <n v="6"/>
    <x v="5"/>
    <x v="1"/>
    <x v="2"/>
    <x v="5"/>
    <x v="2"/>
    <s v="New"/>
    <x v="2"/>
    <s v="Packing Cube Set"/>
    <n v="3"/>
    <n v="45.82"/>
    <n v="0.1"/>
    <n v="18.61"/>
    <n v="123.71400000000001"/>
    <n v="55.83"/>
    <n v="67.884000000000015"/>
    <n v="0.54871720258014456"/>
    <n v="2026"/>
    <s v="Q2"/>
    <n v="6"/>
    <s v="Jun"/>
  </r>
  <r>
    <x v="1084"/>
    <d v="2026-06-13T00:00:00"/>
    <n v="2026"/>
    <n v="6"/>
    <x v="5"/>
    <x v="1"/>
    <x v="3"/>
    <x v="13"/>
    <x v="2"/>
    <s v="Business"/>
    <x v="1"/>
    <s v="Summit Backpack 45L"/>
    <n v="1"/>
    <n v="152.78"/>
    <n v="0"/>
    <n v="78.540000000000006"/>
    <n v="152.78"/>
    <n v="78.540000000000006"/>
    <n v="74.239999999999995"/>
    <n v="0.48592747741851022"/>
    <n v="2026"/>
    <s v="Q2"/>
    <n v="6"/>
    <s v="Jun"/>
  </r>
  <r>
    <x v="1085"/>
    <d v="2026-06-13T00:00:00"/>
    <n v="2026"/>
    <n v="6"/>
    <x v="5"/>
    <x v="1"/>
    <x v="1"/>
    <x v="6"/>
    <x v="0"/>
    <s v="New"/>
    <x v="0"/>
    <s v="Trail Bike Light"/>
    <n v="1"/>
    <n v="49.76"/>
    <n v="0.05"/>
    <n v="22.58"/>
    <n v="47.271999999999998"/>
    <n v="22.58"/>
    <n v="24.692"/>
    <n v="0.52233880521238796"/>
    <n v="2026"/>
    <s v="Q2"/>
    <n v="6"/>
    <s v="Jun"/>
  </r>
  <r>
    <x v="1086"/>
    <d v="2026-06-13T00:00:00"/>
    <n v="2026"/>
    <n v="6"/>
    <x v="5"/>
    <x v="1"/>
    <x v="3"/>
    <x v="8"/>
    <x v="2"/>
    <s v="New"/>
    <x v="1"/>
    <s v="Summit Backpack 45L"/>
    <n v="1"/>
    <n v="157.6"/>
    <n v="0.05"/>
    <n v="79.34"/>
    <n v="149.72"/>
    <n v="79.34"/>
    <n v="70.38"/>
    <n v="0.47007747795885652"/>
    <n v="2026"/>
    <s v="Q2"/>
    <n v="6"/>
    <s v="Jun"/>
  </r>
  <r>
    <x v="1087"/>
    <d v="2026-06-13T00:00:00"/>
    <n v="2026"/>
    <n v="6"/>
    <x v="5"/>
    <x v="1"/>
    <x v="3"/>
    <x v="8"/>
    <x v="0"/>
    <s v="Returning"/>
    <x v="4"/>
    <s v="Weighted Vest"/>
    <n v="1"/>
    <n v="125.01"/>
    <n v="0.15"/>
    <n v="70.39"/>
    <n v="106.2585"/>
    <n v="70.39"/>
    <n v="35.868499999999997"/>
    <n v="0.33755887764272974"/>
    <n v="2026"/>
    <s v="Q2"/>
    <n v="6"/>
    <s v="Jun"/>
  </r>
  <r>
    <x v="1088"/>
    <d v="2026-06-13T00:00:00"/>
    <n v="2026"/>
    <n v="6"/>
    <x v="5"/>
    <x v="1"/>
    <x v="1"/>
    <x v="14"/>
    <x v="0"/>
    <s v="Returning"/>
    <x v="1"/>
    <s v="Hiking Daypack 20L"/>
    <n v="1"/>
    <n v="93.59"/>
    <n v="0.15"/>
    <n v="46.48"/>
    <n v="79.551500000000004"/>
    <n v="46.48"/>
    <n v="33.071500000000007"/>
    <n v="0.41572440494522422"/>
    <n v="2026"/>
    <s v="Q2"/>
    <n v="6"/>
    <s v="Jun"/>
  </r>
  <r>
    <x v="1089"/>
    <d v="2026-06-13T00:00:00"/>
    <n v="2026"/>
    <n v="6"/>
    <x v="5"/>
    <x v="1"/>
    <x v="2"/>
    <x v="2"/>
    <x v="2"/>
    <s v="Returning"/>
    <x v="1"/>
    <s v="Trail Boots"/>
    <n v="4"/>
    <n v="143.9"/>
    <n v="0.05"/>
    <n v="79.709999999999994"/>
    <n v="546.82000000000005"/>
    <n v="318.83999999999997"/>
    <n v="227.98000000000008"/>
    <n v="0.41691964448996022"/>
    <n v="2026"/>
    <s v="Q2"/>
    <n v="6"/>
    <s v="Jun"/>
  </r>
  <r>
    <x v="1090"/>
    <d v="2026-06-13T00:00:00"/>
    <n v="2026"/>
    <n v="6"/>
    <x v="5"/>
    <x v="1"/>
    <x v="3"/>
    <x v="7"/>
    <x v="3"/>
    <s v="Returning"/>
    <x v="3"/>
    <s v="Trail Tent 2P"/>
    <n v="4"/>
    <n v="190.97"/>
    <n v="0"/>
    <n v="103.36"/>
    <n v="763.88"/>
    <n v="413.44"/>
    <n v="350.44"/>
    <n v="0.45876315651673039"/>
    <n v="2026"/>
    <s v="Q2"/>
    <n v="6"/>
    <s v="Jun"/>
  </r>
  <r>
    <x v="1091"/>
    <d v="2026-06-13T00:00:00"/>
    <n v="2026"/>
    <n v="6"/>
    <x v="5"/>
    <x v="1"/>
    <x v="3"/>
    <x v="13"/>
    <x v="2"/>
    <s v="Business"/>
    <x v="4"/>
    <s v="Recovery Roller"/>
    <n v="1"/>
    <n v="35.78"/>
    <n v="0"/>
    <n v="14"/>
    <n v="35.78"/>
    <n v="14"/>
    <n v="21.78"/>
    <n v="0.60871995528228062"/>
    <n v="2026"/>
    <s v="Q2"/>
    <n v="6"/>
    <s v="Jun"/>
  </r>
  <r>
    <x v="1092"/>
    <d v="2026-06-13T00:00:00"/>
    <n v="2026"/>
    <n v="6"/>
    <x v="5"/>
    <x v="1"/>
    <x v="3"/>
    <x v="7"/>
    <x v="3"/>
    <s v="New"/>
    <x v="3"/>
    <s v="Compact Sleeping Bag"/>
    <n v="3"/>
    <n v="125.25"/>
    <n v="0.05"/>
    <n v="58.95"/>
    <n v="356.96249999999998"/>
    <n v="176.85000000000002"/>
    <n v="180.11249999999995"/>
    <n v="0.50456980775291516"/>
    <n v="2026"/>
    <s v="Q2"/>
    <n v="6"/>
    <s v="Jun"/>
  </r>
  <r>
    <x v="1093"/>
    <d v="2026-06-14T00:00:00"/>
    <n v="2026"/>
    <n v="6"/>
    <x v="5"/>
    <x v="1"/>
    <x v="0"/>
    <x v="9"/>
    <x v="1"/>
    <s v="Business"/>
    <x v="1"/>
    <s v="Trekking Poles"/>
    <n v="8"/>
    <n v="72.36"/>
    <n v="0.1"/>
    <n v="32.229999999999997"/>
    <n v="520.99199999999996"/>
    <n v="257.83999999999997"/>
    <n v="263.15199999999999"/>
    <n v="0.5050979669553467"/>
    <n v="2026"/>
    <s v="Q2"/>
    <n v="6"/>
    <s v="Jun"/>
  </r>
  <r>
    <x v="1094"/>
    <d v="2026-06-14T00:00:00"/>
    <n v="2026"/>
    <n v="6"/>
    <x v="5"/>
    <x v="1"/>
    <x v="0"/>
    <x v="15"/>
    <x v="2"/>
    <s v="Returning"/>
    <x v="2"/>
    <s v="Travel Backpack 35L"/>
    <n v="1"/>
    <n v="162.51"/>
    <n v="0"/>
    <n v="88.29"/>
    <n v="162.51"/>
    <n v="88.29"/>
    <n v="74.219999999999985"/>
    <n v="0.45671035628576695"/>
    <n v="2026"/>
    <s v="Q2"/>
    <n v="6"/>
    <s v="Jun"/>
  </r>
  <r>
    <x v="1095"/>
    <d v="2026-06-14T00:00:00"/>
    <n v="2026"/>
    <n v="6"/>
    <x v="5"/>
    <x v="1"/>
    <x v="0"/>
    <x v="15"/>
    <x v="2"/>
    <s v="Business"/>
    <x v="1"/>
    <s v="Trekking Poles"/>
    <n v="3"/>
    <n v="70.52"/>
    <n v="0"/>
    <n v="33.119999999999997"/>
    <n v="211.56"/>
    <n v="99.359999999999985"/>
    <n v="112.20000000000002"/>
    <n v="0.53034600113442998"/>
    <n v="2026"/>
    <s v="Q2"/>
    <n v="6"/>
    <s v="Jun"/>
  </r>
  <r>
    <x v="1096"/>
    <d v="2026-06-14T00:00:00"/>
    <n v="2026"/>
    <n v="6"/>
    <x v="5"/>
    <x v="1"/>
    <x v="3"/>
    <x v="8"/>
    <x v="3"/>
    <s v="Returning"/>
    <x v="1"/>
    <s v="Hiking Daypack 20L"/>
    <n v="1"/>
    <n v="90.28"/>
    <n v="0"/>
    <n v="46.04"/>
    <n v="90.28"/>
    <n v="46.04"/>
    <n v="44.24"/>
    <n v="0.4900310146211786"/>
    <n v="2026"/>
    <s v="Q2"/>
    <n v="6"/>
    <s v="Jun"/>
  </r>
  <r>
    <x v="1097"/>
    <d v="2026-06-14T00:00:00"/>
    <n v="2026"/>
    <n v="6"/>
    <x v="5"/>
    <x v="1"/>
    <x v="3"/>
    <x v="13"/>
    <x v="3"/>
    <s v="New"/>
    <x v="3"/>
    <s v="Alpine Tent 4P"/>
    <n v="2"/>
    <n v="342.25"/>
    <n v="0"/>
    <n v="196.86"/>
    <n v="684.5"/>
    <n v="393.72"/>
    <n v="290.77999999999997"/>
    <n v="0.42480642804967128"/>
    <n v="2026"/>
    <s v="Q2"/>
    <n v="6"/>
    <s v="Jun"/>
  </r>
  <r>
    <x v="1098"/>
    <d v="2026-06-14T00:00:00"/>
    <n v="2026"/>
    <n v="6"/>
    <x v="5"/>
    <x v="1"/>
    <x v="1"/>
    <x v="1"/>
    <x v="0"/>
    <s v="Business"/>
    <x v="0"/>
    <s v="Trail Bike Light"/>
    <n v="6"/>
    <n v="50.92"/>
    <n v="0.05"/>
    <n v="22.87"/>
    <n v="290.24399999999997"/>
    <n v="137.22"/>
    <n v="153.02399999999997"/>
    <n v="0.52722536899987593"/>
    <n v="2026"/>
    <s v="Q2"/>
    <n v="6"/>
    <s v="Jun"/>
  </r>
  <r>
    <x v="1099"/>
    <d v="2026-06-14T00:00:00"/>
    <n v="2026"/>
    <n v="6"/>
    <x v="5"/>
    <x v="1"/>
    <x v="0"/>
    <x v="0"/>
    <x v="2"/>
    <s v="Returning"/>
    <x v="2"/>
    <s v="Insulated Bottle"/>
    <n v="5"/>
    <n v="36.72"/>
    <n v="0.15"/>
    <n v="13.2"/>
    <n v="156.06"/>
    <n v="66"/>
    <n v="90.06"/>
    <n v="0.57708573625528647"/>
    <n v="2026"/>
    <s v="Q2"/>
    <n v="6"/>
    <s v="Jun"/>
  </r>
  <r>
    <x v="1100"/>
    <d v="2026-06-14T00:00:00"/>
    <n v="2026"/>
    <n v="6"/>
    <x v="5"/>
    <x v="1"/>
    <x v="0"/>
    <x v="15"/>
    <x v="0"/>
    <s v="New"/>
    <x v="3"/>
    <s v="Alpine Tent 4P"/>
    <n v="4"/>
    <n v="348.96"/>
    <n v="0.15"/>
    <n v="197.02"/>
    <n v="1186.4639999999999"/>
    <n v="788.08"/>
    <n v="398.3839999999999"/>
    <n v="0.3357741996385899"/>
    <n v="2026"/>
    <s v="Q2"/>
    <n v="6"/>
    <s v="Jun"/>
  </r>
  <r>
    <x v="1101"/>
    <d v="2026-06-14T00:00:00"/>
    <n v="2026"/>
    <n v="6"/>
    <x v="5"/>
    <x v="1"/>
    <x v="0"/>
    <x v="0"/>
    <x v="0"/>
    <s v="Returning"/>
    <x v="1"/>
    <s v="Trekking Poles"/>
    <n v="1"/>
    <n v="71.28"/>
    <n v="0"/>
    <n v="31.92"/>
    <n v="71.28"/>
    <n v="31.92"/>
    <n v="39.36"/>
    <n v="0.55218855218855212"/>
    <n v="2026"/>
    <s v="Q2"/>
    <n v="6"/>
    <s v="Jun"/>
  </r>
  <r>
    <x v="1102"/>
    <d v="2026-06-14T00:00:00"/>
    <n v="2026"/>
    <n v="6"/>
    <x v="5"/>
    <x v="1"/>
    <x v="1"/>
    <x v="12"/>
    <x v="0"/>
    <s v="New"/>
    <x v="2"/>
    <s v="Travel Backpack 35L"/>
    <n v="1"/>
    <n v="160.99"/>
    <n v="0.05"/>
    <n v="89.15"/>
    <n v="152.94050000000001"/>
    <n v="89.15"/>
    <n v="63.790500000000009"/>
    <n v="0.41709357560619981"/>
    <n v="2026"/>
    <s v="Q2"/>
    <n v="6"/>
    <s v="Jun"/>
  </r>
  <r>
    <x v="1103"/>
    <d v="2026-06-15T00:00:00"/>
    <n v="2026"/>
    <n v="6"/>
    <x v="5"/>
    <x v="1"/>
    <x v="1"/>
    <x v="14"/>
    <x v="0"/>
    <s v="Returning"/>
    <x v="4"/>
    <s v="Weighted Vest"/>
    <n v="1"/>
    <n v="124.19"/>
    <n v="0.05"/>
    <n v="67.209999999999994"/>
    <n v="117.98049999999999"/>
    <n v="67.209999999999994"/>
    <n v="50.770499999999998"/>
    <n v="0.43032958836417884"/>
    <n v="2026"/>
    <s v="Q2"/>
    <n v="6"/>
    <s v="Jun"/>
  </r>
  <r>
    <x v="1104"/>
    <d v="2026-06-15T00:00:00"/>
    <n v="2026"/>
    <n v="6"/>
    <x v="5"/>
    <x v="1"/>
    <x v="1"/>
    <x v="1"/>
    <x v="0"/>
    <s v="New"/>
    <x v="2"/>
    <s v="Insulated Bottle"/>
    <n v="2"/>
    <n v="36.11"/>
    <n v="0.05"/>
    <n v="13.29"/>
    <n v="68.608999999999995"/>
    <n v="26.58"/>
    <n v="42.028999999999996"/>
    <n v="0.6125872698917052"/>
    <n v="2026"/>
    <s v="Q2"/>
    <n v="6"/>
    <s v="Jun"/>
  </r>
  <r>
    <x v="1105"/>
    <d v="2026-06-15T00:00:00"/>
    <n v="2026"/>
    <n v="6"/>
    <x v="5"/>
    <x v="1"/>
    <x v="0"/>
    <x v="0"/>
    <x v="1"/>
    <s v="Business"/>
    <x v="4"/>
    <s v="Resistance Band Set"/>
    <n v="4"/>
    <n v="40.909999999999997"/>
    <n v="0.05"/>
    <n v="14.42"/>
    <n v="155.45799999999997"/>
    <n v="57.68"/>
    <n v="97.777999999999963"/>
    <n v="0.62896730949838531"/>
    <n v="2026"/>
    <s v="Q2"/>
    <n v="6"/>
    <s v="Jun"/>
  </r>
  <r>
    <x v="1106"/>
    <d v="2026-06-16T00:00:00"/>
    <n v="2026"/>
    <n v="6"/>
    <x v="5"/>
    <x v="1"/>
    <x v="1"/>
    <x v="6"/>
    <x v="0"/>
    <s v="Returning"/>
    <x v="1"/>
    <s v="Trail Boots"/>
    <n v="5"/>
    <n v="141.66999999999999"/>
    <n v="0.1"/>
    <n v="80.59"/>
    <n v="637.51499999999999"/>
    <n v="402.95000000000005"/>
    <n v="234.56499999999994"/>
    <n v="0.36793644071119885"/>
    <n v="2026"/>
    <s v="Q2"/>
    <n v="6"/>
    <s v="Jun"/>
  </r>
  <r>
    <x v="1107"/>
    <d v="2026-06-16T00:00:00"/>
    <n v="2026"/>
    <n v="6"/>
    <x v="5"/>
    <x v="1"/>
    <x v="3"/>
    <x v="7"/>
    <x v="0"/>
    <s v="Returning"/>
    <x v="2"/>
    <s v="Packing Cube Set"/>
    <n v="1"/>
    <n v="47.53"/>
    <n v="0.05"/>
    <n v="18.5"/>
    <n v="45.153500000000001"/>
    <n v="18.5"/>
    <n v="26.653500000000001"/>
    <n v="0.59028646727274736"/>
    <n v="2026"/>
    <s v="Q2"/>
    <n v="6"/>
    <s v="Jun"/>
  </r>
  <r>
    <x v="1108"/>
    <d v="2026-06-16T00:00:00"/>
    <n v="2026"/>
    <n v="6"/>
    <x v="5"/>
    <x v="1"/>
    <x v="3"/>
    <x v="8"/>
    <x v="0"/>
    <s v="Returning"/>
    <x v="2"/>
    <s v="Travel Backpack 35L"/>
    <n v="3"/>
    <n v="163.65"/>
    <n v="0.15"/>
    <n v="85.8"/>
    <n v="417.3075"/>
    <n v="257.39999999999998"/>
    <n v="159.90750000000003"/>
    <n v="0.38318865584730688"/>
    <n v="2026"/>
    <s v="Q2"/>
    <n v="6"/>
    <s v="Jun"/>
  </r>
  <r>
    <x v="1109"/>
    <d v="2026-06-16T00:00:00"/>
    <n v="2026"/>
    <n v="6"/>
    <x v="5"/>
    <x v="1"/>
    <x v="0"/>
    <x v="15"/>
    <x v="1"/>
    <s v="Business"/>
    <x v="2"/>
    <s v="Carry-On Duffel"/>
    <n v="5"/>
    <n v="130.94999999999999"/>
    <n v="0.15"/>
    <n v="68.47"/>
    <n v="556.53750000000002"/>
    <n v="342.35"/>
    <n v="214.1875"/>
    <n v="0.38485726478449339"/>
    <n v="2026"/>
    <s v="Q2"/>
    <n v="6"/>
    <s v="Jun"/>
  </r>
  <r>
    <x v="1110"/>
    <d v="2026-06-16T00:00:00"/>
    <n v="2026"/>
    <n v="6"/>
    <x v="5"/>
    <x v="1"/>
    <x v="3"/>
    <x v="13"/>
    <x v="0"/>
    <s v="Returning"/>
    <x v="2"/>
    <s v="Travel Backpack 35L"/>
    <n v="5"/>
    <n v="160.82"/>
    <n v="0"/>
    <n v="90.14"/>
    <n v="804.09999999999991"/>
    <n v="450.7"/>
    <n v="353.39999999999992"/>
    <n v="0.43949757492849145"/>
    <n v="2026"/>
    <s v="Q2"/>
    <n v="6"/>
    <s v="Jun"/>
  </r>
  <r>
    <x v="1111"/>
    <d v="2026-06-16T00:00:00"/>
    <n v="2026"/>
    <n v="6"/>
    <x v="5"/>
    <x v="1"/>
    <x v="1"/>
    <x v="12"/>
    <x v="2"/>
    <s v="New"/>
    <x v="0"/>
    <s v="Compact Repair Kit"/>
    <n v="3"/>
    <n v="40.51"/>
    <n v="0"/>
    <n v="16.940000000000001"/>
    <n v="121.53"/>
    <n v="50.820000000000007"/>
    <n v="70.709999999999994"/>
    <n v="0.58183164650703523"/>
    <n v="2026"/>
    <s v="Q2"/>
    <n v="6"/>
    <s v="Jun"/>
  </r>
  <r>
    <x v="1112"/>
    <d v="2026-06-16T00:00:00"/>
    <n v="2026"/>
    <n v="6"/>
    <x v="5"/>
    <x v="1"/>
    <x v="1"/>
    <x v="11"/>
    <x v="0"/>
    <s v="Business"/>
    <x v="0"/>
    <s v="Commuter Helmet"/>
    <n v="1"/>
    <n v="81.08"/>
    <n v="0"/>
    <n v="41.52"/>
    <n v="81.08"/>
    <n v="41.52"/>
    <n v="39.559999999999995"/>
    <n v="0.48791317217562896"/>
    <n v="2026"/>
    <s v="Q2"/>
    <n v="6"/>
    <s v="Jun"/>
  </r>
  <r>
    <x v="1113"/>
    <d v="2026-06-16T00:00:00"/>
    <n v="2026"/>
    <n v="6"/>
    <x v="5"/>
    <x v="1"/>
    <x v="2"/>
    <x v="10"/>
    <x v="1"/>
    <s v="Business"/>
    <x v="1"/>
    <s v="Summit Backpack 45L"/>
    <n v="4"/>
    <n v="150.43"/>
    <n v="0.1"/>
    <n v="77.650000000000006"/>
    <n v="541.548"/>
    <n v="310.60000000000002"/>
    <n v="230.94799999999998"/>
    <n v="0.42645896577957998"/>
    <n v="2026"/>
    <s v="Q2"/>
    <n v="6"/>
    <s v="Jun"/>
  </r>
  <r>
    <x v="1114"/>
    <d v="2026-06-17T00:00:00"/>
    <n v="2026"/>
    <n v="6"/>
    <x v="5"/>
    <x v="1"/>
    <x v="1"/>
    <x v="12"/>
    <x v="3"/>
    <s v="Returning"/>
    <x v="3"/>
    <s v="Trail Tent 2P"/>
    <n v="1"/>
    <n v="192.42"/>
    <n v="0"/>
    <n v="103.31"/>
    <n v="192.42"/>
    <n v="103.31"/>
    <n v="89.109999999999985"/>
    <n v="0.46310154869556175"/>
    <n v="2026"/>
    <s v="Q2"/>
    <n v="6"/>
    <s v="Jun"/>
  </r>
  <r>
    <x v="1115"/>
    <d v="2026-06-17T00:00:00"/>
    <n v="2026"/>
    <n v="6"/>
    <x v="5"/>
    <x v="1"/>
    <x v="3"/>
    <x v="7"/>
    <x v="1"/>
    <s v="Business"/>
    <x v="3"/>
    <s v="Alpine Tent 4P"/>
    <n v="10"/>
    <n v="333.14"/>
    <n v="0.15"/>
    <n v="194.52"/>
    <n v="2831.6899999999996"/>
    <n v="1945.2"/>
    <n v="886.48999999999955"/>
    <n v="0.31306039856057677"/>
    <n v="2026"/>
    <s v="Q2"/>
    <n v="6"/>
    <s v="Jun"/>
  </r>
  <r>
    <x v="1116"/>
    <d v="2026-06-17T00:00:00"/>
    <n v="2026"/>
    <n v="6"/>
    <x v="5"/>
    <x v="1"/>
    <x v="0"/>
    <x v="0"/>
    <x v="0"/>
    <s v="Business"/>
    <x v="3"/>
    <s v="Portable Camp Stove"/>
    <n v="1"/>
    <n v="79.900000000000006"/>
    <n v="0.05"/>
    <n v="40.19"/>
    <n v="75.905000000000001"/>
    <n v="40.19"/>
    <n v="35.715000000000003"/>
    <n v="0.47052236348066667"/>
    <n v="2026"/>
    <s v="Q2"/>
    <n v="6"/>
    <s v="Jun"/>
  </r>
  <r>
    <x v="1117"/>
    <d v="2026-06-17T00:00:00"/>
    <n v="2026"/>
    <n v="6"/>
    <x v="5"/>
    <x v="1"/>
    <x v="3"/>
    <x v="13"/>
    <x v="0"/>
    <s v="Returning"/>
    <x v="0"/>
    <s v="Trail Bike Light"/>
    <n v="1"/>
    <n v="51.12"/>
    <n v="0"/>
    <n v="22.43"/>
    <n v="51.12"/>
    <n v="22.43"/>
    <n v="28.689999999999998"/>
    <n v="0.56122848200312991"/>
    <n v="2026"/>
    <s v="Q2"/>
    <n v="6"/>
    <s v="Jun"/>
  </r>
  <r>
    <x v="1118"/>
    <d v="2026-06-17T00:00:00"/>
    <n v="2026"/>
    <n v="6"/>
    <x v="5"/>
    <x v="1"/>
    <x v="1"/>
    <x v="6"/>
    <x v="0"/>
    <s v="New"/>
    <x v="1"/>
    <s v="Hiking Daypack 20L"/>
    <n v="2"/>
    <n v="90.33"/>
    <n v="0"/>
    <n v="46.3"/>
    <n v="180.66"/>
    <n v="92.6"/>
    <n v="88.06"/>
    <n v="0.48743496069965686"/>
    <n v="2026"/>
    <s v="Q2"/>
    <n v="6"/>
    <s v="Jun"/>
  </r>
  <r>
    <x v="1119"/>
    <d v="2026-06-17T00:00:00"/>
    <n v="2026"/>
    <n v="6"/>
    <x v="5"/>
    <x v="1"/>
    <x v="3"/>
    <x v="7"/>
    <x v="0"/>
    <s v="Business"/>
    <x v="2"/>
    <s v="Insulated Bottle"/>
    <n v="2"/>
    <n v="36.799999999999997"/>
    <n v="0.05"/>
    <n v="13.94"/>
    <n v="69.919999999999987"/>
    <n v="27.88"/>
    <n v="42.039999999999992"/>
    <n v="0.60125858123569798"/>
    <n v="2026"/>
    <s v="Q2"/>
    <n v="6"/>
    <s v="Jun"/>
  </r>
  <r>
    <x v="1120"/>
    <d v="2026-06-18T00:00:00"/>
    <n v="2026"/>
    <n v="6"/>
    <x v="5"/>
    <x v="1"/>
    <x v="1"/>
    <x v="11"/>
    <x v="3"/>
    <s v="New"/>
    <x v="2"/>
    <s v="Packing Cube Set"/>
    <n v="1"/>
    <n v="45.7"/>
    <n v="0.1"/>
    <n v="18.600000000000001"/>
    <n v="41.13"/>
    <n v="18.600000000000001"/>
    <n v="22.53"/>
    <n v="0.5477753464624362"/>
    <n v="2026"/>
    <s v="Q2"/>
    <n v="6"/>
    <s v="Jun"/>
  </r>
  <r>
    <x v="1121"/>
    <d v="2026-06-18T00:00:00"/>
    <n v="2026"/>
    <n v="6"/>
    <x v="5"/>
    <x v="1"/>
    <x v="2"/>
    <x v="5"/>
    <x v="3"/>
    <s v="Returning"/>
    <x v="2"/>
    <s v="Travel Backpack 35L"/>
    <n v="3"/>
    <n v="162.30000000000001"/>
    <n v="0.1"/>
    <n v="86.43"/>
    <n v="438.21000000000004"/>
    <n v="259.29000000000002"/>
    <n v="178.92000000000002"/>
    <n v="0.40829739166153217"/>
    <n v="2026"/>
    <s v="Q2"/>
    <n v="6"/>
    <s v="Jun"/>
  </r>
  <r>
    <x v="1122"/>
    <d v="2026-06-18T00:00:00"/>
    <n v="2026"/>
    <n v="6"/>
    <x v="5"/>
    <x v="1"/>
    <x v="1"/>
    <x v="14"/>
    <x v="1"/>
    <s v="Business"/>
    <x v="1"/>
    <s v="Trekking Poles"/>
    <n v="5"/>
    <n v="72.37"/>
    <n v="0.2"/>
    <n v="32.840000000000003"/>
    <n v="289.48"/>
    <n v="164.20000000000002"/>
    <n v="125.28"/>
    <n v="0.43277601215973466"/>
    <n v="2026"/>
    <s v="Q2"/>
    <n v="6"/>
    <s v="Jun"/>
  </r>
  <r>
    <x v="1123"/>
    <d v="2026-06-18T00:00:00"/>
    <n v="2026"/>
    <n v="6"/>
    <x v="5"/>
    <x v="1"/>
    <x v="2"/>
    <x v="3"/>
    <x v="0"/>
    <s v="New"/>
    <x v="4"/>
    <s v="Recovery Roller"/>
    <n v="2"/>
    <n v="35.61"/>
    <n v="0.15"/>
    <n v="13.96"/>
    <n v="60.536999999999999"/>
    <n v="27.92"/>
    <n v="32.616999999999997"/>
    <n v="0.53879445628293432"/>
    <n v="2026"/>
    <s v="Q2"/>
    <n v="6"/>
    <s v="Jun"/>
  </r>
  <r>
    <x v="1124"/>
    <d v="2026-06-18T00:00:00"/>
    <n v="2026"/>
    <n v="6"/>
    <x v="5"/>
    <x v="1"/>
    <x v="3"/>
    <x v="13"/>
    <x v="0"/>
    <s v="Returning"/>
    <x v="2"/>
    <s v="Carry-On Duffel"/>
    <n v="2"/>
    <n v="133.12"/>
    <n v="0"/>
    <n v="67.02"/>
    <n v="266.24"/>
    <n v="134.04"/>
    <n v="132.20000000000002"/>
    <n v="0.4965444711538462"/>
    <n v="2026"/>
    <s v="Q2"/>
    <n v="6"/>
    <s v="Jun"/>
  </r>
  <r>
    <x v="1125"/>
    <d v="2026-06-18T00:00:00"/>
    <n v="2026"/>
    <n v="6"/>
    <x v="5"/>
    <x v="1"/>
    <x v="0"/>
    <x v="15"/>
    <x v="3"/>
    <s v="Returning"/>
    <x v="0"/>
    <s v="Trail Bike Light"/>
    <n v="1"/>
    <n v="51.23"/>
    <n v="0.05"/>
    <n v="23.12"/>
    <n v="48.668499999999995"/>
    <n v="23.12"/>
    <n v="25.548499999999994"/>
    <n v="0.5249494025909982"/>
    <n v="2026"/>
    <s v="Q2"/>
    <n v="6"/>
    <s v="Jun"/>
  </r>
  <r>
    <x v="1126"/>
    <d v="2026-06-18T00:00:00"/>
    <n v="2026"/>
    <n v="6"/>
    <x v="5"/>
    <x v="1"/>
    <x v="1"/>
    <x v="12"/>
    <x v="0"/>
    <s v="Business"/>
    <x v="1"/>
    <s v="Hiking Daypack 20L"/>
    <n v="1"/>
    <n v="93.5"/>
    <n v="0"/>
    <n v="46.63"/>
    <n v="93.5"/>
    <n v="46.63"/>
    <n v="46.87"/>
    <n v="0.50128342245989299"/>
    <n v="2026"/>
    <s v="Q2"/>
    <n v="6"/>
    <s v="Jun"/>
  </r>
  <r>
    <x v="1127"/>
    <d v="2026-06-18T00:00:00"/>
    <n v="2026"/>
    <n v="6"/>
    <x v="5"/>
    <x v="1"/>
    <x v="3"/>
    <x v="4"/>
    <x v="2"/>
    <s v="Returning"/>
    <x v="4"/>
    <s v="Resistance Band Set"/>
    <n v="3"/>
    <n v="41.16"/>
    <n v="0"/>
    <n v="14.79"/>
    <n v="123.47999999999999"/>
    <n v="44.37"/>
    <n v="79.109999999999985"/>
    <n v="0.64067055393586003"/>
    <n v="2026"/>
    <s v="Q2"/>
    <n v="6"/>
    <s v="Jun"/>
  </r>
  <r>
    <x v="1128"/>
    <d v="2026-06-18T00:00:00"/>
    <n v="2026"/>
    <n v="6"/>
    <x v="5"/>
    <x v="1"/>
    <x v="1"/>
    <x v="12"/>
    <x v="3"/>
    <s v="New"/>
    <x v="4"/>
    <s v="Resistance Band Set"/>
    <n v="1"/>
    <n v="39.74"/>
    <n v="0.05"/>
    <n v="14.39"/>
    <n v="37.753"/>
    <n v="14.39"/>
    <n v="23.363"/>
    <n v="0.6188382380208195"/>
    <n v="2026"/>
    <s v="Q2"/>
    <n v="6"/>
    <s v="Jun"/>
  </r>
  <r>
    <x v="1129"/>
    <d v="2026-06-18T00:00:00"/>
    <n v="2026"/>
    <n v="6"/>
    <x v="5"/>
    <x v="1"/>
    <x v="3"/>
    <x v="7"/>
    <x v="0"/>
    <s v="Returning"/>
    <x v="2"/>
    <s v="Packing Cube Set"/>
    <n v="3"/>
    <n v="46.79"/>
    <n v="0.1"/>
    <n v="18.25"/>
    <n v="126.33300000000001"/>
    <n v="54.75"/>
    <n v="71.583000000000013"/>
    <n v="0.56662154781411034"/>
    <n v="2026"/>
    <s v="Q2"/>
    <n v="6"/>
    <s v="Jun"/>
  </r>
  <r>
    <x v="1130"/>
    <d v="2026-06-19T00:00:00"/>
    <n v="2026"/>
    <n v="6"/>
    <x v="5"/>
    <x v="1"/>
    <x v="3"/>
    <x v="13"/>
    <x v="1"/>
    <s v="Business"/>
    <x v="1"/>
    <s v="Hiking Daypack 20L"/>
    <n v="4"/>
    <n v="91.74"/>
    <n v="0.2"/>
    <n v="44.74"/>
    <n v="293.56799999999998"/>
    <n v="178.96"/>
    <n v="114.60799999999998"/>
    <n v="0.39039677349029861"/>
    <n v="2026"/>
    <s v="Q2"/>
    <n v="6"/>
    <s v="Jun"/>
  </r>
  <r>
    <x v="1131"/>
    <d v="2026-06-19T00:00:00"/>
    <n v="2026"/>
    <n v="6"/>
    <x v="5"/>
    <x v="1"/>
    <x v="3"/>
    <x v="13"/>
    <x v="0"/>
    <s v="New"/>
    <x v="4"/>
    <s v="Recovery Roller"/>
    <n v="1"/>
    <n v="36.28"/>
    <n v="0.1"/>
    <n v="13.8"/>
    <n v="32.652000000000001"/>
    <n v="13.8"/>
    <n v="18.852"/>
    <n v="0.5773612642410878"/>
    <n v="2026"/>
    <s v="Q2"/>
    <n v="6"/>
    <s v="Jun"/>
  </r>
  <r>
    <x v="1132"/>
    <d v="2026-06-19T00:00:00"/>
    <n v="2026"/>
    <n v="6"/>
    <x v="5"/>
    <x v="1"/>
    <x v="3"/>
    <x v="13"/>
    <x v="1"/>
    <s v="Returning"/>
    <x v="1"/>
    <s v="Trekking Poles"/>
    <n v="3"/>
    <n v="73.02"/>
    <n v="0.1"/>
    <n v="32.69"/>
    <n v="197.154"/>
    <n v="98.07"/>
    <n v="99.084000000000003"/>
    <n v="0.50257159377948202"/>
    <n v="2026"/>
    <s v="Q2"/>
    <n v="6"/>
    <s v="Jun"/>
  </r>
  <r>
    <x v="1133"/>
    <d v="2026-06-19T00:00:00"/>
    <n v="2026"/>
    <n v="6"/>
    <x v="5"/>
    <x v="1"/>
    <x v="3"/>
    <x v="4"/>
    <x v="0"/>
    <s v="New"/>
    <x v="1"/>
    <s v="Summit Backpack 45L"/>
    <n v="4"/>
    <n v="153.38"/>
    <n v="0"/>
    <n v="76.92"/>
    <n v="613.52"/>
    <n v="307.68"/>
    <n v="305.83999999999997"/>
    <n v="0.49850045638283996"/>
    <n v="2026"/>
    <s v="Q2"/>
    <n v="6"/>
    <s v="Jun"/>
  </r>
  <r>
    <x v="1134"/>
    <d v="2026-06-19T00:00:00"/>
    <n v="2026"/>
    <n v="6"/>
    <x v="5"/>
    <x v="1"/>
    <x v="3"/>
    <x v="8"/>
    <x v="3"/>
    <s v="Returning"/>
    <x v="3"/>
    <s v="Compact Sleeping Bag"/>
    <n v="2"/>
    <n v="125.5"/>
    <n v="0"/>
    <n v="61.67"/>
    <n v="251"/>
    <n v="123.34"/>
    <n v="127.66"/>
    <n v="0.50860557768924297"/>
    <n v="2026"/>
    <s v="Q2"/>
    <n v="6"/>
    <s v="Jun"/>
  </r>
  <r>
    <x v="1135"/>
    <d v="2026-06-19T00:00:00"/>
    <n v="2026"/>
    <n v="6"/>
    <x v="5"/>
    <x v="1"/>
    <x v="0"/>
    <x v="0"/>
    <x v="1"/>
    <s v="Returning"/>
    <x v="0"/>
    <s v="Commuter Helmet"/>
    <n v="3"/>
    <n v="80.75"/>
    <n v="0.15"/>
    <n v="42.81"/>
    <n v="205.91249999999999"/>
    <n v="128.43"/>
    <n v="77.482499999999987"/>
    <n v="0.37628847204516475"/>
    <n v="2026"/>
    <s v="Q2"/>
    <n v="6"/>
    <s v="Jun"/>
  </r>
  <r>
    <x v="1136"/>
    <d v="2026-06-19T00:00:00"/>
    <n v="2026"/>
    <n v="6"/>
    <x v="5"/>
    <x v="1"/>
    <x v="3"/>
    <x v="13"/>
    <x v="1"/>
    <s v="Returning"/>
    <x v="4"/>
    <s v="Recovery Roller"/>
    <n v="8"/>
    <n v="36.15"/>
    <n v="0.05"/>
    <n v="13.55"/>
    <n v="274.73999999999995"/>
    <n v="108.4"/>
    <n v="166.33999999999995"/>
    <n v="0.60544514814005956"/>
    <n v="2026"/>
    <s v="Q2"/>
    <n v="6"/>
    <s v="Jun"/>
  </r>
  <r>
    <x v="1137"/>
    <d v="2026-06-19T00:00:00"/>
    <n v="2026"/>
    <n v="6"/>
    <x v="5"/>
    <x v="1"/>
    <x v="0"/>
    <x v="15"/>
    <x v="0"/>
    <s v="New"/>
    <x v="1"/>
    <s v="Trail Boots"/>
    <n v="2"/>
    <n v="143.1"/>
    <n v="0"/>
    <n v="78.11"/>
    <n v="286.2"/>
    <n v="156.22"/>
    <n v="129.97999999999999"/>
    <n v="0.45415793151642209"/>
    <n v="2026"/>
    <s v="Q2"/>
    <n v="6"/>
    <s v="Jun"/>
  </r>
  <r>
    <x v="1138"/>
    <d v="2026-06-19T00:00:00"/>
    <n v="2026"/>
    <n v="6"/>
    <x v="5"/>
    <x v="1"/>
    <x v="1"/>
    <x v="1"/>
    <x v="3"/>
    <s v="New"/>
    <x v="3"/>
    <s v="Compact Sleeping Bag"/>
    <n v="4"/>
    <n v="123.89"/>
    <n v="0"/>
    <n v="59.42"/>
    <n v="495.56"/>
    <n v="237.68"/>
    <n v="257.88"/>
    <n v="0.5203809831301961"/>
    <n v="2026"/>
    <s v="Q2"/>
    <n v="6"/>
    <s v="Jun"/>
  </r>
  <r>
    <x v="1139"/>
    <d v="2026-06-19T00:00:00"/>
    <n v="2026"/>
    <n v="6"/>
    <x v="5"/>
    <x v="1"/>
    <x v="1"/>
    <x v="11"/>
    <x v="0"/>
    <s v="Business"/>
    <x v="2"/>
    <s v="Carry-On Duffel"/>
    <n v="1"/>
    <n v="135.41999999999999"/>
    <n v="0.05"/>
    <n v="68.180000000000007"/>
    <n v="128.64899999999997"/>
    <n v="68.180000000000007"/>
    <n v="60.468999999999966"/>
    <n v="0.47003085915941811"/>
    <n v="2026"/>
    <s v="Q2"/>
    <n v="6"/>
    <s v="Jun"/>
  </r>
  <r>
    <x v="1140"/>
    <d v="2026-06-19T00:00:00"/>
    <n v="2026"/>
    <n v="6"/>
    <x v="5"/>
    <x v="1"/>
    <x v="1"/>
    <x v="6"/>
    <x v="2"/>
    <s v="Returning"/>
    <x v="1"/>
    <s v="Hiking Daypack 20L"/>
    <n v="1"/>
    <n v="93.48"/>
    <n v="0.05"/>
    <n v="44.31"/>
    <n v="88.805999999999997"/>
    <n v="44.31"/>
    <n v="44.495999999999995"/>
    <n v="0.50104722653874734"/>
    <n v="2026"/>
    <s v="Q2"/>
    <n v="6"/>
    <s v="Jun"/>
  </r>
  <r>
    <x v="1141"/>
    <d v="2026-06-19T00:00:00"/>
    <n v="2026"/>
    <n v="6"/>
    <x v="5"/>
    <x v="1"/>
    <x v="1"/>
    <x v="1"/>
    <x v="3"/>
    <s v="Returning"/>
    <x v="1"/>
    <s v="Summit Backpack 45L"/>
    <n v="1"/>
    <n v="156.05000000000001"/>
    <n v="0.05"/>
    <n v="81.28"/>
    <n v="148.2475"/>
    <n v="81.28"/>
    <n v="66.967500000000001"/>
    <n v="0.45172768512116562"/>
    <n v="2026"/>
    <s v="Q2"/>
    <n v="6"/>
    <s v="Jun"/>
  </r>
  <r>
    <x v="1142"/>
    <d v="2026-06-19T00:00:00"/>
    <n v="2026"/>
    <n v="6"/>
    <x v="5"/>
    <x v="1"/>
    <x v="1"/>
    <x v="6"/>
    <x v="0"/>
    <s v="Returning"/>
    <x v="4"/>
    <s v="Recovery Roller"/>
    <n v="1"/>
    <n v="36.74"/>
    <n v="0"/>
    <n v="14.15"/>
    <n v="36.74"/>
    <n v="14.15"/>
    <n v="22.590000000000003"/>
    <n v="0.61486118671747425"/>
    <n v="2026"/>
    <s v="Q2"/>
    <n v="6"/>
    <s v="Jun"/>
  </r>
  <r>
    <x v="1143"/>
    <d v="2026-06-19T00:00:00"/>
    <n v="2026"/>
    <n v="6"/>
    <x v="5"/>
    <x v="1"/>
    <x v="0"/>
    <x v="15"/>
    <x v="0"/>
    <s v="Returning"/>
    <x v="3"/>
    <s v="Trail Tent 2P"/>
    <n v="2"/>
    <n v="199.28"/>
    <n v="0"/>
    <n v="102.85"/>
    <n v="398.56"/>
    <n v="205.7"/>
    <n v="192.86"/>
    <n v="0.48389201124046571"/>
    <n v="2026"/>
    <s v="Q2"/>
    <n v="6"/>
    <s v="Jun"/>
  </r>
  <r>
    <x v="1144"/>
    <d v="2026-06-19T00:00:00"/>
    <n v="2026"/>
    <n v="6"/>
    <x v="5"/>
    <x v="1"/>
    <x v="0"/>
    <x v="0"/>
    <x v="3"/>
    <s v="Returning"/>
    <x v="4"/>
    <s v="Recovery Roller"/>
    <n v="2"/>
    <n v="37.04"/>
    <n v="0.05"/>
    <n v="13.76"/>
    <n v="70.375999999999991"/>
    <n v="27.52"/>
    <n v="42.855999999999995"/>
    <n v="0.60895759918153913"/>
    <n v="2026"/>
    <s v="Q2"/>
    <n v="6"/>
    <s v="Jun"/>
  </r>
  <r>
    <x v="1145"/>
    <d v="2026-06-20T00:00:00"/>
    <n v="2026"/>
    <n v="6"/>
    <x v="5"/>
    <x v="1"/>
    <x v="3"/>
    <x v="4"/>
    <x v="0"/>
    <s v="New"/>
    <x v="3"/>
    <s v="Portable Camp Stove"/>
    <n v="2"/>
    <n v="80.95"/>
    <n v="0.1"/>
    <n v="39.44"/>
    <n v="145.71"/>
    <n v="78.88"/>
    <n v="66.830000000000013"/>
    <n v="0.45865074462974409"/>
    <n v="2026"/>
    <s v="Q2"/>
    <n v="6"/>
    <s v="Jun"/>
  </r>
  <r>
    <x v="1146"/>
    <d v="2026-06-20T00:00:00"/>
    <n v="2026"/>
    <n v="6"/>
    <x v="5"/>
    <x v="1"/>
    <x v="0"/>
    <x v="9"/>
    <x v="3"/>
    <s v="Returning"/>
    <x v="1"/>
    <s v="Summit Backpack 45L"/>
    <n v="1"/>
    <n v="151.46"/>
    <n v="0.05"/>
    <n v="77.98"/>
    <n v="143.887"/>
    <n v="77.98"/>
    <n v="65.906999999999996"/>
    <n v="0.45804693961233467"/>
    <n v="2026"/>
    <s v="Q2"/>
    <n v="6"/>
    <s v="Jun"/>
  </r>
  <r>
    <x v="1147"/>
    <d v="2026-06-20T00:00:00"/>
    <n v="2026"/>
    <n v="6"/>
    <x v="5"/>
    <x v="1"/>
    <x v="0"/>
    <x v="9"/>
    <x v="0"/>
    <s v="Business"/>
    <x v="1"/>
    <s v="Hiking Daypack 20L"/>
    <n v="5"/>
    <n v="90.1"/>
    <n v="0"/>
    <n v="44.32"/>
    <n v="450.5"/>
    <n v="221.6"/>
    <n v="228.9"/>
    <n v="0.50810210876803552"/>
    <n v="2026"/>
    <s v="Q2"/>
    <n v="6"/>
    <s v="Jun"/>
  </r>
  <r>
    <x v="1148"/>
    <d v="2026-06-20T00:00:00"/>
    <n v="2026"/>
    <n v="6"/>
    <x v="5"/>
    <x v="1"/>
    <x v="0"/>
    <x v="0"/>
    <x v="3"/>
    <s v="Business"/>
    <x v="1"/>
    <s v="Summit Backpack 45L"/>
    <n v="1"/>
    <n v="155.69"/>
    <n v="0.1"/>
    <n v="79.42"/>
    <n v="140.12100000000001"/>
    <n v="79.42"/>
    <n v="60.701000000000008"/>
    <n v="0.43320415926235184"/>
    <n v="2026"/>
    <s v="Q2"/>
    <n v="6"/>
    <s v="Jun"/>
  </r>
  <r>
    <x v="1149"/>
    <d v="2026-06-20T00:00:00"/>
    <n v="2026"/>
    <n v="6"/>
    <x v="5"/>
    <x v="1"/>
    <x v="1"/>
    <x v="14"/>
    <x v="2"/>
    <s v="Returning"/>
    <x v="4"/>
    <s v="Training Mat"/>
    <n v="1"/>
    <n v="50.11"/>
    <n v="0.05"/>
    <n v="21.38"/>
    <n v="47.604499999999994"/>
    <n v="21.38"/>
    <n v="26.224499999999995"/>
    <n v="0.55088279469377888"/>
    <n v="2026"/>
    <s v="Q2"/>
    <n v="6"/>
    <s v="Jun"/>
  </r>
  <r>
    <x v="1150"/>
    <d v="2026-06-20T00:00:00"/>
    <n v="2026"/>
    <n v="6"/>
    <x v="5"/>
    <x v="1"/>
    <x v="2"/>
    <x v="2"/>
    <x v="2"/>
    <s v="Returning"/>
    <x v="1"/>
    <s v="Trail Boots"/>
    <n v="1"/>
    <n v="142.55000000000001"/>
    <n v="0.1"/>
    <n v="79.709999999999994"/>
    <n v="128.29500000000002"/>
    <n v="79.709999999999994"/>
    <n v="48.585000000000022"/>
    <n v="0.37869753302934656"/>
    <n v="2026"/>
    <s v="Q2"/>
    <n v="6"/>
    <s v="Jun"/>
  </r>
  <r>
    <x v="1151"/>
    <d v="2026-06-20T00:00:00"/>
    <n v="2026"/>
    <n v="6"/>
    <x v="5"/>
    <x v="1"/>
    <x v="3"/>
    <x v="8"/>
    <x v="0"/>
    <s v="New"/>
    <x v="3"/>
    <s v="Trail Tent 2P"/>
    <n v="3"/>
    <n v="191.11"/>
    <n v="0.05"/>
    <n v="102.82"/>
    <n v="544.6635"/>
    <n v="308.45999999999998"/>
    <n v="236.20350000000002"/>
    <n v="0.43366867800026992"/>
    <n v="2026"/>
    <s v="Q2"/>
    <n v="6"/>
    <s v="Jun"/>
  </r>
  <r>
    <x v="1152"/>
    <d v="2026-06-20T00:00:00"/>
    <n v="2026"/>
    <n v="6"/>
    <x v="5"/>
    <x v="1"/>
    <x v="3"/>
    <x v="13"/>
    <x v="1"/>
    <s v="Business"/>
    <x v="0"/>
    <s v="Compact Repair Kit"/>
    <n v="6"/>
    <n v="40.229999999999997"/>
    <n v="0.15"/>
    <n v="17.079999999999998"/>
    <n v="205.173"/>
    <n v="102.47999999999999"/>
    <n v="102.69300000000001"/>
    <n v="0.50051907414718322"/>
    <n v="2026"/>
    <s v="Q2"/>
    <n v="6"/>
    <s v="Jun"/>
  </r>
  <r>
    <x v="1153"/>
    <d v="2026-06-20T00:00:00"/>
    <n v="2026"/>
    <n v="6"/>
    <x v="5"/>
    <x v="1"/>
    <x v="1"/>
    <x v="11"/>
    <x v="0"/>
    <s v="Business"/>
    <x v="0"/>
    <s v="Commuter Helmet"/>
    <n v="2"/>
    <n v="81.489999999999995"/>
    <n v="0"/>
    <n v="42.15"/>
    <n v="162.97999999999999"/>
    <n v="84.3"/>
    <n v="78.679999999999993"/>
    <n v="0.48275862068965514"/>
    <n v="2026"/>
    <s v="Q2"/>
    <n v="6"/>
    <s v="Jun"/>
  </r>
  <r>
    <x v="1154"/>
    <d v="2026-06-20T00:00:00"/>
    <n v="2026"/>
    <n v="6"/>
    <x v="5"/>
    <x v="1"/>
    <x v="1"/>
    <x v="6"/>
    <x v="1"/>
    <s v="Business"/>
    <x v="2"/>
    <s v="Travel Backpack 35L"/>
    <n v="8"/>
    <n v="162.71"/>
    <n v="0.2"/>
    <n v="85.27"/>
    <n v="1041.3440000000001"/>
    <n v="682.16"/>
    <n v="359.18400000000008"/>
    <n v="0.34492348349824847"/>
    <n v="2026"/>
    <s v="Q2"/>
    <n v="6"/>
    <s v="Jun"/>
  </r>
  <r>
    <x v="1155"/>
    <d v="2026-06-21T00:00:00"/>
    <n v="2026"/>
    <n v="6"/>
    <x v="5"/>
    <x v="1"/>
    <x v="2"/>
    <x v="5"/>
    <x v="3"/>
    <s v="Returning"/>
    <x v="2"/>
    <s v="Insulated Bottle"/>
    <n v="1"/>
    <n v="36.479999999999997"/>
    <n v="0.1"/>
    <n v="13.9"/>
    <n v="32.832000000000001"/>
    <n v="13.9"/>
    <n v="18.932000000000002"/>
    <n v="0.57663255360623789"/>
    <n v="2026"/>
    <s v="Q2"/>
    <n v="6"/>
    <s v="Jun"/>
  </r>
  <r>
    <x v="1156"/>
    <d v="2026-06-21T00:00:00"/>
    <n v="2026"/>
    <n v="6"/>
    <x v="5"/>
    <x v="1"/>
    <x v="1"/>
    <x v="6"/>
    <x v="1"/>
    <s v="Business"/>
    <x v="2"/>
    <s v="Carry-On Duffel"/>
    <n v="6"/>
    <n v="136.65"/>
    <n v="0.15"/>
    <n v="68.56"/>
    <n v="696.91500000000008"/>
    <n v="411.36"/>
    <n v="285.55500000000006"/>
    <n v="0.4097415036266977"/>
    <n v="2026"/>
    <s v="Q2"/>
    <n v="6"/>
    <s v="Jun"/>
  </r>
  <r>
    <x v="1157"/>
    <d v="2026-06-21T00:00:00"/>
    <n v="2026"/>
    <n v="6"/>
    <x v="5"/>
    <x v="1"/>
    <x v="2"/>
    <x v="2"/>
    <x v="0"/>
    <s v="New"/>
    <x v="0"/>
    <s v="Trail Bike Light"/>
    <n v="4"/>
    <n v="50.57"/>
    <n v="0"/>
    <n v="21.85"/>
    <n v="202.28"/>
    <n v="87.4"/>
    <n v="114.88"/>
    <n v="0.56792564761716435"/>
    <n v="2026"/>
    <s v="Q2"/>
    <n v="6"/>
    <s v="Jun"/>
  </r>
  <r>
    <x v="1158"/>
    <d v="2026-06-21T00:00:00"/>
    <n v="2026"/>
    <n v="6"/>
    <x v="5"/>
    <x v="1"/>
    <x v="3"/>
    <x v="8"/>
    <x v="0"/>
    <s v="New"/>
    <x v="0"/>
    <s v="Cycling Pack 12L"/>
    <n v="3"/>
    <n v="103.72"/>
    <n v="0"/>
    <n v="50.34"/>
    <n v="311.15999999999997"/>
    <n v="151.02000000000001"/>
    <n v="160.13999999999996"/>
    <n v="0.51465483995372152"/>
    <n v="2026"/>
    <s v="Q2"/>
    <n v="6"/>
    <s v="Jun"/>
  </r>
  <r>
    <x v="1159"/>
    <d v="2026-06-21T00:00:00"/>
    <n v="2026"/>
    <n v="6"/>
    <x v="5"/>
    <x v="1"/>
    <x v="2"/>
    <x v="16"/>
    <x v="3"/>
    <s v="Returning"/>
    <x v="2"/>
    <s v="Carry-On Duffel"/>
    <n v="1"/>
    <n v="132.49"/>
    <n v="0"/>
    <n v="67.09"/>
    <n v="132.49"/>
    <n v="67.09"/>
    <n v="65.400000000000006"/>
    <n v="0.49362216016303118"/>
    <n v="2026"/>
    <s v="Q2"/>
    <n v="6"/>
    <s v="Jun"/>
  </r>
  <r>
    <x v="1160"/>
    <d v="2026-06-22T00:00:00"/>
    <n v="2026"/>
    <n v="6"/>
    <x v="5"/>
    <x v="1"/>
    <x v="2"/>
    <x v="3"/>
    <x v="0"/>
    <s v="New"/>
    <x v="3"/>
    <s v="Portable Camp Stove"/>
    <n v="2"/>
    <n v="80.650000000000006"/>
    <n v="0"/>
    <n v="39.18"/>
    <n v="161.30000000000001"/>
    <n v="78.36"/>
    <n v="82.940000000000012"/>
    <n v="0.51419714817110973"/>
    <n v="2026"/>
    <s v="Q2"/>
    <n v="6"/>
    <s v="Jun"/>
  </r>
  <r>
    <x v="1161"/>
    <d v="2026-06-22T00:00:00"/>
    <n v="2026"/>
    <n v="6"/>
    <x v="5"/>
    <x v="1"/>
    <x v="1"/>
    <x v="1"/>
    <x v="2"/>
    <s v="New"/>
    <x v="4"/>
    <s v="Recovery Roller"/>
    <n v="1"/>
    <n v="35.409999999999997"/>
    <n v="0.05"/>
    <n v="13.9"/>
    <n v="33.639499999999998"/>
    <n v="13.9"/>
    <n v="19.7395"/>
    <n v="0.58679528530447833"/>
    <n v="2026"/>
    <s v="Q2"/>
    <n v="6"/>
    <s v="Jun"/>
  </r>
  <r>
    <x v="1162"/>
    <d v="2026-06-22T00:00:00"/>
    <n v="2026"/>
    <n v="6"/>
    <x v="5"/>
    <x v="1"/>
    <x v="0"/>
    <x v="0"/>
    <x v="3"/>
    <s v="Returning"/>
    <x v="4"/>
    <s v="Resistance Band Set"/>
    <n v="3"/>
    <n v="41.01"/>
    <n v="0"/>
    <n v="14.33"/>
    <n v="123.03"/>
    <n v="42.99"/>
    <n v="80.039999999999992"/>
    <n v="0.65057303096805652"/>
    <n v="2026"/>
    <s v="Q2"/>
    <n v="6"/>
    <s v="Jun"/>
  </r>
  <r>
    <x v="1163"/>
    <d v="2026-06-22T00:00:00"/>
    <n v="2026"/>
    <n v="6"/>
    <x v="5"/>
    <x v="1"/>
    <x v="3"/>
    <x v="8"/>
    <x v="0"/>
    <s v="Business"/>
    <x v="2"/>
    <s v="Insulated Bottle"/>
    <n v="1"/>
    <n v="36.01"/>
    <n v="0"/>
    <n v="13.23"/>
    <n v="36.01"/>
    <n v="13.23"/>
    <n v="22.779999999999998"/>
    <n v="0.63260205498472644"/>
    <n v="2026"/>
    <s v="Q2"/>
    <n v="6"/>
    <s v="Jun"/>
  </r>
  <r>
    <x v="1164"/>
    <d v="2026-06-22T00:00:00"/>
    <n v="2026"/>
    <n v="6"/>
    <x v="5"/>
    <x v="1"/>
    <x v="0"/>
    <x v="0"/>
    <x v="3"/>
    <s v="Returning"/>
    <x v="4"/>
    <s v="Training Mat"/>
    <n v="2"/>
    <n v="50.21"/>
    <n v="0.05"/>
    <n v="21.74"/>
    <n v="95.399000000000001"/>
    <n v="43.48"/>
    <n v="51.919000000000004"/>
    <n v="0.54423002337550708"/>
    <n v="2026"/>
    <s v="Q2"/>
    <n v="6"/>
    <s v="Jun"/>
  </r>
  <r>
    <x v="1165"/>
    <d v="2026-06-22T00:00:00"/>
    <n v="2026"/>
    <n v="6"/>
    <x v="5"/>
    <x v="1"/>
    <x v="2"/>
    <x v="10"/>
    <x v="3"/>
    <s v="Returning"/>
    <x v="0"/>
    <s v="Cycling Pack 12L"/>
    <n v="3"/>
    <n v="100.3"/>
    <n v="0"/>
    <n v="49.26"/>
    <n v="300.89999999999998"/>
    <n v="147.78"/>
    <n v="153.11999999999998"/>
    <n v="0.5088733798604187"/>
    <n v="2026"/>
    <s v="Q2"/>
    <n v="6"/>
    <s v="Jun"/>
  </r>
  <r>
    <x v="1166"/>
    <d v="2026-06-22T00:00:00"/>
    <n v="2026"/>
    <n v="6"/>
    <x v="5"/>
    <x v="1"/>
    <x v="3"/>
    <x v="8"/>
    <x v="2"/>
    <s v="New"/>
    <x v="2"/>
    <s v="Packing Cube Set"/>
    <n v="1"/>
    <n v="47.7"/>
    <n v="0.1"/>
    <n v="18.760000000000002"/>
    <n v="42.930000000000007"/>
    <n v="18.760000000000002"/>
    <n v="24.170000000000005"/>
    <n v="0.56300955043093415"/>
    <n v="2026"/>
    <s v="Q2"/>
    <n v="6"/>
    <s v="Jun"/>
  </r>
  <r>
    <x v="1167"/>
    <d v="2026-06-22T00:00:00"/>
    <n v="2026"/>
    <n v="6"/>
    <x v="5"/>
    <x v="1"/>
    <x v="1"/>
    <x v="14"/>
    <x v="0"/>
    <s v="New"/>
    <x v="0"/>
    <s v="Compact Repair Kit"/>
    <n v="2"/>
    <n v="40.94"/>
    <n v="0.1"/>
    <n v="16.88"/>
    <n v="73.691999999999993"/>
    <n v="33.76"/>
    <n v="39.931999999999995"/>
    <n v="0.54187700157411933"/>
    <n v="2026"/>
    <s v="Q2"/>
    <n v="6"/>
    <s v="Jun"/>
  </r>
  <r>
    <x v="1168"/>
    <d v="2026-06-22T00:00:00"/>
    <n v="2026"/>
    <n v="6"/>
    <x v="5"/>
    <x v="1"/>
    <x v="3"/>
    <x v="8"/>
    <x v="2"/>
    <s v="Returning"/>
    <x v="1"/>
    <s v="Hiking Daypack 20L"/>
    <n v="1"/>
    <n v="93.78"/>
    <n v="0"/>
    <n v="46.62"/>
    <n v="93.78"/>
    <n v="46.62"/>
    <n v="47.160000000000004"/>
    <n v="0.50287907869481774"/>
    <n v="2026"/>
    <s v="Q2"/>
    <n v="6"/>
    <s v="Jun"/>
  </r>
  <r>
    <x v="1169"/>
    <d v="2026-06-22T00:00:00"/>
    <n v="2026"/>
    <n v="6"/>
    <x v="5"/>
    <x v="1"/>
    <x v="3"/>
    <x v="4"/>
    <x v="2"/>
    <s v="New"/>
    <x v="4"/>
    <s v="Training Mat"/>
    <n v="2"/>
    <n v="51.42"/>
    <n v="0"/>
    <n v="22.19"/>
    <n v="102.84"/>
    <n v="44.38"/>
    <n v="58.46"/>
    <n v="0.56845585375340335"/>
    <n v="2026"/>
    <s v="Q2"/>
    <n v="6"/>
    <s v="Jun"/>
  </r>
  <r>
    <x v="1170"/>
    <d v="2026-06-22T00:00:00"/>
    <n v="2026"/>
    <n v="6"/>
    <x v="5"/>
    <x v="1"/>
    <x v="2"/>
    <x v="2"/>
    <x v="2"/>
    <s v="New"/>
    <x v="2"/>
    <s v="Travel Backpack 35L"/>
    <n v="1"/>
    <n v="164.99"/>
    <n v="0.1"/>
    <n v="86.6"/>
    <n v="148.49100000000001"/>
    <n v="86.6"/>
    <n v="61.89100000000002"/>
    <n v="0.41679967136055396"/>
    <n v="2026"/>
    <s v="Q2"/>
    <n v="6"/>
    <s v="Jun"/>
  </r>
  <r>
    <x v="1171"/>
    <d v="2026-06-22T00:00:00"/>
    <n v="2026"/>
    <n v="6"/>
    <x v="5"/>
    <x v="1"/>
    <x v="2"/>
    <x v="5"/>
    <x v="3"/>
    <s v="Returning"/>
    <x v="1"/>
    <s v="Trail Boots"/>
    <n v="1"/>
    <n v="145.65"/>
    <n v="0"/>
    <n v="79.87"/>
    <n v="145.65"/>
    <n v="79.87"/>
    <n v="65.78"/>
    <n v="0.45163062135255749"/>
    <n v="2026"/>
    <s v="Q2"/>
    <n v="6"/>
    <s v="Jun"/>
  </r>
  <r>
    <x v="1172"/>
    <d v="2026-06-22T00:00:00"/>
    <n v="2026"/>
    <n v="6"/>
    <x v="5"/>
    <x v="1"/>
    <x v="1"/>
    <x v="11"/>
    <x v="0"/>
    <s v="New"/>
    <x v="4"/>
    <s v="Weighted Vest"/>
    <n v="4"/>
    <n v="120.94"/>
    <n v="0.05"/>
    <n v="70.84"/>
    <n v="459.57199999999995"/>
    <n v="283.36"/>
    <n v="176.21199999999993"/>
    <n v="0.38342631840059871"/>
    <n v="2026"/>
    <s v="Q2"/>
    <n v="6"/>
    <s v="Jun"/>
  </r>
  <r>
    <x v="1173"/>
    <d v="2026-06-23T00:00:00"/>
    <n v="2026"/>
    <n v="6"/>
    <x v="5"/>
    <x v="1"/>
    <x v="3"/>
    <x v="13"/>
    <x v="0"/>
    <s v="Returning"/>
    <x v="2"/>
    <s v="Insulated Bottle"/>
    <n v="1"/>
    <n v="36.94"/>
    <n v="0"/>
    <n v="13.25"/>
    <n v="36.94"/>
    <n v="13.25"/>
    <n v="23.689999999999998"/>
    <n v="0.64131023280996213"/>
    <n v="2026"/>
    <s v="Q2"/>
    <n v="6"/>
    <s v="Jun"/>
  </r>
  <r>
    <x v="1174"/>
    <d v="2026-06-23T00:00:00"/>
    <n v="2026"/>
    <n v="6"/>
    <x v="5"/>
    <x v="1"/>
    <x v="0"/>
    <x v="15"/>
    <x v="0"/>
    <s v="Business"/>
    <x v="1"/>
    <s v="Hiking Daypack 20L"/>
    <n v="1"/>
    <n v="90.3"/>
    <n v="0.05"/>
    <n v="45.07"/>
    <n v="85.784999999999997"/>
    <n v="45.07"/>
    <n v="40.714999999999996"/>
    <n v="0.47461677449437545"/>
    <n v="2026"/>
    <s v="Q2"/>
    <n v="6"/>
    <s v="Jun"/>
  </r>
  <r>
    <x v="1175"/>
    <d v="2026-06-23T00:00:00"/>
    <n v="2026"/>
    <n v="6"/>
    <x v="5"/>
    <x v="1"/>
    <x v="3"/>
    <x v="13"/>
    <x v="3"/>
    <s v="Returning"/>
    <x v="3"/>
    <s v="Alpine Tent 4P"/>
    <n v="1"/>
    <n v="335.05"/>
    <n v="0"/>
    <n v="191.67"/>
    <n v="335.05"/>
    <n v="191.67"/>
    <n v="143.38000000000002"/>
    <n v="0.42793612893597976"/>
    <n v="2026"/>
    <s v="Q2"/>
    <n v="6"/>
    <s v="Jun"/>
  </r>
  <r>
    <x v="1176"/>
    <d v="2026-06-23T00:00:00"/>
    <n v="2026"/>
    <n v="6"/>
    <x v="5"/>
    <x v="1"/>
    <x v="3"/>
    <x v="8"/>
    <x v="0"/>
    <s v="New"/>
    <x v="2"/>
    <s v="Insulated Bottle"/>
    <n v="1"/>
    <n v="35.9"/>
    <n v="0.05"/>
    <n v="13.81"/>
    <n v="34.104999999999997"/>
    <n v="13.81"/>
    <n v="20.294999999999995"/>
    <n v="0.59507403606509301"/>
    <n v="2026"/>
    <s v="Q2"/>
    <n v="6"/>
    <s v="Jun"/>
  </r>
  <r>
    <x v="1177"/>
    <d v="2026-06-23T00:00:00"/>
    <n v="2026"/>
    <n v="6"/>
    <x v="5"/>
    <x v="1"/>
    <x v="3"/>
    <x v="13"/>
    <x v="0"/>
    <s v="Returning"/>
    <x v="0"/>
    <s v="Trail Bike Light"/>
    <n v="6"/>
    <n v="51.34"/>
    <n v="0.1"/>
    <n v="22.47"/>
    <n v="277.23600000000005"/>
    <n v="134.82"/>
    <n v="142.41600000000005"/>
    <n v="0.51369951954291659"/>
    <n v="2026"/>
    <s v="Q2"/>
    <n v="6"/>
    <s v="Jun"/>
  </r>
  <r>
    <x v="1178"/>
    <d v="2026-06-23T00:00:00"/>
    <n v="2026"/>
    <n v="6"/>
    <x v="5"/>
    <x v="1"/>
    <x v="0"/>
    <x v="0"/>
    <x v="2"/>
    <s v="Returning"/>
    <x v="1"/>
    <s v="Summit Backpack 45L"/>
    <n v="1"/>
    <n v="157.91"/>
    <n v="0"/>
    <n v="77.12"/>
    <n v="157.91"/>
    <n v="77.12"/>
    <n v="80.789999999999992"/>
    <n v="0.51162054334747642"/>
    <n v="2026"/>
    <s v="Q2"/>
    <n v="6"/>
    <s v="Jun"/>
  </r>
  <r>
    <x v="1179"/>
    <d v="2026-06-23T00:00:00"/>
    <n v="2026"/>
    <n v="6"/>
    <x v="5"/>
    <x v="1"/>
    <x v="3"/>
    <x v="13"/>
    <x v="0"/>
    <s v="New"/>
    <x v="0"/>
    <s v="Compact Repair Kit"/>
    <n v="3"/>
    <n v="41.09"/>
    <n v="0.05"/>
    <n v="16.809999999999999"/>
    <n v="117.10650000000001"/>
    <n v="50.429999999999993"/>
    <n v="66.676500000000019"/>
    <n v="0.569366346018368"/>
    <n v="2026"/>
    <s v="Q2"/>
    <n v="6"/>
    <s v="Jun"/>
  </r>
  <r>
    <x v="1180"/>
    <d v="2026-06-23T00:00:00"/>
    <n v="2026"/>
    <n v="6"/>
    <x v="5"/>
    <x v="1"/>
    <x v="1"/>
    <x v="12"/>
    <x v="0"/>
    <s v="Returning"/>
    <x v="3"/>
    <s v="Compact Sleeping Bag"/>
    <n v="2"/>
    <n v="120.18"/>
    <n v="0.05"/>
    <n v="59.4"/>
    <n v="228.34200000000001"/>
    <n v="118.8"/>
    <n v="109.54200000000002"/>
    <n v="0.47972777675591882"/>
    <n v="2026"/>
    <s v="Q2"/>
    <n v="6"/>
    <s v="Jun"/>
  </r>
  <r>
    <x v="1181"/>
    <d v="2026-06-23T00:00:00"/>
    <n v="2026"/>
    <n v="6"/>
    <x v="5"/>
    <x v="1"/>
    <x v="3"/>
    <x v="13"/>
    <x v="3"/>
    <s v="New"/>
    <x v="3"/>
    <s v="Trail Tent 2P"/>
    <n v="1"/>
    <n v="198.1"/>
    <n v="0.1"/>
    <n v="103.46"/>
    <n v="178.29"/>
    <n v="103.46"/>
    <n v="74.83"/>
    <n v="0.41970946211228899"/>
    <n v="2026"/>
    <s v="Q2"/>
    <n v="6"/>
    <s v="Jun"/>
  </r>
  <r>
    <x v="1182"/>
    <d v="2026-06-23T00:00:00"/>
    <n v="2026"/>
    <n v="6"/>
    <x v="5"/>
    <x v="1"/>
    <x v="2"/>
    <x v="10"/>
    <x v="0"/>
    <s v="Returning"/>
    <x v="2"/>
    <s v="Insulated Bottle"/>
    <n v="1"/>
    <n v="36.700000000000003"/>
    <n v="0.15"/>
    <n v="13.59"/>
    <n v="31.195"/>
    <n v="13.59"/>
    <n v="17.605"/>
    <n v="0.56435326174066358"/>
    <n v="2026"/>
    <s v="Q2"/>
    <n v="6"/>
    <s v="Jun"/>
  </r>
  <r>
    <x v="1183"/>
    <d v="2026-06-24T00:00:00"/>
    <n v="2026"/>
    <n v="6"/>
    <x v="5"/>
    <x v="1"/>
    <x v="3"/>
    <x v="7"/>
    <x v="2"/>
    <s v="New"/>
    <x v="2"/>
    <s v="Travel Backpack 35L"/>
    <n v="1"/>
    <n v="167.23"/>
    <n v="0.05"/>
    <n v="85.14"/>
    <n v="158.86849999999998"/>
    <n v="85.14"/>
    <n v="73.728499999999983"/>
    <n v="0.46408507665144438"/>
    <n v="2026"/>
    <s v="Q2"/>
    <n v="6"/>
    <s v="Jun"/>
  </r>
  <r>
    <x v="1184"/>
    <d v="2026-06-24T00:00:00"/>
    <n v="2026"/>
    <n v="6"/>
    <x v="5"/>
    <x v="1"/>
    <x v="1"/>
    <x v="12"/>
    <x v="2"/>
    <s v="Business"/>
    <x v="1"/>
    <s v="Trekking Poles"/>
    <n v="2"/>
    <n v="72.97"/>
    <n v="0"/>
    <n v="31.57"/>
    <n v="145.94"/>
    <n v="63.14"/>
    <n v="82.8"/>
    <n v="0.56735644785528294"/>
    <n v="2026"/>
    <s v="Q2"/>
    <n v="6"/>
    <s v="Jun"/>
  </r>
  <r>
    <x v="1185"/>
    <d v="2026-06-24T00:00:00"/>
    <n v="2026"/>
    <n v="6"/>
    <x v="5"/>
    <x v="1"/>
    <x v="1"/>
    <x v="11"/>
    <x v="2"/>
    <s v="New"/>
    <x v="0"/>
    <s v="Commuter Helmet"/>
    <n v="3"/>
    <n v="82.91"/>
    <n v="0"/>
    <n v="42.29"/>
    <n v="248.73"/>
    <n v="126.87"/>
    <n v="121.85999999999999"/>
    <n v="0.4899288384995778"/>
    <n v="2026"/>
    <s v="Q2"/>
    <n v="6"/>
    <s v="Jun"/>
  </r>
  <r>
    <x v="1186"/>
    <d v="2026-06-24T00:00:00"/>
    <n v="2026"/>
    <n v="6"/>
    <x v="5"/>
    <x v="1"/>
    <x v="2"/>
    <x v="10"/>
    <x v="3"/>
    <s v="New"/>
    <x v="4"/>
    <s v="Resistance Band Set"/>
    <n v="2"/>
    <n v="41.25"/>
    <n v="0"/>
    <n v="14.72"/>
    <n v="82.5"/>
    <n v="29.44"/>
    <n v="53.06"/>
    <n v="0.64315151515151514"/>
    <n v="2026"/>
    <s v="Q2"/>
    <n v="6"/>
    <s v="Jun"/>
  </r>
  <r>
    <x v="1187"/>
    <d v="2026-06-24T00:00:00"/>
    <n v="2026"/>
    <n v="6"/>
    <x v="5"/>
    <x v="1"/>
    <x v="3"/>
    <x v="8"/>
    <x v="1"/>
    <s v="Business"/>
    <x v="3"/>
    <s v="Trail Tent 2P"/>
    <n v="6"/>
    <n v="194.79"/>
    <n v="0.15"/>
    <n v="106.78"/>
    <n v="993.42899999999997"/>
    <n v="640.68000000000006"/>
    <n v="352.74899999999991"/>
    <n v="0.3550822454347517"/>
    <n v="2026"/>
    <s v="Q2"/>
    <n v="6"/>
    <s v="Jun"/>
  </r>
  <r>
    <x v="1188"/>
    <d v="2026-06-24T00:00:00"/>
    <n v="2026"/>
    <n v="6"/>
    <x v="5"/>
    <x v="1"/>
    <x v="0"/>
    <x v="15"/>
    <x v="1"/>
    <s v="Business"/>
    <x v="3"/>
    <s v="Trail Tent 2P"/>
    <n v="6"/>
    <n v="193.13"/>
    <n v="0.15"/>
    <n v="106.49"/>
    <n v="984.96299999999997"/>
    <n v="638.93999999999994"/>
    <n v="346.02300000000002"/>
    <n v="0.35130558203709178"/>
    <n v="2026"/>
    <s v="Q2"/>
    <n v="6"/>
    <s v="Jun"/>
  </r>
  <r>
    <x v="1189"/>
    <d v="2026-06-24T00:00:00"/>
    <n v="2026"/>
    <n v="6"/>
    <x v="5"/>
    <x v="1"/>
    <x v="2"/>
    <x v="3"/>
    <x v="0"/>
    <s v="New"/>
    <x v="0"/>
    <s v="Commuter Helmet"/>
    <n v="1"/>
    <n v="82.7"/>
    <n v="0.05"/>
    <n v="42.16"/>
    <n v="78.564999999999998"/>
    <n v="42.16"/>
    <n v="36.405000000000001"/>
    <n v="0.46337427607713361"/>
    <n v="2026"/>
    <s v="Q2"/>
    <n v="6"/>
    <s v="Jun"/>
  </r>
  <r>
    <x v="1190"/>
    <d v="2026-06-24T00:00:00"/>
    <n v="2026"/>
    <n v="6"/>
    <x v="5"/>
    <x v="1"/>
    <x v="3"/>
    <x v="8"/>
    <x v="0"/>
    <s v="Business"/>
    <x v="0"/>
    <s v="Compact Repair Kit"/>
    <n v="1"/>
    <n v="40.33"/>
    <n v="0"/>
    <n v="16.48"/>
    <n v="40.33"/>
    <n v="16.48"/>
    <n v="23.849999999999998"/>
    <n v="0.59137118770146291"/>
    <n v="2026"/>
    <s v="Q2"/>
    <n v="6"/>
    <s v="Jun"/>
  </r>
  <r>
    <x v="1191"/>
    <d v="2026-06-24T00:00:00"/>
    <n v="2026"/>
    <n v="6"/>
    <x v="5"/>
    <x v="1"/>
    <x v="0"/>
    <x v="0"/>
    <x v="0"/>
    <s v="Business"/>
    <x v="3"/>
    <s v="Portable Camp Stove"/>
    <n v="1"/>
    <n v="81.99"/>
    <n v="0.15"/>
    <n v="40.29"/>
    <n v="69.691499999999991"/>
    <n v="40.29"/>
    <n v="29.401499999999992"/>
    <n v="0.4218807171606293"/>
    <n v="2026"/>
    <s v="Q2"/>
    <n v="6"/>
    <s v="Jun"/>
  </r>
  <r>
    <x v="1192"/>
    <d v="2026-06-25T00:00:00"/>
    <n v="2026"/>
    <n v="6"/>
    <x v="5"/>
    <x v="1"/>
    <x v="1"/>
    <x v="6"/>
    <x v="2"/>
    <s v="Business"/>
    <x v="2"/>
    <s v="Packing Cube Set"/>
    <n v="3"/>
    <n v="46.29"/>
    <n v="0"/>
    <n v="18.309999999999999"/>
    <n v="138.87"/>
    <n v="54.929999999999993"/>
    <n v="83.940000000000012"/>
    <n v="0.60445020522791104"/>
    <n v="2026"/>
    <s v="Q2"/>
    <n v="6"/>
    <s v="Jun"/>
  </r>
  <r>
    <x v="1193"/>
    <d v="2026-06-25T00:00:00"/>
    <n v="2026"/>
    <n v="6"/>
    <x v="5"/>
    <x v="1"/>
    <x v="3"/>
    <x v="7"/>
    <x v="0"/>
    <s v="New"/>
    <x v="0"/>
    <s v="Compact Repair Kit"/>
    <n v="1"/>
    <n v="39.729999999999997"/>
    <n v="0"/>
    <n v="16.55"/>
    <n v="39.729999999999997"/>
    <n v="16.55"/>
    <n v="23.179999999999996"/>
    <n v="0.58343820790334755"/>
    <n v="2026"/>
    <s v="Q2"/>
    <n v="6"/>
    <s v="Jun"/>
  </r>
  <r>
    <x v="1194"/>
    <d v="2026-06-25T00:00:00"/>
    <n v="2026"/>
    <n v="6"/>
    <x v="5"/>
    <x v="1"/>
    <x v="3"/>
    <x v="8"/>
    <x v="0"/>
    <s v="New"/>
    <x v="2"/>
    <s v="Carry-On Duffel"/>
    <n v="4"/>
    <n v="131.02000000000001"/>
    <n v="0.05"/>
    <n v="67.42"/>
    <n v="497.87600000000003"/>
    <n v="269.68"/>
    <n v="228.19600000000003"/>
    <n v="0.45833902417469413"/>
    <n v="2026"/>
    <s v="Q2"/>
    <n v="6"/>
    <s v="Jun"/>
  </r>
  <r>
    <x v="1195"/>
    <d v="2026-06-25T00:00:00"/>
    <n v="2026"/>
    <n v="6"/>
    <x v="5"/>
    <x v="1"/>
    <x v="1"/>
    <x v="12"/>
    <x v="0"/>
    <s v="New"/>
    <x v="2"/>
    <s v="Packing Cube Set"/>
    <n v="2"/>
    <n v="46.69"/>
    <n v="0.05"/>
    <n v="18.23"/>
    <n v="88.710999999999999"/>
    <n v="36.46"/>
    <n v="52.250999999999998"/>
    <n v="0.58900249123558523"/>
    <n v="2026"/>
    <s v="Q2"/>
    <n v="6"/>
    <s v="Jun"/>
  </r>
  <r>
    <x v="1196"/>
    <d v="2026-06-25T00:00:00"/>
    <n v="2026"/>
    <n v="6"/>
    <x v="5"/>
    <x v="1"/>
    <x v="1"/>
    <x v="12"/>
    <x v="0"/>
    <s v="Returning"/>
    <x v="4"/>
    <s v="Resistance Band Set"/>
    <n v="2"/>
    <n v="39.57"/>
    <n v="0.1"/>
    <n v="14.64"/>
    <n v="71.225999999999999"/>
    <n v="29.28"/>
    <n v="41.945999999999998"/>
    <n v="0.58891416055934631"/>
    <n v="2026"/>
    <s v="Q2"/>
    <n v="6"/>
    <s v="Jun"/>
  </r>
  <r>
    <x v="1197"/>
    <d v="2026-06-25T00:00:00"/>
    <n v="2026"/>
    <n v="6"/>
    <x v="5"/>
    <x v="1"/>
    <x v="2"/>
    <x v="2"/>
    <x v="0"/>
    <s v="Returning"/>
    <x v="1"/>
    <s v="Trail Boots"/>
    <n v="1"/>
    <n v="146.46"/>
    <n v="0.15"/>
    <n v="80.760000000000005"/>
    <n v="124.491"/>
    <n v="80.760000000000005"/>
    <n v="43.730999999999995"/>
    <n v="0.35127840566787955"/>
    <n v="2026"/>
    <s v="Q2"/>
    <n v="6"/>
    <s v="Jun"/>
  </r>
  <r>
    <x v="1198"/>
    <d v="2026-06-25T00:00:00"/>
    <n v="2026"/>
    <n v="6"/>
    <x v="5"/>
    <x v="1"/>
    <x v="1"/>
    <x v="6"/>
    <x v="2"/>
    <s v="Business"/>
    <x v="0"/>
    <s v="Trail Bike Light"/>
    <n v="5"/>
    <n v="50.78"/>
    <n v="0"/>
    <n v="22.68"/>
    <n v="253.9"/>
    <n v="113.4"/>
    <n v="140.5"/>
    <n v="0.55336746750689247"/>
    <n v="2026"/>
    <s v="Q2"/>
    <n v="6"/>
    <s v="Jun"/>
  </r>
  <r>
    <x v="1199"/>
    <d v="2026-06-25T00:00:00"/>
    <n v="2026"/>
    <n v="6"/>
    <x v="5"/>
    <x v="1"/>
    <x v="2"/>
    <x v="10"/>
    <x v="3"/>
    <s v="Returning"/>
    <x v="2"/>
    <s v="Packing Cube Set"/>
    <n v="3"/>
    <n v="47.61"/>
    <n v="0"/>
    <n v="18.21"/>
    <n v="142.82999999999998"/>
    <n v="54.63"/>
    <n v="88.199999999999989"/>
    <n v="0.61751732829237549"/>
    <n v="2026"/>
    <s v="Q2"/>
    <n v="6"/>
    <s v="Jun"/>
  </r>
  <r>
    <x v="1200"/>
    <d v="2026-06-25T00:00:00"/>
    <n v="2026"/>
    <n v="6"/>
    <x v="5"/>
    <x v="1"/>
    <x v="2"/>
    <x v="16"/>
    <x v="0"/>
    <s v="New"/>
    <x v="0"/>
    <s v="Trail Bike Light"/>
    <n v="1"/>
    <n v="50.75"/>
    <n v="0.1"/>
    <n v="22.94"/>
    <n v="45.675000000000004"/>
    <n v="22.94"/>
    <n v="22.735000000000003"/>
    <n v="0.49775588396278053"/>
    <n v="2026"/>
    <s v="Q2"/>
    <n v="6"/>
    <s v="Jun"/>
  </r>
  <r>
    <x v="1201"/>
    <d v="2026-06-25T00:00:00"/>
    <n v="2026"/>
    <n v="6"/>
    <x v="5"/>
    <x v="1"/>
    <x v="2"/>
    <x v="5"/>
    <x v="3"/>
    <s v="Returning"/>
    <x v="4"/>
    <s v="Training Mat"/>
    <n v="1"/>
    <n v="50.33"/>
    <n v="0"/>
    <n v="21.66"/>
    <n v="50.33"/>
    <n v="21.66"/>
    <n v="28.669999999999998"/>
    <n v="0.56964037353467112"/>
    <n v="2026"/>
    <s v="Q2"/>
    <n v="6"/>
    <s v="Jun"/>
  </r>
  <r>
    <x v="1202"/>
    <d v="2026-06-26T00:00:00"/>
    <n v="2026"/>
    <n v="6"/>
    <x v="5"/>
    <x v="1"/>
    <x v="2"/>
    <x v="10"/>
    <x v="0"/>
    <s v="Business"/>
    <x v="2"/>
    <s v="Packing Cube Set"/>
    <n v="1"/>
    <n v="47.5"/>
    <n v="0.1"/>
    <n v="18.8"/>
    <n v="42.75"/>
    <n v="18.8"/>
    <n v="23.95"/>
    <n v="0.56023391812865497"/>
    <n v="2026"/>
    <s v="Q2"/>
    <n v="6"/>
    <s v="Jun"/>
  </r>
  <r>
    <x v="1203"/>
    <d v="2026-06-26T00:00:00"/>
    <n v="2026"/>
    <n v="6"/>
    <x v="5"/>
    <x v="1"/>
    <x v="2"/>
    <x v="10"/>
    <x v="3"/>
    <s v="Returning"/>
    <x v="2"/>
    <s v="Carry-On Duffel"/>
    <n v="2"/>
    <n v="130.33000000000001"/>
    <n v="0.1"/>
    <n v="67.319999999999993"/>
    <n v="234.59400000000002"/>
    <n v="134.63999999999999"/>
    <n v="99.954000000000036"/>
    <n v="0.42607227806337772"/>
    <n v="2026"/>
    <s v="Q2"/>
    <n v="6"/>
    <s v="Jun"/>
  </r>
  <r>
    <x v="1204"/>
    <d v="2026-06-26T00:00:00"/>
    <n v="2026"/>
    <n v="6"/>
    <x v="5"/>
    <x v="1"/>
    <x v="1"/>
    <x v="14"/>
    <x v="0"/>
    <s v="Returning"/>
    <x v="1"/>
    <s v="Summit Backpack 45L"/>
    <n v="3"/>
    <n v="156.76"/>
    <n v="0.05"/>
    <n v="78.63"/>
    <n v="446.76599999999996"/>
    <n v="235.89"/>
    <n v="210.87599999999998"/>
    <n v="0.47200547937846654"/>
    <n v="2026"/>
    <s v="Q2"/>
    <n v="6"/>
    <s v="Jun"/>
  </r>
  <r>
    <x v="1205"/>
    <d v="2026-06-26T00:00:00"/>
    <n v="2026"/>
    <n v="6"/>
    <x v="5"/>
    <x v="1"/>
    <x v="2"/>
    <x v="10"/>
    <x v="0"/>
    <s v="New"/>
    <x v="4"/>
    <s v="Recovery Roller"/>
    <n v="4"/>
    <n v="35.770000000000003"/>
    <n v="0"/>
    <n v="13.75"/>
    <n v="143.08000000000001"/>
    <n v="55"/>
    <n v="88.080000000000013"/>
    <n v="0.61559966452334358"/>
    <n v="2026"/>
    <s v="Q2"/>
    <n v="6"/>
    <s v="Jun"/>
  </r>
  <r>
    <x v="1206"/>
    <d v="2026-06-26T00:00:00"/>
    <n v="2026"/>
    <n v="6"/>
    <x v="5"/>
    <x v="1"/>
    <x v="1"/>
    <x v="14"/>
    <x v="0"/>
    <s v="Returning"/>
    <x v="0"/>
    <s v="Cycling Pack 12L"/>
    <n v="2"/>
    <n v="102.49"/>
    <n v="0"/>
    <n v="50.07"/>
    <n v="204.98"/>
    <n v="100.14"/>
    <n v="104.83999999999999"/>
    <n v="0.51146453312518292"/>
    <n v="2026"/>
    <s v="Q2"/>
    <n v="6"/>
    <s v="Jun"/>
  </r>
  <r>
    <x v="1207"/>
    <d v="2026-06-26T00:00:00"/>
    <n v="2026"/>
    <n v="6"/>
    <x v="5"/>
    <x v="1"/>
    <x v="0"/>
    <x v="0"/>
    <x v="1"/>
    <s v="Business"/>
    <x v="0"/>
    <s v="Commuter Helmet"/>
    <n v="8"/>
    <n v="82.47"/>
    <n v="0.15"/>
    <n v="42.58"/>
    <n v="560.79599999999994"/>
    <n v="340.64"/>
    <n v="220.15599999999995"/>
    <n v="0.39257769313618496"/>
    <n v="2026"/>
    <s v="Q2"/>
    <n v="6"/>
    <s v="Jun"/>
  </r>
  <r>
    <x v="1208"/>
    <d v="2026-06-26T00:00:00"/>
    <n v="2026"/>
    <n v="6"/>
    <x v="5"/>
    <x v="1"/>
    <x v="2"/>
    <x v="10"/>
    <x v="0"/>
    <s v="Returning"/>
    <x v="3"/>
    <s v="Compact Sleeping Bag"/>
    <n v="1"/>
    <n v="121.44"/>
    <n v="0"/>
    <n v="62.34"/>
    <n v="121.44"/>
    <n v="62.34"/>
    <n v="59.099999999999994"/>
    <n v="0.48666007905138337"/>
    <n v="2026"/>
    <s v="Q2"/>
    <n v="6"/>
    <s v="Jun"/>
  </r>
  <r>
    <x v="1209"/>
    <d v="2026-06-27T00:00:00"/>
    <n v="2026"/>
    <n v="6"/>
    <x v="5"/>
    <x v="1"/>
    <x v="0"/>
    <x v="0"/>
    <x v="3"/>
    <s v="New"/>
    <x v="2"/>
    <s v="Packing Cube Set"/>
    <n v="4"/>
    <n v="46.44"/>
    <n v="0.05"/>
    <n v="18.2"/>
    <n v="176.47199999999998"/>
    <n v="72.8"/>
    <n v="103.67199999999998"/>
    <n v="0.58746996690693143"/>
    <n v="2026"/>
    <s v="Q2"/>
    <n v="6"/>
    <s v="Jun"/>
  </r>
  <r>
    <x v="1210"/>
    <d v="2026-06-27T00:00:00"/>
    <n v="2026"/>
    <n v="6"/>
    <x v="5"/>
    <x v="1"/>
    <x v="0"/>
    <x v="0"/>
    <x v="3"/>
    <s v="Business"/>
    <x v="3"/>
    <s v="Trail Tent 2P"/>
    <n v="2"/>
    <n v="194.13"/>
    <n v="0.1"/>
    <n v="106.51"/>
    <n v="349.43400000000003"/>
    <n v="213.02"/>
    <n v="136.41400000000002"/>
    <n v="0.39038559499075648"/>
    <n v="2026"/>
    <s v="Q2"/>
    <n v="6"/>
    <s v="Jun"/>
  </r>
  <r>
    <x v="1211"/>
    <d v="2026-06-27T00:00:00"/>
    <n v="2026"/>
    <n v="6"/>
    <x v="5"/>
    <x v="1"/>
    <x v="0"/>
    <x v="9"/>
    <x v="0"/>
    <s v="Business"/>
    <x v="0"/>
    <s v="Commuter Helmet"/>
    <n v="4"/>
    <n v="81.86"/>
    <n v="0.05"/>
    <n v="42.22"/>
    <n v="311.06799999999998"/>
    <n v="168.88"/>
    <n v="142.18799999999999"/>
    <n v="0.45709619761595532"/>
    <n v="2026"/>
    <s v="Q2"/>
    <n v="6"/>
    <s v="Jun"/>
  </r>
  <r>
    <x v="1212"/>
    <d v="2026-06-27T00:00:00"/>
    <n v="2026"/>
    <n v="6"/>
    <x v="5"/>
    <x v="1"/>
    <x v="0"/>
    <x v="9"/>
    <x v="1"/>
    <s v="Business"/>
    <x v="2"/>
    <s v="Travel Backpack 35L"/>
    <n v="4"/>
    <n v="162.61000000000001"/>
    <n v="0.05"/>
    <n v="88.64"/>
    <n v="617.91800000000001"/>
    <n v="354.56"/>
    <n v="263.358"/>
    <n v="0.4262021821665658"/>
    <n v="2026"/>
    <s v="Q2"/>
    <n v="6"/>
    <s v="Jun"/>
  </r>
  <r>
    <x v="1213"/>
    <d v="2026-06-27T00:00:00"/>
    <n v="2026"/>
    <n v="6"/>
    <x v="5"/>
    <x v="1"/>
    <x v="1"/>
    <x v="12"/>
    <x v="2"/>
    <s v="New"/>
    <x v="0"/>
    <s v="Compact Repair Kit"/>
    <n v="1"/>
    <n v="40.26"/>
    <n v="0"/>
    <n v="16.62"/>
    <n v="40.26"/>
    <n v="16.62"/>
    <n v="23.639999999999997"/>
    <n v="0.58718330849478384"/>
    <n v="2026"/>
    <s v="Q2"/>
    <n v="6"/>
    <s v="Jun"/>
  </r>
  <r>
    <x v="1214"/>
    <d v="2026-06-27T00:00:00"/>
    <n v="2026"/>
    <n v="6"/>
    <x v="5"/>
    <x v="1"/>
    <x v="0"/>
    <x v="0"/>
    <x v="0"/>
    <s v="Business"/>
    <x v="2"/>
    <s v="Packing Cube Set"/>
    <n v="1"/>
    <n v="47.23"/>
    <n v="0.1"/>
    <n v="17.829999999999998"/>
    <n v="42.506999999999998"/>
    <n v="17.829999999999998"/>
    <n v="24.677"/>
    <n v="0.58053967581810062"/>
    <n v="2026"/>
    <s v="Q2"/>
    <n v="6"/>
    <s v="Jun"/>
  </r>
  <r>
    <x v="1215"/>
    <d v="2026-06-27T00:00:00"/>
    <n v="2026"/>
    <n v="6"/>
    <x v="5"/>
    <x v="1"/>
    <x v="2"/>
    <x v="10"/>
    <x v="0"/>
    <s v="New"/>
    <x v="4"/>
    <s v="Training Mat"/>
    <n v="1"/>
    <n v="50.13"/>
    <n v="0.15"/>
    <n v="22.22"/>
    <n v="42.610500000000002"/>
    <n v="22.22"/>
    <n v="20.390500000000003"/>
    <n v="0.47853228664296366"/>
    <n v="2026"/>
    <s v="Q2"/>
    <n v="6"/>
    <s v="Jun"/>
  </r>
  <r>
    <x v="1216"/>
    <d v="2026-06-27T00:00:00"/>
    <n v="2026"/>
    <n v="6"/>
    <x v="5"/>
    <x v="1"/>
    <x v="2"/>
    <x v="3"/>
    <x v="0"/>
    <s v="Business"/>
    <x v="3"/>
    <s v="Alpine Tent 4P"/>
    <n v="2"/>
    <n v="345.82"/>
    <n v="0.05"/>
    <n v="196.24"/>
    <n v="657.05799999999999"/>
    <n v="392.48"/>
    <n v="264.57799999999997"/>
    <n v="0.40267069269379563"/>
    <n v="2026"/>
    <s v="Q2"/>
    <n v="6"/>
    <s v="Jun"/>
  </r>
  <r>
    <x v="1217"/>
    <d v="2026-06-27T00:00:00"/>
    <n v="2026"/>
    <n v="6"/>
    <x v="5"/>
    <x v="1"/>
    <x v="0"/>
    <x v="15"/>
    <x v="2"/>
    <s v="New"/>
    <x v="3"/>
    <s v="Compact Sleeping Bag"/>
    <n v="1"/>
    <n v="126.12"/>
    <n v="0"/>
    <n v="62.18"/>
    <n v="126.12"/>
    <n v="62.18"/>
    <n v="63.940000000000005"/>
    <n v="0.50697748176339996"/>
    <n v="2026"/>
    <s v="Q2"/>
    <n v="6"/>
    <s v="Jun"/>
  </r>
  <r>
    <x v="1218"/>
    <d v="2026-06-28T00:00:00"/>
    <n v="2026"/>
    <n v="6"/>
    <x v="5"/>
    <x v="1"/>
    <x v="3"/>
    <x v="7"/>
    <x v="3"/>
    <s v="Returning"/>
    <x v="4"/>
    <s v="Recovery Roller"/>
    <n v="1"/>
    <n v="36"/>
    <n v="0"/>
    <n v="13.95"/>
    <n v="36"/>
    <n v="13.95"/>
    <n v="22.05"/>
    <n v="0.61250000000000004"/>
    <n v="2026"/>
    <s v="Q2"/>
    <n v="6"/>
    <s v="Jun"/>
  </r>
  <r>
    <x v="1219"/>
    <d v="2026-06-28T00:00:00"/>
    <n v="2026"/>
    <n v="6"/>
    <x v="5"/>
    <x v="1"/>
    <x v="0"/>
    <x v="0"/>
    <x v="0"/>
    <s v="Returning"/>
    <x v="2"/>
    <s v="Travel Backpack 35L"/>
    <n v="1"/>
    <n v="162.25"/>
    <n v="0.05"/>
    <n v="89.28"/>
    <n v="154.13749999999999"/>
    <n v="89.28"/>
    <n v="64.857499999999987"/>
    <n v="0.42077690373854509"/>
    <n v="2026"/>
    <s v="Q2"/>
    <n v="6"/>
    <s v="Jun"/>
  </r>
  <r>
    <x v="1220"/>
    <d v="2026-06-28T00:00:00"/>
    <n v="2026"/>
    <n v="6"/>
    <x v="5"/>
    <x v="1"/>
    <x v="1"/>
    <x v="11"/>
    <x v="0"/>
    <s v="Returning"/>
    <x v="1"/>
    <s v="Summit Backpack 45L"/>
    <n v="1"/>
    <n v="150.44"/>
    <n v="0"/>
    <n v="80.5"/>
    <n v="150.44"/>
    <n v="80.5"/>
    <n v="69.94"/>
    <n v="0.46490295134272797"/>
    <n v="2026"/>
    <s v="Q2"/>
    <n v="6"/>
    <s v="Jun"/>
  </r>
  <r>
    <x v="1221"/>
    <d v="2026-06-28T00:00:00"/>
    <n v="2026"/>
    <n v="6"/>
    <x v="5"/>
    <x v="1"/>
    <x v="0"/>
    <x v="0"/>
    <x v="2"/>
    <s v="Business"/>
    <x v="3"/>
    <s v="Compact Sleeping Bag"/>
    <n v="2"/>
    <n v="126.17"/>
    <n v="0.05"/>
    <n v="61.13"/>
    <n v="239.72299999999998"/>
    <n v="122.26"/>
    <n v="117.46299999999998"/>
    <n v="0.48999470221881081"/>
    <n v="2026"/>
    <s v="Q2"/>
    <n v="6"/>
    <s v="Jun"/>
  </r>
  <r>
    <x v="1222"/>
    <d v="2026-06-28T00:00:00"/>
    <n v="2026"/>
    <n v="6"/>
    <x v="5"/>
    <x v="1"/>
    <x v="3"/>
    <x v="7"/>
    <x v="3"/>
    <s v="Returning"/>
    <x v="3"/>
    <s v="Portable Camp Stove"/>
    <n v="2"/>
    <n v="83.72"/>
    <n v="0"/>
    <n v="38.96"/>
    <n v="167.44"/>
    <n v="77.92"/>
    <n v="89.52"/>
    <n v="0.53463927376970855"/>
    <n v="2026"/>
    <s v="Q2"/>
    <n v="6"/>
    <s v="Jun"/>
  </r>
  <r>
    <x v="1223"/>
    <d v="2026-06-28T00:00:00"/>
    <n v="2026"/>
    <n v="6"/>
    <x v="5"/>
    <x v="1"/>
    <x v="3"/>
    <x v="8"/>
    <x v="3"/>
    <s v="New"/>
    <x v="1"/>
    <s v="Trekking Poles"/>
    <n v="1"/>
    <n v="70.58"/>
    <n v="0"/>
    <n v="32.78"/>
    <n v="70.58"/>
    <n v="32.78"/>
    <n v="37.799999999999997"/>
    <n v="0.53556248228960046"/>
    <n v="2026"/>
    <s v="Q2"/>
    <n v="6"/>
    <s v="Jun"/>
  </r>
  <r>
    <x v="1224"/>
    <d v="2026-06-28T00:00:00"/>
    <n v="2026"/>
    <n v="6"/>
    <x v="5"/>
    <x v="1"/>
    <x v="3"/>
    <x v="13"/>
    <x v="1"/>
    <s v="Business"/>
    <x v="3"/>
    <s v="Portable Camp Stove"/>
    <n v="5"/>
    <n v="81.96"/>
    <n v="0.05"/>
    <n v="39.130000000000003"/>
    <n v="389.30999999999995"/>
    <n v="195.65"/>
    <n v="193.65999999999994"/>
    <n v="0.497444196141892"/>
    <n v="2026"/>
    <s v="Q2"/>
    <n v="6"/>
    <s v="Jun"/>
  </r>
  <r>
    <x v="1225"/>
    <d v="2026-06-28T00:00:00"/>
    <n v="2026"/>
    <n v="6"/>
    <x v="5"/>
    <x v="1"/>
    <x v="1"/>
    <x v="14"/>
    <x v="0"/>
    <s v="New"/>
    <x v="0"/>
    <s v="Compact Repair Kit"/>
    <n v="1"/>
    <n v="40.67"/>
    <n v="0"/>
    <n v="16.5"/>
    <n v="40.67"/>
    <n v="16.5"/>
    <n v="24.17"/>
    <n v="0.59429554954511932"/>
    <n v="2026"/>
    <s v="Q2"/>
    <n v="6"/>
    <s v="Jun"/>
  </r>
  <r>
    <x v="1226"/>
    <d v="2026-06-28T00:00:00"/>
    <n v="2026"/>
    <n v="6"/>
    <x v="5"/>
    <x v="1"/>
    <x v="2"/>
    <x v="16"/>
    <x v="2"/>
    <s v="New"/>
    <x v="4"/>
    <s v="Resistance Band Set"/>
    <n v="1"/>
    <n v="40.94"/>
    <n v="0"/>
    <n v="14.47"/>
    <n v="40.94"/>
    <n v="14.47"/>
    <n v="26.47"/>
    <n v="0.64655593551538837"/>
    <n v="2026"/>
    <s v="Q2"/>
    <n v="6"/>
    <s v="Jun"/>
  </r>
  <r>
    <x v="1227"/>
    <d v="2026-06-29T00:00:00"/>
    <n v="2026"/>
    <n v="6"/>
    <x v="5"/>
    <x v="1"/>
    <x v="3"/>
    <x v="8"/>
    <x v="1"/>
    <s v="Business"/>
    <x v="0"/>
    <s v="Cycling Pack 12L"/>
    <n v="3"/>
    <n v="100.89"/>
    <n v="0.05"/>
    <n v="49.08"/>
    <n v="287.53649999999999"/>
    <n v="147.24"/>
    <n v="140.29649999999998"/>
    <n v="0.48792588071427451"/>
    <n v="2026"/>
    <s v="Q2"/>
    <n v="6"/>
    <s v="Jun"/>
  </r>
  <r>
    <x v="1228"/>
    <d v="2026-06-29T00:00:00"/>
    <n v="2026"/>
    <n v="6"/>
    <x v="5"/>
    <x v="1"/>
    <x v="1"/>
    <x v="12"/>
    <x v="1"/>
    <s v="Business"/>
    <x v="0"/>
    <s v="Compact Repair Kit"/>
    <n v="3"/>
    <n v="39.78"/>
    <n v="0.15"/>
    <n v="16.850000000000001"/>
    <n v="101.43900000000001"/>
    <n v="50.550000000000004"/>
    <n v="50.889000000000003"/>
    <n v="0.50167095495815217"/>
    <n v="2026"/>
    <s v="Q2"/>
    <n v="6"/>
    <s v="Jun"/>
  </r>
  <r>
    <x v="1229"/>
    <d v="2026-06-29T00:00:00"/>
    <n v="2026"/>
    <n v="6"/>
    <x v="5"/>
    <x v="1"/>
    <x v="0"/>
    <x v="0"/>
    <x v="0"/>
    <s v="Returning"/>
    <x v="4"/>
    <s v="Resistance Band Set"/>
    <n v="1"/>
    <n v="40.299999999999997"/>
    <n v="0.05"/>
    <n v="14.79"/>
    <n v="38.284999999999997"/>
    <n v="14.79"/>
    <n v="23.494999999999997"/>
    <n v="0.61368682251534545"/>
    <n v="2026"/>
    <s v="Q2"/>
    <n v="6"/>
    <s v="Jun"/>
  </r>
  <r>
    <x v="1230"/>
    <d v="2026-06-29T00:00:00"/>
    <n v="2026"/>
    <n v="6"/>
    <x v="5"/>
    <x v="1"/>
    <x v="1"/>
    <x v="11"/>
    <x v="2"/>
    <s v="Returning"/>
    <x v="1"/>
    <s v="Hiking Daypack 20L"/>
    <n v="1"/>
    <n v="90.91"/>
    <n v="0.05"/>
    <n v="45.9"/>
    <n v="86.364499999999992"/>
    <n v="45.9"/>
    <n v="40.464499999999994"/>
    <n v="0.46853163047316893"/>
    <n v="2026"/>
    <s v="Q2"/>
    <n v="6"/>
    <s v="Jun"/>
  </r>
  <r>
    <x v="1231"/>
    <d v="2026-06-29T00:00:00"/>
    <n v="2026"/>
    <n v="6"/>
    <x v="5"/>
    <x v="1"/>
    <x v="0"/>
    <x v="0"/>
    <x v="1"/>
    <s v="Business"/>
    <x v="2"/>
    <s v="Travel Backpack 35L"/>
    <n v="5"/>
    <n v="162.29"/>
    <n v="0.15"/>
    <n v="86.66"/>
    <n v="689.73249999999996"/>
    <n v="433.29999999999995"/>
    <n v="256.4325"/>
    <n v="0.37178543855770174"/>
    <n v="2026"/>
    <s v="Q2"/>
    <n v="6"/>
    <s v="Jun"/>
  </r>
  <r>
    <x v="1232"/>
    <d v="2026-06-29T00:00:00"/>
    <n v="2026"/>
    <n v="6"/>
    <x v="5"/>
    <x v="1"/>
    <x v="1"/>
    <x v="11"/>
    <x v="0"/>
    <s v="Business"/>
    <x v="0"/>
    <s v="Trail Bike Light"/>
    <n v="2"/>
    <n v="51.03"/>
    <n v="0"/>
    <n v="22.59"/>
    <n v="102.06"/>
    <n v="45.18"/>
    <n v="56.88"/>
    <n v="0.55731922398589062"/>
    <n v="2026"/>
    <s v="Q2"/>
    <n v="6"/>
    <s v="Jun"/>
  </r>
  <r>
    <x v="1233"/>
    <d v="2026-06-29T00:00:00"/>
    <n v="2026"/>
    <n v="6"/>
    <x v="5"/>
    <x v="1"/>
    <x v="1"/>
    <x v="12"/>
    <x v="0"/>
    <s v="Business"/>
    <x v="4"/>
    <s v="Training Mat"/>
    <n v="1"/>
    <n v="50.67"/>
    <n v="0"/>
    <n v="22.18"/>
    <n v="50.67"/>
    <n v="22.18"/>
    <n v="28.490000000000002"/>
    <n v="0.56226564041839355"/>
    <n v="2026"/>
    <s v="Q2"/>
    <n v="6"/>
    <s v="Jun"/>
  </r>
  <r>
    <x v="1234"/>
    <d v="2026-06-29T00:00:00"/>
    <n v="2026"/>
    <n v="6"/>
    <x v="5"/>
    <x v="1"/>
    <x v="3"/>
    <x v="8"/>
    <x v="1"/>
    <s v="Returning"/>
    <x v="2"/>
    <s v="Carry-On Duffel"/>
    <n v="10"/>
    <n v="130.62"/>
    <n v="0.05"/>
    <n v="67.05"/>
    <n v="1240.8899999999999"/>
    <n v="670.5"/>
    <n v="570.38999999999987"/>
    <n v="0.45966201677828006"/>
    <n v="2026"/>
    <s v="Q2"/>
    <n v="6"/>
    <s v="Jun"/>
  </r>
  <r>
    <x v="1235"/>
    <d v="2026-06-29T00:00:00"/>
    <n v="2026"/>
    <n v="6"/>
    <x v="5"/>
    <x v="1"/>
    <x v="2"/>
    <x v="5"/>
    <x v="0"/>
    <s v="New"/>
    <x v="3"/>
    <s v="Trail Tent 2P"/>
    <n v="4"/>
    <n v="194.6"/>
    <n v="0"/>
    <n v="104.64"/>
    <n v="778.4"/>
    <n v="418.56"/>
    <n v="359.84"/>
    <n v="0.46228160328879753"/>
    <n v="2026"/>
    <s v="Q2"/>
    <n v="6"/>
    <s v="Jun"/>
  </r>
  <r>
    <x v="1236"/>
    <d v="2026-06-30T00:00:00"/>
    <n v="2026"/>
    <n v="6"/>
    <x v="5"/>
    <x v="1"/>
    <x v="2"/>
    <x v="2"/>
    <x v="2"/>
    <s v="New"/>
    <x v="1"/>
    <s v="Hiking Daypack 20L"/>
    <n v="1"/>
    <n v="94"/>
    <n v="0"/>
    <n v="45.62"/>
    <n v="94"/>
    <n v="45.62"/>
    <n v="48.38"/>
    <n v="0.51468085106382977"/>
    <n v="2026"/>
    <s v="Q2"/>
    <n v="6"/>
    <s v="Jun"/>
  </r>
  <r>
    <x v="1237"/>
    <d v="2026-06-30T00:00:00"/>
    <n v="2026"/>
    <n v="6"/>
    <x v="5"/>
    <x v="1"/>
    <x v="3"/>
    <x v="8"/>
    <x v="0"/>
    <s v="Returning"/>
    <x v="4"/>
    <s v="Resistance Band Set"/>
    <n v="2"/>
    <n v="40.46"/>
    <n v="0"/>
    <n v="15.15"/>
    <n v="80.92"/>
    <n v="30.3"/>
    <n v="50.620000000000005"/>
    <n v="0.62555610479485912"/>
    <n v="2026"/>
    <s v="Q2"/>
    <n v="6"/>
    <s v="Jun"/>
  </r>
  <r>
    <x v="1238"/>
    <d v="2026-06-30T00:00:00"/>
    <n v="2026"/>
    <n v="6"/>
    <x v="5"/>
    <x v="1"/>
    <x v="1"/>
    <x v="6"/>
    <x v="2"/>
    <s v="New"/>
    <x v="1"/>
    <s v="Summit Backpack 45L"/>
    <n v="1"/>
    <n v="156.11000000000001"/>
    <n v="0"/>
    <n v="79.52"/>
    <n v="156.11000000000001"/>
    <n v="79.52"/>
    <n v="76.590000000000018"/>
    <n v="0.49061559157004681"/>
    <n v="2026"/>
    <s v="Q2"/>
    <n v="6"/>
    <s v="Jun"/>
  </r>
  <r>
    <x v="1239"/>
    <d v="2026-07-01T00:00:00"/>
    <n v="2026"/>
    <n v="7"/>
    <x v="6"/>
    <x v="2"/>
    <x v="2"/>
    <x v="3"/>
    <x v="0"/>
    <s v="Returning"/>
    <x v="3"/>
    <s v="Compact Sleeping Bag"/>
    <n v="2"/>
    <n v="121.78"/>
    <n v="0.1"/>
    <n v="59.62"/>
    <n v="219.20400000000001"/>
    <n v="119.24"/>
    <n v="99.964000000000013"/>
    <n v="0.45603182423678407"/>
    <n v="2026"/>
    <s v="Q3"/>
    <n v="7"/>
    <s v="Jul"/>
  </r>
  <r>
    <x v="1240"/>
    <d v="2026-07-01T00:00:00"/>
    <n v="2026"/>
    <n v="7"/>
    <x v="6"/>
    <x v="2"/>
    <x v="0"/>
    <x v="15"/>
    <x v="3"/>
    <s v="New"/>
    <x v="4"/>
    <s v="Recovery Roller"/>
    <n v="3"/>
    <n v="36.22"/>
    <n v="0.1"/>
    <n v="13.83"/>
    <n v="97.793999999999997"/>
    <n v="41.49"/>
    <n v="56.303999999999995"/>
    <n v="0.57574084299650286"/>
    <n v="2026"/>
    <s v="Q3"/>
    <n v="7"/>
    <s v="Jul"/>
  </r>
  <r>
    <x v="1241"/>
    <d v="2026-07-01T00:00:00"/>
    <n v="2026"/>
    <n v="7"/>
    <x v="6"/>
    <x v="2"/>
    <x v="3"/>
    <x v="7"/>
    <x v="1"/>
    <s v="Business"/>
    <x v="2"/>
    <s v="Travel Backpack 35L"/>
    <n v="10"/>
    <n v="161.78"/>
    <n v="0.1"/>
    <n v="85.11"/>
    <n v="1456.02"/>
    <n v="851.1"/>
    <n v="604.91999999999996"/>
    <n v="0.4154613260806857"/>
    <n v="2026"/>
    <s v="Q3"/>
    <n v="7"/>
    <s v="Jul"/>
  </r>
  <r>
    <x v="1242"/>
    <d v="2026-07-01T00:00:00"/>
    <n v="2026"/>
    <n v="7"/>
    <x v="6"/>
    <x v="2"/>
    <x v="3"/>
    <x v="7"/>
    <x v="0"/>
    <s v="Business"/>
    <x v="3"/>
    <s v="Compact Sleeping Bag"/>
    <n v="3"/>
    <n v="126.23"/>
    <n v="0.05"/>
    <n v="61.81"/>
    <n v="359.75549999999998"/>
    <n v="185.43"/>
    <n v="174.32549999999998"/>
    <n v="0.4845666014835075"/>
    <n v="2026"/>
    <s v="Q3"/>
    <n v="7"/>
    <s v="Jul"/>
  </r>
  <r>
    <x v="1243"/>
    <d v="2026-07-01T00:00:00"/>
    <n v="2026"/>
    <n v="7"/>
    <x v="6"/>
    <x v="2"/>
    <x v="3"/>
    <x v="8"/>
    <x v="0"/>
    <s v="Returning"/>
    <x v="0"/>
    <s v="Commuter Helmet"/>
    <n v="4"/>
    <n v="79.97"/>
    <n v="0.1"/>
    <n v="43.36"/>
    <n v="287.892"/>
    <n v="173.44"/>
    <n v="114.452"/>
    <n v="0.39755185972517471"/>
    <n v="2026"/>
    <s v="Q3"/>
    <n v="7"/>
    <s v="Jul"/>
  </r>
  <r>
    <x v="1244"/>
    <d v="2026-07-01T00:00:00"/>
    <n v="2026"/>
    <n v="7"/>
    <x v="6"/>
    <x v="2"/>
    <x v="3"/>
    <x v="8"/>
    <x v="2"/>
    <s v="New"/>
    <x v="0"/>
    <s v="Cycling Pack 12L"/>
    <n v="2"/>
    <n v="102.37"/>
    <n v="0"/>
    <n v="50.25"/>
    <n v="204.74"/>
    <n v="100.5"/>
    <n v="104.24000000000001"/>
    <n v="0.50913353521539517"/>
    <n v="2026"/>
    <s v="Q3"/>
    <n v="7"/>
    <s v="Jul"/>
  </r>
  <r>
    <x v="1245"/>
    <d v="2026-07-01T00:00:00"/>
    <n v="2026"/>
    <n v="7"/>
    <x v="6"/>
    <x v="2"/>
    <x v="3"/>
    <x v="13"/>
    <x v="0"/>
    <s v="New"/>
    <x v="0"/>
    <s v="Cycling Pack 12L"/>
    <n v="1"/>
    <n v="102.13"/>
    <n v="0"/>
    <n v="49.17"/>
    <n v="102.13"/>
    <n v="49.17"/>
    <n v="52.959999999999994"/>
    <n v="0.5185547831195535"/>
    <n v="2026"/>
    <s v="Q3"/>
    <n v="7"/>
    <s v="Jul"/>
  </r>
  <r>
    <x v="1246"/>
    <d v="2026-07-02T00:00:00"/>
    <n v="2026"/>
    <n v="7"/>
    <x v="6"/>
    <x v="2"/>
    <x v="2"/>
    <x v="2"/>
    <x v="0"/>
    <s v="Returning"/>
    <x v="2"/>
    <s v="Travel Backpack 35L"/>
    <n v="1"/>
    <n v="161.82"/>
    <n v="0"/>
    <n v="87.15"/>
    <n v="161.82"/>
    <n v="87.15"/>
    <n v="74.669999999999987"/>
    <n v="0.46143863552094916"/>
    <n v="2026"/>
    <s v="Q3"/>
    <n v="7"/>
    <s v="Jul"/>
  </r>
  <r>
    <x v="1247"/>
    <d v="2026-07-02T00:00:00"/>
    <n v="2026"/>
    <n v="7"/>
    <x v="6"/>
    <x v="2"/>
    <x v="3"/>
    <x v="8"/>
    <x v="0"/>
    <s v="New"/>
    <x v="0"/>
    <s v="Commuter Helmet"/>
    <n v="2"/>
    <n v="83.29"/>
    <n v="0"/>
    <n v="42.45"/>
    <n v="166.58"/>
    <n v="84.9"/>
    <n v="81.680000000000007"/>
    <n v="0.49033497418657701"/>
    <n v="2026"/>
    <s v="Q3"/>
    <n v="7"/>
    <s v="Jul"/>
  </r>
  <r>
    <x v="1248"/>
    <d v="2026-07-02T00:00:00"/>
    <n v="2026"/>
    <n v="7"/>
    <x v="6"/>
    <x v="2"/>
    <x v="2"/>
    <x v="16"/>
    <x v="0"/>
    <s v="New"/>
    <x v="2"/>
    <s v="Carry-On Duffel"/>
    <n v="2"/>
    <n v="136.72999999999999"/>
    <n v="0"/>
    <n v="66.03"/>
    <n v="273.45999999999998"/>
    <n v="132.06"/>
    <n v="141.39999999999998"/>
    <n v="0.5170774519125283"/>
    <n v="2026"/>
    <s v="Q3"/>
    <n v="7"/>
    <s v="Jul"/>
  </r>
  <r>
    <x v="1249"/>
    <d v="2026-07-02T00:00:00"/>
    <n v="2026"/>
    <n v="7"/>
    <x v="6"/>
    <x v="2"/>
    <x v="2"/>
    <x v="2"/>
    <x v="3"/>
    <s v="Returning"/>
    <x v="1"/>
    <s v="Summit Backpack 45L"/>
    <n v="2"/>
    <n v="152.44"/>
    <n v="0"/>
    <n v="81.23"/>
    <n v="304.88"/>
    <n v="162.46"/>
    <n v="142.41999999999999"/>
    <n v="0.46713461033849379"/>
    <n v="2026"/>
    <s v="Q3"/>
    <n v="7"/>
    <s v="Jul"/>
  </r>
  <r>
    <x v="1250"/>
    <d v="2026-07-02T00:00:00"/>
    <n v="2026"/>
    <n v="7"/>
    <x v="6"/>
    <x v="2"/>
    <x v="3"/>
    <x v="7"/>
    <x v="0"/>
    <s v="New"/>
    <x v="1"/>
    <s v="Trekking Poles"/>
    <n v="2"/>
    <n v="71.28"/>
    <n v="0.1"/>
    <n v="32.67"/>
    <n v="128.304"/>
    <n v="65.34"/>
    <n v="62.963999999999999"/>
    <n v="0.4907407407407407"/>
    <n v="2026"/>
    <s v="Q3"/>
    <n v="7"/>
    <s v="Jul"/>
  </r>
  <r>
    <x v="1251"/>
    <d v="2026-07-02T00:00:00"/>
    <n v="2026"/>
    <n v="7"/>
    <x v="6"/>
    <x v="2"/>
    <x v="2"/>
    <x v="3"/>
    <x v="3"/>
    <s v="Returning"/>
    <x v="0"/>
    <s v="Commuter Helmet"/>
    <n v="1"/>
    <n v="80.290000000000006"/>
    <n v="0.1"/>
    <n v="43.47"/>
    <n v="72.26100000000001"/>
    <n v="43.47"/>
    <n v="28.791000000000011"/>
    <n v="0.39843068875326948"/>
    <n v="2026"/>
    <s v="Q3"/>
    <n v="7"/>
    <s v="Jul"/>
  </r>
  <r>
    <x v="1252"/>
    <d v="2026-07-02T00:00:00"/>
    <n v="2026"/>
    <n v="7"/>
    <x v="6"/>
    <x v="2"/>
    <x v="1"/>
    <x v="6"/>
    <x v="3"/>
    <s v="New"/>
    <x v="1"/>
    <s v="Trail Boots"/>
    <n v="1"/>
    <n v="142.38"/>
    <n v="0.05"/>
    <n v="77.17"/>
    <n v="135.261"/>
    <n v="77.17"/>
    <n v="58.090999999999994"/>
    <n v="0.42947338848596417"/>
    <n v="2026"/>
    <s v="Q3"/>
    <n v="7"/>
    <s v="Jul"/>
  </r>
  <r>
    <x v="1253"/>
    <d v="2026-07-02T00:00:00"/>
    <n v="2026"/>
    <n v="7"/>
    <x v="6"/>
    <x v="2"/>
    <x v="3"/>
    <x v="7"/>
    <x v="0"/>
    <s v="New"/>
    <x v="1"/>
    <s v="Hiking Daypack 20L"/>
    <n v="3"/>
    <n v="91.47"/>
    <n v="0.05"/>
    <n v="45.6"/>
    <n v="260.68949999999995"/>
    <n v="136.80000000000001"/>
    <n v="123.88949999999994"/>
    <n v="0.47523778287963253"/>
    <n v="2026"/>
    <s v="Q3"/>
    <n v="7"/>
    <s v="Jul"/>
  </r>
  <r>
    <x v="1254"/>
    <d v="2026-07-02T00:00:00"/>
    <n v="2026"/>
    <n v="7"/>
    <x v="6"/>
    <x v="2"/>
    <x v="1"/>
    <x v="11"/>
    <x v="2"/>
    <s v="New"/>
    <x v="2"/>
    <s v="Packing Cube Set"/>
    <n v="1"/>
    <n v="45.92"/>
    <n v="0.05"/>
    <n v="17.91"/>
    <n v="43.624000000000002"/>
    <n v="17.91"/>
    <n v="25.714000000000002"/>
    <n v="0.58944617641665142"/>
    <n v="2026"/>
    <s v="Q3"/>
    <n v="7"/>
    <s v="Jul"/>
  </r>
  <r>
    <x v="1255"/>
    <d v="2026-07-03T00:00:00"/>
    <n v="2026"/>
    <n v="7"/>
    <x v="6"/>
    <x v="2"/>
    <x v="3"/>
    <x v="4"/>
    <x v="2"/>
    <s v="New"/>
    <x v="4"/>
    <s v="Recovery Roller"/>
    <n v="1"/>
    <n v="36.01"/>
    <n v="0"/>
    <n v="14.11"/>
    <n v="36.01"/>
    <n v="14.11"/>
    <n v="21.9"/>
    <n v="0.60816439877811723"/>
    <n v="2026"/>
    <s v="Q3"/>
    <n v="7"/>
    <s v="Jul"/>
  </r>
  <r>
    <x v="1256"/>
    <d v="2026-07-03T00:00:00"/>
    <n v="2026"/>
    <n v="7"/>
    <x v="6"/>
    <x v="2"/>
    <x v="3"/>
    <x v="13"/>
    <x v="0"/>
    <s v="Business"/>
    <x v="2"/>
    <s v="Travel Backpack 35L"/>
    <n v="1"/>
    <n v="165.8"/>
    <n v="0.1"/>
    <n v="88.32"/>
    <n v="149.22000000000003"/>
    <n v="88.32"/>
    <n v="60.900000000000034"/>
    <n v="0.40812223562525146"/>
    <n v="2026"/>
    <s v="Q3"/>
    <n v="7"/>
    <s v="Jul"/>
  </r>
  <r>
    <x v="1257"/>
    <d v="2026-07-03T00:00:00"/>
    <n v="2026"/>
    <n v="7"/>
    <x v="6"/>
    <x v="2"/>
    <x v="2"/>
    <x v="2"/>
    <x v="1"/>
    <s v="Business"/>
    <x v="4"/>
    <s v="Resistance Band Set"/>
    <n v="5"/>
    <n v="40.36"/>
    <n v="0.15"/>
    <n v="14.57"/>
    <n v="171.53"/>
    <n v="72.849999999999994"/>
    <n v="98.68"/>
    <n v="0.57529295167026184"/>
    <n v="2026"/>
    <s v="Q3"/>
    <n v="7"/>
    <s v="Jul"/>
  </r>
  <r>
    <x v="1258"/>
    <d v="2026-07-03T00:00:00"/>
    <n v="2026"/>
    <n v="7"/>
    <x v="6"/>
    <x v="2"/>
    <x v="2"/>
    <x v="16"/>
    <x v="1"/>
    <s v="Business"/>
    <x v="1"/>
    <s v="Trail Boots"/>
    <n v="12"/>
    <n v="143.77000000000001"/>
    <n v="0.1"/>
    <n v="81.680000000000007"/>
    <n v="1552.7160000000003"/>
    <n v="980.16000000000008"/>
    <n v="572.55600000000027"/>
    <n v="0.3687448316369511"/>
    <n v="2026"/>
    <s v="Q3"/>
    <n v="7"/>
    <s v="Jul"/>
  </r>
  <r>
    <x v="1259"/>
    <d v="2026-07-03T00:00:00"/>
    <n v="2026"/>
    <n v="7"/>
    <x v="6"/>
    <x v="2"/>
    <x v="1"/>
    <x v="12"/>
    <x v="0"/>
    <s v="New"/>
    <x v="1"/>
    <s v="Trekking Poles"/>
    <n v="2"/>
    <n v="70.5"/>
    <n v="0"/>
    <n v="32.51"/>
    <n v="141"/>
    <n v="65.02"/>
    <n v="75.98"/>
    <n v="0.53886524822695037"/>
    <n v="2026"/>
    <s v="Q3"/>
    <n v="7"/>
    <s v="Jul"/>
  </r>
  <r>
    <x v="1260"/>
    <d v="2026-07-03T00:00:00"/>
    <n v="2026"/>
    <n v="7"/>
    <x v="6"/>
    <x v="2"/>
    <x v="1"/>
    <x v="14"/>
    <x v="0"/>
    <s v="New"/>
    <x v="1"/>
    <s v="Summit Backpack 45L"/>
    <n v="2"/>
    <n v="152.88999999999999"/>
    <n v="0"/>
    <n v="81.34"/>
    <n v="305.77999999999997"/>
    <n v="162.68"/>
    <n v="143.09999999999997"/>
    <n v="0.46798351756164558"/>
    <n v="2026"/>
    <s v="Q3"/>
    <n v="7"/>
    <s v="Jul"/>
  </r>
  <r>
    <x v="1261"/>
    <d v="2026-07-04T00:00:00"/>
    <n v="2026"/>
    <n v="7"/>
    <x v="6"/>
    <x v="2"/>
    <x v="0"/>
    <x v="15"/>
    <x v="0"/>
    <s v="New"/>
    <x v="0"/>
    <s v="Commuter Helmet"/>
    <n v="2"/>
    <n v="81.900000000000006"/>
    <n v="0"/>
    <n v="42.61"/>
    <n v="163.80000000000001"/>
    <n v="85.22"/>
    <n v="78.580000000000013"/>
    <n v="0.47973137973137975"/>
    <n v="2026"/>
    <s v="Q3"/>
    <n v="7"/>
    <s v="Jul"/>
  </r>
  <r>
    <x v="1262"/>
    <d v="2026-07-04T00:00:00"/>
    <n v="2026"/>
    <n v="7"/>
    <x v="6"/>
    <x v="2"/>
    <x v="2"/>
    <x v="10"/>
    <x v="2"/>
    <s v="New"/>
    <x v="0"/>
    <s v="Cycling Pack 12L"/>
    <n v="1"/>
    <n v="103.58"/>
    <n v="0"/>
    <n v="51.94"/>
    <n v="103.58"/>
    <n v="51.94"/>
    <n v="51.64"/>
    <n v="0.49855184398532537"/>
    <n v="2026"/>
    <s v="Q3"/>
    <n v="7"/>
    <s v="Jul"/>
  </r>
  <r>
    <x v="1263"/>
    <d v="2026-07-04T00:00:00"/>
    <n v="2026"/>
    <n v="7"/>
    <x v="6"/>
    <x v="2"/>
    <x v="2"/>
    <x v="3"/>
    <x v="1"/>
    <s v="Returning"/>
    <x v="1"/>
    <s v="Trekking Poles"/>
    <n v="4"/>
    <n v="69.7"/>
    <n v="0.1"/>
    <n v="32.799999999999997"/>
    <n v="250.92000000000002"/>
    <n v="131.19999999999999"/>
    <n v="119.72000000000003"/>
    <n v="0.47712418300653603"/>
    <n v="2026"/>
    <s v="Q3"/>
    <n v="7"/>
    <s v="Jul"/>
  </r>
  <r>
    <x v="1264"/>
    <d v="2026-07-04T00:00:00"/>
    <n v="2026"/>
    <n v="7"/>
    <x v="6"/>
    <x v="2"/>
    <x v="1"/>
    <x v="12"/>
    <x v="0"/>
    <s v="Business"/>
    <x v="4"/>
    <s v="Resistance Band Set"/>
    <n v="1"/>
    <n v="40.549999999999997"/>
    <n v="0.05"/>
    <n v="14.44"/>
    <n v="38.522499999999994"/>
    <n v="14.44"/>
    <n v="24.082499999999996"/>
    <n v="0.62515413070283599"/>
    <n v="2026"/>
    <s v="Q3"/>
    <n v="7"/>
    <s v="Jul"/>
  </r>
  <r>
    <x v="1265"/>
    <d v="2026-07-04T00:00:00"/>
    <n v="2026"/>
    <n v="7"/>
    <x v="6"/>
    <x v="2"/>
    <x v="3"/>
    <x v="8"/>
    <x v="0"/>
    <s v="New"/>
    <x v="1"/>
    <s v="Trail Boots"/>
    <n v="2"/>
    <n v="145.88999999999999"/>
    <n v="0"/>
    <n v="80.709999999999994"/>
    <n v="291.77999999999997"/>
    <n v="161.41999999999999"/>
    <n v="130.35999999999999"/>
    <n v="0.4467749674412228"/>
    <n v="2026"/>
    <s v="Q3"/>
    <n v="7"/>
    <s v="Jul"/>
  </r>
  <r>
    <x v="1266"/>
    <d v="2026-07-04T00:00:00"/>
    <n v="2026"/>
    <n v="7"/>
    <x v="6"/>
    <x v="2"/>
    <x v="3"/>
    <x v="13"/>
    <x v="0"/>
    <s v="Returning"/>
    <x v="2"/>
    <s v="Travel Backpack 35L"/>
    <n v="1"/>
    <n v="163.25"/>
    <n v="0"/>
    <n v="89.71"/>
    <n v="163.25"/>
    <n v="89.71"/>
    <n v="73.540000000000006"/>
    <n v="0.45047473200612559"/>
    <n v="2026"/>
    <s v="Q3"/>
    <n v="7"/>
    <s v="Jul"/>
  </r>
  <r>
    <x v="1267"/>
    <d v="2026-07-04T00:00:00"/>
    <n v="2026"/>
    <n v="7"/>
    <x v="6"/>
    <x v="2"/>
    <x v="1"/>
    <x v="1"/>
    <x v="0"/>
    <s v="Returning"/>
    <x v="4"/>
    <s v="Resistance Band Set"/>
    <n v="1"/>
    <n v="40.39"/>
    <n v="0.1"/>
    <n v="14.38"/>
    <n v="36.350999999999999"/>
    <n v="14.38"/>
    <n v="21.970999999999997"/>
    <n v="0.60441253335534095"/>
    <n v="2026"/>
    <s v="Q3"/>
    <n v="7"/>
    <s v="Jul"/>
  </r>
  <r>
    <x v="1268"/>
    <d v="2026-07-04T00:00:00"/>
    <n v="2026"/>
    <n v="7"/>
    <x v="6"/>
    <x v="2"/>
    <x v="0"/>
    <x v="15"/>
    <x v="2"/>
    <s v="Returning"/>
    <x v="3"/>
    <s v="Trail Tent 2P"/>
    <n v="1"/>
    <n v="200.22"/>
    <n v="0"/>
    <n v="104.38"/>
    <n v="200.22"/>
    <n v="104.38"/>
    <n v="95.84"/>
    <n v="0.47867345919488563"/>
    <n v="2026"/>
    <s v="Q3"/>
    <n v="7"/>
    <s v="Jul"/>
  </r>
  <r>
    <x v="1269"/>
    <d v="2026-07-04T00:00:00"/>
    <n v="2026"/>
    <n v="7"/>
    <x v="6"/>
    <x v="2"/>
    <x v="1"/>
    <x v="6"/>
    <x v="0"/>
    <s v="Returning"/>
    <x v="2"/>
    <s v="Travel Backpack 35L"/>
    <n v="1"/>
    <n v="164.78"/>
    <n v="0.1"/>
    <n v="88.72"/>
    <n v="148.30199999999999"/>
    <n v="88.72"/>
    <n v="59.581999999999994"/>
    <n v="0.4017612709201494"/>
    <n v="2026"/>
    <s v="Q3"/>
    <n v="7"/>
    <s v="Jul"/>
  </r>
  <r>
    <x v="1270"/>
    <d v="2026-07-04T00:00:00"/>
    <n v="2026"/>
    <n v="7"/>
    <x v="6"/>
    <x v="2"/>
    <x v="1"/>
    <x v="14"/>
    <x v="0"/>
    <s v="Returning"/>
    <x v="1"/>
    <s v="Trail Boots"/>
    <n v="4"/>
    <n v="142.86000000000001"/>
    <n v="0"/>
    <n v="81.62"/>
    <n v="571.44000000000005"/>
    <n v="326.48"/>
    <n v="244.96000000000004"/>
    <n v="0.42867142657146862"/>
    <n v="2026"/>
    <s v="Q3"/>
    <n v="7"/>
    <s v="Jul"/>
  </r>
  <r>
    <x v="1271"/>
    <d v="2026-07-05T00:00:00"/>
    <n v="2026"/>
    <n v="7"/>
    <x v="6"/>
    <x v="2"/>
    <x v="3"/>
    <x v="13"/>
    <x v="3"/>
    <s v="Business"/>
    <x v="0"/>
    <s v="Compact Repair Kit"/>
    <n v="1"/>
    <n v="41.18"/>
    <n v="0"/>
    <n v="16.25"/>
    <n v="41.18"/>
    <n v="16.25"/>
    <n v="24.93"/>
    <n v="0.6053909664885867"/>
    <n v="2026"/>
    <s v="Q3"/>
    <n v="7"/>
    <s v="Jul"/>
  </r>
  <r>
    <x v="1272"/>
    <d v="2026-07-05T00:00:00"/>
    <n v="2026"/>
    <n v="7"/>
    <x v="6"/>
    <x v="2"/>
    <x v="1"/>
    <x v="11"/>
    <x v="1"/>
    <s v="Business"/>
    <x v="4"/>
    <s v="Recovery Roller"/>
    <n v="12"/>
    <n v="35.81"/>
    <n v="0.15"/>
    <n v="14.29"/>
    <n v="365.262"/>
    <n v="171.48"/>
    <n v="193.78200000000001"/>
    <n v="0.53052877112866936"/>
    <n v="2026"/>
    <s v="Q3"/>
    <n v="7"/>
    <s v="Jul"/>
  </r>
  <r>
    <x v="1273"/>
    <d v="2026-07-05T00:00:00"/>
    <n v="2026"/>
    <n v="7"/>
    <x v="6"/>
    <x v="2"/>
    <x v="1"/>
    <x v="14"/>
    <x v="2"/>
    <s v="New"/>
    <x v="3"/>
    <s v="Alpine Tent 4P"/>
    <n v="3"/>
    <n v="345.42"/>
    <n v="0"/>
    <n v="198.69"/>
    <n v="1036.26"/>
    <n v="596.06999999999994"/>
    <n v="440.19000000000005"/>
    <n v="0.42478721556366167"/>
    <n v="2026"/>
    <s v="Q3"/>
    <n v="7"/>
    <s v="Jul"/>
  </r>
  <r>
    <x v="1274"/>
    <d v="2026-07-05T00:00:00"/>
    <n v="2026"/>
    <n v="7"/>
    <x v="6"/>
    <x v="2"/>
    <x v="3"/>
    <x v="8"/>
    <x v="0"/>
    <s v="Returning"/>
    <x v="0"/>
    <s v="Cycling Pack 12L"/>
    <n v="4"/>
    <n v="101.66"/>
    <n v="0.1"/>
    <n v="51.55"/>
    <n v="365.976"/>
    <n v="206.2"/>
    <n v="159.77600000000001"/>
    <n v="0.43657507596126527"/>
    <n v="2026"/>
    <s v="Q3"/>
    <n v="7"/>
    <s v="Jul"/>
  </r>
  <r>
    <x v="1275"/>
    <d v="2026-07-05T00:00:00"/>
    <n v="2026"/>
    <n v="7"/>
    <x v="6"/>
    <x v="2"/>
    <x v="3"/>
    <x v="13"/>
    <x v="0"/>
    <s v="Business"/>
    <x v="1"/>
    <s v="Trail Boots"/>
    <n v="3"/>
    <n v="146.88999999999999"/>
    <n v="0"/>
    <n v="77.650000000000006"/>
    <n v="440.66999999999996"/>
    <n v="232.95000000000002"/>
    <n v="207.71999999999994"/>
    <n v="0.47137313636054179"/>
    <n v="2026"/>
    <s v="Q3"/>
    <n v="7"/>
    <s v="Jul"/>
  </r>
  <r>
    <x v="1276"/>
    <d v="2026-07-05T00:00:00"/>
    <n v="2026"/>
    <n v="7"/>
    <x v="6"/>
    <x v="2"/>
    <x v="3"/>
    <x v="13"/>
    <x v="3"/>
    <s v="Returning"/>
    <x v="2"/>
    <s v="Travel Backpack 35L"/>
    <n v="2"/>
    <n v="161.21"/>
    <n v="0"/>
    <n v="85.2"/>
    <n v="322.42"/>
    <n v="170.4"/>
    <n v="152.02000000000001"/>
    <n v="0.47149680540909372"/>
    <n v="2026"/>
    <s v="Q3"/>
    <n v="7"/>
    <s v="Jul"/>
  </r>
  <r>
    <x v="1277"/>
    <d v="2026-07-05T00:00:00"/>
    <n v="2026"/>
    <n v="7"/>
    <x v="6"/>
    <x v="2"/>
    <x v="3"/>
    <x v="8"/>
    <x v="2"/>
    <s v="New"/>
    <x v="1"/>
    <s v="Trekking Poles"/>
    <n v="2"/>
    <n v="71.27"/>
    <n v="0.05"/>
    <n v="32.85"/>
    <n v="135.41299999999998"/>
    <n v="65.7"/>
    <n v="69.71299999999998"/>
    <n v="0.5148176319851121"/>
    <n v="2026"/>
    <s v="Q3"/>
    <n v="7"/>
    <s v="Jul"/>
  </r>
  <r>
    <x v="1278"/>
    <d v="2026-07-05T00:00:00"/>
    <n v="2026"/>
    <n v="7"/>
    <x v="6"/>
    <x v="2"/>
    <x v="0"/>
    <x v="9"/>
    <x v="2"/>
    <s v="Returning"/>
    <x v="4"/>
    <s v="Training Mat"/>
    <n v="3"/>
    <n v="50.16"/>
    <n v="0.05"/>
    <n v="22.24"/>
    <n v="142.95599999999999"/>
    <n v="66.72"/>
    <n v="76.23599999999999"/>
    <n v="0.53328296818601528"/>
    <n v="2026"/>
    <s v="Q3"/>
    <n v="7"/>
    <s v="Jul"/>
  </r>
  <r>
    <x v="1279"/>
    <d v="2026-07-05T00:00:00"/>
    <n v="2026"/>
    <n v="7"/>
    <x v="6"/>
    <x v="2"/>
    <x v="3"/>
    <x v="4"/>
    <x v="3"/>
    <s v="New"/>
    <x v="1"/>
    <s v="Trail Boots"/>
    <n v="1"/>
    <n v="145.37"/>
    <n v="0.05"/>
    <n v="81.02"/>
    <n v="138.10149999999999"/>
    <n v="81.02"/>
    <n v="57.081499999999991"/>
    <n v="0.41333005072356199"/>
    <n v="2026"/>
    <s v="Q3"/>
    <n v="7"/>
    <s v="Jul"/>
  </r>
  <r>
    <x v="1280"/>
    <d v="2026-07-05T00:00:00"/>
    <n v="2026"/>
    <n v="7"/>
    <x v="6"/>
    <x v="2"/>
    <x v="3"/>
    <x v="7"/>
    <x v="2"/>
    <s v="New"/>
    <x v="2"/>
    <s v="Packing Cube Set"/>
    <n v="2"/>
    <n v="47.1"/>
    <n v="0"/>
    <n v="17.920000000000002"/>
    <n v="94.2"/>
    <n v="35.840000000000003"/>
    <n v="58.36"/>
    <n v="0.6195329087048832"/>
    <n v="2026"/>
    <s v="Q3"/>
    <n v="7"/>
    <s v="Jul"/>
  </r>
  <r>
    <x v="1281"/>
    <d v="2026-07-05T00:00:00"/>
    <n v="2026"/>
    <n v="7"/>
    <x v="6"/>
    <x v="2"/>
    <x v="3"/>
    <x v="13"/>
    <x v="1"/>
    <s v="Business"/>
    <x v="1"/>
    <s v="Summit Backpack 45L"/>
    <n v="5"/>
    <n v="155.09"/>
    <n v="0.1"/>
    <n v="78.52"/>
    <n v="697.90500000000009"/>
    <n v="392.59999999999997"/>
    <n v="305.30500000000012"/>
    <n v="0.43745925305020034"/>
    <n v="2026"/>
    <s v="Q3"/>
    <n v="7"/>
    <s v="Jul"/>
  </r>
  <r>
    <x v="1282"/>
    <d v="2026-07-05T00:00:00"/>
    <n v="2026"/>
    <n v="7"/>
    <x v="6"/>
    <x v="2"/>
    <x v="3"/>
    <x v="13"/>
    <x v="0"/>
    <s v="New"/>
    <x v="0"/>
    <s v="Commuter Helmet"/>
    <n v="3"/>
    <n v="82.89"/>
    <n v="0"/>
    <n v="42.31"/>
    <n v="248.67000000000002"/>
    <n v="126.93"/>
    <n v="121.74000000000001"/>
    <n v="0.48956448304982508"/>
    <n v="2026"/>
    <s v="Q3"/>
    <n v="7"/>
    <s v="Jul"/>
  </r>
  <r>
    <x v="1283"/>
    <d v="2026-07-05T00:00:00"/>
    <n v="2026"/>
    <n v="7"/>
    <x v="6"/>
    <x v="2"/>
    <x v="2"/>
    <x v="3"/>
    <x v="2"/>
    <s v="New"/>
    <x v="0"/>
    <s v="Commuter Helmet"/>
    <n v="2"/>
    <n v="80.8"/>
    <n v="0"/>
    <n v="42.21"/>
    <n v="161.6"/>
    <n v="84.42"/>
    <n v="77.179999999999993"/>
    <n v="0.47759900990099008"/>
    <n v="2026"/>
    <s v="Q3"/>
    <n v="7"/>
    <s v="Jul"/>
  </r>
  <r>
    <x v="1284"/>
    <d v="2026-07-06T00:00:00"/>
    <n v="2026"/>
    <n v="7"/>
    <x v="6"/>
    <x v="2"/>
    <x v="2"/>
    <x v="5"/>
    <x v="0"/>
    <s v="New"/>
    <x v="4"/>
    <s v="Resistance Band Set"/>
    <n v="2"/>
    <n v="39.54"/>
    <n v="0.05"/>
    <n v="14.68"/>
    <n v="75.125999999999991"/>
    <n v="29.36"/>
    <n v="45.765999999999991"/>
    <n v="0.60918989431089099"/>
    <n v="2026"/>
    <s v="Q3"/>
    <n v="7"/>
    <s v="Jul"/>
  </r>
  <r>
    <x v="1285"/>
    <d v="2026-07-06T00:00:00"/>
    <n v="2026"/>
    <n v="7"/>
    <x v="6"/>
    <x v="2"/>
    <x v="2"/>
    <x v="2"/>
    <x v="0"/>
    <s v="New"/>
    <x v="4"/>
    <s v="Weighted Vest"/>
    <n v="2"/>
    <n v="121.35"/>
    <n v="0"/>
    <n v="71.06"/>
    <n v="242.7"/>
    <n v="142.12"/>
    <n v="100.57999999999998"/>
    <n v="0.41442109600329619"/>
    <n v="2026"/>
    <s v="Q3"/>
    <n v="7"/>
    <s v="Jul"/>
  </r>
  <r>
    <x v="1286"/>
    <d v="2026-07-06T00:00:00"/>
    <n v="2026"/>
    <n v="7"/>
    <x v="6"/>
    <x v="2"/>
    <x v="3"/>
    <x v="8"/>
    <x v="2"/>
    <s v="Returning"/>
    <x v="4"/>
    <s v="Resistance Band Set"/>
    <n v="1"/>
    <n v="41.37"/>
    <n v="0"/>
    <n v="15.12"/>
    <n v="41.37"/>
    <n v="15.12"/>
    <n v="26.25"/>
    <n v="0.63451776649746194"/>
    <n v="2026"/>
    <s v="Q3"/>
    <n v="7"/>
    <s v="Jul"/>
  </r>
  <r>
    <x v="1287"/>
    <d v="2026-07-06T00:00:00"/>
    <n v="2026"/>
    <n v="7"/>
    <x v="6"/>
    <x v="2"/>
    <x v="1"/>
    <x v="12"/>
    <x v="0"/>
    <s v="New"/>
    <x v="0"/>
    <s v="Commuter Helmet"/>
    <n v="5"/>
    <n v="81.63"/>
    <n v="0.05"/>
    <n v="42.36"/>
    <n v="387.74249999999995"/>
    <n v="211.8"/>
    <n v="175.94249999999994"/>
    <n v="0.45376119460724568"/>
    <n v="2026"/>
    <s v="Q3"/>
    <n v="7"/>
    <s v="Jul"/>
  </r>
  <r>
    <x v="1288"/>
    <d v="2026-07-06T00:00:00"/>
    <n v="2026"/>
    <n v="7"/>
    <x v="6"/>
    <x v="2"/>
    <x v="1"/>
    <x v="1"/>
    <x v="0"/>
    <s v="Returning"/>
    <x v="4"/>
    <s v="Recovery Roller"/>
    <n v="1"/>
    <n v="36.19"/>
    <n v="0"/>
    <n v="13.91"/>
    <n v="36.19"/>
    <n v="13.91"/>
    <n v="22.279999999999998"/>
    <n v="0.61563967946946663"/>
    <n v="2026"/>
    <s v="Q3"/>
    <n v="7"/>
    <s v="Jul"/>
  </r>
  <r>
    <x v="1289"/>
    <d v="2026-07-06T00:00:00"/>
    <n v="2026"/>
    <n v="7"/>
    <x v="6"/>
    <x v="2"/>
    <x v="1"/>
    <x v="1"/>
    <x v="3"/>
    <s v="New"/>
    <x v="1"/>
    <s v="Trail Boots"/>
    <n v="1"/>
    <n v="142.04"/>
    <n v="0"/>
    <n v="81.67"/>
    <n v="142.04"/>
    <n v="81.67"/>
    <n v="60.36999999999999"/>
    <n v="0.4250211208110391"/>
    <n v="2026"/>
    <s v="Q3"/>
    <n v="7"/>
    <s v="Jul"/>
  </r>
  <r>
    <x v="1290"/>
    <d v="2026-07-06T00:00:00"/>
    <n v="2026"/>
    <n v="7"/>
    <x v="6"/>
    <x v="2"/>
    <x v="2"/>
    <x v="5"/>
    <x v="0"/>
    <s v="Business"/>
    <x v="2"/>
    <s v="Carry-On Duffel"/>
    <n v="1"/>
    <n v="133.66999999999999"/>
    <n v="0"/>
    <n v="68.25"/>
    <n v="133.66999999999999"/>
    <n v="68.25"/>
    <n v="65.419999999999987"/>
    <n v="0.48941422907159415"/>
    <n v="2026"/>
    <s v="Q3"/>
    <n v="7"/>
    <s v="Jul"/>
  </r>
  <r>
    <x v="1291"/>
    <d v="2026-07-06T00:00:00"/>
    <n v="2026"/>
    <n v="7"/>
    <x v="6"/>
    <x v="2"/>
    <x v="2"/>
    <x v="10"/>
    <x v="0"/>
    <s v="New"/>
    <x v="2"/>
    <s v="Travel Backpack 35L"/>
    <n v="6"/>
    <n v="166.6"/>
    <n v="0"/>
    <n v="88.14"/>
    <n v="999.59999999999991"/>
    <n v="528.84"/>
    <n v="470.75999999999988"/>
    <n v="0.47094837935174061"/>
    <n v="2026"/>
    <s v="Q3"/>
    <n v="7"/>
    <s v="Jul"/>
  </r>
  <r>
    <x v="1292"/>
    <d v="2026-07-06T00:00:00"/>
    <n v="2026"/>
    <n v="7"/>
    <x v="6"/>
    <x v="2"/>
    <x v="1"/>
    <x v="12"/>
    <x v="0"/>
    <s v="Returning"/>
    <x v="0"/>
    <s v="Cycling Pack 12L"/>
    <n v="2"/>
    <n v="99.93"/>
    <n v="0.1"/>
    <n v="51.96"/>
    <n v="179.87400000000002"/>
    <n v="103.92"/>
    <n v="75.954000000000022"/>
    <n v="0.422262250241836"/>
    <n v="2026"/>
    <s v="Q3"/>
    <n v="7"/>
    <s v="Jul"/>
  </r>
  <r>
    <x v="1293"/>
    <d v="2026-07-07T00:00:00"/>
    <n v="2026"/>
    <n v="7"/>
    <x v="6"/>
    <x v="2"/>
    <x v="0"/>
    <x v="15"/>
    <x v="2"/>
    <s v="Returning"/>
    <x v="0"/>
    <s v="Cycling Pack 12L"/>
    <n v="6"/>
    <n v="100.56"/>
    <n v="0"/>
    <n v="49.47"/>
    <n v="603.36"/>
    <n v="296.82"/>
    <n v="306.54000000000002"/>
    <n v="0.508054892601432"/>
    <n v="2026"/>
    <s v="Q3"/>
    <n v="7"/>
    <s v="Jul"/>
  </r>
  <r>
    <x v="1294"/>
    <d v="2026-07-07T00:00:00"/>
    <n v="2026"/>
    <n v="7"/>
    <x v="6"/>
    <x v="2"/>
    <x v="0"/>
    <x v="9"/>
    <x v="0"/>
    <s v="Returning"/>
    <x v="3"/>
    <s v="Trail Tent 2P"/>
    <n v="1"/>
    <n v="200.48"/>
    <n v="0.05"/>
    <n v="104.11"/>
    <n v="190.45599999999999"/>
    <n v="104.11"/>
    <n v="86.345999999999989"/>
    <n v="0.45336455664300412"/>
    <n v="2026"/>
    <s v="Q3"/>
    <n v="7"/>
    <s v="Jul"/>
  </r>
  <r>
    <x v="1295"/>
    <d v="2026-07-07T00:00:00"/>
    <n v="2026"/>
    <n v="7"/>
    <x v="6"/>
    <x v="2"/>
    <x v="3"/>
    <x v="8"/>
    <x v="0"/>
    <s v="New"/>
    <x v="0"/>
    <s v="Trail Bike Light"/>
    <n v="1"/>
    <n v="51.06"/>
    <n v="0.15"/>
    <n v="22.56"/>
    <n v="43.401000000000003"/>
    <n v="22.56"/>
    <n v="20.841000000000005"/>
    <n v="0.48019630884081022"/>
    <n v="2026"/>
    <s v="Q3"/>
    <n v="7"/>
    <s v="Jul"/>
  </r>
  <r>
    <x v="1296"/>
    <d v="2026-07-07T00:00:00"/>
    <n v="2026"/>
    <n v="7"/>
    <x v="6"/>
    <x v="2"/>
    <x v="0"/>
    <x v="15"/>
    <x v="2"/>
    <s v="New"/>
    <x v="4"/>
    <s v="Weighted Vest"/>
    <n v="2"/>
    <n v="125.9"/>
    <n v="0.15"/>
    <n v="70.27"/>
    <n v="214.03"/>
    <n v="140.54"/>
    <n v="73.490000000000009"/>
    <n v="0.34336307994206422"/>
    <n v="2026"/>
    <s v="Q3"/>
    <n v="7"/>
    <s v="Jul"/>
  </r>
  <r>
    <x v="1297"/>
    <d v="2026-07-08T00:00:00"/>
    <n v="2026"/>
    <n v="7"/>
    <x v="6"/>
    <x v="2"/>
    <x v="1"/>
    <x v="12"/>
    <x v="2"/>
    <s v="Returning"/>
    <x v="3"/>
    <s v="Trail Tent 2P"/>
    <n v="2"/>
    <n v="192.24"/>
    <n v="0.05"/>
    <n v="103.65"/>
    <n v="365.25599999999997"/>
    <n v="207.3"/>
    <n v="157.95599999999996"/>
    <n v="0.43245285498390162"/>
    <n v="2026"/>
    <s v="Q3"/>
    <n v="7"/>
    <s v="Jul"/>
  </r>
  <r>
    <x v="1298"/>
    <d v="2026-07-08T00:00:00"/>
    <n v="2026"/>
    <n v="7"/>
    <x v="6"/>
    <x v="2"/>
    <x v="0"/>
    <x v="0"/>
    <x v="0"/>
    <s v="Business"/>
    <x v="4"/>
    <s v="Resistance Band Set"/>
    <n v="2"/>
    <n v="40.79"/>
    <n v="0"/>
    <n v="14.61"/>
    <n v="81.58"/>
    <n v="29.22"/>
    <n v="52.36"/>
    <n v="0.64182397646481981"/>
    <n v="2026"/>
    <s v="Q3"/>
    <n v="7"/>
    <s v="Jul"/>
  </r>
  <r>
    <x v="1299"/>
    <d v="2026-07-08T00:00:00"/>
    <n v="2026"/>
    <n v="7"/>
    <x v="6"/>
    <x v="2"/>
    <x v="0"/>
    <x v="9"/>
    <x v="2"/>
    <s v="New"/>
    <x v="3"/>
    <s v="Compact Sleeping Bag"/>
    <n v="2"/>
    <n v="125.73"/>
    <n v="0.15"/>
    <n v="61.75"/>
    <n v="213.74100000000001"/>
    <n v="123.5"/>
    <n v="90.241000000000014"/>
    <n v="0.42219789371248384"/>
    <n v="2026"/>
    <s v="Q3"/>
    <n v="7"/>
    <s v="Jul"/>
  </r>
  <r>
    <x v="1300"/>
    <d v="2026-07-08T00:00:00"/>
    <n v="2026"/>
    <n v="7"/>
    <x v="6"/>
    <x v="2"/>
    <x v="0"/>
    <x v="15"/>
    <x v="0"/>
    <s v="Business"/>
    <x v="2"/>
    <s v="Travel Backpack 35L"/>
    <n v="1"/>
    <n v="164.92"/>
    <n v="0"/>
    <n v="89.47"/>
    <n v="164.92"/>
    <n v="89.47"/>
    <n v="75.449999999999989"/>
    <n v="0.45749454280863444"/>
    <n v="2026"/>
    <s v="Q3"/>
    <n v="7"/>
    <s v="Jul"/>
  </r>
  <r>
    <x v="1301"/>
    <d v="2026-07-08T00:00:00"/>
    <n v="2026"/>
    <n v="7"/>
    <x v="6"/>
    <x v="2"/>
    <x v="1"/>
    <x v="6"/>
    <x v="2"/>
    <s v="New"/>
    <x v="0"/>
    <s v="Cycling Pack 12L"/>
    <n v="5"/>
    <n v="103.91"/>
    <n v="0"/>
    <n v="51.19"/>
    <n v="519.54999999999995"/>
    <n v="255.95"/>
    <n v="263.59999999999997"/>
    <n v="0.50736214031373306"/>
    <n v="2026"/>
    <s v="Q3"/>
    <n v="7"/>
    <s v="Jul"/>
  </r>
  <r>
    <x v="1302"/>
    <d v="2026-07-09T00:00:00"/>
    <n v="2026"/>
    <n v="7"/>
    <x v="6"/>
    <x v="2"/>
    <x v="2"/>
    <x v="16"/>
    <x v="1"/>
    <s v="Business"/>
    <x v="0"/>
    <s v="Trail Bike Light"/>
    <n v="10"/>
    <n v="49.69"/>
    <n v="0.1"/>
    <n v="21.82"/>
    <n v="447.21"/>
    <n v="218.2"/>
    <n v="229.01"/>
    <n v="0.51208604458755391"/>
    <n v="2026"/>
    <s v="Q3"/>
    <n v="7"/>
    <s v="Jul"/>
  </r>
  <r>
    <x v="1303"/>
    <d v="2026-07-09T00:00:00"/>
    <n v="2026"/>
    <n v="7"/>
    <x v="6"/>
    <x v="2"/>
    <x v="3"/>
    <x v="7"/>
    <x v="2"/>
    <s v="Returning"/>
    <x v="1"/>
    <s v="Hiking Daypack 20L"/>
    <n v="3"/>
    <n v="94.19"/>
    <n v="0"/>
    <n v="44.1"/>
    <n v="282.57"/>
    <n v="132.30000000000001"/>
    <n v="150.26999999999998"/>
    <n v="0.53179743072512997"/>
    <n v="2026"/>
    <s v="Q3"/>
    <n v="7"/>
    <s v="Jul"/>
  </r>
  <r>
    <x v="1304"/>
    <d v="2026-07-09T00:00:00"/>
    <n v="2026"/>
    <n v="7"/>
    <x v="6"/>
    <x v="2"/>
    <x v="1"/>
    <x v="14"/>
    <x v="2"/>
    <s v="Returning"/>
    <x v="2"/>
    <s v="Packing Cube Set"/>
    <n v="1"/>
    <n v="46.87"/>
    <n v="0"/>
    <n v="18.649999999999999"/>
    <n v="46.87"/>
    <n v="18.649999999999999"/>
    <n v="28.22"/>
    <n v="0.60209088969490077"/>
    <n v="2026"/>
    <s v="Q3"/>
    <n v="7"/>
    <s v="Jul"/>
  </r>
  <r>
    <x v="1305"/>
    <d v="2026-07-09T00:00:00"/>
    <n v="2026"/>
    <n v="7"/>
    <x v="6"/>
    <x v="2"/>
    <x v="2"/>
    <x v="16"/>
    <x v="0"/>
    <s v="Returning"/>
    <x v="2"/>
    <s v="Insulated Bottle"/>
    <n v="1"/>
    <n v="36.99"/>
    <n v="0.1"/>
    <n v="13.2"/>
    <n v="33.291000000000004"/>
    <n v="13.2"/>
    <n v="20.091000000000005"/>
    <n v="0.60349644047940887"/>
    <n v="2026"/>
    <s v="Q3"/>
    <n v="7"/>
    <s v="Jul"/>
  </r>
  <r>
    <x v="1306"/>
    <d v="2026-07-09T00:00:00"/>
    <n v="2026"/>
    <n v="7"/>
    <x v="6"/>
    <x v="2"/>
    <x v="0"/>
    <x v="15"/>
    <x v="0"/>
    <s v="Returning"/>
    <x v="2"/>
    <s v="Carry-On Duffel"/>
    <n v="1"/>
    <n v="135.44"/>
    <n v="0"/>
    <n v="65.48"/>
    <n v="135.44"/>
    <n v="65.48"/>
    <n v="69.959999999999994"/>
    <n v="0.51653868871825159"/>
    <n v="2026"/>
    <s v="Q3"/>
    <n v="7"/>
    <s v="Jul"/>
  </r>
  <r>
    <x v="1307"/>
    <d v="2026-07-09T00:00:00"/>
    <n v="2026"/>
    <n v="7"/>
    <x v="6"/>
    <x v="2"/>
    <x v="1"/>
    <x v="1"/>
    <x v="0"/>
    <s v="New"/>
    <x v="1"/>
    <s v="Hiking Daypack 20L"/>
    <n v="3"/>
    <n v="92.25"/>
    <n v="0"/>
    <n v="46.27"/>
    <n v="276.75"/>
    <n v="138.81"/>
    <n v="137.94"/>
    <n v="0.49842818428184282"/>
    <n v="2026"/>
    <s v="Q3"/>
    <n v="7"/>
    <s v="Jul"/>
  </r>
  <r>
    <x v="1308"/>
    <d v="2026-07-09T00:00:00"/>
    <n v="2026"/>
    <n v="7"/>
    <x v="6"/>
    <x v="2"/>
    <x v="2"/>
    <x v="5"/>
    <x v="0"/>
    <s v="New"/>
    <x v="3"/>
    <s v="Trail Tent 2P"/>
    <n v="2"/>
    <n v="192.6"/>
    <n v="0"/>
    <n v="104.89"/>
    <n v="385.2"/>
    <n v="209.78"/>
    <n v="175.42"/>
    <n v="0.45539979231568017"/>
    <n v="2026"/>
    <s v="Q3"/>
    <n v="7"/>
    <s v="Jul"/>
  </r>
  <r>
    <x v="1309"/>
    <d v="2026-07-09T00:00:00"/>
    <n v="2026"/>
    <n v="7"/>
    <x v="6"/>
    <x v="2"/>
    <x v="3"/>
    <x v="8"/>
    <x v="0"/>
    <s v="Returning"/>
    <x v="0"/>
    <s v="Compact Repair Kit"/>
    <n v="1"/>
    <n v="39.94"/>
    <n v="0"/>
    <n v="16.89"/>
    <n v="39.94"/>
    <n v="16.89"/>
    <n v="23.049999999999997"/>
    <n v="0.57711567351026538"/>
    <n v="2026"/>
    <s v="Q3"/>
    <n v="7"/>
    <s v="Jul"/>
  </r>
  <r>
    <x v="1310"/>
    <d v="2026-07-09T00:00:00"/>
    <n v="2026"/>
    <n v="7"/>
    <x v="6"/>
    <x v="2"/>
    <x v="2"/>
    <x v="2"/>
    <x v="0"/>
    <s v="Returning"/>
    <x v="1"/>
    <s v="Summit Backpack 45L"/>
    <n v="3"/>
    <n v="150.61000000000001"/>
    <n v="0"/>
    <n v="79.900000000000006"/>
    <n v="451.83000000000004"/>
    <n v="239.70000000000002"/>
    <n v="212.13000000000002"/>
    <n v="0.46949073766682159"/>
    <n v="2026"/>
    <s v="Q3"/>
    <n v="7"/>
    <s v="Jul"/>
  </r>
  <r>
    <x v="1311"/>
    <d v="2026-07-09T00:00:00"/>
    <n v="2026"/>
    <n v="7"/>
    <x v="6"/>
    <x v="2"/>
    <x v="3"/>
    <x v="13"/>
    <x v="0"/>
    <s v="Returning"/>
    <x v="1"/>
    <s v="Trekking Poles"/>
    <n v="2"/>
    <n v="71.069999999999993"/>
    <n v="0"/>
    <n v="31.57"/>
    <n v="142.13999999999999"/>
    <n v="63.14"/>
    <n v="78.999999999999986"/>
    <n v="0.55579006613198245"/>
    <n v="2026"/>
    <s v="Q3"/>
    <n v="7"/>
    <s v="Jul"/>
  </r>
  <r>
    <x v="1312"/>
    <d v="2026-07-10T00:00:00"/>
    <n v="2026"/>
    <n v="7"/>
    <x v="6"/>
    <x v="2"/>
    <x v="0"/>
    <x v="0"/>
    <x v="2"/>
    <s v="New"/>
    <x v="0"/>
    <s v="Trail Bike Light"/>
    <n v="1"/>
    <n v="50.78"/>
    <n v="0"/>
    <n v="22.29"/>
    <n v="50.78"/>
    <n v="22.29"/>
    <n v="28.490000000000002"/>
    <n v="0.56104765655769995"/>
    <n v="2026"/>
    <s v="Q3"/>
    <n v="7"/>
    <s v="Jul"/>
  </r>
  <r>
    <x v="1313"/>
    <d v="2026-07-10T00:00:00"/>
    <n v="2026"/>
    <n v="7"/>
    <x v="6"/>
    <x v="2"/>
    <x v="0"/>
    <x v="15"/>
    <x v="0"/>
    <s v="Returning"/>
    <x v="1"/>
    <s v="Trail Boots"/>
    <n v="2"/>
    <n v="141.51"/>
    <n v="0.05"/>
    <n v="77.040000000000006"/>
    <n v="268.86899999999997"/>
    <n v="154.08000000000001"/>
    <n v="114.78899999999996"/>
    <n v="0.42693281858451504"/>
    <n v="2026"/>
    <s v="Q3"/>
    <n v="7"/>
    <s v="Jul"/>
  </r>
  <r>
    <x v="1314"/>
    <d v="2026-07-10T00:00:00"/>
    <n v="2026"/>
    <n v="7"/>
    <x v="6"/>
    <x v="2"/>
    <x v="1"/>
    <x v="12"/>
    <x v="3"/>
    <s v="Returning"/>
    <x v="1"/>
    <s v="Summit Backpack 45L"/>
    <n v="1"/>
    <n v="156.44"/>
    <n v="0.1"/>
    <n v="80.72"/>
    <n v="140.79599999999999"/>
    <n v="80.72"/>
    <n v="60.075999999999993"/>
    <n v="0.42668825818915307"/>
    <n v="2026"/>
    <s v="Q3"/>
    <n v="7"/>
    <s v="Jul"/>
  </r>
  <r>
    <x v="1315"/>
    <d v="2026-07-10T00:00:00"/>
    <n v="2026"/>
    <n v="7"/>
    <x v="6"/>
    <x v="2"/>
    <x v="1"/>
    <x v="12"/>
    <x v="0"/>
    <s v="New"/>
    <x v="4"/>
    <s v="Training Mat"/>
    <n v="2"/>
    <n v="51.75"/>
    <n v="0"/>
    <n v="21.4"/>
    <n v="103.5"/>
    <n v="42.8"/>
    <n v="60.7"/>
    <n v="0.58647342995169083"/>
    <n v="2026"/>
    <s v="Q3"/>
    <n v="7"/>
    <s v="Jul"/>
  </r>
  <r>
    <x v="1316"/>
    <d v="2026-07-10T00:00:00"/>
    <n v="2026"/>
    <n v="7"/>
    <x v="6"/>
    <x v="2"/>
    <x v="2"/>
    <x v="5"/>
    <x v="3"/>
    <s v="New"/>
    <x v="3"/>
    <s v="Portable Camp Stove"/>
    <n v="1"/>
    <n v="82.23"/>
    <n v="0.1"/>
    <n v="38.340000000000003"/>
    <n v="74.007000000000005"/>
    <n v="38.340000000000003"/>
    <n v="35.667000000000002"/>
    <n v="0.48194089748267055"/>
    <n v="2026"/>
    <s v="Q3"/>
    <n v="7"/>
    <s v="Jul"/>
  </r>
  <r>
    <x v="1317"/>
    <d v="2026-07-10T00:00:00"/>
    <n v="2026"/>
    <n v="7"/>
    <x v="6"/>
    <x v="2"/>
    <x v="1"/>
    <x v="6"/>
    <x v="0"/>
    <s v="New"/>
    <x v="1"/>
    <s v="Trail Boots"/>
    <n v="1"/>
    <n v="144.16999999999999"/>
    <n v="0.1"/>
    <n v="78.13"/>
    <n v="129.75299999999999"/>
    <n v="78.13"/>
    <n v="51.62299999999999"/>
    <n v="0.39785592625989374"/>
    <n v="2026"/>
    <s v="Q3"/>
    <n v="7"/>
    <s v="Jul"/>
  </r>
  <r>
    <x v="1318"/>
    <d v="2026-07-10T00:00:00"/>
    <n v="2026"/>
    <n v="7"/>
    <x v="6"/>
    <x v="2"/>
    <x v="1"/>
    <x v="12"/>
    <x v="0"/>
    <s v="Returning"/>
    <x v="3"/>
    <s v="Portable Camp Stove"/>
    <n v="4"/>
    <n v="82.47"/>
    <n v="0"/>
    <n v="40.22"/>
    <n v="329.88"/>
    <n v="160.88"/>
    <n v="169"/>
    <n v="0.51230750575967021"/>
    <n v="2026"/>
    <s v="Q3"/>
    <n v="7"/>
    <s v="Jul"/>
  </r>
  <r>
    <x v="1319"/>
    <d v="2026-07-10T00:00:00"/>
    <n v="2026"/>
    <n v="7"/>
    <x v="6"/>
    <x v="2"/>
    <x v="3"/>
    <x v="8"/>
    <x v="0"/>
    <s v="New"/>
    <x v="3"/>
    <s v="Compact Sleeping Bag"/>
    <n v="1"/>
    <n v="122.14"/>
    <n v="0.15"/>
    <n v="59.87"/>
    <n v="103.819"/>
    <n v="59.87"/>
    <n v="43.949000000000005"/>
    <n v="0.42332328379198414"/>
    <n v="2026"/>
    <s v="Q3"/>
    <n v="7"/>
    <s v="Jul"/>
  </r>
  <r>
    <x v="1320"/>
    <d v="2026-07-10T00:00:00"/>
    <n v="2026"/>
    <n v="7"/>
    <x v="6"/>
    <x v="2"/>
    <x v="2"/>
    <x v="16"/>
    <x v="2"/>
    <s v="Returning"/>
    <x v="1"/>
    <s v="Trail Boots"/>
    <n v="3"/>
    <n v="143.59"/>
    <n v="0"/>
    <n v="78.91"/>
    <n v="430.77"/>
    <n v="236.73"/>
    <n v="194.04"/>
    <n v="0.45044919562643637"/>
    <n v="2026"/>
    <s v="Q3"/>
    <n v="7"/>
    <s v="Jul"/>
  </r>
  <r>
    <x v="1321"/>
    <d v="2026-07-10T00:00:00"/>
    <n v="2026"/>
    <n v="7"/>
    <x v="6"/>
    <x v="2"/>
    <x v="3"/>
    <x v="13"/>
    <x v="0"/>
    <s v="Business"/>
    <x v="1"/>
    <s v="Summit Backpack 45L"/>
    <n v="2"/>
    <n v="157.66"/>
    <n v="0"/>
    <n v="78.760000000000005"/>
    <n v="315.32"/>
    <n v="157.52000000000001"/>
    <n v="157.79999999999998"/>
    <n v="0.50044399340352652"/>
    <n v="2026"/>
    <s v="Q3"/>
    <n v="7"/>
    <s v="Jul"/>
  </r>
  <r>
    <x v="1322"/>
    <d v="2026-07-10T00:00:00"/>
    <n v="2026"/>
    <n v="7"/>
    <x v="6"/>
    <x v="2"/>
    <x v="1"/>
    <x v="1"/>
    <x v="0"/>
    <s v="Business"/>
    <x v="0"/>
    <s v="Cycling Pack 12L"/>
    <n v="1"/>
    <n v="101.58"/>
    <n v="0"/>
    <n v="49.83"/>
    <n v="101.58"/>
    <n v="49.83"/>
    <n v="51.75"/>
    <n v="0.50945067926757237"/>
    <n v="2026"/>
    <s v="Q3"/>
    <n v="7"/>
    <s v="Jul"/>
  </r>
  <r>
    <x v="1323"/>
    <d v="2026-07-10T00:00:00"/>
    <n v="2026"/>
    <n v="7"/>
    <x v="6"/>
    <x v="2"/>
    <x v="2"/>
    <x v="3"/>
    <x v="0"/>
    <s v="Returning"/>
    <x v="2"/>
    <s v="Travel Backpack 35L"/>
    <n v="4"/>
    <n v="166.71"/>
    <n v="0"/>
    <n v="86.55"/>
    <n v="666.84"/>
    <n v="346.2"/>
    <n v="320.64000000000004"/>
    <n v="0.48083498290444487"/>
    <n v="2026"/>
    <s v="Q3"/>
    <n v="7"/>
    <s v="Jul"/>
  </r>
  <r>
    <x v="1324"/>
    <d v="2026-07-11T00:00:00"/>
    <n v="2026"/>
    <n v="7"/>
    <x v="6"/>
    <x v="2"/>
    <x v="1"/>
    <x v="12"/>
    <x v="2"/>
    <s v="New"/>
    <x v="0"/>
    <s v="Commuter Helmet"/>
    <n v="2"/>
    <n v="83.33"/>
    <n v="0"/>
    <n v="42.11"/>
    <n v="166.66"/>
    <n v="84.22"/>
    <n v="82.44"/>
    <n v="0.49465978639145564"/>
    <n v="2026"/>
    <s v="Q3"/>
    <n v="7"/>
    <s v="Jul"/>
  </r>
  <r>
    <x v="1325"/>
    <d v="2026-07-11T00:00:00"/>
    <n v="2026"/>
    <n v="7"/>
    <x v="6"/>
    <x v="2"/>
    <x v="0"/>
    <x v="15"/>
    <x v="0"/>
    <s v="New"/>
    <x v="1"/>
    <s v="Trekking Poles"/>
    <n v="2"/>
    <n v="71.77"/>
    <n v="0.05"/>
    <n v="32.9"/>
    <n v="136.363"/>
    <n v="65.8"/>
    <n v="70.563000000000002"/>
    <n v="0.5174644148339359"/>
    <n v="2026"/>
    <s v="Q3"/>
    <n v="7"/>
    <s v="Jul"/>
  </r>
  <r>
    <x v="1326"/>
    <d v="2026-07-11T00:00:00"/>
    <n v="2026"/>
    <n v="7"/>
    <x v="6"/>
    <x v="2"/>
    <x v="0"/>
    <x v="15"/>
    <x v="0"/>
    <s v="New"/>
    <x v="2"/>
    <s v="Travel Backpack 35L"/>
    <n v="3"/>
    <n v="164.5"/>
    <n v="0"/>
    <n v="87.06"/>
    <n v="493.5"/>
    <n v="261.18"/>
    <n v="232.32"/>
    <n v="0.47075987841945288"/>
    <n v="2026"/>
    <s v="Q3"/>
    <n v="7"/>
    <s v="Jul"/>
  </r>
  <r>
    <x v="1327"/>
    <d v="2026-07-11T00:00:00"/>
    <n v="2026"/>
    <n v="7"/>
    <x v="6"/>
    <x v="2"/>
    <x v="0"/>
    <x v="15"/>
    <x v="0"/>
    <s v="Returning"/>
    <x v="3"/>
    <s v="Portable Camp Stove"/>
    <n v="3"/>
    <n v="82.28"/>
    <n v="0.1"/>
    <n v="39.51"/>
    <n v="222.15600000000001"/>
    <n v="118.53"/>
    <n v="103.626"/>
    <n v="0.46645600388915898"/>
    <n v="2026"/>
    <s v="Q3"/>
    <n v="7"/>
    <s v="Jul"/>
  </r>
  <r>
    <x v="1328"/>
    <d v="2026-07-11T00:00:00"/>
    <n v="2026"/>
    <n v="7"/>
    <x v="6"/>
    <x v="2"/>
    <x v="2"/>
    <x v="2"/>
    <x v="2"/>
    <s v="New"/>
    <x v="0"/>
    <s v="Cycling Pack 12L"/>
    <n v="2"/>
    <n v="103.17"/>
    <n v="0"/>
    <n v="50.49"/>
    <n v="206.34"/>
    <n v="100.98"/>
    <n v="105.36"/>
    <n v="0.51061355045071244"/>
    <n v="2026"/>
    <s v="Q3"/>
    <n v="7"/>
    <s v="Jul"/>
  </r>
  <r>
    <x v="1329"/>
    <d v="2026-07-11T00:00:00"/>
    <n v="2026"/>
    <n v="7"/>
    <x v="6"/>
    <x v="2"/>
    <x v="0"/>
    <x v="15"/>
    <x v="0"/>
    <s v="New"/>
    <x v="0"/>
    <s v="Trail Bike Light"/>
    <n v="1"/>
    <n v="50.33"/>
    <n v="0.05"/>
    <n v="22.06"/>
    <n v="47.813499999999998"/>
    <n v="22.06"/>
    <n v="25.753499999999999"/>
    <n v="0.53862402877848303"/>
    <n v="2026"/>
    <s v="Q3"/>
    <n v="7"/>
    <s v="Jul"/>
  </r>
  <r>
    <x v="1330"/>
    <d v="2026-07-11T00:00:00"/>
    <n v="2026"/>
    <n v="7"/>
    <x v="6"/>
    <x v="2"/>
    <x v="1"/>
    <x v="11"/>
    <x v="1"/>
    <s v="Business"/>
    <x v="1"/>
    <s v="Trail Boots"/>
    <n v="6"/>
    <n v="142.78"/>
    <n v="0.15"/>
    <n v="80.38"/>
    <n v="728.178"/>
    <n v="482.28"/>
    <n v="245.89800000000002"/>
    <n v="0.33768941110552642"/>
    <n v="2026"/>
    <s v="Q3"/>
    <n v="7"/>
    <s v="Jul"/>
  </r>
  <r>
    <x v="1331"/>
    <d v="2026-07-11T00:00:00"/>
    <n v="2026"/>
    <n v="7"/>
    <x v="6"/>
    <x v="2"/>
    <x v="1"/>
    <x v="6"/>
    <x v="0"/>
    <s v="New"/>
    <x v="3"/>
    <s v="Trail Tent 2P"/>
    <n v="1"/>
    <n v="195.38"/>
    <n v="0.05"/>
    <n v="101.67"/>
    <n v="185.61099999999999"/>
    <n v="101.67"/>
    <n v="83.940999999999988"/>
    <n v="0.45224151585843508"/>
    <n v="2026"/>
    <s v="Q3"/>
    <n v="7"/>
    <s v="Jul"/>
  </r>
  <r>
    <x v="1332"/>
    <d v="2026-07-11T00:00:00"/>
    <n v="2026"/>
    <n v="7"/>
    <x v="6"/>
    <x v="2"/>
    <x v="3"/>
    <x v="4"/>
    <x v="2"/>
    <s v="Returning"/>
    <x v="0"/>
    <s v="Cycling Pack 12L"/>
    <n v="5"/>
    <n v="104.8"/>
    <n v="0"/>
    <n v="50.94"/>
    <n v="524"/>
    <n v="254.7"/>
    <n v="269.3"/>
    <n v="0.51393129770992374"/>
    <n v="2026"/>
    <s v="Q3"/>
    <n v="7"/>
    <s v="Jul"/>
  </r>
  <r>
    <x v="1333"/>
    <d v="2026-07-11T00:00:00"/>
    <n v="2026"/>
    <n v="7"/>
    <x v="6"/>
    <x v="2"/>
    <x v="3"/>
    <x v="7"/>
    <x v="0"/>
    <s v="Returning"/>
    <x v="3"/>
    <s v="Portable Camp Stove"/>
    <n v="3"/>
    <n v="82.26"/>
    <n v="0"/>
    <n v="40.020000000000003"/>
    <n v="246.78000000000003"/>
    <n v="120.06"/>
    <n v="126.72000000000003"/>
    <n v="0.51349380014587898"/>
    <n v="2026"/>
    <s v="Q3"/>
    <n v="7"/>
    <s v="Jul"/>
  </r>
  <r>
    <x v="1334"/>
    <d v="2026-07-11T00:00:00"/>
    <n v="2026"/>
    <n v="7"/>
    <x v="6"/>
    <x v="2"/>
    <x v="2"/>
    <x v="10"/>
    <x v="0"/>
    <s v="Business"/>
    <x v="1"/>
    <s v="Hiking Daypack 20L"/>
    <n v="1"/>
    <n v="90.79"/>
    <n v="0"/>
    <n v="46.39"/>
    <n v="90.79"/>
    <n v="46.39"/>
    <n v="44.400000000000006"/>
    <n v="0.4890406432426479"/>
    <n v="2026"/>
    <s v="Q3"/>
    <n v="7"/>
    <s v="Jul"/>
  </r>
  <r>
    <x v="1335"/>
    <d v="2026-07-11T00:00:00"/>
    <n v="2026"/>
    <n v="7"/>
    <x v="6"/>
    <x v="2"/>
    <x v="1"/>
    <x v="11"/>
    <x v="0"/>
    <s v="Returning"/>
    <x v="0"/>
    <s v="Compact Repair Kit"/>
    <n v="1"/>
    <n v="41.33"/>
    <n v="0"/>
    <n v="17.2"/>
    <n v="41.33"/>
    <n v="17.2"/>
    <n v="24.13"/>
    <n v="0.58383740624243896"/>
    <n v="2026"/>
    <s v="Q3"/>
    <n v="7"/>
    <s v="Jul"/>
  </r>
  <r>
    <x v="1336"/>
    <d v="2026-07-12T00:00:00"/>
    <n v="2026"/>
    <n v="7"/>
    <x v="6"/>
    <x v="2"/>
    <x v="2"/>
    <x v="2"/>
    <x v="0"/>
    <s v="Returning"/>
    <x v="4"/>
    <s v="Resistance Band Set"/>
    <n v="2"/>
    <n v="41.09"/>
    <n v="0.05"/>
    <n v="14.54"/>
    <n v="78.070999999999998"/>
    <n v="29.08"/>
    <n v="48.991"/>
    <n v="0.62751854081541159"/>
    <n v="2026"/>
    <s v="Q3"/>
    <n v="7"/>
    <s v="Jul"/>
  </r>
  <r>
    <x v="1337"/>
    <d v="2026-07-12T00:00:00"/>
    <n v="2026"/>
    <n v="7"/>
    <x v="6"/>
    <x v="2"/>
    <x v="1"/>
    <x v="12"/>
    <x v="1"/>
    <s v="Business"/>
    <x v="3"/>
    <s v="Portable Camp Stove"/>
    <n v="5"/>
    <n v="82.39"/>
    <n v="0.05"/>
    <n v="39.479999999999997"/>
    <n v="391.35249999999996"/>
    <n v="197.39999999999998"/>
    <n v="193.95249999999999"/>
    <n v="0.49559540312122702"/>
    <n v="2026"/>
    <s v="Q3"/>
    <n v="7"/>
    <s v="Jul"/>
  </r>
  <r>
    <x v="1338"/>
    <d v="2026-07-12T00:00:00"/>
    <n v="2026"/>
    <n v="7"/>
    <x v="6"/>
    <x v="2"/>
    <x v="1"/>
    <x v="14"/>
    <x v="0"/>
    <s v="Business"/>
    <x v="4"/>
    <s v="Recovery Roller"/>
    <n v="3"/>
    <n v="37"/>
    <n v="0"/>
    <n v="13.69"/>
    <n v="111"/>
    <n v="41.07"/>
    <n v="69.930000000000007"/>
    <n v="0.63000000000000012"/>
    <n v="2026"/>
    <s v="Q3"/>
    <n v="7"/>
    <s v="Jul"/>
  </r>
  <r>
    <x v="1339"/>
    <d v="2026-07-12T00:00:00"/>
    <n v="2026"/>
    <n v="7"/>
    <x v="6"/>
    <x v="2"/>
    <x v="3"/>
    <x v="8"/>
    <x v="2"/>
    <s v="New"/>
    <x v="4"/>
    <s v="Resistance Band Set"/>
    <n v="2"/>
    <n v="40.9"/>
    <n v="0"/>
    <n v="14.81"/>
    <n v="81.8"/>
    <n v="29.62"/>
    <n v="52.179999999999993"/>
    <n v="0.63789731051344734"/>
    <n v="2026"/>
    <s v="Q3"/>
    <n v="7"/>
    <s v="Jul"/>
  </r>
  <r>
    <x v="1340"/>
    <d v="2026-07-12T00:00:00"/>
    <n v="2026"/>
    <n v="7"/>
    <x v="6"/>
    <x v="2"/>
    <x v="0"/>
    <x v="0"/>
    <x v="0"/>
    <s v="New"/>
    <x v="4"/>
    <s v="Weighted Vest"/>
    <n v="1"/>
    <n v="123.33"/>
    <n v="0.1"/>
    <n v="70.900000000000006"/>
    <n v="110.997"/>
    <n v="70.900000000000006"/>
    <n v="40.096999999999994"/>
    <n v="0.36124399758552028"/>
    <n v="2026"/>
    <s v="Q3"/>
    <n v="7"/>
    <s v="Jul"/>
  </r>
  <r>
    <x v="1341"/>
    <d v="2026-07-12T00:00:00"/>
    <n v="2026"/>
    <n v="7"/>
    <x v="6"/>
    <x v="2"/>
    <x v="1"/>
    <x v="12"/>
    <x v="3"/>
    <s v="Business"/>
    <x v="1"/>
    <s v="Summit Backpack 45L"/>
    <n v="1"/>
    <n v="153.25"/>
    <n v="0.15"/>
    <n v="78.28"/>
    <n v="130.26249999999999"/>
    <n v="78.28"/>
    <n v="51.982499999999987"/>
    <n v="0.39905959121005657"/>
    <n v="2026"/>
    <s v="Q3"/>
    <n v="7"/>
    <s v="Jul"/>
  </r>
  <r>
    <x v="1342"/>
    <d v="2026-07-12T00:00:00"/>
    <n v="2026"/>
    <n v="7"/>
    <x v="6"/>
    <x v="2"/>
    <x v="3"/>
    <x v="7"/>
    <x v="3"/>
    <s v="New"/>
    <x v="2"/>
    <s v="Carry-On Duffel"/>
    <n v="3"/>
    <n v="134.43"/>
    <n v="0.1"/>
    <n v="65.78"/>
    <n v="362.96100000000001"/>
    <n v="197.34"/>
    <n v="165.62100000000001"/>
    <n v="0.45630522287518493"/>
    <n v="2026"/>
    <s v="Q3"/>
    <n v="7"/>
    <s v="Jul"/>
  </r>
  <r>
    <x v="1343"/>
    <d v="2026-07-12T00:00:00"/>
    <n v="2026"/>
    <n v="7"/>
    <x v="6"/>
    <x v="2"/>
    <x v="0"/>
    <x v="0"/>
    <x v="0"/>
    <s v="Returning"/>
    <x v="1"/>
    <s v="Hiking Daypack 20L"/>
    <n v="1"/>
    <n v="93.73"/>
    <n v="0.05"/>
    <n v="44.51"/>
    <n v="89.043499999999995"/>
    <n v="44.51"/>
    <n v="44.533499999999997"/>
    <n v="0.50013195797559618"/>
    <n v="2026"/>
    <s v="Q3"/>
    <n v="7"/>
    <s v="Jul"/>
  </r>
  <r>
    <x v="1344"/>
    <d v="2026-07-12T00:00:00"/>
    <n v="2026"/>
    <n v="7"/>
    <x v="6"/>
    <x v="2"/>
    <x v="0"/>
    <x v="0"/>
    <x v="0"/>
    <s v="Returning"/>
    <x v="2"/>
    <s v="Insulated Bottle"/>
    <n v="1"/>
    <n v="37.090000000000003"/>
    <n v="0"/>
    <n v="13.43"/>
    <n v="37.090000000000003"/>
    <n v="13.43"/>
    <n v="23.660000000000004"/>
    <n v="0.63790779185764357"/>
    <n v="2026"/>
    <s v="Q3"/>
    <n v="7"/>
    <s v="Jul"/>
  </r>
  <r>
    <x v="1345"/>
    <d v="2026-07-12T00:00:00"/>
    <n v="2026"/>
    <n v="7"/>
    <x v="6"/>
    <x v="2"/>
    <x v="0"/>
    <x v="0"/>
    <x v="2"/>
    <s v="New"/>
    <x v="2"/>
    <s v="Packing Cube Set"/>
    <n v="1"/>
    <n v="45.43"/>
    <n v="0"/>
    <n v="18.66"/>
    <n v="45.43"/>
    <n v="18.66"/>
    <n v="26.77"/>
    <n v="0.58925819942769098"/>
    <n v="2026"/>
    <s v="Q3"/>
    <n v="7"/>
    <s v="Jul"/>
  </r>
  <r>
    <x v="1346"/>
    <d v="2026-07-12T00:00:00"/>
    <n v="2026"/>
    <n v="7"/>
    <x v="6"/>
    <x v="2"/>
    <x v="3"/>
    <x v="8"/>
    <x v="3"/>
    <s v="New"/>
    <x v="4"/>
    <s v="Resistance Band Set"/>
    <n v="1"/>
    <n v="39.5"/>
    <n v="0.1"/>
    <n v="14.86"/>
    <n v="35.550000000000004"/>
    <n v="14.86"/>
    <n v="20.690000000000005"/>
    <n v="0.58199718706047832"/>
    <n v="2026"/>
    <s v="Q3"/>
    <n v="7"/>
    <s v="Jul"/>
  </r>
  <r>
    <x v="1347"/>
    <d v="2026-07-12T00:00:00"/>
    <n v="2026"/>
    <n v="7"/>
    <x v="6"/>
    <x v="2"/>
    <x v="2"/>
    <x v="16"/>
    <x v="2"/>
    <s v="Returning"/>
    <x v="4"/>
    <s v="Weighted Vest"/>
    <n v="2"/>
    <n v="123.58"/>
    <n v="0.1"/>
    <n v="68.739999999999995"/>
    <n v="222.44399999999999"/>
    <n v="137.47999999999999"/>
    <n v="84.963999999999999"/>
    <n v="0.3819568071065077"/>
    <n v="2026"/>
    <s v="Q3"/>
    <n v="7"/>
    <s v="Jul"/>
  </r>
  <r>
    <x v="1348"/>
    <d v="2026-07-13T00:00:00"/>
    <n v="2026"/>
    <n v="7"/>
    <x v="6"/>
    <x v="2"/>
    <x v="3"/>
    <x v="13"/>
    <x v="2"/>
    <s v="Returning"/>
    <x v="0"/>
    <s v="Cycling Pack 12L"/>
    <n v="1"/>
    <n v="103.61"/>
    <n v="0"/>
    <n v="51.84"/>
    <n v="103.61"/>
    <n v="51.84"/>
    <n v="51.769999999999996"/>
    <n v="0.49966219476884466"/>
    <n v="2026"/>
    <s v="Q3"/>
    <n v="7"/>
    <s v="Jul"/>
  </r>
  <r>
    <x v="1349"/>
    <d v="2026-07-13T00:00:00"/>
    <n v="2026"/>
    <n v="7"/>
    <x v="6"/>
    <x v="2"/>
    <x v="2"/>
    <x v="2"/>
    <x v="2"/>
    <s v="Returning"/>
    <x v="1"/>
    <s v="Trail Boots"/>
    <n v="2"/>
    <n v="145.75"/>
    <n v="0.05"/>
    <n v="79.319999999999993"/>
    <n v="276.92500000000001"/>
    <n v="158.63999999999999"/>
    <n v="118.28500000000003"/>
    <n v="0.42713731154644768"/>
    <n v="2026"/>
    <s v="Q3"/>
    <n v="7"/>
    <s v="Jul"/>
  </r>
  <r>
    <x v="1350"/>
    <d v="2026-07-13T00:00:00"/>
    <n v="2026"/>
    <n v="7"/>
    <x v="6"/>
    <x v="2"/>
    <x v="3"/>
    <x v="8"/>
    <x v="3"/>
    <s v="New"/>
    <x v="3"/>
    <s v="Trail Tent 2P"/>
    <n v="2"/>
    <n v="193.76"/>
    <n v="0.1"/>
    <n v="104.66"/>
    <n v="348.76799999999997"/>
    <n v="209.32"/>
    <n v="139.44799999999998"/>
    <n v="0.39983025965684921"/>
    <n v="2026"/>
    <s v="Q3"/>
    <n v="7"/>
    <s v="Jul"/>
  </r>
  <r>
    <x v="1351"/>
    <d v="2026-07-13T00:00:00"/>
    <n v="2026"/>
    <n v="7"/>
    <x v="6"/>
    <x v="2"/>
    <x v="2"/>
    <x v="16"/>
    <x v="0"/>
    <s v="Returning"/>
    <x v="1"/>
    <s v="Trail Boots"/>
    <n v="2"/>
    <n v="146.09"/>
    <n v="0.1"/>
    <n v="79.36"/>
    <n v="262.96199999999999"/>
    <n v="158.72"/>
    <n v="104.24199999999999"/>
    <n v="0.39641469109605187"/>
    <n v="2026"/>
    <s v="Q3"/>
    <n v="7"/>
    <s v="Jul"/>
  </r>
  <r>
    <x v="1352"/>
    <d v="2026-07-13T00:00:00"/>
    <n v="2026"/>
    <n v="7"/>
    <x v="6"/>
    <x v="2"/>
    <x v="1"/>
    <x v="14"/>
    <x v="2"/>
    <s v="New"/>
    <x v="2"/>
    <s v="Carry-On Duffel"/>
    <n v="1"/>
    <n v="131.91999999999999"/>
    <n v="0"/>
    <n v="66.19"/>
    <n v="131.91999999999999"/>
    <n v="66.19"/>
    <n v="65.72999999999999"/>
    <n v="0.49825651910248631"/>
    <n v="2026"/>
    <s v="Q3"/>
    <n v="7"/>
    <s v="Jul"/>
  </r>
  <r>
    <x v="1353"/>
    <d v="2026-07-13T00:00:00"/>
    <n v="2026"/>
    <n v="7"/>
    <x v="6"/>
    <x v="2"/>
    <x v="1"/>
    <x v="11"/>
    <x v="1"/>
    <s v="Business"/>
    <x v="3"/>
    <s v="Portable Camp Stove"/>
    <n v="6"/>
    <n v="83.28"/>
    <n v="0.15"/>
    <n v="38.76"/>
    <n v="424.72800000000001"/>
    <n v="232.56"/>
    <n v="192.16800000000001"/>
    <n v="0.45244956772334294"/>
    <n v="2026"/>
    <s v="Q3"/>
    <n v="7"/>
    <s v="Jul"/>
  </r>
  <r>
    <x v="1354"/>
    <d v="2026-07-13T00:00:00"/>
    <n v="2026"/>
    <n v="7"/>
    <x v="6"/>
    <x v="2"/>
    <x v="1"/>
    <x v="6"/>
    <x v="0"/>
    <s v="New"/>
    <x v="2"/>
    <s v="Insulated Bottle"/>
    <n v="1"/>
    <n v="36.479999999999997"/>
    <n v="0.05"/>
    <n v="13.22"/>
    <n v="34.655999999999999"/>
    <n v="13.22"/>
    <n v="21.436"/>
    <n v="0.61853647276084955"/>
    <n v="2026"/>
    <s v="Q3"/>
    <n v="7"/>
    <s v="Jul"/>
  </r>
  <r>
    <x v="1355"/>
    <d v="2026-07-13T00:00:00"/>
    <n v="2026"/>
    <n v="7"/>
    <x v="6"/>
    <x v="2"/>
    <x v="0"/>
    <x v="0"/>
    <x v="2"/>
    <s v="New"/>
    <x v="1"/>
    <s v="Summit Backpack 45L"/>
    <n v="3"/>
    <n v="155.44"/>
    <n v="0.05"/>
    <n v="79.95"/>
    <n v="443.00399999999996"/>
    <n v="239.85000000000002"/>
    <n v="203.15399999999994"/>
    <n v="0.45858276674702703"/>
    <n v="2026"/>
    <s v="Q3"/>
    <n v="7"/>
    <s v="Jul"/>
  </r>
  <r>
    <x v="1356"/>
    <d v="2026-07-13T00:00:00"/>
    <n v="2026"/>
    <n v="7"/>
    <x v="6"/>
    <x v="2"/>
    <x v="0"/>
    <x v="15"/>
    <x v="1"/>
    <s v="Returning"/>
    <x v="4"/>
    <s v="Resistance Band Set"/>
    <n v="6"/>
    <n v="40.58"/>
    <n v="0.15"/>
    <n v="15.06"/>
    <n v="206.958"/>
    <n v="90.36"/>
    <n v="116.598"/>
    <n v="0.5633896732670397"/>
    <n v="2026"/>
    <s v="Q3"/>
    <n v="7"/>
    <s v="Jul"/>
  </r>
  <r>
    <x v="1357"/>
    <d v="2026-07-14T00:00:00"/>
    <n v="2026"/>
    <n v="7"/>
    <x v="6"/>
    <x v="2"/>
    <x v="3"/>
    <x v="13"/>
    <x v="0"/>
    <s v="Returning"/>
    <x v="0"/>
    <s v="Cycling Pack 12L"/>
    <n v="2"/>
    <n v="101.03"/>
    <n v="0.1"/>
    <n v="50.98"/>
    <n v="181.85400000000001"/>
    <n v="101.96"/>
    <n v="79.89400000000002"/>
    <n v="0.43933045190097558"/>
    <n v="2026"/>
    <s v="Q3"/>
    <n v="7"/>
    <s v="Jul"/>
  </r>
  <r>
    <x v="1358"/>
    <d v="2026-07-14T00:00:00"/>
    <n v="2026"/>
    <n v="7"/>
    <x v="6"/>
    <x v="2"/>
    <x v="0"/>
    <x v="9"/>
    <x v="2"/>
    <s v="Returning"/>
    <x v="3"/>
    <s v="Portable Camp Stove"/>
    <n v="1"/>
    <n v="80.150000000000006"/>
    <n v="0.05"/>
    <n v="38.89"/>
    <n v="76.142499999999998"/>
    <n v="38.89"/>
    <n v="37.252499999999998"/>
    <n v="0.48924713530551267"/>
    <n v="2026"/>
    <s v="Q3"/>
    <n v="7"/>
    <s v="Jul"/>
  </r>
  <r>
    <x v="1359"/>
    <d v="2026-07-14T00:00:00"/>
    <n v="2026"/>
    <n v="7"/>
    <x v="6"/>
    <x v="2"/>
    <x v="2"/>
    <x v="2"/>
    <x v="2"/>
    <s v="New"/>
    <x v="3"/>
    <s v="Portable Camp Stove"/>
    <n v="1"/>
    <n v="83.74"/>
    <n v="0"/>
    <n v="38.96"/>
    <n v="83.74"/>
    <n v="38.96"/>
    <n v="44.779999999999994"/>
    <n v="0.53475041796035339"/>
    <n v="2026"/>
    <s v="Q3"/>
    <n v="7"/>
    <s v="Jul"/>
  </r>
  <r>
    <x v="1360"/>
    <d v="2026-07-14T00:00:00"/>
    <n v="2026"/>
    <n v="7"/>
    <x v="6"/>
    <x v="2"/>
    <x v="2"/>
    <x v="5"/>
    <x v="1"/>
    <s v="Returning"/>
    <x v="2"/>
    <s v="Insulated Bottle"/>
    <n v="8"/>
    <n v="35.75"/>
    <n v="0.15"/>
    <n v="13.56"/>
    <n v="243.1"/>
    <n v="108.48"/>
    <n v="134.62"/>
    <n v="0.55376388317564795"/>
    <n v="2026"/>
    <s v="Q3"/>
    <n v="7"/>
    <s v="Jul"/>
  </r>
  <r>
    <x v="1361"/>
    <d v="2026-07-14T00:00:00"/>
    <n v="2026"/>
    <n v="7"/>
    <x v="6"/>
    <x v="2"/>
    <x v="0"/>
    <x v="15"/>
    <x v="0"/>
    <s v="New"/>
    <x v="0"/>
    <s v="Commuter Helmet"/>
    <n v="3"/>
    <n v="81.39"/>
    <n v="0"/>
    <n v="43.54"/>
    <n v="244.17000000000002"/>
    <n v="130.62"/>
    <n v="113.55000000000001"/>
    <n v="0.46504484580415284"/>
    <n v="2026"/>
    <s v="Q3"/>
    <n v="7"/>
    <s v="Jul"/>
  </r>
  <r>
    <x v="1362"/>
    <d v="2026-07-14T00:00:00"/>
    <n v="2026"/>
    <n v="7"/>
    <x v="6"/>
    <x v="2"/>
    <x v="2"/>
    <x v="10"/>
    <x v="3"/>
    <s v="New"/>
    <x v="2"/>
    <s v="Insulated Bottle"/>
    <n v="1"/>
    <n v="36.799999999999997"/>
    <n v="0"/>
    <n v="13.91"/>
    <n v="36.799999999999997"/>
    <n v="13.91"/>
    <n v="22.889999999999997"/>
    <n v="0.62201086956521734"/>
    <n v="2026"/>
    <s v="Q3"/>
    <n v="7"/>
    <s v="Jul"/>
  </r>
  <r>
    <x v="1363"/>
    <d v="2026-07-14T00:00:00"/>
    <n v="2026"/>
    <n v="7"/>
    <x v="6"/>
    <x v="2"/>
    <x v="2"/>
    <x v="16"/>
    <x v="1"/>
    <s v="Returning"/>
    <x v="3"/>
    <s v="Trail Tent 2P"/>
    <n v="6"/>
    <n v="194.15"/>
    <n v="0.1"/>
    <n v="105.12"/>
    <n v="1048.4100000000001"/>
    <n v="630.72"/>
    <n v="417.69000000000005"/>
    <n v="0.3984032964202936"/>
    <n v="2026"/>
    <s v="Q3"/>
    <n v="7"/>
    <s v="Jul"/>
  </r>
  <r>
    <x v="1364"/>
    <d v="2026-07-14T00:00:00"/>
    <n v="2026"/>
    <n v="7"/>
    <x v="6"/>
    <x v="2"/>
    <x v="0"/>
    <x v="9"/>
    <x v="0"/>
    <s v="New"/>
    <x v="4"/>
    <s v="Training Mat"/>
    <n v="1"/>
    <n v="50.94"/>
    <n v="0"/>
    <n v="22.28"/>
    <n v="50.94"/>
    <n v="22.28"/>
    <n v="28.659999999999997"/>
    <n v="0.5626226933647428"/>
    <n v="2026"/>
    <s v="Q3"/>
    <n v="7"/>
    <s v="Jul"/>
  </r>
  <r>
    <x v="1365"/>
    <d v="2026-07-15T00:00:00"/>
    <n v="2026"/>
    <n v="7"/>
    <x v="6"/>
    <x v="2"/>
    <x v="3"/>
    <x v="8"/>
    <x v="0"/>
    <s v="Returning"/>
    <x v="4"/>
    <s v="Weighted Vest"/>
    <n v="2"/>
    <n v="125.89"/>
    <n v="0"/>
    <n v="70.8"/>
    <n v="251.78"/>
    <n v="141.6"/>
    <n v="110.18"/>
    <n v="0.43760425768528083"/>
    <n v="2026"/>
    <s v="Q3"/>
    <n v="7"/>
    <s v="Jul"/>
  </r>
  <r>
    <x v="1366"/>
    <d v="2026-07-15T00:00:00"/>
    <n v="2026"/>
    <n v="7"/>
    <x v="6"/>
    <x v="2"/>
    <x v="0"/>
    <x v="9"/>
    <x v="0"/>
    <s v="New"/>
    <x v="4"/>
    <s v="Training Mat"/>
    <n v="2"/>
    <n v="51.9"/>
    <n v="0"/>
    <n v="21.82"/>
    <n v="103.8"/>
    <n v="43.64"/>
    <n v="60.16"/>
    <n v="0.57957610789980729"/>
    <n v="2026"/>
    <s v="Q3"/>
    <n v="7"/>
    <s v="Jul"/>
  </r>
  <r>
    <x v="1367"/>
    <d v="2026-07-15T00:00:00"/>
    <n v="2026"/>
    <n v="7"/>
    <x v="6"/>
    <x v="2"/>
    <x v="0"/>
    <x v="0"/>
    <x v="2"/>
    <s v="New"/>
    <x v="4"/>
    <s v="Resistance Band Set"/>
    <n v="2"/>
    <n v="39.75"/>
    <n v="0"/>
    <n v="14.78"/>
    <n v="79.5"/>
    <n v="29.56"/>
    <n v="49.94"/>
    <n v="0.62817610062893081"/>
    <n v="2026"/>
    <s v="Q3"/>
    <n v="7"/>
    <s v="Jul"/>
  </r>
  <r>
    <x v="1368"/>
    <d v="2026-07-15T00:00:00"/>
    <n v="2026"/>
    <n v="7"/>
    <x v="6"/>
    <x v="2"/>
    <x v="1"/>
    <x v="12"/>
    <x v="3"/>
    <s v="Returning"/>
    <x v="1"/>
    <s v="Hiking Daypack 20L"/>
    <n v="1"/>
    <n v="93.46"/>
    <n v="0.15"/>
    <n v="46.65"/>
    <n v="79.440999999999988"/>
    <n v="46.65"/>
    <n v="32.79099999999999"/>
    <n v="0.41277174255107557"/>
    <n v="2026"/>
    <s v="Q3"/>
    <n v="7"/>
    <s v="Jul"/>
  </r>
  <r>
    <x v="1369"/>
    <d v="2026-07-15T00:00:00"/>
    <n v="2026"/>
    <n v="7"/>
    <x v="6"/>
    <x v="2"/>
    <x v="3"/>
    <x v="13"/>
    <x v="1"/>
    <s v="Business"/>
    <x v="0"/>
    <s v="Commuter Helmet"/>
    <n v="3"/>
    <n v="82.79"/>
    <n v="0.1"/>
    <n v="43.07"/>
    <n v="223.53300000000002"/>
    <n v="129.21"/>
    <n v="94.323000000000008"/>
    <n v="0.42196454214813922"/>
    <n v="2026"/>
    <s v="Q3"/>
    <n v="7"/>
    <s v="Jul"/>
  </r>
  <r>
    <x v="1370"/>
    <d v="2026-07-15T00:00:00"/>
    <n v="2026"/>
    <n v="7"/>
    <x v="6"/>
    <x v="2"/>
    <x v="2"/>
    <x v="2"/>
    <x v="2"/>
    <s v="Business"/>
    <x v="1"/>
    <s v="Hiking Daypack 20L"/>
    <n v="1"/>
    <n v="92.54"/>
    <n v="0"/>
    <n v="44.48"/>
    <n v="92.54"/>
    <n v="44.48"/>
    <n v="48.060000000000009"/>
    <n v="0.51934298681651181"/>
    <n v="2026"/>
    <s v="Q3"/>
    <n v="7"/>
    <s v="Jul"/>
  </r>
  <r>
    <x v="1371"/>
    <d v="2026-07-15T00:00:00"/>
    <n v="2026"/>
    <n v="7"/>
    <x v="6"/>
    <x v="2"/>
    <x v="1"/>
    <x v="14"/>
    <x v="2"/>
    <s v="New"/>
    <x v="2"/>
    <s v="Packing Cube Set"/>
    <n v="1"/>
    <n v="46.53"/>
    <n v="0"/>
    <n v="18.829999999999998"/>
    <n v="46.53"/>
    <n v="18.829999999999998"/>
    <n v="27.700000000000003"/>
    <n v="0.59531485063399958"/>
    <n v="2026"/>
    <s v="Q3"/>
    <n v="7"/>
    <s v="Jul"/>
  </r>
  <r>
    <x v="1372"/>
    <d v="2026-07-16T00:00:00"/>
    <n v="2026"/>
    <n v="7"/>
    <x v="6"/>
    <x v="2"/>
    <x v="1"/>
    <x v="12"/>
    <x v="0"/>
    <s v="Returning"/>
    <x v="0"/>
    <s v="Trail Bike Light"/>
    <n v="2"/>
    <n v="49.69"/>
    <n v="0"/>
    <n v="21.97"/>
    <n v="99.38"/>
    <n v="43.94"/>
    <n v="55.44"/>
    <n v="0.557858724089354"/>
    <n v="2026"/>
    <s v="Q3"/>
    <n v="7"/>
    <s v="Jul"/>
  </r>
  <r>
    <x v="1373"/>
    <d v="2026-07-16T00:00:00"/>
    <n v="2026"/>
    <n v="7"/>
    <x v="6"/>
    <x v="2"/>
    <x v="3"/>
    <x v="8"/>
    <x v="3"/>
    <s v="New"/>
    <x v="1"/>
    <s v="Trekking Poles"/>
    <n v="3"/>
    <n v="71.34"/>
    <n v="0.1"/>
    <n v="31.71"/>
    <n v="192.61800000000002"/>
    <n v="95.13"/>
    <n v="97.488000000000028"/>
    <n v="0.50612092327819835"/>
    <n v="2026"/>
    <s v="Q3"/>
    <n v="7"/>
    <s v="Jul"/>
  </r>
  <r>
    <x v="1374"/>
    <d v="2026-07-16T00:00:00"/>
    <n v="2026"/>
    <n v="7"/>
    <x v="6"/>
    <x v="2"/>
    <x v="1"/>
    <x v="14"/>
    <x v="3"/>
    <s v="Returning"/>
    <x v="0"/>
    <s v="Commuter Helmet"/>
    <n v="1"/>
    <n v="83.03"/>
    <n v="0"/>
    <n v="42.41"/>
    <n v="83.03"/>
    <n v="42.41"/>
    <n v="40.620000000000005"/>
    <n v="0.48922076357942917"/>
    <n v="2026"/>
    <s v="Q3"/>
    <n v="7"/>
    <s v="Jul"/>
  </r>
  <r>
    <x v="1375"/>
    <d v="2026-07-16T00:00:00"/>
    <n v="2026"/>
    <n v="7"/>
    <x v="6"/>
    <x v="2"/>
    <x v="3"/>
    <x v="4"/>
    <x v="0"/>
    <s v="Returning"/>
    <x v="4"/>
    <s v="Resistance Band Set"/>
    <n v="1"/>
    <n v="40.799999999999997"/>
    <n v="0"/>
    <n v="14.42"/>
    <n v="40.799999999999997"/>
    <n v="14.42"/>
    <n v="26.379999999999995"/>
    <n v="0.64656862745098032"/>
    <n v="2026"/>
    <s v="Q3"/>
    <n v="7"/>
    <s v="Jul"/>
  </r>
  <r>
    <x v="1376"/>
    <d v="2026-07-16T00:00:00"/>
    <n v="2026"/>
    <n v="7"/>
    <x v="6"/>
    <x v="2"/>
    <x v="1"/>
    <x v="6"/>
    <x v="3"/>
    <s v="Returning"/>
    <x v="3"/>
    <s v="Compact Sleeping Bag"/>
    <n v="2"/>
    <n v="125.34"/>
    <n v="0.15"/>
    <n v="59.04"/>
    <n v="213.078"/>
    <n v="118.08"/>
    <n v="94.998000000000005"/>
    <n v="0.44583673584321237"/>
    <n v="2026"/>
    <s v="Q3"/>
    <n v="7"/>
    <s v="Jul"/>
  </r>
  <r>
    <x v="1377"/>
    <d v="2026-07-16T00:00:00"/>
    <n v="2026"/>
    <n v="7"/>
    <x v="6"/>
    <x v="2"/>
    <x v="0"/>
    <x v="9"/>
    <x v="0"/>
    <s v="Returning"/>
    <x v="4"/>
    <s v="Weighted Vest"/>
    <n v="1"/>
    <n v="122.73"/>
    <n v="0.1"/>
    <n v="70.540000000000006"/>
    <n v="110.45700000000001"/>
    <n v="70.540000000000006"/>
    <n v="39.917000000000002"/>
    <n v="0.36138044668966202"/>
    <n v="2026"/>
    <s v="Q3"/>
    <n v="7"/>
    <s v="Jul"/>
  </r>
  <r>
    <x v="1378"/>
    <d v="2026-07-16T00:00:00"/>
    <n v="2026"/>
    <n v="7"/>
    <x v="6"/>
    <x v="2"/>
    <x v="2"/>
    <x v="5"/>
    <x v="2"/>
    <s v="New"/>
    <x v="1"/>
    <s v="Hiking Daypack 20L"/>
    <n v="5"/>
    <n v="92.72"/>
    <n v="0.1"/>
    <n v="46.2"/>
    <n v="417.24"/>
    <n v="231"/>
    <n v="186.24"/>
    <n v="0.44636180615473109"/>
    <n v="2026"/>
    <s v="Q3"/>
    <n v="7"/>
    <s v="Jul"/>
  </r>
  <r>
    <x v="1379"/>
    <d v="2026-07-16T00:00:00"/>
    <n v="2026"/>
    <n v="7"/>
    <x v="6"/>
    <x v="2"/>
    <x v="3"/>
    <x v="7"/>
    <x v="1"/>
    <s v="Business"/>
    <x v="4"/>
    <s v="Recovery Roller"/>
    <n v="5"/>
    <n v="36.29"/>
    <n v="0.05"/>
    <n v="13.52"/>
    <n v="172.37749999999997"/>
    <n v="67.599999999999994"/>
    <n v="104.77749999999997"/>
    <n v="0.60783744978317933"/>
    <n v="2026"/>
    <s v="Q3"/>
    <n v="7"/>
    <s v="Jul"/>
  </r>
  <r>
    <x v="1380"/>
    <d v="2026-07-16T00:00:00"/>
    <n v="2026"/>
    <n v="7"/>
    <x v="6"/>
    <x v="2"/>
    <x v="2"/>
    <x v="2"/>
    <x v="0"/>
    <s v="Business"/>
    <x v="0"/>
    <s v="Trail Bike Light"/>
    <n v="2"/>
    <n v="49.84"/>
    <n v="0.1"/>
    <n v="23.06"/>
    <n v="89.712000000000003"/>
    <n v="46.12"/>
    <n v="43.592000000000006"/>
    <n v="0.48591046905653651"/>
    <n v="2026"/>
    <s v="Q3"/>
    <n v="7"/>
    <s v="Jul"/>
  </r>
  <r>
    <x v="1381"/>
    <d v="2026-07-16T00:00:00"/>
    <n v="2026"/>
    <n v="7"/>
    <x v="6"/>
    <x v="2"/>
    <x v="1"/>
    <x v="12"/>
    <x v="3"/>
    <s v="Business"/>
    <x v="4"/>
    <s v="Recovery Roller"/>
    <n v="1"/>
    <n v="35.799999999999997"/>
    <n v="0"/>
    <n v="14.05"/>
    <n v="35.799999999999997"/>
    <n v="14.05"/>
    <n v="21.749999999999996"/>
    <n v="0.60754189944134074"/>
    <n v="2026"/>
    <s v="Q3"/>
    <n v="7"/>
    <s v="Jul"/>
  </r>
  <r>
    <x v="1382"/>
    <d v="2026-07-16T00:00:00"/>
    <n v="2026"/>
    <n v="7"/>
    <x v="6"/>
    <x v="2"/>
    <x v="3"/>
    <x v="13"/>
    <x v="0"/>
    <s v="New"/>
    <x v="3"/>
    <s v="Trail Tent 2P"/>
    <n v="1"/>
    <n v="195.12"/>
    <n v="0"/>
    <n v="101.14"/>
    <n v="195.12"/>
    <n v="101.14"/>
    <n v="93.98"/>
    <n v="0.48165231652316526"/>
    <n v="2026"/>
    <s v="Q3"/>
    <n v="7"/>
    <s v="Jul"/>
  </r>
  <r>
    <x v="1383"/>
    <d v="2026-07-16T00:00:00"/>
    <n v="2026"/>
    <n v="7"/>
    <x v="6"/>
    <x v="2"/>
    <x v="0"/>
    <x v="15"/>
    <x v="0"/>
    <s v="New"/>
    <x v="0"/>
    <s v="Compact Repair Kit"/>
    <n v="2"/>
    <n v="39.69"/>
    <n v="0.05"/>
    <n v="16.88"/>
    <n v="75.410999999999987"/>
    <n v="33.76"/>
    <n v="41.650999999999989"/>
    <n v="0.55231995332245953"/>
    <n v="2026"/>
    <s v="Q3"/>
    <n v="7"/>
    <s v="Jul"/>
  </r>
  <r>
    <x v="1384"/>
    <d v="2026-07-16T00:00:00"/>
    <n v="2026"/>
    <n v="7"/>
    <x v="6"/>
    <x v="2"/>
    <x v="2"/>
    <x v="3"/>
    <x v="2"/>
    <s v="Returning"/>
    <x v="3"/>
    <s v="Alpine Tent 4P"/>
    <n v="1"/>
    <n v="348.73"/>
    <n v="0.15"/>
    <n v="190.33"/>
    <n v="296.4205"/>
    <n v="190.33"/>
    <n v="106.09049999999999"/>
    <n v="0.35790540802677273"/>
    <n v="2026"/>
    <s v="Q3"/>
    <n v="7"/>
    <s v="Jul"/>
  </r>
  <r>
    <x v="1385"/>
    <d v="2026-07-16T00:00:00"/>
    <n v="2026"/>
    <n v="7"/>
    <x v="6"/>
    <x v="2"/>
    <x v="1"/>
    <x v="12"/>
    <x v="2"/>
    <s v="Returning"/>
    <x v="2"/>
    <s v="Insulated Bottle"/>
    <n v="1"/>
    <n v="35.5"/>
    <n v="0"/>
    <n v="13.26"/>
    <n v="35.5"/>
    <n v="13.26"/>
    <n v="22.240000000000002"/>
    <n v="0.62647887323943663"/>
    <n v="2026"/>
    <s v="Q3"/>
    <n v="7"/>
    <s v="Jul"/>
  </r>
  <r>
    <x v="1386"/>
    <d v="2026-07-17T00:00:00"/>
    <n v="2026"/>
    <n v="7"/>
    <x v="6"/>
    <x v="2"/>
    <x v="0"/>
    <x v="9"/>
    <x v="0"/>
    <s v="Business"/>
    <x v="2"/>
    <s v="Packing Cube Set"/>
    <n v="1"/>
    <n v="46.44"/>
    <n v="0"/>
    <n v="18.47"/>
    <n v="46.44"/>
    <n v="18.47"/>
    <n v="27.97"/>
    <n v="0.60228251507321273"/>
    <n v="2026"/>
    <s v="Q3"/>
    <n v="7"/>
    <s v="Jul"/>
  </r>
  <r>
    <x v="1387"/>
    <d v="2026-07-17T00:00:00"/>
    <n v="2026"/>
    <n v="7"/>
    <x v="6"/>
    <x v="2"/>
    <x v="1"/>
    <x v="14"/>
    <x v="0"/>
    <s v="New"/>
    <x v="1"/>
    <s v="Trekking Poles"/>
    <n v="1"/>
    <n v="70.44"/>
    <n v="0.05"/>
    <n v="32.229999999999997"/>
    <n v="66.917999999999992"/>
    <n v="32.229999999999997"/>
    <n v="34.687999999999995"/>
    <n v="0.51836576108072563"/>
    <n v="2026"/>
    <s v="Q3"/>
    <n v="7"/>
    <s v="Jul"/>
  </r>
  <r>
    <x v="1388"/>
    <d v="2026-07-17T00:00:00"/>
    <n v="2026"/>
    <n v="7"/>
    <x v="6"/>
    <x v="2"/>
    <x v="0"/>
    <x v="15"/>
    <x v="2"/>
    <s v="New"/>
    <x v="1"/>
    <s v="Trekking Poles"/>
    <n v="1"/>
    <n v="69.78"/>
    <n v="0.05"/>
    <n v="32.83"/>
    <n v="66.290999999999997"/>
    <n v="32.83"/>
    <n v="33.460999999999999"/>
    <n v="0.50475931876121949"/>
    <n v="2026"/>
    <s v="Q3"/>
    <n v="7"/>
    <s v="Jul"/>
  </r>
  <r>
    <x v="1389"/>
    <d v="2026-07-17T00:00:00"/>
    <n v="2026"/>
    <n v="7"/>
    <x v="6"/>
    <x v="2"/>
    <x v="2"/>
    <x v="5"/>
    <x v="2"/>
    <s v="New"/>
    <x v="2"/>
    <s v="Insulated Bottle"/>
    <n v="4"/>
    <n v="35.450000000000003"/>
    <n v="0.1"/>
    <n v="13.83"/>
    <n v="127.62000000000002"/>
    <n v="55.32"/>
    <n v="72.300000000000011"/>
    <n v="0.56652562294311237"/>
    <n v="2026"/>
    <s v="Q3"/>
    <n v="7"/>
    <s v="Jul"/>
  </r>
  <r>
    <x v="1390"/>
    <d v="2026-07-17T00:00:00"/>
    <n v="2026"/>
    <n v="7"/>
    <x v="6"/>
    <x v="2"/>
    <x v="3"/>
    <x v="8"/>
    <x v="0"/>
    <s v="Returning"/>
    <x v="0"/>
    <s v="Trail Bike Light"/>
    <n v="1"/>
    <n v="50.82"/>
    <n v="0.05"/>
    <n v="22.36"/>
    <n v="48.278999999999996"/>
    <n v="22.36"/>
    <n v="25.918999999999997"/>
    <n v="0.5368586756146565"/>
    <n v="2026"/>
    <s v="Q3"/>
    <n v="7"/>
    <s v="Jul"/>
  </r>
  <r>
    <x v="1391"/>
    <d v="2026-07-17T00:00:00"/>
    <n v="2026"/>
    <n v="7"/>
    <x v="6"/>
    <x v="2"/>
    <x v="2"/>
    <x v="2"/>
    <x v="0"/>
    <s v="Returning"/>
    <x v="3"/>
    <s v="Compact Sleeping Bag"/>
    <n v="1"/>
    <n v="126.13"/>
    <n v="0.15"/>
    <n v="60.43"/>
    <n v="107.2105"/>
    <n v="60.43"/>
    <n v="46.780499999999996"/>
    <n v="0.43634252242084498"/>
    <n v="2026"/>
    <s v="Q3"/>
    <n v="7"/>
    <s v="Jul"/>
  </r>
  <r>
    <x v="1392"/>
    <d v="2026-07-17T00:00:00"/>
    <n v="2026"/>
    <n v="7"/>
    <x v="6"/>
    <x v="2"/>
    <x v="2"/>
    <x v="10"/>
    <x v="0"/>
    <s v="Returning"/>
    <x v="1"/>
    <s v="Trekking Poles"/>
    <n v="3"/>
    <n v="72.150000000000006"/>
    <n v="0"/>
    <n v="33.01"/>
    <n v="216.45000000000002"/>
    <n v="99.03"/>
    <n v="117.42000000000002"/>
    <n v="0.54248094248094247"/>
    <n v="2026"/>
    <s v="Q3"/>
    <n v="7"/>
    <s v="Jul"/>
  </r>
  <r>
    <x v="1393"/>
    <d v="2026-07-17T00:00:00"/>
    <n v="2026"/>
    <n v="7"/>
    <x v="6"/>
    <x v="2"/>
    <x v="1"/>
    <x v="1"/>
    <x v="0"/>
    <s v="Returning"/>
    <x v="4"/>
    <s v="Recovery Roller"/>
    <n v="1"/>
    <n v="35.58"/>
    <n v="0"/>
    <n v="13.68"/>
    <n v="35.58"/>
    <n v="13.68"/>
    <n v="21.9"/>
    <n v="0.61551433389544685"/>
    <n v="2026"/>
    <s v="Q3"/>
    <n v="7"/>
    <s v="Jul"/>
  </r>
  <r>
    <x v="1394"/>
    <d v="2026-07-18T00:00:00"/>
    <n v="2026"/>
    <n v="7"/>
    <x v="6"/>
    <x v="2"/>
    <x v="2"/>
    <x v="3"/>
    <x v="0"/>
    <s v="New"/>
    <x v="1"/>
    <s v="Summit Backpack 45L"/>
    <n v="1"/>
    <n v="154.9"/>
    <n v="0.05"/>
    <n v="77.819999999999993"/>
    <n v="147.155"/>
    <n v="77.819999999999993"/>
    <n v="69.335000000000008"/>
    <n v="0.47116985491488572"/>
    <n v="2026"/>
    <s v="Q3"/>
    <n v="7"/>
    <s v="Jul"/>
  </r>
  <r>
    <x v="1395"/>
    <d v="2026-07-18T00:00:00"/>
    <n v="2026"/>
    <n v="7"/>
    <x v="6"/>
    <x v="2"/>
    <x v="1"/>
    <x v="14"/>
    <x v="2"/>
    <s v="Business"/>
    <x v="3"/>
    <s v="Portable Camp Stove"/>
    <n v="2"/>
    <n v="80.98"/>
    <n v="0.05"/>
    <n v="39.85"/>
    <n v="153.86199999999999"/>
    <n v="79.7"/>
    <n v="74.161999999999992"/>
    <n v="0.48200335365457353"/>
    <n v="2026"/>
    <s v="Q3"/>
    <n v="7"/>
    <s v="Jul"/>
  </r>
  <r>
    <x v="1396"/>
    <d v="2026-07-18T00:00:00"/>
    <n v="2026"/>
    <n v="7"/>
    <x v="6"/>
    <x v="2"/>
    <x v="1"/>
    <x v="12"/>
    <x v="0"/>
    <s v="New"/>
    <x v="1"/>
    <s v="Hiking Daypack 20L"/>
    <n v="1"/>
    <n v="91.36"/>
    <n v="0"/>
    <n v="44.86"/>
    <n v="91.36"/>
    <n v="44.86"/>
    <n v="46.5"/>
    <n v="0.50897548161120842"/>
    <n v="2026"/>
    <s v="Q3"/>
    <n v="7"/>
    <s v="Jul"/>
  </r>
  <r>
    <x v="1397"/>
    <d v="2026-07-18T00:00:00"/>
    <n v="2026"/>
    <n v="7"/>
    <x v="6"/>
    <x v="2"/>
    <x v="2"/>
    <x v="2"/>
    <x v="0"/>
    <s v="Returning"/>
    <x v="0"/>
    <s v="Compact Repair Kit"/>
    <n v="2"/>
    <n v="39.409999999999997"/>
    <n v="0"/>
    <n v="16.8"/>
    <n v="78.819999999999993"/>
    <n v="33.6"/>
    <n v="45.219999999999992"/>
    <n v="0.57371225577264651"/>
    <n v="2026"/>
    <s v="Q3"/>
    <n v="7"/>
    <s v="Jul"/>
  </r>
  <r>
    <x v="1398"/>
    <d v="2026-07-18T00:00:00"/>
    <n v="2026"/>
    <n v="7"/>
    <x v="6"/>
    <x v="2"/>
    <x v="0"/>
    <x v="0"/>
    <x v="0"/>
    <s v="Returning"/>
    <x v="2"/>
    <s v="Carry-On Duffel"/>
    <n v="2"/>
    <n v="134.99"/>
    <n v="0"/>
    <n v="68.77"/>
    <n v="269.98"/>
    <n v="137.54"/>
    <n v="132.44000000000003"/>
    <n v="0.49055485591525305"/>
    <n v="2026"/>
    <s v="Q3"/>
    <n v="7"/>
    <s v="Jul"/>
  </r>
  <r>
    <x v="1399"/>
    <d v="2026-07-18T00:00:00"/>
    <n v="2026"/>
    <n v="7"/>
    <x v="6"/>
    <x v="2"/>
    <x v="1"/>
    <x v="12"/>
    <x v="3"/>
    <s v="New"/>
    <x v="0"/>
    <s v="Compact Repair Kit"/>
    <n v="2"/>
    <n v="40.93"/>
    <n v="0.05"/>
    <n v="16.89"/>
    <n v="77.766999999999996"/>
    <n v="33.78"/>
    <n v="43.986999999999995"/>
    <n v="0.56562552239381736"/>
    <n v="2026"/>
    <s v="Q3"/>
    <n v="7"/>
    <s v="Jul"/>
  </r>
  <r>
    <x v="1400"/>
    <d v="2026-07-18T00:00:00"/>
    <n v="2026"/>
    <n v="7"/>
    <x v="6"/>
    <x v="2"/>
    <x v="3"/>
    <x v="13"/>
    <x v="3"/>
    <s v="Returning"/>
    <x v="1"/>
    <s v="Hiking Daypack 20L"/>
    <n v="1"/>
    <n v="90.02"/>
    <n v="0.05"/>
    <n v="45.83"/>
    <n v="85.518999999999991"/>
    <n v="45.83"/>
    <n v="39.688999999999993"/>
    <n v="0.46409569803201622"/>
    <n v="2026"/>
    <s v="Q3"/>
    <n v="7"/>
    <s v="Jul"/>
  </r>
  <r>
    <x v="1401"/>
    <d v="2026-07-18T00:00:00"/>
    <n v="2026"/>
    <n v="7"/>
    <x v="6"/>
    <x v="2"/>
    <x v="0"/>
    <x v="0"/>
    <x v="2"/>
    <s v="Returning"/>
    <x v="4"/>
    <s v="Training Mat"/>
    <n v="2"/>
    <n v="50.73"/>
    <n v="0"/>
    <n v="21.87"/>
    <n v="101.46"/>
    <n v="43.74"/>
    <n v="57.719999999999992"/>
    <n v="0.56889414547604966"/>
    <n v="2026"/>
    <s v="Q3"/>
    <n v="7"/>
    <s v="Jul"/>
  </r>
  <r>
    <x v="1402"/>
    <d v="2026-07-18T00:00:00"/>
    <n v="2026"/>
    <n v="7"/>
    <x v="6"/>
    <x v="2"/>
    <x v="3"/>
    <x v="13"/>
    <x v="2"/>
    <s v="New"/>
    <x v="4"/>
    <s v="Weighted Vest"/>
    <n v="3"/>
    <n v="121.05"/>
    <n v="0.05"/>
    <n v="68.56"/>
    <n v="344.99249999999995"/>
    <n v="205.68"/>
    <n v="139.31249999999994"/>
    <n v="0.40381312637231231"/>
    <n v="2026"/>
    <s v="Q3"/>
    <n v="7"/>
    <s v="Jul"/>
  </r>
  <r>
    <x v="1403"/>
    <d v="2026-07-18T00:00:00"/>
    <n v="2026"/>
    <n v="7"/>
    <x v="6"/>
    <x v="2"/>
    <x v="1"/>
    <x v="11"/>
    <x v="0"/>
    <s v="New"/>
    <x v="0"/>
    <s v="Commuter Helmet"/>
    <n v="2"/>
    <n v="81.739999999999995"/>
    <n v="0"/>
    <n v="42.75"/>
    <n v="163.47999999999999"/>
    <n v="85.5"/>
    <n v="77.97999999999999"/>
    <n v="0.47700024467824809"/>
    <n v="2026"/>
    <s v="Q3"/>
    <n v="7"/>
    <s v="Jul"/>
  </r>
  <r>
    <x v="1404"/>
    <d v="2026-07-18T00:00:00"/>
    <n v="2026"/>
    <n v="7"/>
    <x v="6"/>
    <x v="2"/>
    <x v="1"/>
    <x v="12"/>
    <x v="0"/>
    <s v="Returning"/>
    <x v="1"/>
    <s v="Summit Backpack 45L"/>
    <n v="3"/>
    <n v="154.01"/>
    <n v="0.1"/>
    <n v="78.78"/>
    <n v="415.827"/>
    <n v="236.34"/>
    <n v="179.48699999999999"/>
    <n v="0.43163863818366771"/>
    <n v="2026"/>
    <s v="Q3"/>
    <n v="7"/>
    <s v="Jul"/>
  </r>
  <r>
    <x v="1405"/>
    <d v="2026-07-18T00:00:00"/>
    <n v="2026"/>
    <n v="7"/>
    <x v="6"/>
    <x v="2"/>
    <x v="1"/>
    <x v="12"/>
    <x v="3"/>
    <s v="New"/>
    <x v="0"/>
    <s v="Cycling Pack 12L"/>
    <n v="4"/>
    <n v="101.61"/>
    <n v="0"/>
    <n v="51.68"/>
    <n v="406.44"/>
    <n v="206.72"/>
    <n v="199.72"/>
    <n v="0.49138864285011319"/>
    <n v="2026"/>
    <s v="Q3"/>
    <n v="7"/>
    <s v="Jul"/>
  </r>
  <r>
    <x v="1406"/>
    <d v="2026-07-18T00:00:00"/>
    <n v="2026"/>
    <n v="7"/>
    <x v="6"/>
    <x v="2"/>
    <x v="2"/>
    <x v="10"/>
    <x v="2"/>
    <s v="Returning"/>
    <x v="4"/>
    <s v="Recovery Roller"/>
    <n v="2"/>
    <n v="36.869999999999997"/>
    <n v="0.15"/>
    <n v="13.94"/>
    <n v="62.678999999999995"/>
    <n v="27.88"/>
    <n v="34.798999999999992"/>
    <n v="0.55519392459994565"/>
    <n v="2026"/>
    <s v="Q3"/>
    <n v="7"/>
    <s v="Jul"/>
  </r>
  <r>
    <x v="1407"/>
    <d v="2026-07-18T00:00:00"/>
    <n v="2026"/>
    <n v="7"/>
    <x v="6"/>
    <x v="2"/>
    <x v="3"/>
    <x v="8"/>
    <x v="0"/>
    <s v="New"/>
    <x v="3"/>
    <s v="Compact Sleeping Bag"/>
    <n v="2"/>
    <n v="121.06"/>
    <n v="0"/>
    <n v="59.62"/>
    <n v="242.12"/>
    <n v="119.24"/>
    <n v="122.88000000000001"/>
    <n v="0.50751693375185858"/>
    <n v="2026"/>
    <s v="Q3"/>
    <n v="7"/>
    <s v="Jul"/>
  </r>
  <r>
    <x v="1408"/>
    <d v="2026-07-19T00:00:00"/>
    <n v="2026"/>
    <n v="7"/>
    <x v="6"/>
    <x v="2"/>
    <x v="1"/>
    <x v="12"/>
    <x v="0"/>
    <s v="New"/>
    <x v="1"/>
    <s v="Trekking Poles"/>
    <n v="2"/>
    <n v="71.81"/>
    <n v="0"/>
    <n v="32.35"/>
    <n v="143.62"/>
    <n v="64.7"/>
    <n v="78.92"/>
    <n v="0.54950563988302459"/>
    <n v="2026"/>
    <s v="Q3"/>
    <n v="7"/>
    <s v="Jul"/>
  </r>
  <r>
    <x v="1409"/>
    <d v="2026-07-19T00:00:00"/>
    <n v="2026"/>
    <n v="7"/>
    <x v="6"/>
    <x v="2"/>
    <x v="1"/>
    <x v="12"/>
    <x v="0"/>
    <s v="New"/>
    <x v="1"/>
    <s v="Trail Boots"/>
    <n v="4"/>
    <n v="145.18"/>
    <n v="0"/>
    <n v="79.540000000000006"/>
    <n v="580.72"/>
    <n v="318.16000000000003"/>
    <n v="262.56"/>
    <n v="0.45212839234054275"/>
    <n v="2026"/>
    <s v="Q3"/>
    <n v="7"/>
    <s v="Jul"/>
  </r>
  <r>
    <x v="1410"/>
    <d v="2026-07-19T00:00:00"/>
    <n v="2026"/>
    <n v="7"/>
    <x v="6"/>
    <x v="2"/>
    <x v="1"/>
    <x v="12"/>
    <x v="0"/>
    <s v="New"/>
    <x v="4"/>
    <s v="Recovery Roller"/>
    <n v="2"/>
    <n v="36.07"/>
    <n v="0"/>
    <n v="13.6"/>
    <n v="72.14"/>
    <n v="27.2"/>
    <n v="44.94"/>
    <n v="0.62295536456889378"/>
    <n v="2026"/>
    <s v="Q3"/>
    <n v="7"/>
    <s v="Jul"/>
  </r>
  <r>
    <x v="1411"/>
    <d v="2026-07-19T00:00:00"/>
    <n v="2026"/>
    <n v="7"/>
    <x v="6"/>
    <x v="2"/>
    <x v="1"/>
    <x v="14"/>
    <x v="2"/>
    <s v="New"/>
    <x v="1"/>
    <s v="Trekking Poles"/>
    <n v="3"/>
    <n v="72.23"/>
    <n v="0.1"/>
    <n v="31.67"/>
    <n v="195.02100000000002"/>
    <n v="95.01"/>
    <n v="100.01100000000001"/>
    <n v="0.5128216961250327"/>
    <n v="2026"/>
    <s v="Q3"/>
    <n v="7"/>
    <s v="Jul"/>
  </r>
  <r>
    <x v="1412"/>
    <d v="2026-07-19T00:00:00"/>
    <n v="2026"/>
    <n v="7"/>
    <x v="6"/>
    <x v="2"/>
    <x v="1"/>
    <x v="14"/>
    <x v="2"/>
    <s v="Returning"/>
    <x v="2"/>
    <s v="Insulated Bottle"/>
    <n v="1"/>
    <n v="36.549999999999997"/>
    <n v="0.1"/>
    <n v="13.2"/>
    <n v="32.894999999999996"/>
    <n v="13.2"/>
    <n v="19.694999999999997"/>
    <n v="0.59872321021431829"/>
    <n v="2026"/>
    <s v="Q3"/>
    <n v="7"/>
    <s v="Jul"/>
  </r>
  <r>
    <x v="1413"/>
    <d v="2026-07-19T00:00:00"/>
    <n v="2026"/>
    <n v="7"/>
    <x v="6"/>
    <x v="2"/>
    <x v="1"/>
    <x v="14"/>
    <x v="0"/>
    <s v="New"/>
    <x v="3"/>
    <s v="Compact Sleeping Bag"/>
    <n v="5"/>
    <n v="124.68"/>
    <n v="0.05"/>
    <n v="60.61"/>
    <n v="592.23"/>
    <n v="303.05"/>
    <n v="289.18"/>
    <n v="0.48829002245749115"/>
    <n v="2026"/>
    <s v="Q3"/>
    <n v="7"/>
    <s v="Jul"/>
  </r>
  <r>
    <x v="1414"/>
    <d v="2026-07-19T00:00:00"/>
    <n v="2026"/>
    <n v="7"/>
    <x v="6"/>
    <x v="2"/>
    <x v="3"/>
    <x v="8"/>
    <x v="0"/>
    <s v="Returning"/>
    <x v="0"/>
    <s v="Cycling Pack 12L"/>
    <n v="1"/>
    <n v="101.7"/>
    <n v="0.05"/>
    <n v="49.92"/>
    <n v="96.614999999999995"/>
    <n v="49.92"/>
    <n v="46.694999999999993"/>
    <n v="0.48331004502406455"/>
    <n v="2026"/>
    <s v="Q3"/>
    <n v="7"/>
    <s v="Jul"/>
  </r>
  <r>
    <x v="1415"/>
    <d v="2026-07-19T00:00:00"/>
    <n v="2026"/>
    <n v="7"/>
    <x v="6"/>
    <x v="2"/>
    <x v="2"/>
    <x v="16"/>
    <x v="0"/>
    <s v="New"/>
    <x v="4"/>
    <s v="Training Mat"/>
    <n v="2"/>
    <n v="50.24"/>
    <n v="0.05"/>
    <n v="21.88"/>
    <n v="95.456000000000003"/>
    <n v="43.76"/>
    <n v="51.696000000000005"/>
    <n v="0.54156889037881328"/>
    <n v="2026"/>
    <s v="Q3"/>
    <n v="7"/>
    <s v="Jul"/>
  </r>
  <r>
    <x v="1416"/>
    <d v="2026-07-19T00:00:00"/>
    <n v="2026"/>
    <n v="7"/>
    <x v="6"/>
    <x v="2"/>
    <x v="3"/>
    <x v="13"/>
    <x v="2"/>
    <s v="Returning"/>
    <x v="4"/>
    <s v="Recovery Roller"/>
    <n v="3"/>
    <n v="35.53"/>
    <n v="0"/>
    <n v="14"/>
    <n v="106.59"/>
    <n v="42"/>
    <n v="64.59"/>
    <n v="0.60596678862932729"/>
    <n v="2026"/>
    <s v="Q3"/>
    <n v="7"/>
    <s v="Jul"/>
  </r>
  <r>
    <x v="1417"/>
    <d v="2026-07-19T00:00:00"/>
    <n v="2026"/>
    <n v="7"/>
    <x v="6"/>
    <x v="2"/>
    <x v="2"/>
    <x v="2"/>
    <x v="3"/>
    <s v="New"/>
    <x v="2"/>
    <s v="Packing Cube Set"/>
    <n v="2"/>
    <n v="46.89"/>
    <n v="0.1"/>
    <n v="18.53"/>
    <n v="84.402000000000001"/>
    <n v="37.06"/>
    <n v="47.341999999999999"/>
    <n v="0.56091087888912583"/>
    <n v="2026"/>
    <s v="Q3"/>
    <n v="7"/>
    <s v="Jul"/>
  </r>
  <r>
    <x v="1418"/>
    <d v="2026-07-19T00:00:00"/>
    <n v="2026"/>
    <n v="7"/>
    <x v="6"/>
    <x v="2"/>
    <x v="0"/>
    <x v="0"/>
    <x v="2"/>
    <s v="Returning"/>
    <x v="3"/>
    <s v="Trail Tent 2P"/>
    <n v="1"/>
    <n v="197.29"/>
    <n v="0.1"/>
    <n v="104.7"/>
    <n v="177.56100000000001"/>
    <n v="104.7"/>
    <n v="72.861000000000004"/>
    <n v="0.4103434875901803"/>
    <n v="2026"/>
    <s v="Q3"/>
    <n v="7"/>
    <s v="Jul"/>
  </r>
  <r>
    <x v="1419"/>
    <d v="2026-07-19T00:00:00"/>
    <n v="2026"/>
    <n v="7"/>
    <x v="6"/>
    <x v="2"/>
    <x v="0"/>
    <x v="9"/>
    <x v="2"/>
    <s v="Business"/>
    <x v="1"/>
    <s v="Trekking Poles"/>
    <n v="1"/>
    <n v="70.52"/>
    <n v="0.1"/>
    <n v="33.28"/>
    <n v="63.467999999999996"/>
    <n v="33.28"/>
    <n v="30.187999999999995"/>
    <n v="0.47564126804058732"/>
    <n v="2026"/>
    <s v="Q3"/>
    <n v="7"/>
    <s v="Jul"/>
  </r>
  <r>
    <x v="1420"/>
    <d v="2026-07-19T00:00:00"/>
    <n v="2026"/>
    <n v="7"/>
    <x v="6"/>
    <x v="2"/>
    <x v="1"/>
    <x v="12"/>
    <x v="3"/>
    <s v="New"/>
    <x v="4"/>
    <s v="Training Mat"/>
    <n v="3"/>
    <n v="49.9"/>
    <n v="0.05"/>
    <n v="22.27"/>
    <n v="142.21499999999997"/>
    <n v="66.81"/>
    <n v="75.404999999999973"/>
    <n v="0.53021833139964125"/>
    <n v="2026"/>
    <s v="Q3"/>
    <n v="7"/>
    <s v="Jul"/>
  </r>
  <r>
    <x v="1421"/>
    <d v="2026-07-20T00:00:00"/>
    <n v="2026"/>
    <n v="7"/>
    <x v="6"/>
    <x v="2"/>
    <x v="3"/>
    <x v="7"/>
    <x v="2"/>
    <s v="New"/>
    <x v="1"/>
    <s v="Summit Backpack 45L"/>
    <n v="3"/>
    <n v="156.25"/>
    <n v="0"/>
    <n v="79.900000000000006"/>
    <n v="468.75"/>
    <n v="239.70000000000002"/>
    <n v="229.04999999999998"/>
    <n v="0.48863999999999996"/>
    <n v="2026"/>
    <s v="Q3"/>
    <n v="7"/>
    <s v="Jul"/>
  </r>
  <r>
    <x v="1422"/>
    <d v="2026-07-20T00:00:00"/>
    <n v="2026"/>
    <n v="7"/>
    <x v="6"/>
    <x v="2"/>
    <x v="2"/>
    <x v="2"/>
    <x v="3"/>
    <s v="Returning"/>
    <x v="3"/>
    <s v="Compact Sleeping Bag"/>
    <n v="3"/>
    <n v="120.14"/>
    <n v="0"/>
    <n v="58.9"/>
    <n v="360.42"/>
    <n v="176.7"/>
    <n v="183.72000000000003"/>
    <n v="0.5097386382553688"/>
    <n v="2026"/>
    <s v="Q3"/>
    <n v="7"/>
    <s v="Jul"/>
  </r>
  <r>
    <x v="1423"/>
    <d v="2026-07-20T00:00:00"/>
    <n v="2026"/>
    <n v="7"/>
    <x v="6"/>
    <x v="2"/>
    <x v="1"/>
    <x v="14"/>
    <x v="2"/>
    <s v="Returning"/>
    <x v="1"/>
    <s v="Trail Boots"/>
    <n v="1"/>
    <n v="145.21"/>
    <n v="0"/>
    <n v="80.52"/>
    <n v="145.21"/>
    <n v="80.52"/>
    <n v="64.690000000000012"/>
    <n v="0.44549273466014744"/>
    <n v="2026"/>
    <s v="Q3"/>
    <n v="7"/>
    <s v="Jul"/>
  </r>
  <r>
    <x v="1424"/>
    <d v="2026-07-20T00:00:00"/>
    <n v="2026"/>
    <n v="7"/>
    <x v="6"/>
    <x v="2"/>
    <x v="2"/>
    <x v="2"/>
    <x v="2"/>
    <s v="Returning"/>
    <x v="0"/>
    <s v="Compact Repair Kit"/>
    <n v="2"/>
    <n v="39.78"/>
    <n v="0.1"/>
    <n v="16.260000000000002"/>
    <n v="71.603999999999999"/>
    <n v="32.520000000000003"/>
    <n v="39.083999999999996"/>
    <n v="0.54583542818836928"/>
    <n v="2026"/>
    <s v="Q3"/>
    <n v="7"/>
    <s v="Jul"/>
  </r>
  <r>
    <x v="1425"/>
    <d v="2026-07-20T00:00:00"/>
    <n v="2026"/>
    <n v="7"/>
    <x v="6"/>
    <x v="2"/>
    <x v="1"/>
    <x v="6"/>
    <x v="0"/>
    <s v="New"/>
    <x v="2"/>
    <s v="Travel Backpack 35L"/>
    <n v="2"/>
    <n v="161.97"/>
    <n v="0.1"/>
    <n v="88.57"/>
    <n v="291.54599999999999"/>
    <n v="177.14"/>
    <n v="114.40600000000001"/>
    <n v="0.39241148909606033"/>
    <n v="2026"/>
    <s v="Q3"/>
    <n v="7"/>
    <s v="Jul"/>
  </r>
  <r>
    <x v="1426"/>
    <d v="2026-07-20T00:00:00"/>
    <n v="2026"/>
    <n v="7"/>
    <x v="6"/>
    <x v="2"/>
    <x v="2"/>
    <x v="3"/>
    <x v="2"/>
    <s v="New"/>
    <x v="4"/>
    <s v="Weighted Vest"/>
    <n v="2"/>
    <n v="125.37"/>
    <n v="0"/>
    <n v="68.040000000000006"/>
    <n v="250.74"/>
    <n v="136.08000000000001"/>
    <n v="114.66"/>
    <n v="0.457286432160804"/>
    <n v="2026"/>
    <s v="Q3"/>
    <n v="7"/>
    <s v="Jul"/>
  </r>
  <r>
    <x v="1427"/>
    <d v="2026-07-20T00:00:00"/>
    <n v="2026"/>
    <n v="7"/>
    <x v="6"/>
    <x v="2"/>
    <x v="0"/>
    <x v="15"/>
    <x v="0"/>
    <s v="New"/>
    <x v="3"/>
    <s v="Trail Tent 2P"/>
    <n v="1"/>
    <n v="196.57"/>
    <n v="0"/>
    <n v="104.78"/>
    <n v="196.57"/>
    <n v="104.78"/>
    <n v="91.789999999999992"/>
    <n v="0.46695833545301924"/>
    <n v="2026"/>
    <s v="Q3"/>
    <n v="7"/>
    <s v="Jul"/>
  </r>
  <r>
    <x v="1428"/>
    <d v="2026-07-20T00:00:00"/>
    <n v="2026"/>
    <n v="7"/>
    <x v="6"/>
    <x v="2"/>
    <x v="2"/>
    <x v="16"/>
    <x v="0"/>
    <s v="Returning"/>
    <x v="3"/>
    <s v="Trail Tent 2P"/>
    <n v="2"/>
    <n v="195.74"/>
    <n v="0.05"/>
    <n v="107.17"/>
    <n v="371.90600000000001"/>
    <n v="214.34"/>
    <n v="157.566"/>
    <n v="0.4236715729243411"/>
    <n v="2026"/>
    <s v="Q3"/>
    <n v="7"/>
    <s v="Jul"/>
  </r>
  <r>
    <x v="1429"/>
    <d v="2026-07-20T00:00:00"/>
    <n v="2026"/>
    <n v="7"/>
    <x v="6"/>
    <x v="2"/>
    <x v="1"/>
    <x v="14"/>
    <x v="2"/>
    <s v="New"/>
    <x v="3"/>
    <s v="Trail Tent 2P"/>
    <n v="3"/>
    <n v="192.28"/>
    <n v="0"/>
    <n v="104.3"/>
    <n v="576.84"/>
    <n v="312.89999999999998"/>
    <n v="263.94000000000005"/>
    <n v="0.45756188891200339"/>
    <n v="2026"/>
    <s v="Q3"/>
    <n v="7"/>
    <s v="Jul"/>
  </r>
  <r>
    <x v="1430"/>
    <d v="2026-07-21T00:00:00"/>
    <n v="2026"/>
    <n v="7"/>
    <x v="6"/>
    <x v="2"/>
    <x v="1"/>
    <x v="1"/>
    <x v="0"/>
    <s v="Returning"/>
    <x v="1"/>
    <s v="Trekking Poles"/>
    <n v="2"/>
    <n v="70.150000000000006"/>
    <n v="0.05"/>
    <n v="32.950000000000003"/>
    <n v="133.285"/>
    <n v="65.900000000000006"/>
    <n v="67.384999999999991"/>
    <n v="0.50557076940390888"/>
    <n v="2026"/>
    <s v="Q3"/>
    <n v="7"/>
    <s v="Jul"/>
  </r>
  <r>
    <x v="1431"/>
    <d v="2026-07-21T00:00:00"/>
    <n v="2026"/>
    <n v="7"/>
    <x v="6"/>
    <x v="2"/>
    <x v="2"/>
    <x v="2"/>
    <x v="0"/>
    <s v="Returning"/>
    <x v="3"/>
    <s v="Alpine Tent 4P"/>
    <n v="2"/>
    <n v="342.38"/>
    <n v="0.05"/>
    <n v="192.01"/>
    <n v="650.52199999999993"/>
    <n v="384.02"/>
    <n v="266.50199999999995"/>
    <n v="0.40967407712575438"/>
    <n v="2026"/>
    <s v="Q3"/>
    <n v="7"/>
    <s v="Jul"/>
  </r>
  <r>
    <x v="1432"/>
    <d v="2026-07-21T00:00:00"/>
    <n v="2026"/>
    <n v="7"/>
    <x v="6"/>
    <x v="2"/>
    <x v="1"/>
    <x v="14"/>
    <x v="3"/>
    <s v="New"/>
    <x v="4"/>
    <s v="Training Mat"/>
    <n v="1"/>
    <n v="50.59"/>
    <n v="0.05"/>
    <n v="22.04"/>
    <n v="48.060499999999998"/>
    <n v="22.04"/>
    <n v="26.020499999999998"/>
    <n v="0.54141134611583319"/>
    <n v="2026"/>
    <s v="Q3"/>
    <n v="7"/>
    <s v="Jul"/>
  </r>
  <r>
    <x v="1433"/>
    <d v="2026-07-21T00:00:00"/>
    <n v="2026"/>
    <n v="7"/>
    <x v="6"/>
    <x v="2"/>
    <x v="3"/>
    <x v="4"/>
    <x v="2"/>
    <s v="New"/>
    <x v="2"/>
    <s v="Packing Cube Set"/>
    <n v="2"/>
    <n v="46.34"/>
    <n v="0.1"/>
    <n v="18.41"/>
    <n v="83.412000000000006"/>
    <n v="36.82"/>
    <n v="46.592000000000006"/>
    <n v="0.55857670359180933"/>
    <n v="2026"/>
    <s v="Q3"/>
    <n v="7"/>
    <s v="Jul"/>
  </r>
  <r>
    <x v="1434"/>
    <d v="2026-07-21T00:00:00"/>
    <n v="2026"/>
    <n v="7"/>
    <x v="6"/>
    <x v="2"/>
    <x v="1"/>
    <x v="6"/>
    <x v="3"/>
    <s v="New"/>
    <x v="1"/>
    <s v="Hiking Daypack 20L"/>
    <n v="1"/>
    <n v="91.45"/>
    <n v="0"/>
    <n v="44.16"/>
    <n v="91.45"/>
    <n v="44.16"/>
    <n v="47.290000000000006"/>
    <n v="0.51711317659923461"/>
    <n v="2026"/>
    <s v="Q3"/>
    <n v="7"/>
    <s v="Jul"/>
  </r>
  <r>
    <x v="1435"/>
    <d v="2026-07-21T00:00:00"/>
    <n v="2026"/>
    <n v="7"/>
    <x v="6"/>
    <x v="2"/>
    <x v="3"/>
    <x v="8"/>
    <x v="3"/>
    <s v="Returning"/>
    <x v="0"/>
    <s v="Compact Repair Kit"/>
    <n v="3"/>
    <n v="40.28"/>
    <n v="0"/>
    <n v="17.12"/>
    <n v="120.84"/>
    <n v="51.36"/>
    <n v="69.48"/>
    <n v="0.57497517378351537"/>
    <n v="2026"/>
    <s v="Q3"/>
    <n v="7"/>
    <s v="Jul"/>
  </r>
  <r>
    <x v="1436"/>
    <d v="2026-07-21T00:00:00"/>
    <n v="2026"/>
    <n v="7"/>
    <x v="6"/>
    <x v="2"/>
    <x v="1"/>
    <x v="14"/>
    <x v="0"/>
    <s v="Returning"/>
    <x v="4"/>
    <s v="Recovery Roller"/>
    <n v="2"/>
    <n v="36.93"/>
    <n v="0"/>
    <n v="13.63"/>
    <n v="73.86"/>
    <n v="27.26"/>
    <n v="46.599999999999994"/>
    <n v="0.63092336853506625"/>
    <n v="2026"/>
    <s v="Q3"/>
    <n v="7"/>
    <s v="Jul"/>
  </r>
  <r>
    <x v="1437"/>
    <d v="2026-07-21T00:00:00"/>
    <n v="2026"/>
    <n v="7"/>
    <x v="6"/>
    <x v="2"/>
    <x v="2"/>
    <x v="2"/>
    <x v="3"/>
    <s v="Returning"/>
    <x v="1"/>
    <s v="Trail Boots"/>
    <n v="1"/>
    <n v="143.69"/>
    <n v="0"/>
    <n v="80.87"/>
    <n v="143.69"/>
    <n v="80.87"/>
    <n v="62.819999999999993"/>
    <n v="0.43719117544714309"/>
    <n v="2026"/>
    <s v="Q3"/>
    <n v="7"/>
    <s v="Jul"/>
  </r>
  <r>
    <x v="1438"/>
    <d v="2026-07-21T00:00:00"/>
    <n v="2026"/>
    <n v="7"/>
    <x v="6"/>
    <x v="2"/>
    <x v="1"/>
    <x v="14"/>
    <x v="3"/>
    <s v="New"/>
    <x v="1"/>
    <s v="Trail Boots"/>
    <n v="2"/>
    <n v="147.09"/>
    <n v="0"/>
    <n v="81.58"/>
    <n v="294.18"/>
    <n v="163.16"/>
    <n v="131.02000000000001"/>
    <n v="0.44537358080087025"/>
    <n v="2026"/>
    <s v="Q3"/>
    <n v="7"/>
    <s v="Jul"/>
  </r>
  <r>
    <x v="1439"/>
    <d v="2026-07-21T00:00:00"/>
    <n v="2026"/>
    <n v="7"/>
    <x v="6"/>
    <x v="2"/>
    <x v="2"/>
    <x v="5"/>
    <x v="0"/>
    <s v="New"/>
    <x v="1"/>
    <s v="Summit Backpack 45L"/>
    <n v="1"/>
    <n v="153.88"/>
    <n v="0"/>
    <n v="80.98"/>
    <n v="153.88"/>
    <n v="80.98"/>
    <n v="72.899999999999991"/>
    <n v="0.47374577592929551"/>
    <n v="2026"/>
    <s v="Q3"/>
    <n v="7"/>
    <s v="Jul"/>
  </r>
  <r>
    <x v="1440"/>
    <d v="2026-07-21T00:00:00"/>
    <n v="2026"/>
    <n v="7"/>
    <x v="6"/>
    <x v="2"/>
    <x v="3"/>
    <x v="13"/>
    <x v="3"/>
    <s v="New"/>
    <x v="1"/>
    <s v="Trekking Poles"/>
    <n v="3"/>
    <n v="72.2"/>
    <n v="0"/>
    <n v="31.45"/>
    <n v="216.60000000000002"/>
    <n v="94.35"/>
    <n v="122.25000000000003"/>
    <n v="0.5644044321329641"/>
    <n v="2026"/>
    <s v="Q3"/>
    <n v="7"/>
    <s v="Jul"/>
  </r>
  <r>
    <x v="1441"/>
    <d v="2026-07-22T00:00:00"/>
    <n v="2026"/>
    <n v="7"/>
    <x v="6"/>
    <x v="2"/>
    <x v="3"/>
    <x v="13"/>
    <x v="2"/>
    <s v="Business"/>
    <x v="4"/>
    <s v="Resistance Band Set"/>
    <n v="1"/>
    <n v="40.67"/>
    <n v="0"/>
    <n v="14.28"/>
    <n v="40.67"/>
    <n v="14.28"/>
    <n v="26.39"/>
    <n v="0.64888123924268504"/>
    <n v="2026"/>
    <s v="Q3"/>
    <n v="7"/>
    <s v="Jul"/>
  </r>
  <r>
    <x v="1442"/>
    <d v="2026-07-22T00:00:00"/>
    <n v="2026"/>
    <n v="7"/>
    <x v="6"/>
    <x v="2"/>
    <x v="0"/>
    <x v="0"/>
    <x v="0"/>
    <s v="New"/>
    <x v="1"/>
    <s v="Summit Backpack 45L"/>
    <n v="3"/>
    <n v="152.53"/>
    <n v="0"/>
    <n v="80.88"/>
    <n v="457.59000000000003"/>
    <n v="242.64"/>
    <n v="214.95000000000005"/>
    <n v="0.46974365698551113"/>
    <n v="2026"/>
    <s v="Q3"/>
    <n v="7"/>
    <s v="Jul"/>
  </r>
  <r>
    <x v="1443"/>
    <d v="2026-07-22T00:00:00"/>
    <n v="2026"/>
    <n v="7"/>
    <x v="6"/>
    <x v="2"/>
    <x v="1"/>
    <x v="11"/>
    <x v="2"/>
    <s v="Returning"/>
    <x v="2"/>
    <s v="Insulated Bottle"/>
    <n v="2"/>
    <n v="35.39"/>
    <n v="0.05"/>
    <n v="13.39"/>
    <n v="67.241"/>
    <n v="26.78"/>
    <n v="40.460999999999999"/>
    <n v="0.60173108668818132"/>
    <n v="2026"/>
    <s v="Q3"/>
    <n v="7"/>
    <s v="Jul"/>
  </r>
  <r>
    <x v="1444"/>
    <d v="2026-07-22T00:00:00"/>
    <n v="2026"/>
    <n v="7"/>
    <x v="6"/>
    <x v="2"/>
    <x v="3"/>
    <x v="4"/>
    <x v="0"/>
    <s v="Returning"/>
    <x v="1"/>
    <s v="Hiking Daypack 20L"/>
    <n v="5"/>
    <n v="93.35"/>
    <n v="0"/>
    <n v="46.31"/>
    <n v="466.75"/>
    <n v="231.55"/>
    <n v="235.2"/>
    <n v="0.50391001606855912"/>
    <n v="2026"/>
    <s v="Q3"/>
    <n v="7"/>
    <s v="Jul"/>
  </r>
  <r>
    <x v="1445"/>
    <d v="2026-07-22T00:00:00"/>
    <n v="2026"/>
    <n v="7"/>
    <x v="6"/>
    <x v="2"/>
    <x v="1"/>
    <x v="12"/>
    <x v="0"/>
    <s v="Returning"/>
    <x v="0"/>
    <s v="Trail Bike Light"/>
    <n v="2"/>
    <n v="51.71"/>
    <n v="0"/>
    <n v="22.75"/>
    <n v="103.42"/>
    <n v="45.5"/>
    <n v="57.92"/>
    <n v="0.5600464126861342"/>
    <n v="2026"/>
    <s v="Q3"/>
    <n v="7"/>
    <s v="Jul"/>
  </r>
  <r>
    <x v="1446"/>
    <d v="2026-07-22T00:00:00"/>
    <n v="2026"/>
    <n v="7"/>
    <x v="6"/>
    <x v="2"/>
    <x v="0"/>
    <x v="0"/>
    <x v="0"/>
    <s v="New"/>
    <x v="0"/>
    <s v="Compact Repair Kit"/>
    <n v="1"/>
    <n v="39.86"/>
    <n v="0"/>
    <n v="16.53"/>
    <n v="39.86"/>
    <n v="16.53"/>
    <n v="23.33"/>
    <n v="0.58529854490717503"/>
    <n v="2026"/>
    <s v="Q3"/>
    <n v="7"/>
    <s v="Jul"/>
  </r>
  <r>
    <x v="1447"/>
    <d v="2026-07-22T00:00:00"/>
    <n v="2026"/>
    <n v="7"/>
    <x v="6"/>
    <x v="2"/>
    <x v="3"/>
    <x v="8"/>
    <x v="0"/>
    <s v="New"/>
    <x v="3"/>
    <s v="Portable Camp Stove"/>
    <n v="2"/>
    <n v="83.71"/>
    <n v="0"/>
    <n v="39.29"/>
    <n v="167.42"/>
    <n v="78.58"/>
    <n v="88.839999999999989"/>
    <n v="0.53064150041811009"/>
    <n v="2026"/>
    <s v="Q3"/>
    <n v="7"/>
    <s v="Jul"/>
  </r>
  <r>
    <x v="1448"/>
    <d v="2026-07-22T00:00:00"/>
    <n v="2026"/>
    <n v="7"/>
    <x v="6"/>
    <x v="2"/>
    <x v="1"/>
    <x v="14"/>
    <x v="2"/>
    <s v="New"/>
    <x v="2"/>
    <s v="Packing Cube Set"/>
    <n v="1"/>
    <n v="47.62"/>
    <n v="0"/>
    <n v="17.82"/>
    <n v="47.62"/>
    <n v="17.82"/>
    <n v="29.799999999999997"/>
    <n v="0.62578748425031494"/>
    <n v="2026"/>
    <s v="Q3"/>
    <n v="7"/>
    <s v="Jul"/>
  </r>
  <r>
    <x v="1449"/>
    <d v="2026-07-22T00:00:00"/>
    <n v="2026"/>
    <n v="7"/>
    <x v="6"/>
    <x v="2"/>
    <x v="1"/>
    <x v="12"/>
    <x v="0"/>
    <s v="Returning"/>
    <x v="0"/>
    <s v="Commuter Helmet"/>
    <n v="1"/>
    <n v="80.05"/>
    <n v="0.05"/>
    <n v="43.81"/>
    <n v="76.047499999999999"/>
    <n v="43.81"/>
    <n v="32.237499999999997"/>
    <n v="0.42391268615010352"/>
    <n v="2026"/>
    <s v="Q3"/>
    <n v="7"/>
    <s v="Jul"/>
  </r>
  <r>
    <x v="1450"/>
    <d v="2026-07-23T00:00:00"/>
    <n v="2026"/>
    <n v="7"/>
    <x v="6"/>
    <x v="2"/>
    <x v="3"/>
    <x v="8"/>
    <x v="2"/>
    <s v="Returning"/>
    <x v="4"/>
    <s v="Training Mat"/>
    <n v="1"/>
    <n v="51.82"/>
    <n v="0"/>
    <n v="21.43"/>
    <n v="51.82"/>
    <n v="21.43"/>
    <n v="30.39"/>
    <n v="0.58645310690852959"/>
    <n v="2026"/>
    <s v="Q3"/>
    <n v="7"/>
    <s v="Jul"/>
  </r>
  <r>
    <x v="1451"/>
    <d v="2026-07-23T00:00:00"/>
    <n v="2026"/>
    <n v="7"/>
    <x v="6"/>
    <x v="2"/>
    <x v="1"/>
    <x v="11"/>
    <x v="0"/>
    <s v="Business"/>
    <x v="2"/>
    <s v="Travel Backpack 35L"/>
    <n v="4"/>
    <n v="161.28"/>
    <n v="0.15"/>
    <n v="89.2"/>
    <n v="548.35199999999998"/>
    <n v="356.8"/>
    <n v="191.55199999999996"/>
    <n v="0.3493230625583566"/>
    <n v="2026"/>
    <s v="Q3"/>
    <n v="7"/>
    <s v="Jul"/>
  </r>
  <r>
    <x v="1452"/>
    <d v="2026-07-23T00:00:00"/>
    <n v="2026"/>
    <n v="7"/>
    <x v="6"/>
    <x v="2"/>
    <x v="0"/>
    <x v="0"/>
    <x v="0"/>
    <s v="New"/>
    <x v="0"/>
    <s v="Compact Repair Kit"/>
    <n v="1"/>
    <n v="39.86"/>
    <n v="0.05"/>
    <n v="16.989999999999998"/>
    <n v="37.866999999999997"/>
    <n v="16.989999999999998"/>
    <n v="20.876999999999999"/>
    <n v="0.55132437214461139"/>
    <n v="2026"/>
    <s v="Q3"/>
    <n v="7"/>
    <s v="Jul"/>
  </r>
  <r>
    <x v="1453"/>
    <d v="2026-07-23T00:00:00"/>
    <n v="2026"/>
    <n v="7"/>
    <x v="6"/>
    <x v="2"/>
    <x v="3"/>
    <x v="8"/>
    <x v="3"/>
    <s v="New"/>
    <x v="0"/>
    <s v="Cycling Pack 12L"/>
    <n v="6"/>
    <n v="102.96"/>
    <n v="0.05"/>
    <n v="51.74"/>
    <n v="586.87199999999996"/>
    <n v="310.44"/>
    <n v="276.43199999999996"/>
    <n v="0.47102604997341835"/>
    <n v="2026"/>
    <s v="Q3"/>
    <n v="7"/>
    <s v="Jul"/>
  </r>
  <r>
    <x v="1454"/>
    <d v="2026-07-23T00:00:00"/>
    <n v="2026"/>
    <n v="7"/>
    <x v="6"/>
    <x v="2"/>
    <x v="1"/>
    <x v="12"/>
    <x v="3"/>
    <s v="Returning"/>
    <x v="1"/>
    <s v="Hiking Daypack 20L"/>
    <n v="1"/>
    <n v="94.04"/>
    <n v="0"/>
    <n v="44.88"/>
    <n v="94.04"/>
    <n v="44.88"/>
    <n v="49.160000000000004"/>
    <n v="0.52275627392598889"/>
    <n v="2026"/>
    <s v="Q3"/>
    <n v="7"/>
    <s v="Jul"/>
  </r>
  <r>
    <x v="1455"/>
    <d v="2026-07-23T00:00:00"/>
    <n v="2026"/>
    <n v="7"/>
    <x v="6"/>
    <x v="2"/>
    <x v="3"/>
    <x v="8"/>
    <x v="0"/>
    <s v="New"/>
    <x v="1"/>
    <s v="Trekking Poles"/>
    <n v="2"/>
    <n v="70.790000000000006"/>
    <n v="0"/>
    <n v="32.44"/>
    <n v="141.58000000000001"/>
    <n v="64.88"/>
    <n v="76.700000000000017"/>
    <n v="0.541743184065546"/>
    <n v="2026"/>
    <s v="Q3"/>
    <n v="7"/>
    <s v="Jul"/>
  </r>
  <r>
    <x v="1456"/>
    <d v="2026-07-23T00:00:00"/>
    <n v="2026"/>
    <n v="7"/>
    <x v="6"/>
    <x v="2"/>
    <x v="2"/>
    <x v="10"/>
    <x v="0"/>
    <s v="New"/>
    <x v="2"/>
    <s v="Packing Cube Set"/>
    <n v="2"/>
    <n v="46.41"/>
    <n v="0"/>
    <n v="18.600000000000001"/>
    <n v="92.82"/>
    <n v="37.200000000000003"/>
    <n v="55.61999999999999"/>
    <n v="0.59922430510665803"/>
    <n v="2026"/>
    <s v="Q3"/>
    <n v="7"/>
    <s v="Jul"/>
  </r>
  <r>
    <x v="1457"/>
    <d v="2026-07-23T00:00:00"/>
    <n v="2026"/>
    <n v="7"/>
    <x v="6"/>
    <x v="2"/>
    <x v="3"/>
    <x v="13"/>
    <x v="3"/>
    <s v="New"/>
    <x v="1"/>
    <s v="Trekking Poles"/>
    <n v="1"/>
    <n v="69.75"/>
    <n v="0"/>
    <n v="33.299999999999997"/>
    <n v="69.75"/>
    <n v="33.299999999999997"/>
    <n v="36.450000000000003"/>
    <n v="0.52258064516129032"/>
    <n v="2026"/>
    <s v="Q3"/>
    <n v="7"/>
    <s v="Jul"/>
  </r>
  <r>
    <x v="1458"/>
    <d v="2026-07-23T00:00:00"/>
    <n v="2026"/>
    <n v="7"/>
    <x v="6"/>
    <x v="2"/>
    <x v="0"/>
    <x v="15"/>
    <x v="2"/>
    <s v="Business"/>
    <x v="0"/>
    <s v="Compact Repair Kit"/>
    <n v="3"/>
    <n v="40.81"/>
    <n v="0"/>
    <n v="16.86"/>
    <n v="122.43"/>
    <n v="50.58"/>
    <n v="71.850000000000009"/>
    <n v="0.58686596422445481"/>
    <n v="2026"/>
    <s v="Q3"/>
    <n v="7"/>
    <s v="Jul"/>
  </r>
  <r>
    <x v="1459"/>
    <d v="2026-07-23T00:00:00"/>
    <n v="2026"/>
    <n v="7"/>
    <x v="6"/>
    <x v="2"/>
    <x v="3"/>
    <x v="8"/>
    <x v="3"/>
    <s v="Returning"/>
    <x v="1"/>
    <s v="Summit Backpack 45L"/>
    <n v="5"/>
    <n v="156.69"/>
    <n v="0"/>
    <n v="80.489999999999995"/>
    <n v="783.45"/>
    <n v="402.45"/>
    <n v="381.00000000000006"/>
    <n v="0.48631054949262881"/>
    <n v="2026"/>
    <s v="Q3"/>
    <n v="7"/>
    <s v="Jul"/>
  </r>
  <r>
    <x v="1460"/>
    <d v="2026-07-23T00:00:00"/>
    <n v="2026"/>
    <n v="7"/>
    <x v="6"/>
    <x v="2"/>
    <x v="1"/>
    <x v="6"/>
    <x v="3"/>
    <s v="Returning"/>
    <x v="2"/>
    <s v="Travel Backpack 35L"/>
    <n v="1"/>
    <n v="168.59"/>
    <n v="0.1"/>
    <n v="88.8"/>
    <n v="151.73099999999999"/>
    <n v="88.8"/>
    <n v="62.930999999999997"/>
    <n v="0.41475374181940405"/>
    <n v="2026"/>
    <s v="Q3"/>
    <n v="7"/>
    <s v="Jul"/>
  </r>
  <r>
    <x v="1461"/>
    <d v="2026-07-23T00:00:00"/>
    <n v="2026"/>
    <n v="7"/>
    <x v="6"/>
    <x v="2"/>
    <x v="1"/>
    <x v="12"/>
    <x v="0"/>
    <s v="Business"/>
    <x v="2"/>
    <s v="Insulated Bottle"/>
    <n v="5"/>
    <n v="36.880000000000003"/>
    <n v="0.1"/>
    <n v="13.76"/>
    <n v="165.96"/>
    <n v="68.8"/>
    <n v="97.160000000000011"/>
    <n v="0.58544227524704751"/>
    <n v="2026"/>
    <s v="Q3"/>
    <n v="7"/>
    <s v="Jul"/>
  </r>
  <r>
    <x v="1462"/>
    <d v="2026-07-24T00:00:00"/>
    <n v="2026"/>
    <n v="7"/>
    <x v="6"/>
    <x v="2"/>
    <x v="0"/>
    <x v="0"/>
    <x v="1"/>
    <s v="Business"/>
    <x v="2"/>
    <s v="Carry-On Duffel"/>
    <n v="8"/>
    <n v="136.13"/>
    <n v="0.1"/>
    <n v="66.55"/>
    <n v="980.13599999999997"/>
    <n v="532.4"/>
    <n v="447.73599999999999"/>
    <n v="0.45681007533648393"/>
    <n v="2026"/>
    <s v="Q3"/>
    <n v="7"/>
    <s v="Jul"/>
  </r>
  <r>
    <x v="1463"/>
    <d v="2026-07-24T00:00:00"/>
    <n v="2026"/>
    <n v="7"/>
    <x v="6"/>
    <x v="2"/>
    <x v="1"/>
    <x v="14"/>
    <x v="3"/>
    <s v="Returning"/>
    <x v="0"/>
    <s v="Compact Repair Kit"/>
    <n v="2"/>
    <n v="40.479999999999997"/>
    <n v="0.05"/>
    <n v="16.93"/>
    <n v="76.911999999999992"/>
    <n v="33.86"/>
    <n v="43.051999999999992"/>
    <n v="0.5597566049511129"/>
    <n v="2026"/>
    <s v="Q3"/>
    <n v="7"/>
    <s v="Jul"/>
  </r>
  <r>
    <x v="1464"/>
    <d v="2026-07-24T00:00:00"/>
    <n v="2026"/>
    <n v="7"/>
    <x v="6"/>
    <x v="2"/>
    <x v="0"/>
    <x v="0"/>
    <x v="0"/>
    <s v="New"/>
    <x v="0"/>
    <s v="Trail Bike Light"/>
    <n v="4"/>
    <n v="50.09"/>
    <n v="0"/>
    <n v="22.11"/>
    <n v="200.36"/>
    <n v="88.44"/>
    <n v="111.92000000000002"/>
    <n v="0.55859452984627678"/>
    <n v="2026"/>
    <s v="Q3"/>
    <n v="7"/>
    <s v="Jul"/>
  </r>
  <r>
    <x v="1465"/>
    <d v="2026-07-24T00:00:00"/>
    <n v="2026"/>
    <n v="7"/>
    <x v="6"/>
    <x v="2"/>
    <x v="3"/>
    <x v="8"/>
    <x v="0"/>
    <s v="Returning"/>
    <x v="1"/>
    <s v="Summit Backpack 45L"/>
    <n v="1"/>
    <n v="156.54"/>
    <n v="0.1"/>
    <n v="77.38"/>
    <n v="140.886"/>
    <n v="77.38"/>
    <n v="63.506"/>
    <n v="0.4507616086765186"/>
    <n v="2026"/>
    <s v="Q3"/>
    <n v="7"/>
    <s v="Jul"/>
  </r>
  <r>
    <x v="1466"/>
    <d v="2026-07-24T00:00:00"/>
    <n v="2026"/>
    <n v="7"/>
    <x v="6"/>
    <x v="2"/>
    <x v="1"/>
    <x v="6"/>
    <x v="2"/>
    <s v="Returning"/>
    <x v="1"/>
    <s v="Summit Backpack 45L"/>
    <n v="1"/>
    <n v="152.1"/>
    <n v="0.1"/>
    <n v="80.459999999999994"/>
    <n v="136.88999999999999"/>
    <n v="80.459999999999994"/>
    <n v="56.429999999999993"/>
    <n v="0.41222879684418146"/>
    <n v="2026"/>
    <s v="Q3"/>
    <n v="7"/>
    <s v="Jul"/>
  </r>
  <r>
    <x v="1467"/>
    <d v="2026-07-25T00:00:00"/>
    <n v="2026"/>
    <n v="7"/>
    <x v="6"/>
    <x v="2"/>
    <x v="1"/>
    <x v="11"/>
    <x v="0"/>
    <s v="Returning"/>
    <x v="1"/>
    <s v="Summit Backpack 45L"/>
    <n v="1"/>
    <n v="155.35"/>
    <n v="0"/>
    <n v="80.47"/>
    <n v="155.35"/>
    <n v="80.47"/>
    <n v="74.88"/>
    <n v="0.48200836820083681"/>
    <n v="2026"/>
    <s v="Q3"/>
    <n v="7"/>
    <s v="Jul"/>
  </r>
  <r>
    <x v="1468"/>
    <d v="2026-07-25T00:00:00"/>
    <n v="2026"/>
    <n v="7"/>
    <x v="6"/>
    <x v="2"/>
    <x v="2"/>
    <x v="3"/>
    <x v="3"/>
    <s v="New"/>
    <x v="0"/>
    <s v="Commuter Helmet"/>
    <n v="1"/>
    <n v="81.13"/>
    <n v="0.05"/>
    <n v="42.41"/>
    <n v="77.073499999999996"/>
    <n v="42.41"/>
    <n v="34.663499999999999"/>
    <n v="0.44974602165465433"/>
    <n v="2026"/>
    <s v="Q3"/>
    <n v="7"/>
    <s v="Jul"/>
  </r>
  <r>
    <x v="1469"/>
    <d v="2026-07-25T00:00:00"/>
    <n v="2026"/>
    <n v="7"/>
    <x v="6"/>
    <x v="2"/>
    <x v="1"/>
    <x v="11"/>
    <x v="0"/>
    <s v="New"/>
    <x v="1"/>
    <s v="Trail Boots"/>
    <n v="1"/>
    <n v="145.87"/>
    <n v="0"/>
    <n v="81.430000000000007"/>
    <n v="145.87"/>
    <n v="81.430000000000007"/>
    <n v="64.44"/>
    <n v="0.44176321382052508"/>
    <n v="2026"/>
    <s v="Q3"/>
    <n v="7"/>
    <s v="Jul"/>
  </r>
  <r>
    <x v="1470"/>
    <d v="2026-07-25T00:00:00"/>
    <n v="2026"/>
    <n v="7"/>
    <x v="6"/>
    <x v="2"/>
    <x v="1"/>
    <x v="12"/>
    <x v="0"/>
    <s v="New"/>
    <x v="1"/>
    <s v="Summit Backpack 45L"/>
    <n v="6"/>
    <n v="151.88999999999999"/>
    <n v="0.15"/>
    <n v="76.83"/>
    <n v="774.6389999999999"/>
    <n v="460.98"/>
    <n v="313.65899999999988"/>
    <n v="0.40490989996630677"/>
    <n v="2026"/>
    <s v="Q3"/>
    <n v="7"/>
    <s v="Jul"/>
  </r>
  <r>
    <x v="1471"/>
    <d v="2026-07-25T00:00:00"/>
    <n v="2026"/>
    <n v="7"/>
    <x v="6"/>
    <x v="2"/>
    <x v="2"/>
    <x v="10"/>
    <x v="0"/>
    <s v="New"/>
    <x v="4"/>
    <s v="Resistance Band Set"/>
    <n v="2"/>
    <n v="41.14"/>
    <n v="0.1"/>
    <n v="14.84"/>
    <n v="74.052000000000007"/>
    <n v="29.68"/>
    <n v="44.372000000000007"/>
    <n v="0.59920056176740677"/>
    <n v="2026"/>
    <s v="Q3"/>
    <n v="7"/>
    <s v="Jul"/>
  </r>
  <r>
    <x v="1472"/>
    <d v="2026-07-25T00:00:00"/>
    <n v="2026"/>
    <n v="7"/>
    <x v="6"/>
    <x v="2"/>
    <x v="3"/>
    <x v="4"/>
    <x v="2"/>
    <s v="Returning"/>
    <x v="0"/>
    <s v="Trail Bike Light"/>
    <n v="1"/>
    <n v="49.5"/>
    <n v="0"/>
    <n v="21.83"/>
    <n v="49.5"/>
    <n v="21.83"/>
    <n v="27.67"/>
    <n v="0.55898989898989904"/>
    <n v="2026"/>
    <s v="Q3"/>
    <n v="7"/>
    <s v="Jul"/>
  </r>
  <r>
    <x v="1473"/>
    <d v="2026-07-25T00:00:00"/>
    <n v="2026"/>
    <n v="7"/>
    <x v="6"/>
    <x v="2"/>
    <x v="3"/>
    <x v="7"/>
    <x v="0"/>
    <s v="New"/>
    <x v="2"/>
    <s v="Packing Cube Set"/>
    <n v="2"/>
    <n v="46.48"/>
    <n v="0.05"/>
    <n v="18.760000000000002"/>
    <n v="88.311999999999983"/>
    <n v="37.520000000000003"/>
    <n v="50.79199999999998"/>
    <n v="0.57514267596702584"/>
    <n v="2026"/>
    <s v="Q3"/>
    <n v="7"/>
    <s v="Jul"/>
  </r>
  <r>
    <x v="1474"/>
    <d v="2026-07-25T00:00:00"/>
    <n v="2026"/>
    <n v="7"/>
    <x v="6"/>
    <x v="2"/>
    <x v="2"/>
    <x v="2"/>
    <x v="3"/>
    <s v="Returning"/>
    <x v="2"/>
    <s v="Insulated Bottle"/>
    <n v="1"/>
    <n v="36.909999999999997"/>
    <n v="0"/>
    <n v="13.56"/>
    <n v="36.909999999999997"/>
    <n v="13.56"/>
    <n v="23.349999999999994"/>
    <n v="0.63261988620969922"/>
    <n v="2026"/>
    <s v="Q3"/>
    <n v="7"/>
    <s v="Jul"/>
  </r>
  <r>
    <x v="1475"/>
    <d v="2026-07-25T00:00:00"/>
    <n v="2026"/>
    <n v="7"/>
    <x v="6"/>
    <x v="2"/>
    <x v="0"/>
    <x v="0"/>
    <x v="0"/>
    <s v="Returning"/>
    <x v="2"/>
    <s v="Insulated Bottle"/>
    <n v="1"/>
    <n v="35.6"/>
    <n v="0"/>
    <n v="13.91"/>
    <n v="35.6"/>
    <n v="13.91"/>
    <n v="21.69"/>
    <n v="0.60926966292134832"/>
    <n v="2026"/>
    <s v="Q3"/>
    <n v="7"/>
    <s v="Jul"/>
  </r>
  <r>
    <x v="1476"/>
    <d v="2026-07-25T00:00:00"/>
    <n v="2026"/>
    <n v="7"/>
    <x v="6"/>
    <x v="2"/>
    <x v="1"/>
    <x v="11"/>
    <x v="2"/>
    <s v="New"/>
    <x v="0"/>
    <s v="Commuter Helmet"/>
    <n v="2"/>
    <n v="80.25"/>
    <n v="0.05"/>
    <n v="42.39"/>
    <n v="152.47499999999999"/>
    <n v="84.78"/>
    <n v="67.694999999999993"/>
    <n v="0.44397442203639936"/>
    <n v="2026"/>
    <s v="Q3"/>
    <n v="7"/>
    <s v="Jul"/>
  </r>
  <r>
    <x v="1477"/>
    <d v="2026-07-25T00:00:00"/>
    <n v="2026"/>
    <n v="7"/>
    <x v="6"/>
    <x v="2"/>
    <x v="0"/>
    <x v="0"/>
    <x v="3"/>
    <s v="Returning"/>
    <x v="2"/>
    <s v="Packing Cube Set"/>
    <n v="2"/>
    <n v="47.52"/>
    <n v="0.1"/>
    <n v="17.86"/>
    <n v="85.536000000000001"/>
    <n v="35.72"/>
    <n v="49.816000000000003"/>
    <n v="0.58239805462027683"/>
    <n v="2026"/>
    <s v="Q3"/>
    <n v="7"/>
    <s v="Jul"/>
  </r>
  <r>
    <x v="1478"/>
    <d v="2026-07-25T00:00:00"/>
    <n v="2026"/>
    <n v="7"/>
    <x v="6"/>
    <x v="2"/>
    <x v="3"/>
    <x v="13"/>
    <x v="0"/>
    <s v="New"/>
    <x v="2"/>
    <s v="Travel Backpack 35L"/>
    <n v="2"/>
    <n v="164.58"/>
    <n v="0.1"/>
    <n v="86.55"/>
    <n v="296.24400000000003"/>
    <n v="173.1"/>
    <n v="123.14400000000003"/>
    <n v="0.41568436829100341"/>
    <n v="2026"/>
    <s v="Q3"/>
    <n v="7"/>
    <s v="Jul"/>
  </r>
  <r>
    <x v="1479"/>
    <d v="2026-07-26T00:00:00"/>
    <n v="2026"/>
    <n v="7"/>
    <x v="6"/>
    <x v="2"/>
    <x v="0"/>
    <x v="9"/>
    <x v="0"/>
    <s v="New"/>
    <x v="0"/>
    <s v="Compact Repair Kit"/>
    <n v="1"/>
    <n v="39.99"/>
    <n v="0.05"/>
    <n v="16.739999999999998"/>
    <n v="37.990499999999997"/>
    <n v="16.739999999999998"/>
    <n v="21.250499999999999"/>
    <n v="0.55936352509179932"/>
    <n v="2026"/>
    <s v="Q3"/>
    <n v="7"/>
    <s v="Jul"/>
  </r>
  <r>
    <x v="1480"/>
    <d v="2026-07-26T00:00:00"/>
    <n v="2026"/>
    <n v="7"/>
    <x v="6"/>
    <x v="2"/>
    <x v="1"/>
    <x v="12"/>
    <x v="2"/>
    <s v="New"/>
    <x v="1"/>
    <s v="Trail Boots"/>
    <n v="1"/>
    <n v="140.44"/>
    <n v="0"/>
    <n v="77.08"/>
    <n v="140.44"/>
    <n v="77.08"/>
    <n v="63.36"/>
    <n v="0.45115351751637711"/>
    <n v="2026"/>
    <s v="Q3"/>
    <n v="7"/>
    <s v="Jul"/>
  </r>
  <r>
    <x v="1481"/>
    <d v="2026-07-26T00:00:00"/>
    <n v="2026"/>
    <n v="7"/>
    <x v="6"/>
    <x v="2"/>
    <x v="2"/>
    <x v="10"/>
    <x v="3"/>
    <s v="New"/>
    <x v="4"/>
    <s v="Weighted Vest"/>
    <n v="2"/>
    <n v="123.73"/>
    <n v="0.05"/>
    <n v="68.22"/>
    <n v="235.08699999999999"/>
    <n v="136.44"/>
    <n v="98.646999999999991"/>
    <n v="0.41961911973014243"/>
    <n v="2026"/>
    <s v="Q3"/>
    <n v="7"/>
    <s v="Jul"/>
  </r>
  <r>
    <x v="1482"/>
    <d v="2026-07-26T00:00:00"/>
    <n v="2026"/>
    <n v="7"/>
    <x v="6"/>
    <x v="2"/>
    <x v="3"/>
    <x v="13"/>
    <x v="1"/>
    <s v="New"/>
    <x v="2"/>
    <s v="Carry-On Duffel"/>
    <n v="3"/>
    <n v="132.68"/>
    <n v="0.15"/>
    <n v="67.38"/>
    <n v="338.334"/>
    <n v="202.14"/>
    <n v="136.19400000000002"/>
    <n v="0.40254304917625783"/>
    <n v="2026"/>
    <s v="Q3"/>
    <n v="7"/>
    <s v="Jul"/>
  </r>
  <r>
    <x v="1483"/>
    <d v="2026-07-26T00:00:00"/>
    <n v="2026"/>
    <n v="7"/>
    <x v="6"/>
    <x v="2"/>
    <x v="3"/>
    <x v="7"/>
    <x v="2"/>
    <s v="New"/>
    <x v="4"/>
    <s v="Recovery Roller"/>
    <n v="1"/>
    <n v="35.479999999999997"/>
    <n v="0.05"/>
    <n v="14.15"/>
    <n v="33.705999999999996"/>
    <n v="14.15"/>
    <n v="19.555999999999997"/>
    <n v="0.58019343737020113"/>
    <n v="2026"/>
    <s v="Q3"/>
    <n v="7"/>
    <s v="Jul"/>
  </r>
  <r>
    <x v="1484"/>
    <d v="2026-07-26T00:00:00"/>
    <n v="2026"/>
    <n v="7"/>
    <x v="6"/>
    <x v="2"/>
    <x v="3"/>
    <x v="7"/>
    <x v="0"/>
    <s v="Business"/>
    <x v="2"/>
    <s v="Carry-On Duffel"/>
    <n v="3"/>
    <n v="134.63"/>
    <n v="0"/>
    <n v="67.2"/>
    <n v="403.89"/>
    <n v="201.60000000000002"/>
    <n v="202.28999999999996"/>
    <n v="0.50085419297333422"/>
    <n v="2026"/>
    <s v="Q3"/>
    <n v="7"/>
    <s v="Jul"/>
  </r>
  <r>
    <x v="1485"/>
    <d v="2026-07-27T00:00:00"/>
    <n v="2026"/>
    <n v="7"/>
    <x v="6"/>
    <x v="2"/>
    <x v="0"/>
    <x v="9"/>
    <x v="3"/>
    <s v="New"/>
    <x v="1"/>
    <s v="Trekking Poles"/>
    <n v="3"/>
    <n v="72.03"/>
    <n v="0"/>
    <n v="32.46"/>
    <n v="216.09"/>
    <n v="97.38"/>
    <n v="118.71000000000001"/>
    <n v="0.54935443565181175"/>
    <n v="2026"/>
    <s v="Q3"/>
    <n v="7"/>
    <s v="Jul"/>
  </r>
  <r>
    <x v="1486"/>
    <d v="2026-07-27T00:00:00"/>
    <n v="2026"/>
    <n v="7"/>
    <x v="6"/>
    <x v="2"/>
    <x v="3"/>
    <x v="7"/>
    <x v="3"/>
    <s v="Returning"/>
    <x v="4"/>
    <s v="Resistance Band Set"/>
    <n v="1"/>
    <n v="40.24"/>
    <n v="0"/>
    <n v="15.05"/>
    <n v="40.24"/>
    <n v="15.05"/>
    <n v="25.19"/>
    <n v="0.62599403578528823"/>
    <n v="2026"/>
    <s v="Q3"/>
    <n v="7"/>
    <s v="Jul"/>
  </r>
  <r>
    <x v="1487"/>
    <d v="2026-07-27T00:00:00"/>
    <n v="2026"/>
    <n v="7"/>
    <x v="6"/>
    <x v="2"/>
    <x v="2"/>
    <x v="5"/>
    <x v="2"/>
    <s v="Returning"/>
    <x v="2"/>
    <s v="Insulated Bottle"/>
    <n v="1"/>
    <n v="36.14"/>
    <n v="0"/>
    <n v="13.52"/>
    <n v="36.14"/>
    <n v="13.52"/>
    <n v="22.62"/>
    <n v="0.62589928057553956"/>
    <n v="2026"/>
    <s v="Q3"/>
    <n v="7"/>
    <s v="Jul"/>
  </r>
  <r>
    <x v="1488"/>
    <d v="2026-07-27T00:00:00"/>
    <n v="2026"/>
    <n v="7"/>
    <x v="6"/>
    <x v="2"/>
    <x v="1"/>
    <x v="11"/>
    <x v="0"/>
    <s v="New"/>
    <x v="4"/>
    <s v="Resistance Band Set"/>
    <n v="2"/>
    <n v="40.22"/>
    <n v="0.05"/>
    <n v="14.72"/>
    <n v="76.417999999999992"/>
    <n v="29.44"/>
    <n v="46.977999999999994"/>
    <n v="0.61475045146431473"/>
    <n v="2026"/>
    <s v="Q3"/>
    <n v="7"/>
    <s v="Jul"/>
  </r>
  <r>
    <x v="1489"/>
    <d v="2026-07-27T00:00:00"/>
    <n v="2026"/>
    <n v="7"/>
    <x v="6"/>
    <x v="2"/>
    <x v="3"/>
    <x v="7"/>
    <x v="0"/>
    <s v="Returning"/>
    <x v="4"/>
    <s v="Recovery Roller"/>
    <n v="3"/>
    <n v="37.130000000000003"/>
    <n v="0.05"/>
    <n v="14.29"/>
    <n v="105.82050000000001"/>
    <n v="42.87"/>
    <n v="62.950500000000012"/>
    <n v="0.59488000907196625"/>
    <n v="2026"/>
    <s v="Q3"/>
    <n v="7"/>
    <s v="Jul"/>
  </r>
  <r>
    <x v="1490"/>
    <d v="2026-07-27T00:00:00"/>
    <n v="2026"/>
    <n v="7"/>
    <x v="6"/>
    <x v="2"/>
    <x v="0"/>
    <x v="9"/>
    <x v="0"/>
    <s v="New"/>
    <x v="3"/>
    <s v="Compact Sleeping Bag"/>
    <n v="4"/>
    <n v="125.07"/>
    <n v="0.05"/>
    <n v="60"/>
    <n v="475.26599999999996"/>
    <n v="240"/>
    <n v="235.26599999999996"/>
    <n v="0.4950196311118405"/>
    <n v="2026"/>
    <s v="Q3"/>
    <n v="7"/>
    <s v="Jul"/>
  </r>
  <r>
    <x v="1491"/>
    <d v="2026-07-27T00:00:00"/>
    <n v="2026"/>
    <n v="7"/>
    <x v="6"/>
    <x v="2"/>
    <x v="3"/>
    <x v="13"/>
    <x v="1"/>
    <s v="Returning"/>
    <x v="4"/>
    <s v="Weighted Vest"/>
    <n v="5"/>
    <n v="122.14"/>
    <n v="0.05"/>
    <n v="70.64"/>
    <n v="580.16499999999996"/>
    <n v="353.2"/>
    <n v="226.96499999999997"/>
    <n v="0.39120767367903958"/>
    <n v="2026"/>
    <s v="Q3"/>
    <n v="7"/>
    <s v="Jul"/>
  </r>
  <r>
    <x v="1492"/>
    <d v="2026-07-28T00:00:00"/>
    <n v="2026"/>
    <n v="7"/>
    <x v="6"/>
    <x v="2"/>
    <x v="1"/>
    <x v="11"/>
    <x v="0"/>
    <s v="Business"/>
    <x v="3"/>
    <s v="Compact Sleeping Bag"/>
    <n v="1"/>
    <n v="120.09"/>
    <n v="0"/>
    <n v="62.18"/>
    <n v="120.09"/>
    <n v="62.18"/>
    <n v="57.910000000000004"/>
    <n v="0.48222166708302111"/>
    <n v="2026"/>
    <s v="Q3"/>
    <n v="7"/>
    <s v="Jul"/>
  </r>
  <r>
    <x v="1493"/>
    <d v="2026-07-28T00:00:00"/>
    <n v="2026"/>
    <n v="7"/>
    <x v="6"/>
    <x v="2"/>
    <x v="3"/>
    <x v="4"/>
    <x v="3"/>
    <s v="Returning"/>
    <x v="0"/>
    <s v="Cycling Pack 12L"/>
    <n v="6"/>
    <n v="102.75"/>
    <n v="0"/>
    <n v="51.55"/>
    <n v="616.5"/>
    <n v="309.29999999999995"/>
    <n v="307.20000000000005"/>
    <n v="0.49829683698296845"/>
    <n v="2026"/>
    <s v="Q3"/>
    <n v="7"/>
    <s v="Jul"/>
  </r>
  <r>
    <x v="1494"/>
    <d v="2026-07-28T00:00:00"/>
    <n v="2026"/>
    <n v="7"/>
    <x v="6"/>
    <x v="2"/>
    <x v="2"/>
    <x v="2"/>
    <x v="0"/>
    <s v="Returning"/>
    <x v="3"/>
    <s v="Trail Tent 2P"/>
    <n v="4"/>
    <n v="191.15"/>
    <n v="0"/>
    <n v="105.01"/>
    <n v="764.6"/>
    <n v="420.04"/>
    <n v="344.56"/>
    <n v="0.45064085796494896"/>
    <n v="2026"/>
    <s v="Q3"/>
    <n v="7"/>
    <s v="Jul"/>
  </r>
  <r>
    <x v="1495"/>
    <d v="2026-07-28T00:00:00"/>
    <n v="2026"/>
    <n v="7"/>
    <x v="6"/>
    <x v="2"/>
    <x v="0"/>
    <x v="9"/>
    <x v="0"/>
    <s v="Business"/>
    <x v="4"/>
    <s v="Resistance Band Set"/>
    <n v="2"/>
    <n v="40.15"/>
    <n v="0.1"/>
    <n v="14.86"/>
    <n v="72.27"/>
    <n v="29.72"/>
    <n v="42.55"/>
    <n v="0.58876435588764353"/>
    <n v="2026"/>
    <s v="Q3"/>
    <n v="7"/>
    <s v="Jul"/>
  </r>
  <r>
    <x v="1496"/>
    <d v="2026-07-28T00:00:00"/>
    <n v="2026"/>
    <n v="7"/>
    <x v="6"/>
    <x v="2"/>
    <x v="1"/>
    <x v="11"/>
    <x v="3"/>
    <s v="Business"/>
    <x v="3"/>
    <s v="Portable Camp Stove"/>
    <n v="1"/>
    <n v="83.05"/>
    <n v="0"/>
    <n v="38.86"/>
    <n v="83.05"/>
    <n v="38.86"/>
    <n v="44.19"/>
    <n v="0.53208910295003009"/>
    <n v="2026"/>
    <s v="Q3"/>
    <n v="7"/>
    <s v="Jul"/>
  </r>
  <r>
    <x v="1497"/>
    <d v="2026-07-28T00:00:00"/>
    <n v="2026"/>
    <n v="7"/>
    <x v="6"/>
    <x v="2"/>
    <x v="0"/>
    <x v="9"/>
    <x v="0"/>
    <s v="Returning"/>
    <x v="1"/>
    <s v="Trail Boots"/>
    <n v="2"/>
    <n v="146.22999999999999"/>
    <n v="0"/>
    <n v="79.040000000000006"/>
    <n v="292.45999999999998"/>
    <n v="158.08000000000001"/>
    <n v="134.37999999999997"/>
    <n v="0.45948163851466861"/>
    <n v="2026"/>
    <s v="Q3"/>
    <n v="7"/>
    <s v="Jul"/>
  </r>
  <r>
    <x v="1498"/>
    <d v="2026-07-28T00:00:00"/>
    <n v="2026"/>
    <n v="7"/>
    <x v="6"/>
    <x v="2"/>
    <x v="1"/>
    <x v="14"/>
    <x v="0"/>
    <s v="Returning"/>
    <x v="1"/>
    <s v="Trail Boots"/>
    <n v="2"/>
    <n v="144.09"/>
    <n v="0"/>
    <n v="77.67"/>
    <n v="288.18"/>
    <n v="155.34"/>
    <n v="132.84"/>
    <n v="0.46096189881324173"/>
    <n v="2026"/>
    <s v="Q3"/>
    <n v="7"/>
    <s v="Jul"/>
  </r>
  <r>
    <x v="1499"/>
    <d v="2026-07-28T00:00:00"/>
    <n v="2026"/>
    <n v="7"/>
    <x v="6"/>
    <x v="2"/>
    <x v="2"/>
    <x v="10"/>
    <x v="2"/>
    <s v="Business"/>
    <x v="1"/>
    <s v="Hiking Daypack 20L"/>
    <n v="3"/>
    <n v="93.01"/>
    <n v="0.15"/>
    <n v="46.68"/>
    <n v="237.17550000000003"/>
    <n v="140.04"/>
    <n v="97.135500000000036"/>
    <n v="0.4095511551572571"/>
    <n v="2026"/>
    <s v="Q3"/>
    <n v="7"/>
    <s v="Jul"/>
  </r>
  <r>
    <x v="1500"/>
    <d v="2026-07-28T00:00:00"/>
    <n v="2026"/>
    <n v="7"/>
    <x v="6"/>
    <x v="2"/>
    <x v="0"/>
    <x v="0"/>
    <x v="2"/>
    <s v="New"/>
    <x v="3"/>
    <s v="Compact Sleeping Bag"/>
    <n v="1"/>
    <n v="121.61"/>
    <n v="0.1"/>
    <n v="60.58"/>
    <n v="109.449"/>
    <n v="60.58"/>
    <n v="48.869"/>
    <n v="0.4465001964385239"/>
    <n v="2026"/>
    <s v="Q3"/>
    <n v="7"/>
    <s v="Jul"/>
  </r>
  <r>
    <x v="1501"/>
    <d v="2026-07-29T00:00:00"/>
    <n v="2026"/>
    <n v="7"/>
    <x v="6"/>
    <x v="2"/>
    <x v="3"/>
    <x v="4"/>
    <x v="0"/>
    <s v="Business"/>
    <x v="3"/>
    <s v="Trail Tent 2P"/>
    <n v="2"/>
    <n v="195.09"/>
    <n v="0"/>
    <n v="106.82"/>
    <n v="390.18"/>
    <n v="213.64"/>
    <n v="176.54000000000002"/>
    <n v="0.45245783997129535"/>
    <n v="2026"/>
    <s v="Q3"/>
    <n v="7"/>
    <s v="Jul"/>
  </r>
  <r>
    <x v="1502"/>
    <d v="2026-07-29T00:00:00"/>
    <n v="2026"/>
    <n v="7"/>
    <x v="6"/>
    <x v="2"/>
    <x v="2"/>
    <x v="10"/>
    <x v="2"/>
    <s v="Returning"/>
    <x v="2"/>
    <s v="Travel Backpack 35L"/>
    <n v="3"/>
    <n v="167.52"/>
    <n v="0"/>
    <n v="87.26"/>
    <n v="502.56000000000006"/>
    <n v="261.78000000000003"/>
    <n v="240.78000000000003"/>
    <n v="0.4791069723018147"/>
    <n v="2026"/>
    <s v="Q3"/>
    <n v="7"/>
    <s v="Jul"/>
  </r>
  <r>
    <x v="1503"/>
    <d v="2026-07-29T00:00:00"/>
    <n v="2026"/>
    <n v="7"/>
    <x v="6"/>
    <x v="2"/>
    <x v="1"/>
    <x v="14"/>
    <x v="3"/>
    <s v="New"/>
    <x v="0"/>
    <s v="Trail Bike Light"/>
    <n v="3"/>
    <n v="50.98"/>
    <n v="0"/>
    <n v="22.63"/>
    <n v="152.94"/>
    <n v="67.89"/>
    <n v="85.05"/>
    <n v="0.55610043154178113"/>
    <n v="2026"/>
    <s v="Q3"/>
    <n v="7"/>
    <s v="Jul"/>
  </r>
  <r>
    <x v="1504"/>
    <d v="2026-07-29T00:00:00"/>
    <n v="2026"/>
    <n v="7"/>
    <x v="6"/>
    <x v="2"/>
    <x v="1"/>
    <x v="11"/>
    <x v="3"/>
    <s v="New"/>
    <x v="4"/>
    <s v="Training Mat"/>
    <n v="2"/>
    <n v="49.98"/>
    <n v="0.1"/>
    <n v="21.91"/>
    <n v="89.963999999999999"/>
    <n v="43.82"/>
    <n v="46.143999999999998"/>
    <n v="0.51291627762215997"/>
    <n v="2026"/>
    <s v="Q3"/>
    <n v="7"/>
    <s v="Jul"/>
  </r>
  <r>
    <x v="1505"/>
    <d v="2026-07-29T00:00:00"/>
    <n v="2026"/>
    <n v="7"/>
    <x v="6"/>
    <x v="2"/>
    <x v="3"/>
    <x v="4"/>
    <x v="1"/>
    <s v="Business"/>
    <x v="2"/>
    <s v="Insulated Bottle"/>
    <n v="4"/>
    <n v="36.44"/>
    <n v="0.15"/>
    <n v="13.32"/>
    <n v="123.89599999999999"/>
    <n v="53.28"/>
    <n v="70.615999999999985"/>
    <n v="0.5699619035319945"/>
    <n v="2026"/>
    <s v="Q3"/>
    <n v="7"/>
    <s v="Jul"/>
  </r>
  <r>
    <x v="1506"/>
    <d v="2026-07-29T00:00:00"/>
    <n v="2026"/>
    <n v="7"/>
    <x v="6"/>
    <x v="2"/>
    <x v="0"/>
    <x v="0"/>
    <x v="0"/>
    <s v="Returning"/>
    <x v="3"/>
    <s v="Trail Tent 2P"/>
    <n v="1"/>
    <n v="195.34"/>
    <n v="0.05"/>
    <n v="106.6"/>
    <n v="185.57300000000001"/>
    <n v="106.6"/>
    <n v="78.973000000000013"/>
    <n v="0.42556298599472991"/>
    <n v="2026"/>
    <s v="Q3"/>
    <n v="7"/>
    <s v="Jul"/>
  </r>
  <r>
    <x v="1507"/>
    <d v="2026-07-29T00:00:00"/>
    <n v="2026"/>
    <n v="7"/>
    <x v="6"/>
    <x v="2"/>
    <x v="2"/>
    <x v="5"/>
    <x v="0"/>
    <s v="Business"/>
    <x v="0"/>
    <s v="Cycling Pack 12L"/>
    <n v="1"/>
    <n v="103.31"/>
    <n v="0"/>
    <n v="50.93"/>
    <n v="103.31"/>
    <n v="50.93"/>
    <n v="52.38"/>
    <n v="0.50701771367728199"/>
    <n v="2026"/>
    <s v="Q3"/>
    <n v="7"/>
    <s v="Jul"/>
  </r>
  <r>
    <x v="1508"/>
    <d v="2026-07-29T00:00:00"/>
    <n v="2026"/>
    <n v="7"/>
    <x v="6"/>
    <x v="2"/>
    <x v="0"/>
    <x v="0"/>
    <x v="0"/>
    <s v="New"/>
    <x v="3"/>
    <s v="Compact Sleeping Bag"/>
    <n v="3"/>
    <n v="123.31"/>
    <n v="0"/>
    <n v="59.16"/>
    <n v="369.93"/>
    <n v="177.48"/>
    <n v="192.45000000000002"/>
    <n v="0.52023355770010549"/>
    <n v="2026"/>
    <s v="Q3"/>
    <n v="7"/>
    <s v="Jul"/>
  </r>
  <r>
    <x v="1509"/>
    <d v="2026-07-29T00:00:00"/>
    <n v="2026"/>
    <n v="7"/>
    <x v="6"/>
    <x v="2"/>
    <x v="0"/>
    <x v="15"/>
    <x v="0"/>
    <s v="New"/>
    <x v="4"/>
    <s v="Resistance Band Set"/>
    <n v="1"/>
    <n v="40.36"/>
    <n v="0.1"/>
    <n v="14.82"/>
    <n v="36.323999999999998"/>
    <n v="14.82"/>
    <n v="21.503999999999998"/>
    <n v="0.59200528576148004"/>
    <n v="2026"/>
    <s v="Q3"/>
    <n v="7"/>
    <s v="Jul"/>
  </r>
  <r>
    <x v="1510"/>
    <d v="2026-07-29T00:00:00"/>
    <n v="2026"/>
    <n v="7"/>
    <x v="6"/>
    <x v="2"/>
    <x v="0"/>
    <x v="15"/>
    <x v="2"/>
    <s v="New"/>
    <x v="3"/>
    <s v="Portable Camp Stove"/>
    <n v="2"/>
    <n v="83.06"/>
    <n v="0"/>
    <n v="38.74"/>
    <n v="166.12"/>
    <n v="77.48"/>
    <n v="88.64"/>
    <n v="0.5335901757765471"/>
    <n v="2026"/>
    <s v="Q3"/>
    <n v="7"/>
    <s v="Jul"/>
  </r>
  <r>
    <x v="1511"/>
    <d v="2026-07-29T00:00:00"/>
    <n v="2026"/>
    <n v="7"/>
    <x v="6"/>
    <x v="2"/>
    <x v="2"/>
    <x v="3"/>
    <x v="0"/>
    <s v="Returning"/>
    <x v="1"/>
    <s v="Summit Backpack 45L"/>
    <n v="2"/>
    <n v="151.72999999999999"/>
    <n v="0"/>
    <n v="81.209999999999994"/>
    <n v="303.45999999999998"/>
    <n v="162.41999999999999"/>
    <n v="141.04"/>
    <n v="0.46477295195412904"/>
    <n v="2026"/>
    <s v="Q3"/>
    <n v="7"/>
    <s v="Jul"/>
  </r>
  <r>
    <x v="1512"/>
    <d v="2026-07-29T00:00:00"/>
    <n v="2026"/>
    <n v="7"/>
    <x v="6"/>
    <x v="2"/>
    <x v="3"/>
    <x v="8"/>
    <x v="0"/>
    <s v="New"/>
    <x v="1"/>
    <s v="Trekking Poles"/>
    <n v="4"/>
    <n v="72.010000000000005"/>
    <n v="0.05"/>
    <n v="32.36"/>
    <n v="273.63800000000003"/>
    <n v="129.44"/>
    <n v="144.19800000000004"/>
    <n v="0.52696628392255473"/>
    <n v="2026"/>
    <s v="Q3"/>
    <n v="7"/>
    <s v="Jul"/>
  </r>
  <r>
    <x v="1513"/>
    <d v="2026-07-29T00:00:00"/>
    <n v="2026"/>
    <n v="7"/>
    <x v="6"/>
    <x v="2"/>
    <x v="1"/>
    <x v="11"/>
    <x v="0"/>
    <s v="Business"/>
    <x v="1"/>
    <s v="Summit Backpack 45L"/>
    <n v="1"/>
    <n v="154.87"/>
    <n v="0"/>
    <n v="80.459999999999994"/>
    <n v="154.87"/>
    <n v="80.459999999999994"/>
    <n v="74.410000000000011"/>
    <n v="0.48046748886162594"/>
    <n v="2026"/>
    <s v="Q3"/>
    <n v="7"/>
    <s v="Jul"/>
  </r>
  <r>
    <x v="1514"/>
    <d v="2026-07-30T00:00:00"/>
    <n v="2026"/>
    <n v="7"/>
    <x v="6"/>
    <x v="2"/>
    <x v="1"/>
    <x v="1"/>
    <x v="0"/>
    <s v="New"/>
    <x v="2"/>
    <s v="Carry-On Duffel"/>
    <n v="3"/>
    <n v="134.61000000000001"/>
    <n v="0.1"/>
    <n v="65.77"/>
    <n v="363.44700000000006"/>
    <n v="197.31"/>
    <n v="166.13700000000006"/>
    <n v="0.45711479252820914"/>
    <n v="2026"/>
    <s v="Q3"/>
    <n v="7"/>
    <s v="Jul"/>
  </r>
  <r>
    <x v="1515"/>
    <d v="2026-07-30T00:00:00"/>
    <n v="2026"/>
    <n v="7"/>
    <x v="6"/>
    <x v="2"/>
    <x v="3"/>
    <x v="13"/>
    <x v="0"/>
    <s v="Returning"/>
    <x v="0"/>
    <s v="Commuter Helmet"/>
    <n v="3"/>
    <n v="81.5"/>
    <n v="0.05"/>
    <n v="43.85"/>
    <n v="232.27499999999998"/>
    <n v="131.55000000000001"/>
    <n v="100.72499999999997"/>
    <n v="0.43364546335163051"/>
    <n v="2026"/>
    <s v="Q3"/>
    <n v="7"/>
    <s v="Jul"/>
  </r>
  <r>
    <x v="1516"/>
    <d v="2026-07-30T00:00:00"/>
    <n v="2026"/>
    <n v="7"/>
    <x v="6"/>
    <x v="2"/>
    <x v="0"/>
    <x v="0"/>
    <x v="3"/>
    <s v="Business"/>
    <x v="2"/>
    <s v="Carry-On Duffel"/>
    <n v="2"/>
    <n v="135.63"/>
    <n v="0"/>
    <n v="66.63"/>
    <n v="271.26"/>
    <n v="133.26"/>
    <n v="138"/>
    <n v="0.50873700508737008"/>
    <n v="2026"/>
    <s v="Q3"/>
    <n v="7"/>
    <s v="Jul"/>
  </r>
  <r>
    <x v="1517"/>
    <d v="2026-07-30T00:00:00"/>
    <n v="2026"/>
    <n v="7"/>
    <x v="6"/>
    <x v="2"/>
    <x v="0"/>
    <x v="9"/>
    <x v="1"/>
    <s v="Business"/>
    <x v="2"/>
    <s v="Carry-On Duffel"/>
    <n v="15"/>
    <n v="133.44999999999999"/>
    <n v="0.2"/>
    <n v="65.819999999999993"/>
    <n v="1601.3999999999999"/>
    <n v="987.3"/>
    <n v="614.09999999999991"/>
    <n v="0.3834769576620457"/>
    <n v="2026"/>
    <s v="Q3"/>
    <n v="7"/>
    <s v="Jul"/>
  </r>
  <r>
    <x v="1518"/>
    <d v="2026-07-30T00:00:00"/>
    <n v="2026"/>
    <n v="7"/>
    <x v="6"/>
    <x v="2"/>
    <x v="0"/>
    <x v="15"/>
    <x v="0"/>
    <s v="Business"/>
    <x v="3"/>
    <s v="Compact Sleeping Bag"/>
    <n v="1"/>
    <n v="120.94"/>
    <n v="0"/>
    <n v="62.24"/>
    <n v="120.94"/>
    <n v="62.24"/>
    <n v="58.699999999999996"/>
    <n v="0.48536464362493797"/>
    <n v="2026"/>
    <s v="Q3"/>
    <n v="7"/>
    <s v="Jul"/>
  </r>
  <r>
    <x v="1519"/>
    <d v="2026-07-30T00:00:00"/>
    <n v="2026"/>
    <n v="7"/>
    <x v="6"/>
    <x v="2"/>
    <x v="1"/>
    <x v="11"/>
    <x v="0"/>
    <s v="Returning"/>
    <x v="3"/>
    <s v="Alpine Tent 4P"/>
    <n v="2"/>
    <n v="332.99"/>
    <n v="0.15"/>
    <n v="199.09"/>
    <n v="566.08299999999997"/>
    <n v="398.18"/>
    <n v="167.90299999999996"/>
    <n v="0.29660491482697759"/>
    <n v="2026"/>
    <s v="Q3"/>
    <n v="7"/>
    <s v="Jul"/>
  </r>
  <r>
    <x v="1520"/>
    <d v="2026-07-30T00:00:00"/>
    <n v="2026"/>
    <n v="7"/>
    <x v="6"/>
    <x v="2"/>
    <x v="0"/>
    <x v="15"/>
    <x v="0"/>
    <s v="Returning"/>
    <x v="3"/>
    <s v="Compact Sleeping Bag"/>
    <n v="3"/>
    <n v="120.88"/>
    <n v="0"/>
    <n v="60.97"/>
    <n v="362.64"/>
    <n v="182.91"/>
    <n v="179.73"/>
    <n v="0.49561548643282594"/>
    <n v="2026"/>
    <s v="Q3"/>
    <n v="7"/>
    <s v="Jul"/>
  </r>
  <r>
    <x v="1521"/>
    <d v="2026-07-30T00:00:00"/>
    <n v="2026"/>
    <n v="7"/>
    <x v="6"/>
    <x v="2"/>
    <x v="3"/>
    <x v="8"/>
    <x v="0"/>
    <s v="Returning"/>
    <x v="0"/>
    <s v="Cycling Pack 12L"/>
    <n v="1"/>
    <n v="101.73"/>
    <n v="0.05"/>
    <n v="51.63"/>
    <n v="96.643500000000003"/>
    <n v="51.63"/>
    <n v="45.013500000000001"/>
    <n v="0.46576852038678235"/>
    <n v="2026"/>
    <s v="Q3"/>
    <n v="7"/>
    <s v="Jul"/>
  </r>
  <r>
    <x v="1522"/>
    <d v="2026-07-30T00:00:00"/>
    <n v="2026"/>
    <n v="7"/>
    <x v="6"/>
    <x v="2"/>
    <x v="3"/>
    <x v="7"/>
    <x v="0"/>
    <s v="Returning"/>
    <x v="2"/>
    <s v="Insulated Bottle"/>
    <n v="2"/>
    <n v="36.21"/>
    <n v="0"/>
    <n v="13.5"/>
    <n v="72.42"/>
    <n v="27"/>
    <n v="45.42"/>
    <n v="0.62717481358740679"/>
    <n v="2026"/>
    <s v="Q3"/>
    <n v="7"/>
    <s v="Jul"/>
  </r>
  <r>
    <x v="1523"/>
    <d v="2026-07-31T00:00:00"/>
    <n v="2026"/>
    <n v="7"/>
    <x v="6"/>
    <x v="2"/>
    <x v="3"/>
    <x v="7"/>
    <x v="0"/>
    <s v="Business"/>
    <x v="0"/>
    <s v="Cycling Pack 12L"/>
    <n v="5"/>
    <n v="104.65"/>
    <n v="0"/>
    <n v="49.2"/>
    <n v="523.25"/>
    <n v="246"/>
    <n v="277.25"/>
    <n v="0.52986144290492121"/>
    <n v="2026"/>
    <s v="Q3"/>
    <n v="7"/>
    <s v="Jul"/>
  </r>
  <r>
    <x v="1524"/>
    <d v="2026-07-31T00:00:00"/>
    <n v="2026"/>
    <n v="7"/>
    <x v="6"/>
    <x v="2"/>
    <x v="2"/>
    <x v="5"/>
    <x v="1"/>
    <s v="Returning"/>
    <x v="3"/>
    <s v="Trail Tent 2P"/>
    <n v="5"/>
    <n v="198.35"/>
    <n v="0.05"/>
    <n v="104.96"/>
    <n v="942.16249999999991"/>
    <n v="524.79999999999995"/>
    <n v="417.36249999999995"/>
    <n v="0.44298356175288234"/>
    <n v="2026"/>
    <s v="Q3"/>
    <n v="7"/>
    <s v="Jul"/>
  </r>
  <r>
    <x v="1525"/>
    <d v="2026-07-31T00:00:00"/>
    <n v="2026"/>
    <n v="7"/>
    <x v="6"/>
    <x v="2"/>
    <x v="0"/>
    <x v="0"/>
    <x v="3"/>
    <s v="Returning"/>
    <x v="4"/>
    <s v="Recovery Roller"/>
    <n v="2"/>
    <n v="36.56"/>
    <n v="0.05"/>
    <n v="13.76"/>
    <n v="69.463999999999999"/>
    <n v="27.52"/>
    <n v="41.944000000000003"/>
    <n v="0.60382356328457909"/>
    <n v="2026"/>
    <s v="Q3"/>
    <n v="7"/>
    <s v="Jul"/>
  </r>
  <r>
    <x v="1526"/>
    <d v="2026-07-31T00:00:00"/>
    <n v="2026"/>
    <n v="7"/>
    <x v="6"/>
    <x v="2"/>
    <x v="1"/>
    <x v="14"/>
    <x v="0"/>
    <s v="Returning"/>
    <x v="1"/>
    <s v="Hiking Daypack 20L"/>
    <n v="5"/>
    <n v="92.41"/>
    <n v="0"/>
    <n v="44.29"/>
    <n v="462.04999999999995"/>
    <n v="221.45"/>
    <n v="240.59999999999997"/>
    <n v="0.52072286549074775"/>
    <n v="2026"/>
    <s v="Q3"/>
    <n v="7"/>
    <s v="Jul"/>
  </r>
  <r>
    <x v="1527"/>
    <d v="2026-08-01T00:00:00"/>
    <n v="2026"/>
    <n v="8"/>
    <x v="7"/>
    <x v="2"/>
    <x v="3"/>
    <x v="13"/>
    <x v="0"/>
    <s v="Returning"/>
    <x v="3"/>
    <s v="Compact Sleeping Bag"/>
    <n v="4"/>
    <n v="121.87"/>
    <n v="0"/>
    <n v="59.89"/>
    <n v="487.48"/>
    <n v="239.56"/>
    <n v="247.92000000000002"/>
    <n v="0.50857471075736438"/>
    <n v="2026"/>
    <s v="Q3"/>
    <n v="8"/>
    <s v="Aug"/>
  </r>
  <r>
    <x v="1528"/>
    <d v="2026-08-01T00:00:00"/>
    <n v="2026"/>
    <n v="8"/>
    <x v="7"/>
    <x v="2"/>
    <x v="3"/>
    <x v="8"/>
    <x v="0"/>
    <s v="Returning"/>
    <x v="2"/>
    <s v="Carry-On Duffel"/>
    <n v="2"/>
    <n v="130.9"/>
    <n v="0.05"/>
    <n v="67.959999999999994"/>
    <n v="248.71"/>
    <n v="135.91999999999999"/>
    <n v="112.79000000000002"/>
    <n v="0.45350006031120588"/>
    <n v="2026"/>
    <s v="Q3"/>
    <n v="8"/>
    <s v="Aug"/>
  </r>
  <r>
    <x v="1529"/>
    <d v="2026-08-01T00:00:00"/>
    <n v="2026"/>
    <n v="8"/>
    <x v="7"/>
    <x v="2"/>
    <x v="2"/>
    <x v="2"/>
    <x v="2"/>
    <s v="New"/>
    <x v="0"/>
    <s v="Trail Bike Light"/>
    <n v="1"/>
    <n v="50.98"/>
    <n v="0"/>
    <n v="22.92"/>
    <n v="50.98"/>
    <n v="22.92"/>
    <n v="28.059999999999995"/>
    <n v="0.55041192624558644"/>
    <n v="2026"/>
    <s v="Q3"/>
    <n v="8"/>
    <s v="Aug"/>
  </r>
  <r>
    <x v="1530"/>
    <d v="2026-08-01T00:00:00"/>
    <n v="2026"/>
    <n v="8"/>
    <x v="7"/>
    <x v="2"/>
    <x v="2"/>
    <x v="2"/>
    <x v="0"/>
    <s v="Returning"/>
    <x v="1"/>
    <s v="Hiking Daypack 20L"/>
    <n v="2"/>
    <n v="91.11"/>
    <n v="0"/>
    <n v="44.19"/>
    <n v="182.22"/>
    <n v="88.38"/>
    <n v="93.84"/>
    <n v="0.51498189002304906"/>
    <n v="2026"/>
    <s v="Q3"/>
    <n v="8"/>
    <s v="Aug"/>
  </r>
  <r>
    <x v="1531"/>
    <d v="2026-08-01T00:00:00"/>
    <n v="2026"/>
    <n v="8"/>
    <x v="7"/>
    <x v="2"/>
    <x v="0"/>
    <x v="0"/>
    <x v="3"/>
    <s v="Returning"/>
    <x v="2"/>
    <s v="Insulated Bottle"/>
    <n v="3"/>
    <n v="35.619999999999997"/>
    <n v="0.05"/>
    <n v="13.47"/>
    <n v="101.51699999999998"/>
    <n v="40.410000000000004"/>
    <n v="61.106999999999978"/>
    <n v="0.60193859156594454"/>
    <n v="2026"/>
    <s v="Q3"/>
    <n v="8"/>
    <s v="Aug"/>
  </r>
  <r>
    <x v="1532"/>
    <d v="2026-08-01T00:00:00"/>
    <n v="2026"/>
    <n v="8"/>
    <x v="7"/>
    <x v="2"/>
    <x v="3"/>
    <x v="13"/>
    <x v="0"/>
    <s v="New"/>
    <x v="1"/>
    <s v="Hiking Daypack 20L"/>
    <n v="1"/>
    <n v="91.95"/>
    <n v="0.05"/>
    <n v="46.47"/>
    <n v="87.352499999999992"/>
    <n v="46.47"/>
    <n v="40.882499999999993"/>
    <n v="0.46801751523997592"/>
    <n v="2026"/>
    <s v="Q3"/>
    <n v="8"/>
    <s v="Aug"/>
  </r>
  <r>
    <x v="1533"/>
    <d v="2026-08-01T00:00:00"/>
    <n v="2026"/>
    <n v="8"/>
    <x v="7"/>
    <x v="2"/>
    <x v="0"/>
    <x v="9"/>
    <x v="0"/>
    <s v="Returning"/>
    <x v="4"/>
    <s v="Training Mat"/>
    <n v="1"/>
    <n v="49.46"/>
    <n v="0"/>
    <n v="21.47"/>
    <n v="49.46"/>
    <n v="21.47"/>
    <n v="27.990000000000002"/>
    <n v="0.5659118479579458"/>
    <n v="2026"/>
    <s v="Q3"/>
    <n v="8"/>
    <s v="Aug"/>
  </r>
  <r>
    <x v="1534"/>
    <d v="2026-08-01T00:00:00"/>
    <n v="2026"/>
    <n v="8"/>
    <x v="7"/>
    <x v="2"/>
    <x v="0"/>
    <x v="15"/>
    <x v="0"/>
    <s v="New"/>
    <x v="0"/>
    <s v="Compact Repair Kit"/>
    <n v="1"/>
    <n v="41.25"/>
    <n v="0.05"/>
    <n v="16.98"/>
    <n v="39.1875"/>
    <n v="16.98"/>
    <n v="22.2075"/>
    <n v="0.56669856459330148"/>
    <n v="2026"/>
    <s v="Q3"/>
    <n v="8"/>
    <s v="Aug"/>
  </r>
  <r>
    <x v="1535"/>
    <d v="2026-08-02T00:00:00"/>
    <n v="2026"/>
    <n v="8"/>
    <x v="7"/>
    <x v="2"/>
    <x v="2"/>
    <x v="5"/>
    <x v="0"/>
    <s v="Returning"/>
    <x v="2"/>
    <s v="Carry-On Duffel"/>
    <n v="4"/>
    <n v="133.65"/>
    <n v="0"/>
    <n v="66"/>
    <n v="534.6"/>
    <n v="264"/>
    <n v="270.60000000000002"/>
    <n v="0.50617283950617287"/>
    <n v="2026"/>
    <s v="Q3"/>
    <n v="8"/>
    <s v="Aug"/>
  </r>
  <r>
    <x v="1536"/>
    <d v="2026-08-02T00:00:00"/>
    <n v="2026"/>
    <n v="8"/>
    <x v="7"/>
    <x v="2"/>
    <x v="3"/>
    <x v="4"/>
    <x v="0"/>
    <s v="Returning"/>
    <x v="3"/>
    <s v="Trail Tent 2P"/>
    <n v="2"/>
    <n v="200.45"/>
    <n v="0.05"/>
    <n v="105.42"/>
    <n v="380.85499999999996"/>
    <n v="210.84"/>
    <n v="170.01499999999996"/>
    <n v="0.44640348689133652"/>
    <n v="2026"/>
    <s v="Q3"/>
    <n v="8"/>
    <s v="Aug"/>
  </r>
  <r>
    <x v="1537"/>
    <d v="2026-08-02T00:00:00"/>
    <n v="2026"/>
    <n v="8"/>
    <x v="7"/>
    <x v="2"/>
    <x v="0"/>
    <x v="0"/>
    <x v="3"/>
    <s v="Returning"/>
    <x v="0"/>
    <s v="Trail Bike Light"/>
    <n v="2"/>
    <n v="51.87"/>
    <n v="0.05"/>
    <n v="21.98"/>
    <n v="98.552999999999997"/>
    <n v="43.96"/>
    <n v="54.592999999999996"/>
    <n v="0.55394559272675614"/>
    <n v="2026"/>
    <s v="Q3"/>
    <n v="8"/>
    <s v="Aug"/>
  </r>
  <r>
    <x v="1538"/>
    <d v="2026-08-02T00:00:00"/>
    <n v="2026"/>
    <n v="8"/>
    <x v="7"/>
    <x v="2"/>
    <x v="3"/>
    <x v="13"/>
    <x v="0"/>
    <s v="Returning"/>
    <x v="3"/>
    <s v="Portable Camp Stove"/>
    <n v="1"/>
    <n v="83.6"/>
    <n v="0.05"/>
    <n v="38.51"/>
    <n v="79.419999999999987"/>
    <n v="38.51"/>
    <n v="40.909999999999989"/>
    <n v="0.51510954419541677"/>
    <n v="2026"/>
    <s v="Q3"/>
    <n v="8"/>
    <s v="Aug"/>
  </r>
  <r>
    <x v="1539"/>
    <d v="2026-08-02T00:00:00"/>
    <n v="2026"/>
    <n v="8"/>
    <x v="7"/>
    <x v="2"/>
    <x v="2"/>
    <x v="16"/>
    <x v="0"/>
    <s v="New"/>
    <x v="2"/>
    <s v="Insulated Bottle"/>
    <n v="1"/>
    <n v="35.74"/>
    <n v="0"/>
    <n v="13.49"/>
    <n v="35.74"/>
    <n v="13.49"/>
    <n v="22.25"/>
    <n v="0.62255176273083379"/>
    <n v="2026"/>
    <s v="Q3"/>
    <n v="8"/>
    <s v="Aug"/>
  </r>
  <r>
    <x v="1540"/>
    <d v="2026-08-02T00:00:00"/>
    <n v="2026"/>
    <n v="8"/>
    <x v="7"/>
    <x v="2"/>
    <x v="3"/>
    <x v="4"/>
    <x v="0"/>
    <s v="Returning"/>
    <x v="0"/>
    <s v="Commuter Helmet"/>
    <n v="1"/>
    <n v="79.849999999999994"/>
    <n v="0.1"/>
    <n v="43.11"/>
    <n v="71.864999999999995"/>
    <n v="43.11"/>
    <n v="28.754999999999995"/>
    <n v="0.40012523481527862"/>
    <n v="2026"/>
    <s v="Q3"/>
    <n v="8"/>
    <s v="Aug"/>
  </r>
  <r>
    <x v="1541"/>
    <d v="2026-08-02T00:00:00"/>
    <n v="2026"/>
    <n v="8"/>
    <x v="7"/>
    <x v="2"/>
    <x v="0"/>
    <x v="15"/>
    <x v="0"/>
    <s v="Returning"/>
    <x v="2"/>
    <s v="Packing Cube Set"/>
    <n v="2"/>
    <n v="46.44"/>
    <n v="0"/>
    <n v="18.489999999999998"/>
    <n v="92.88"/>
    <n v="36.979999999999997"/>
    <n v="55.9"/>
    <n v="0.60185185185185186"/>
    <n v="2026"/>
    <s v="Q3"/>
    <n v="8"/>
    <s v="Aug"/>
  </r>
  <r>
    <x v="1542"/>
    <d v="2026-08-02T00:00:00"/>
    <n v="2026"/>
    <n v="8"/>
    <x v="7"/>
    <x v="2"/>
    <x v="3"/>
    <x v="8"/>
    <x v="2"/>
    <s v="Returning"/>
    <x v="0"/>
    <s v="Trail Bike Light"/>
    <n v="2"/>
    <n v="50.44"/>
    <n v="0"/>
    <n v="22.99"/>
    <n v="100.88"/>
    <n v="45.98"/>
    <n v="54.9"/>
    <n v="0.54421094369547984"/>
    <n v="2026"/>
    <s v="Q3"/>
    <n v="8"/>
    <s v="Aug"/>
  </r>
  <r>
    <x v="1543"/>
    <d v="2026-08-02T00:00:00"/>
    <n v="2026"/>
    <n v="8"/>
    <x v="7"/>
    <x v="2"/>
    <x v="3"/>
    <x v="8"/>
    <x v="0"/>
    <s v="Returning"/>
    <x v="0"/>
    <s v="Commuter Helmet"/>
    <n v="2"/>
    <n v="81.38"/>
    <n v="0"/>
    <n v="42.19"/>
    <n v="162.76"/>
    <n v="84.38"/>
    <n v="78.38"/>
    <n v="0.4815679528139592"/>
    <n v="2026"/>
    <s v="Q3"/>
    <n v="8"/>
    <s v="Aug"/>
  </r>
  <r>
    <x v="1544"/>
    <d v="2026-08-03T00:00:00"/>
    <n v="2026"/>
    <n v="8"/>
    <x v="7"/>
    <x v="2"/>
    <x v="2"/>
    <x v="16"/>
    <x v="0"/>
    <s v="Returning"/>
    <x v="4"/>
    <s v="Resistance Band Set"/>
    <n v="1"/>
    <n v="41.3"/>
    <n v="0"/>
    <n v="14.52"/>
    <n v="41.3"/>
    <n v="14.52"/>
    <n v="26.779999999999998"/>
    <n v="0.64842615012106541"/>
    <n v="2026"/>
    <s v="Q3"/>
    <n v="8"/>
    <s v="Aug"/>
  </r>
  <r>
    <x v="1545"/>
    <d v="2026-08-03T00:00:00"/>
    <n v="2026"/>
    <n v="8"/>
    <x v="7"/>
    <x v="2"/>
    <x v="3"/>
    <x v="8"/>
    <x v="3"/>
    <s v="Returning"/>
    <x v="2"/>
    <s v="Insulated Bottle"/>
    <n v="2"/>
    <n v="36.15"/>
    <n v="0.1"/>
    <n v="13.19"/>
    <n v="65.069999999999993"/>
    <n v="26.38"/>
    <n v="38.69"/>
    <n v="0.59459044106347014"/>
    <n v="2026"/>
    <s v="Q3"/>
    <n v="8"/>
    <s v="Aug"/>
  </r>
  <r>
    <x v="1546"/>
    <d v="2026-08-03T00:00:00"/>
    <n v="2026"/>
    <n v="8"/>
    <x v="7"/>
    <x v="2"/>
    <x v="1"/>
    <x v="12"/>
    <x v="0"/>
    <s v="Returning"/>
    <x v="2"/>
    <s v="Carry-On Duffel"/>
    <n v="3"/>
    <n v="132.59"/>
    <n v="0.1"/>
    <n v="66.040000000000006"/>
    <n v="357.99299999999999"/>
    <n v="198.12"/>
    <n v="159.87299999999999"/>
    <n v="0.44658135773604507"/>
    <n v="2026"/>
    <s v="Q3"/>
    <n v="8"/>
    <s v="Aug"/>
  </r>
  <r>
    <x v="1547"/>
    <d v="2026-08-03T00:00:00"/>
    <n v="2026"/>
    <n v="8"/>
    <x v="7"/>
    <x v="2"/>
    <x v="2"/>
    <x v="3"/>
    <x v="0"/>
    <s v="New"/>
    <x v="1"/>
    <s v="Trail Boots"/>
    <n v="3"/>
    <n v="144"/>
    <n v="0"/>
    <n v="78.89"/>
    <n v="432"/>
    <n v="236.67000000000002"/>
    <n v="195.32999999999998"/>
    <n v="0.45215277777777774"/>
    <n v="2026"/>
    <s v="Q3"/>
    <n v="8"/>
    <s v="Aug"/>
  </r>
  <r>
    <x v="1548"/>
    <d v="2026-08-03T00:00:00"/>
    <n v="2026"/>
    <n v="8"/>
    <x v="7"/>
    <x v="2"/>
    <x v="0"/>
    <x v="0"/>
    <x v="0"/>
    <s v="Returning"/>
    <x v="2"/>
    <s v="Packing Cube Set"/>
    <n v="2"/>
    <n v="45.45"/>
    <n v="0.05"/>
    <n v="18.829999999999998"/>
    <n v="86.355000000000004"/>
    <n v="37.659999999999997"/>
    <n v="48.695000000000007"/>
    <n v="0.56389323142840608"/>
    <n v="2026"/>
    <s v="Q3"/>
    <n v="8"/>
    <s v="Aug"/>
  </r>
  <r>
    <x v="1549"/>
    <d v="2026-08-03T00:00:00"/>
    <n v="2026"/>
    <n v="8"/>
    <x v="7"/>
    <x v="2"/>
    <x v="1"/>
    <x v="6"/>
    <x v="0"/>
    <s v="Returning"/>
    <x v="0"/>
    <s v="Compact Repair Kit"/>
    <n v="1"/>
    <n v="41.16"/>
    <n v="0.05"/>
    <n v="16.66"/>
    <n v="39.101999999999997"/>
    <n v="16.66"/>
    <n v="22.441999999999997"/>
    <n v="0.57393483709273174"/>
    <n v="2026"/>
    <s v="Q3"/>
    <n v="8"/>
    <s v="Aug"/>
  </r>
  <r>
    <x v="1550"/>
    <d v="2026-08-03T00:00:00"/>
    <n v="2026"/>
    <n v="8"/>
    <x v="7"/>
    <x v="2"/>
    <x v="0"/>
    <x v="0"/>
    <x v="2"/>
    <s v="Returning"/>
    <x v="2"/>
    <s v="Travel Backpack 35L"/>
    <n v="1"/>
    <n v="162.78"/>
    <n v="0"/>
    <n v="85.08"/>
    <n v="162.78"/>
    <n v="85.08"/>
    <n v="77.7"/>
    <n v="0.47733136748986366"/>
    <n v="2026"/>
    <s v="Q3"/>
    <n v="8"/>
    <s v="Aug"/>
  </r>
  <r>
    <x v="1551"/>
    <d v="2026-08-03T00:00:00"/>
    <n v="2026"/>
    <n v="8"/>
    <x v="7"/>
    <x v="2"/>
    <x v="2"/>
    <x v="16"/>
    <x v="2"/>
    <s v="New"/>
    <x v="0"/>
    <s v="Commuter Helmet"/>
    <n v="1"/>
    <n v="80.040000000000006"/>
    <n v="0.1"/>
    <n v="41.88"/>
    <n v="72.036000000000001"/>
    <n v="41.88"/>
    <n v="30.155999999999999"/>
    <n v="0.41862402132267196"/>
    <n v="2026"/>
    <s v="Q3"/>
    <n v="8"/>
    <s v="Aug"/>
  </r>
  <r>
    <x v="1552"/>
    <d v="2026-08-03T00:00:00"/>
    <n v="2026"/>
    <n v="8"/>
    <x v="7"/>
    <x v="2"/>
    <x v="2"/>
    <x v="5"/>
    <x v="0"/>
    <s v="New"/>
    <x v="1"/>
    <s v="Hiking Daypack 20L"/>
    <n v="1"/>
    <n v="90.21"/>
    <n v="0"/>
    <n v="46.31"/>
    <n v="90.21"/>
    <n v="46.31"/>
    <n v="43.899999999999991"/>
    <n v="0.48664227912648261"/>
    <n v="2026"/>
    <s v="Q3"/>
    <n v="8"/>
    <s v="Aug"/>
  </r>
  <r>
    <x v="1553"/>
    <d v="2026-08-04T00:00:00"/>
    <n v="2026"/>
    <n v="8"/>
    <x v="7"/>
    <x v="2"/>
    <x v="0"/>
    <x v="9"/>
    <x v="2"/>
    <s v="Business"/>
    <x v="2"/>
    <s v="Carry-On Duffel"/>
    <n v="1"/>
    <n v="133.6"/>
    <n v="0.1"/>
    <n v="67.3"/>
    <n v="120.24"/>
    <n v="67.3"/>
    <n v="52.94"/>
    <n v="0.44028609447771122"/>
    <n v="2026"/>
    <s v="Q3"/>
    <n v="8"/>
    <s v="Aug"/>
  </r>
  <r>
    <x v="1554"/>
    <d v="2026-08-04T00:00:00"/>
    <n v="2026"/>
    <n v="8"/>
    <x v="7"/>
    <x v="2"/>
    <x v="3"/>
    <x v="4"/>
    <x v="0"/>
    <s v="Returning"/>
    <x v="2"/>
    <s v="Packing Cube Set"/>
    <n v="1"/>
    <n v="47.53"/>
    <n v="0"/>
    <n v="18.04"/>
    <n v="47.53"/>
    <n v="18.04"/>
    <n v="29.490000000000002"/>
    <n v="0.62045024195245113"/>
    <n v="2026"/>
    <s v="Q3"/>
    <n v="8"/>
    <s v="Aug"/>
  </r>
  <r>
    <x v="1555"/>
    <d v="2026-08-04T00:00:00"/>
    <n v="2026"/>
    <n v="8"/>
    <x v="7"/>
    <x v="2"/>
    <x v="0"/>
    <x v="15"/>
    <x v="0"/>
    <s v="Returning"/>
    <x v="2"/>
    <s v="Packing Cube Set"/>
    <n v="2"/>
    <n v="46.71"/>
    <n v="0"/>
    <n v="18.41"/>
    <n v="93.42"/>
    <n v="36.82"/>
    <n v="56.6"/>
    <n v="0.60586598158852489"/>
    <n v="2026"/>
    <s v="Q3"/>
    <n v="8"/>
    <s v="Aug"/>
  </r>
  <r>
    <x v="1556"/>
    <d v="2026-08-04T00:00:00"/>
    <n v="2026"/>
    <n v="8"/>
    <x v="7"/>
    <x v="2"/>
    <x v="2"/>
    <x v="16"/>
    <x v="3"/>
    <s v="New"/>
    <x v="3"/>
    <s v="Trail Tent 2P"/>
    <n v="1"/>
    <n v="197.26"/>
    <n v="0"/>
    <n v="104.09"/>
    <n v="197.26"/>
    <n v="104.09"/>
    <n v="93.169999999999987"/>
    <n v="0.47232079488999285"/>
    <n v="2026"/>
    <s v="Q3"/>
    <n v="8"/>
    <s v="Aug"/>
  </r>
  <r>
    <x v="1557"/>
    <d v="2026-08-04T00:00:00"/>
    <n v="2026"/>
    <n v="8"/>
    <x v="7"/>
    <x v="2"/>
    <x v="2"/>
    <x v="16"/>
    <x v="3"/>
    <s v="New"/>
    <x v="1"/>
    <s v="Trekking Poles"/>
    <n v="1"/>
    <n v="70.56"/>
    <n v="0"/>
    <n v="32.11"/>
    <n v="70.56"/>
    <n v="32.11"/>
    <n v="38.450000000000003"/>
    <n v="0.54492630385487528"/>
    <n v="2026"/>
    <s v="Q3"/>
    <n v="8"/>
    <s v="Aug"/>
  </r>
  <r>
    <x v="1558"/>
    <d v="2026-08-04T00:00:00"/>
    <n v="2026"/>
    <n v="8"/>
    <x v="7"/>
    <x v="2"/>
    <x v="1"/>
    <x v="12"/>
    <x v="0"/>
    <s v="Business"/>
    <x v="4"/>
    <s v="Recovery Roller"/>
    <n v="1"/>
    <n v="36.58"/>
    <n v="0"/>
    <n v="13.98"/>
    <n v="36.58"/>
    <n v="13.98"/>
    <n v="22.599999999999998"/>
    <n v="0.61782394751230174"/>
    <n v="2026"/>
    <s v="Q3"/>
    <n v="8"/>
    <s v="Aug"/>
  </r>
  <r>
    <x v="1559"/>
    <d v="2026-08-04T00:00:00"/>
    <n v="2026"/>
    <n v="8"/>
    <x v="7"/>
    <x v="2"/>
    <x v="3"/>
    <x v="13"/>
    <x v="1"/>
    <s v="Business"/>
    <x v="0"/>
    <s v="Commuter Helmet"/>
    <n v="4"/>
    <n v="82.98"/>
    <n v="0.05"/>
    <n v="43.79"/>
    <n v="315.32400000000001"/>
    <n v="175.16"/>
    <n v="140.16400000000002"/>
    <n v="0.44450787126891711"/>
    <n v="2026"/>
    <s v="Q3"/>
    <n v="8"/>
    <s v="Aug"/>
  </r>
  <r>
    <x v="1560"/>
    <d v="2026-08-04T00:00:00"/>
    <n v="2026"/>
    <n v="8"/>
    <x v="7"/>
    <x v="2"/>
    <x v="0"/>
    <x v="0"/>
    <x v="0"/>
    <s v="New"/>
    <x v="0"/>
    <s v="Compact Repair Kit"/>
    <n v="1"/>
    <n v="41.25"/>
    <n v="0"/>
    <n v="17.02"/>
    <n v="41.25"/>
    <n v="17.02"/>
    <n v="24.23"/>
    <n v="0.58739393939393936"/>
    <n v="2026"/>
    <s v="Q3"/>
    <n v="8"/>
    <s v="Aug"/>
  </r>
  <r>
    <x v="1561"/>
    <d v="2026-08-04T00:00:00"/>
    <n v="2026"/>
    <n v="8"/>
    <x v="7"/>
    <x v="2"/>
    <x v="2"/>
    <x v="3"/>
    <x v="0"/>
    <s v="Returning"/>
    <x v="0"/>
    <s v="Cycling Pack 12L"/>
    <n v="1"/>
    <n v="101.37"/>
    <n v="0"/>
    <n v="51.56"/>
    <n v="101.37"/>
    <n v="51.56"/>
    <n v="49.81"/>
    <n v="0.49136825490776365"/>
    <n v="2026"/>
    <s v="Q3"/>
    <n v="8"/>
    <s v="Aug"/>
  </r>
  <r>
    <x v="1562"/>
    <d v="2026-08-04T00:00:00"/>
    <n v="2026"/>
    <n v="8"/>
    <x v="7"/>
    <x v="2"/>
    <x v="2"/>
    <x v="16"/>
    <x v="0"/>
    <s v="Returning"/>
    <x v="3"/>
    <s v="Alpine Tent 4P"/>
    <n v="1"/>
    <n v="340.66"/>
    <n v="0.05"/>
    <n v="194.13"/>
    <n v="323.62700000000001"/>
    <n v="194.13"/>
    <n v="129.49700000000001"/>
    <n v="0.40014275693931595"/>
    <n v="2026"/>
    <s v="Q3"/>
    <n v="8"/>
    <s v="Aug"/>
  </r>
  <r>
    <x v="1563"/>
    <d v="2026-08-04T00:00:00"/>
    <n v="2026"/>
    <n v="8"/>
    <x v="7"/>
    <x v="2"/>
    <x v="2"/>
    <x v="2"/>
    <x v="3"/>
    <s v="Business"/>
    <x v="0"/>
    <s v="Trail Bike Light"/>
    <n v="1"/>
    <n v="50.43"/>
    <n v="0.15"/>
    <n v="22.94"/>
    <n v="42.865499999999997"/>
    <n v="22.94"/>
    <n v="19.925499999999996"/>
    <n v="0.46483768998378644"/>
    <n v="2026"/>
    <s v="Q3"/>
    <n v="8"/>
    <s v="Aug"/>
  </r>
  <r>
    <x v="1564"/>
    <d v="2026-08-05T00:00:00"/>
    <n v="2026"/>
    <n v="8"/>
    <x v="7"/>
    <x v="2"/>
    <x v="3"/>
    <x v="8"/>
    <x v="0"/>
    <s v="New"/>
    <x v="4"/>
    <s v="Resistance Band Set"/>
    <n v="1"/>
    <n v="40.42"/>
    <n v="0.05"/>
    <n v="14.33"/>
    <n v="38.399000000000001"/>
    <n v="14.33"/>
    <n v="24.069000000000003"/>
    <n v="0.62681319826037141"/>
    <n v="2026"/>
    <s v="Q3"/>
    <n v="8"/>
    <s v="Aug"/>
  </r>
  <r>
    <x v="1565"/>
    <d v="2026-08-05T00:00:00"/>
    <n v="2026"/>
    <n v="8"/>
    <x v="7"/>
    <x v="2"/>
    <x v="0"/>
    <x v="0"/>
    <x v="0"/>
    <s v="New"/>
    <x v="0"/>
    <s v="Trail Bike Light"/>
    <n v="1"/>
    <n v="51.81"/>
    <n v="0.05"/>
    <n v="22.28"/>
    <n v="49.219499999999996"/>
    <n v="22.28"/>
    <n v="26.939499999999995"/>
    <n v="0.54733388189640275"/>
    <n v="2026"/>
    <s v="Q3"/>
    <n v="8"/>
    <s v="Aug"/>
  </r>
  <r>
    <x v="1566"/>
    <d v="2026-08-05T00:00:00"/>
    <n v="2026"/>
    <n v="8"/>
    <x v="7"/>
    <x v="2"/>
    <x v="2"/>
    <x v="2"/>
    <x v="2"/>
    <s v="New"/>
    <x v="4"/>
    <s v="Recovery Roller"/>
    <n v="3"/>
    <n v="35.9"/>
    <n v="0"/>
    <n v="14.11"/>
    <n v="107.69999999999999"/>
    <n v="42.33"/>
    <n v="65.36999999999999"/>
    <n v="0.60696378830083564"/>
    <n v="2026"/>
    <s v="Q3"/>
    <n v="8"/>
    <s v="Aug"/>
  </r>
  <r>
    <x v="1567"/>
    <d v="2026-08-05T00:00:00"/>
    <n v="2026"/>
    <n v="8"/>
    <x v="7"/>
    <x v="2"/>
    <x v="1"/>
    <x v="14"/>
    <x v="2"/>
    <s v="Business"/>
    <x v="1"/>
    <s v="Hiking Daypack 20L"/>
    <n v="2"/>
    <n v="90.27"/>
    <n v="0.05"/>
    <n v="46.38"/>
    <n v="171.51299999999998"/>
    <n v="92.76"/>
    <n v="78.752999999999972"/>
    <n v="0.45916636056742044"/>
    <n v="2026"/>
    <s v="Q3"/>
    <n v="8"/>
    <s v="Aug"/>
  </r>
  <r>
    <x v="1568"/>
    <d v="2026-08-05T00:00:00"/>
    <n v="2026"/>
    <n v="8"/>
    <x v="7"/>
    <x v="2"/>
    <x v="1"/>
    <x v="11"/>
    <x v="0"/>
    <s v="New"/>
    <x v="0"/>
    <s v="Trail Bike Light"/>
    <n v="1"/>
    <n v="49.68"/>
    <n v="0.05"/>
    <n v="22.02"/>
    <n v="47.195999999999998"/>
    <n v="22.02"/>
    <n v="25.175999999999998"/>
    <n v="0.53343503686753113"/>
    <n v="2026"/>
    <s v="Q3"/>
    <n v="8"/>
    <s v="Aug"/>
  </r>
  <r>
    <x v="1569"/>
    <d v="2026-08-05T00:00:00"/>
    <n v="2026"/>
    <n v="8"/>
    <x v="7"/>
    <x v="2"/>
    <x v="1"/>
    <x v="12"/>
    <x v="0"/>
    <s v="New"/>
    <x v="2"/>
    <s v="Carry-On Duffel"/>
    <n v="2"/>
    <n v="131.25"/>
    <n v="0.05"/>
    <n v="65.42"/>
    <n v="249.375"/>
    <n v="130.84"/>
    <n v="118.535"/>
    <n v="0.47532832080200499"/>
    <n v="2026"/>
    <s v="Q3"/>
    <n v="8"/>
    <s v="Aug"/>
  </r>
  <r>
    <x v="1570"/>
    <d v="2026-08-05T00:00:00"/>
    <n v="2026"/>
    <n v="8"/>
    <x v="7"/>
    <x v="2"/>
    <x v="3"/>
    <x v="4"/>
    <x v="2"/>
    <s v="New"/>
    <x v="4"/>
    <s v="Recovery Roller"/>
    <n v="2"/>
    <n v="36.78"/>
    <n v="0.05"/>
    <n v="13.85"/>
    <n v="69.882000000000005"/>
    <n v="27.7"/>
    <n v="42.182000000000002"/>
    <n v="0.60361752668784519"/>
    <n v="2026"/>
    <s v="Q3"/>
    <n v="8"/>
    <s v="Aug"/>
  </r>
  <r>
    <x v="1571"/>
    <d v="2026-08-05T00:00:00"/>
    <n v="2026"/>
    <n v="8"/>
    <x v="7"/>
    <x v="2"/>
    <x v="2"/>
    <x v="2"/>
    <x v="2"/>
    <s v="Returning"/>
    <x v="0"/>
    <s v="Commuter Helmet"/>
    <n v="1"/>
    <n v="80.790000000000006"/>
    <n v="0.1"/>
    <n v="43.65"/>
    <n v="72.711000000000013"/>
    <n v="43.65"/>
    <n v="29.061000000000014"/>
    <n v="0.39967817799232591"/>
    <n v="2026"/>
    <s v="Q3"/>
    <n v="8"/>
    <s v="Aug"/>
  </r>
  <r>
    <x v="1572"/>
    <d v="2026-08-05T00:00:00"/>
    <n v="2026"/>
    <n v="8"/>
    <x v="7"/>
    <x v="2"/>
    <x v="0"/>
    <x v="9"/>
    <x v="0"/>
    <s v="Returning"/>
    <x v="0"/>
    <s v="Compact Repair Kit"/>
    <n v="2"/>
    <n v="40.53"/>
    <n v="0.05"/>
    <n v="17.100000000000001"/>
    <n v="77.007000000000005"/>
    <n v="34.200000000000003"/>
    <n v="42.807000000000002"/>
    <n v="0.55588452997779425"/>
    <n v="2026"/>
    <s v="Q3"/>
    <n v="8"/>
    <s v="Aug"/>
  </r>
  <r>
    <x v="1573"/>
    <d v="2026-08-05T00:00:00"/>
    <n v="2026"/>
    <n v="8"/>
    <x v="7"/>
    <x v="2"/>
    <x v="2"/>
    <x v="2"/>
    <x v="3"/>
    <s v="New"/>
    <x v="0"/>
    <s v="Commuter Helmet"/>
    <n v="2"/>
    <n v="81.66"/>
    <n v="0"/>
    <n v="42.11"/>
    <n v="163.32"/>
    <n v="84.22"/>
    <n v="79.099999999999994"/>
    <n v="0.48432525104090129"/>
    <n v="2026"/>
    <s v="Q3"/>
    <n v="8"/>
    <s v="Aug"/>
  </r>
  <r>
    <x v="1574"/>
    <d v="2026-08-05T00:00:00"/>
    <n v="2026"/>
    <n v="8"/>
    <x v="7"/>
    <x v="2"/>
    <x v="1"/>
    <x v="12"/>
    <x v="3"/>
    <s v="Returning"/>
    <x v="1"/>
    <s v="Trail Boots"/>
    <n v="1"/>
    <n v="146.55000000000001"/>
    <n v="0"/>
    <n v="78.8"/>
    <n v="146.55000000000001"/>
    <n v="78.8"/>
    <n v="67.750000000000014"/>
    <n v="0.46229955646537024"/>
    <n v="2026"/>
    <s v="Q3"/>
    <n v="8"/>
    <s v="Aug"/>
  </r>
  <r>
    <x v="1575"/>
    <d v="2026-08-05T00:00:00"/>
    <n v="2026"/>
    <n v="8"/>
    <x v="7"/>
    <x v="2"/>
    <x v="1"/>
    <x v="1"/>
    <x v="2"/>
    <s v="Returning"/>
    <x v="2"/>
    <s v="Travel Backpack 35L"/>
    <n v="2"/>
    <n v="161.75"/>
    <n v="0.1"/>
    <n v="85.85"/>
    <n v="291.15000000000003"/>
    <n v="171.7"/>
    <n v="119.45000000000005"/>
    <n v="0.41026962047054794"/>
    <n v="2026"/>
    <s v="Q3"/>
    <n v="8"/>
    <s v="Aug"/>
  </r>
  <r>
    <x v="1576"/>
    <d v="2026-08-05T00:00:00"/>
    <n v="2026"/>
    <n v="8"/>
    <x v="7"/>
    <x v="2"/>
    <x v="1"/>
    <x v="1"/>
    <x v="3"/>
    <s v="Returning"/>
    <x v="3"/>
    <s v="Compact Sleeping Bag"/>
    <n v="2"/>
    <n v="122.47"/>
    <n v="0"/>
    <n v="59.73"/>
    <n v="244.94"/>
    <n v="119.46"/>
    <n v="125.48"/>
    <n v="0.5122887237690863"/>
    <n v="2026"/>
    <s v="Q3"/>
    <n v="8"/>
    <s v="Aug"/>
  </r>
  <r>
    <x v="1577"/>
    <d v="2026-08-06T00:00:00"/>
    <n v="2026"/>
    <n v="8"/>
    <x v="7"/>
    <x v="2"/>
    <x v="3"/>
    <x v="7"/>
    <x v="3"/>
    <s v="Returning"/>
    <x v="1"/>
    <s v="Trekking Poles"/>
    <n v="3"/>
    <n v="70.930000000000007"/>
    <n v="0"/>
    <n v="32.9"/>
    <n v="212.79000000000002"/>
    <n v="98.699999999999989"/>
    <n v="114.09000000000003"/>
    <n v="0.53616241364725792"/>
    <n v="2026"/>
    <s v="Q3"/>
    <n v="8"/>
    <s v="Aug"/>
  </r>
  <r>
    <x v="1578"/>
    <d v="2026-08-06T00:00:00"/>
    <n v="2026"/>
    <n v="8"/>
    <x v="7"/>
    <x v="2"/>
    <x v="0"/>
    <x v="15"/>
    <x v="0"/>
    <s v="Returning"/>
    <x v="3"/>
    <s v="Trail Tent 2P"/>
    <n v="1"/>
    <n v="191.44"/>
    <n v="0"/>
    <n v="102.13"/>
    <n v="191.44"/>
    <n v="102.13"/>
    <n v="89.31"/>
    <n v="0.46651692436272463"/>
    <n v="2026"/>
    <s v="Q3"/>
    <n v="8"/>
    <s v="Aug"/>
  </r>
  <r>
    <x v="1579"/>
    <d v="2026-08-06T00:00:00"/>
    <n v="2026"/>
    <n v="8"/>
    <x v="7"/>
    <x v="2"/>
    <x v="3"/>
    <x v="8"/>
    <x v="0"/>
    <s v="Returning"/>
    <x v="0"/>
    <s v="Commuter Helmet"/>
    <n v="2"/>
    <n v="82.92"/>
    <n v="0"/>
    <n v="41.64"/>
    <n v="165.84"/>
    <n v="83.28"/>
    <n v="82.56"/>
    <n v="0.49782923299565845"/>
    <n v="2026"/>
    <s v="Q3"/>
    <n v="8"/>
    <s v="Aug"/>
  </r>
  <r>
    <x v="1580"/>
    <d v="2026-08-06T00:00:00"/>
    <n v="2026"/>
    <n v="8"/>
    <x v="7"/>
    <x v="2"/>
    <x v="2"/>
    <x v="3"/>
    <x v="2"/>
    <s v="Returning"/>
    <x v="3"/>
    <s v="Portable Camp Stove"/>
    <n v="1"/>
    <n v="82.82"/>
    <n v="0"/>
    <n v="38.83"/>
    <n v="82.82"/>
    <n v="38.83"/>
    <n v="43.989999999999995"/>
    <n v="0.53115189567737264"/>
    <n v="2026"/>
    <s v="Q3"/>
    <n v="8"/>
    <s v="Aug"/>
  </r>
  <r>
    <x v="1581"/>
    <d v="2026-08-06T00:00:00"/>
    <n v="2026"/>
    <n v="8"/>
    <x v="7"/>
    <x v="2"/>
    <x v="3"/>
    <x v="8"/>
    <x v="0"/>
    <s v="New"/>
    <x v="3"/>
    <s v="Alpine Tent 4P"/>
    <n v="1"/>
    <n v="335.26"/>
    <n v="0.05"/>
    <n v="193.73"/>
    <n v="318.49699999999996"/>
    <n v="193.73"/>
    <n v="124.76699999999997"/>
    <n v="0.39173681384754011"/>
    <n v="2026"/>
    <s v="Q3"/>
    <n v="8"/>
    <s v="Aug"/>
  </r>
  <r>
    <x v="1582"/>
    <d v="2026-08-06T00:00:00"/>
    <n v="2026"/>
    <n v="8"/>
    <x v="7"/>
    <x v="2"/>
    <x v="2"/>
    <x v="16"/>
    <x v="3"/>
    <s v="Business"/>
    <x v="2"/>
    <s v="Packing Cube Set"/>
    <n v="1"/>
    <n v="47.19"/>
    <n v="0.05"/>
    <n v="18.11"/>
    <n v="44.830499999999994"/>
    <n v="18.11"/>
    <n v="26.720499999999994"/>
    <n v="0.59603395010093574"/>
    <n v="2026"/>
    <s v="Q3"/>
    <n v="8"/>
    <s v="Aug"/>
  </r>
  <r>
    <x v="1583"/>
    <d v="2026-08-06T00:00:00"/>
    <n v="2026"/>
    <n v="8"/>
    <x v="7"/>
    <x v="2"/>
    <x v="2"/>
    <x v="16"/>
    <x v="3"/>
    <s v="Returning"/>
    <x v="1"/>
    <s v="Hiking Daypack 20L"/>
    <n v="3"/>
    <n v="91.57"/>
    <n v="0"/>
    <n v="44.52"/>
    <n v="274.70999999999998"/>
    <n v="133.56"/>
    <n v="141.14999999999998"/>
    <n v="0.51381456808998571"/>
    <n v="2026"/>
    <s v="Q3"/>
    <n v="8"/>
    <s v="Aug"/>
  </r>
  <r>
    <x v="1584"/>
    <d v="2026-08-06T00:00:00"/>
    <n v="2026"/>
    <n v="8"/>
    <x v="7"/>
    <x v="2"/>
    <x v="3"/>
    <x v="13"/>
    <x v="0"/>
    <s v="New"/>
    <x v="1"/>
    <s v="Summit Backpack 45L"/>
    <n v="4"/>
    <n v="154.41999999999999"/>
    <n v="0"/>
    <n v="77.86"/>
    <n v="617.67999999999995"/>
    <n v="311.44"/>
    <n v="306.23999999999995"/>
    <n v="0.49579070068643954"/>
    <n v="2026"/>
    <s v="Q3"/>
    <n v="8"/>
    <s v="Aug"/>
  </r>
  <r>
    <x v="1585"/>
    <d v="2026-08-06T00:00:00"/>
    <n v="2026"/>
    <n v="8"/>
    <x v="7"/>
    <x v="2"/>
    <x v="0"/>
    <x v="0"/>
    <x v="3"/>
    <s v="Returning"/>
    <x v="0"/>
    <s v="Trail Bike Light"/>
    <n v="2"/>
    <n v="49.91"/>
    <n v="0.05"/>
    <n v="21.86"/>
    <n v="94.828999999999994"/>
    <n v="43.72"/>
    <n v="51.108999999999995"/>
    <n v="0.53895960096594919"/>
    <n v="2026"/>
    <s v="Q3"/>
    <n v="8"/>
    <s v="Aug"/>
  </r>
  <r>
    <x v="1586"/>
    <d v="2026-08-06T00:00:00"/>
    <n v="2026"/>
    <n v="8"/>
    <x v="7"/>
    <x v="2"/>
    <x v="3"/>
    <x v="8"/>
    <x v="3"/>
    <s v="Returning"/>
    <x v="1"/>
    <s v="Hiking Daypack 20L"/>
    <n v="1"/>
    <n v="91.58"/>
    <n v="0.1"/>
    <n v="44.87"/>
    <n v="82.421999999999997"/>
    <n v="44.87"/>
    <n v="37.552"/>
    <n v="0.45560651282424597"/>
    <n v="2026"/>
    <s v="Q3"/>
    <n v="8"/>
    <s v="Aug"/>
  </r>
  <r>
    <x v="1587"/>
    <d v="2026-08-06T00:00:00"/>
    <n v="2026"/>
    <n v="8"/>
    <x v="7"/>
    <x v="2"/>
    <x v="2"/>
    <x v="10"/>
    <x v="0"/>
    <s v="New"/>
    <x v="4"/>
    <s v="Resistance Band Set"/>
    <n v="3"/>
    <n v="41.11"/>
    <n v="0"/>
    <n v="14.49"/>
    <n v="123.33"/>
    <n v="43.47"/>
    <n v="79.86"/>
    <n v="0.64753101435173921"/>
    <n v="2026"/>
    <s v="Q3"/>
    <n v="8"/>
    <s v="Aug"/>
  </r>
  <r>
    <x v="1588"/>
    <d v="2026-08-06T00:00:00"/>
    <n v="2026"/>
    <n v="8"/>
    <x v="7"/>
    <x v="2"/>
    <x v="1"/>
    <x v="12"/>
    <x v="0"/>
    <s v="Returning"/>
    <x v="2"/>
    <s v="Insulated Bottle"/>
    <n v="4"/>
    <n v="35.9"/>
    <n v="0"/>
    <n v="13.49"/>
    <n v="143.6"/>
    <n v="53.96"/>
    <n v="89.639999999999986"/>
    <n v="0.62423398328690805"/>
    <n v="2026"/>
    <s v="Q3"/>
    <n v="8"/>
    <s v="Aug"/>
  </r>
  <r>
    <x v="1589"/>
    <d v="2026-08-07T00:00:00"/>
    <n v="2026"/>
    <n v="8"/>
    <x v="7"/>
    <x v="2"/>
    <x v="2"/>
    <x v="16"/>
    <x v="0"/>
    <s v="Returning"/>
    <x v="4"/>
    <s v="Recovery Roller"/>
    <n v="1"/>
    <n v="36.33"/>
    <n v="0.05"/>
    <n v="13.78"/>
    <n v="34.513499999999993"/>
    <n v="13.78"/>
    <n v="20.733499999999992"/>
    <n v="0.60073594390600771"/>
    <n v="2026"/>
    <s v="Q3"/>
    <n v="8"/>
    <s v="Aug"/>
  </r>
  <r>
    <x v="1590"/>
    <d v="2026-08-07T00:00:00"/>
    <n v="2026"/>
    <n v="8"/>
    <x v="7"/>
    <x v="2"/>
    <x v="1"/>
    <x v="14"/>
    <x v="3"/>
    <s v="New"/>
    <x v="2"/>
    <s v="Packing Cube Set"/>
    <n v="5"/>
    <n v="45.94"/>
    <n v="0.05"/>
    <n v="18.059999999999999"/>
    <n v="218.21499999999997"/>
    <n v="90.3"/>
    <n v="127.91499999999998"/>
    <n v="0.5861879339183832"/>
    <n v="2026"/>
    <s v="Q3"/>
    <n v="8"/>
    <s v="Aug"/>
  </r>
  <r>
    <x v="1591"/>
    <d v="2026-08-07T00:00:00"/>
    <n v="2026"/>
    <n v="8"/>
    <x v="7"/>
    <x v="2"/>
    <x v="0"/>
    <x v="15"/>
    <x v="2"/>
    <s v="Returning"/>
    <x v="4"/>
    <s v="Recovery Roller"/>
    <n v="1"/>
    <n v="36.630000000000003"/>
    <n v="0"/>
    <n v="13.7"/>
    <n v="36.630000000000003"/>
    <n v="13.7"/>
    <n v="22.930000000000003"/>
    <n v="0.62598962598962604"/>
    <n v="2026"/>
    <s v="Q3"/>
    <n v="8"/>
    <s v="Aug"/>
  </r>
  <r>
    <x v="1592"/>
    <d v="2026-08-07T00:00:00"/>
    <n v="2026"/>
    <n v="8"/>
    <x v="7"/>
    <x v="2"/>
    <x v="1"/>
    <x v="1"/>
    <x v="0"/>
    <s v="Returning"/>
    <x v="1"/>
    <s v="Trail Boots"/>
    <n v="1"/>
    <n v="141.38"/>
    <n v="0.05"/>
    <n v="77.14"/>
    <n v="134.31099999999998"/>
    <n v="77.14"/>
    <n v="57.170999999999978"/>
    <n v="0.42566133823737434"/>
    <n v="2026"/>
    <s v="Q3"/>
    <n v="8"/>
    <s v="Aug"/>
  </r>
  <r>
    <x v="1593"/>
    <d v="2026-08-07T00:00:00"/>
    <n v="2026"/>
    <n v="8"/>
    <x v="7"/>
    <x v="2"/>
    <x v="1"/>
    <x v="14"/>
    <x v="2"/>
    <s v="Returning"/>
    <x v="3"/>
    <s v="Alpine Tent 4P"/>
    <n v="3"/>
    <n v="343.45"/>
    <n v="0.05"/>
    <n v="195.73"/>
    <n v="978.83249999999987"/>
    <n v="587.18999999999994"/>
    <n v="391.64249999999993"/>
    <n v="0.40011186796515236"/>
    <n v="2026"/>
    <s v="Q3"/>
    <n v="8"/>
    <s v="Aug"/>
  </r>
  <r>
    <x v="1594"/>
    <d v="2026-08-08T00:00:00"/>
    <n v="2026"/>
    <n v="8"/>
    <x v="7"/>
    <x v="2"/>
    <x v="3"/>
    <x v="8"/>
    <x v="0"/>
    <s v="Returning"/>
    <x v="0"/>
    <s v="Cycling Pack 12L"/>
    <n v="1"/>
    <n v="104.69"/>
    <n v="0"/>
    <n v="49.06"/>
    <n v="104.69"/>
    <n v="49.06"/>
    <n v="55.629999999999995"/>
    <n v="0.53137835514375775"/>
    <n v="2026"/>
    <s v="Q3"/>
    <n v="8"/>
    <s v="Aug"/>
  </r>
  <r>
    <x v="1595"/>
    <d v="2026-08-08T00:00:00"/>
    <n v="2026"/>
    <n v="8"/>
    <x v="7"/>
    <x v="2"/>
    <x v="3"/>
    <x v="8"/>
    <x v="0"/>
    <s v="New"/>
    <x v="3"/>
    <s v="Alpine Tent 4P"/>
    <n v="2"/>
    <n v="341.23"/>
    <n v="0.05"/>
    <n v="192.5"/>
    <n v="648.33699999999999"/>
    <n v="385"/>
    <n v="263.33699999999999"/>
    <n v="0.40617302421425894"/>
    <n v="2026"/>
    <s v="Q3"/>
    <n v="8"/>
    <s v="Aug"/>
  </r>
  <r>
    <x v="1596"/>
    <d v="2026-08-08T00:00:00"/>
    <n v="2026"/>
    <n v="8"/>
    <x v="7"/>
    <x v="2"/>
    <x v="3"/>
    <x v="8"/>
    <x v="2"/>
    <s v="New"/>
    <x v="3"/>
    <s v="Compact Sleeping Bag"/>
    <n v="1"/>
    <n v="125.95"/>
    <n v="0.05"/>
    <n v="61.9"/>
    <n v="119.6525"/>
    <n v="61.9"/>
    <n v="57.752500000000005"/>
    <n v="0.48266856104134892"/>
    <n v="2026"/>
    <s v="Q3"/>
    <n v="8"/>
    <s v="Aug"/>
  </r>
  <r>
    <x v="1597"/>
    <d v="2026-08-08T00:00:00"/>
    <n v="2026"/>
    <n v="8"/>
    <x v="7"/>
    <x v="2"/>
    <x v="1"/>
    <x v="1"/>
    <x v="0"/>
    <s v="Returning"/>
    <x v="1"/>
    <s v="Hiking Daypack 20L"/>
    <n v="6"/>
    <n v="91.9"/>
    <n v="0.05"/>
    <n v="44.69"/>
    <n v="523.83000000000004"/>
    <n v="268.14"/>
    <n v="255.69000000000005"/>
    <n v="0.48811637363266713"/>
    <n v="2026"/>
    <s v="Q3"/>
    <n v="8"/>
    <s v="Aug"/>
  </r>
  <r>
    <x v="1598"/>
    <d v="2026-08-08T00:00:00"/>
    <n v="2026"/>
    <n v="8"/>
    <x v="7"/>
    <x v="2"/>
    <x v="3"/>
    <x v="8"/>
    <x v="2"/>
    <s v="Returning"/>
    <x v="3"/>
    <s v="Portable Camp Stove"/>
    <n v="1"/>
    <n v="81.22"/>
    <n v="0"/>
    <n v="39.18"/>
    <n v="81.22"/>
    <n v="39.18"/>
    <n v="42.04"/>
    <n v="0.51760650086185667"/>
    <n v="2026"/>
    <s v="Q3"/>
    <n v="8"/>
    <s v="Aug"/>
  </r>
  <r>
    <x v="1599"/>
    <d v="2026-08-08T00:00:00"/>
    <n v="2026"/>
    <n v="8"/>
    <x v="7"/>
    <x v="2"/>
    <x v="0"/>
    <x v="0"/>
    <x v="0"/>
    <s v="Business"/>
    <x v="1"/>
    <s v="Trekking Poles"/>
    <n v="2"/>
    <n v="72.31"/>
    <n v="0"/>
    <n v="31.75"/>
    <n v="144.62"/>
    <n v="63.5"/>
    <n v="81.12"/>
    <n v="0.56091826856589688"/>
    <n v="2026"/>
    <s v="Q3"/>
    <n v="8"/>
    <s v="Aug"/>
  </r>
  <r>
    <x v="1600"/>
    <d v="2026-08-08T00:00:00"/>
    <n v="2026"/>
    <n v="8"/>
    <x v="7"/>
    <x v="2"/>
    <x v="2"/>
    <x v="2"/>
    <x v="2"/>
    <s v="Returning"/>
    <x v="3"/>
    <s v="Portable Camp Stove"/>
    <n v="1"/>
    <n v="79.989999999999995"/>
    <n v="0.05"/>
    <n v="40.25"/>
    <n v="75.990499999999997"/>
    <n v="40.25"/>
    <n v="35.740499999999997"/>
    <n v="0.47032852790809376"/>
    <n v="2026"/>
    <s v="Q3"/>
    <n v="8"/>
    <s v="Aug"/>
  </r>
  <r>
    <x v="1601"/>
    <d v="2026-08-08T00:00:00"/>
    <n v="2026"/>
    <n v="8"/>
    <x v="7"/>
    <x v="2"/>
    <x v="3"/>
    <x v="13"/>
    <x v="0"/>
    <s v="New"/>
    <x v="1"/>
    <s v="Summit Backpack 45L"/>
    <n v="1"/>
    <n v="151.87"/>
    <n v="0.1"/>
    <n v="76.97"/>
    <n v="136.68300000000002"/>
    <n v="76.97"/>
    <n v="59.713000000000022"/>
    <n v="0.4368721786908395"/>
    <n v="2026"/>
    <s v="Q3"/>
    <n v="8"/>
    <s v="Aug"/>
  </r>
  <r>
    <x v="1602"/>
    <d v="2026-08-08T00:00:00"/>
    <n v="2026"/>
    <n v="8"/>
    <x v="7"/>
    <x v="2"/>
    <x v="3"/>
    <x v="8"/>
    <x v="3"/>
    <s v="New"/>
    <x v="1"/>
    <s v="Summit Backpack 45L"/>
    <n v="1"/>
    <n v="156.55000000000001"/>
    <n v="0"/>
    <n v="80.430000000000007"/>
    <n v="156.55000000000001"/>
    <n v="80.430000000000007"/>
    <n v="76.12"/>
    <n v="0.48623442989460236"/>
    <n v="2026"/>
    <s v="Q3"/>
    <n v="8"/>
    <s v="Aug"/>
  </r>
  <r>
    <x v="1603"/>
    <d v="2026-08-08T00:00:00"/>
    <n v="2026"/>
    <n v="8"/>
    <x v="7"/>
    <x v="2"/>
    <x v="1"/>
    <x v="12"/>
    <x v="2"/>
    <s v="New"/>
    <x v="1"/>
    <s v="Summit Backpack 45L"/>
    <n v="1"/>
    <n v="152.72"/>
    <n v="0"/>
    <n v="77.73"/>
    <n v="152.72"/>
    <n v="77.73"/>
    <n v="74.989999999999995"/>
    <n v="0.4910293347302252"/>
    <n v="2026"/>
    <s v="Q3"/>
    <n v="8"/>
    <s v="Aug"/>
  </r>
  <r>
    <x v="1604"/>
    <d v="2026-08-08T00:00:00"/>
    <n v="2026"/>
    <n v="8"/>
    <x v="7"/>
    <x v="2"/>
    <x v="1"/>
    <x v="12"/>
    <x v="0"/>
    <s v="Business"/>
    <x v="0"/>
    <s v="Compact Repair Kit"/>
    <n v="1"/>
    <n v="40.51"/>
    <n v="0.05"/>
    <n v="16.29"/>
    <n v="38.484499999999997"/>
    <n v="16.29"/>
    <n v="22.194499999999998"/>
    <n v="0.57671270251659756"/>
    <n v="2026"/>
    <s v="Q3"/>
    <n v="8"/>
    <s v="Aug"/>
  </r>
  <r>
    <x v="1605"/>
    <d v="2026-08-09T00:00:00"/>
    <n v="2026"/>
    <n v="8"/>
    <x v="7"/>
    <x v="2"/>
    <x v="3"/>
    <x v="7"/>
    <x v="3"/>
    <s v="Returning"/>
    <x v="4"/>
    <s v="Resistance Band Set"/>
    <n v="3"/>
    <n v="40.61"/>
    <n v="0"/>
    <n v="14.72"/>
    <n v="121.83"/>
    <n v="44.160000000000004"/>
    <n v="77.669999999999987"/>
    <n v="0.63752770253632096"/>
    <n v="2026"/>
    <s v="Q3"/>
    <n v="8"/>
    <s v="Aug"/>
  </r>
  <r>
    <x v="1606"/>
    <d v="2026-08-09T00:00:00"/>
    <n v="2026"/>
    <n v="8"/>
    <x v="7"/>
    <x v="2"/>
    <x v="2"/>
    <x v="5"/>
    <x v="2"/>
    <s v="New"/>
    <x v="1"/>
    <s v="Hiking Daypack 20L"/>
    <n v="1"/>
    <n v="93.41"/>
    <n v="0.05"/>
    <n v="44.7"/>
    <n v="88.739499999999992"/>
    <n v="44.7"/>
    <n v="44.03949999999999"/>
    <n v="0.49627843294136198"/>
    <n v="2026"/>
    <s v="Q3"/>
    <n v="8"/>
    <s v="Aug"/>
  </r>
  <r>
    <x v="1607"/>
    <d v="2026-08-09T00:00:00"/>
    <n v="2026"/>
    <n v="8"/>
    <x v="7"/>
    <x v="2"/>
    <x v="0"/>
    <x v="0"/>
    <x v="2"/>
    <s v="New"/>
    <x v="1"/>
    <s v="Hiking Daypack 20L"/>
    <n v="2"/>
    <n v="90.23"/>
    <n v="0"/>
    <n v="44.22"/>
    <n v="180.46"/>
    <n v="88.44"/>
    <n v="92.02000000000001"/>
    <n v="0.50991909564446414"/>
    <n v="2026"/>
    <s v="Q3"/>
    <n v="8"/>
    <s v="Aug"/>
  </r>
  <r>
    <x v="1608"/>
    <d v="2026-08-09T00:00:00"/>
    <n v="2026"/>
    <n v="8"/>
    <x v="7"/>
    <x v="2"/>
    <x v="1"/>
    <x v="11"/>
    <x v="2"/>
    <s v="Returning"/>
    <x v="0"/>
    <s v="Trail Bike Light"/>
    <n v="1"/>
    <n v="51.75"/>
    <n v="0"/>
    <n v="22.36"/>
    <n v="51.75"/>
    <n v="22.36"/>
    <n v="29.39"/>
    <n v="0.56792270531400968"/>
    <n v="2026"/>
    <s v="Q3"/>
    <n v="8"/>
    <s v="Aug"/>
  </r>
  <r>
    <x v="1609"/>
    <d v="2026-08-09T00:00:00"/>
    <n v="2026"/>
    <n v="8"/>
    <x v="7"/>
    <x v="2"/>
    <x v="3"/>
    <x v="13"/>
    <x v="2"/>
    <s v="New"/>
    <x v="0"/>
    <s v="Cycling Pack 12L"/>
    <n v="3"/>
    <n v="102.91"/>
    <n v="0.1"/>
    <n v="50.23"/>
    <n v="277.85700000000003"/>
    <n v="150.69"/>
    <n v="127.16700000000003"/>
    <n v="0.45767067232425318"/>
    <n v="2026"/>
    <s v="Q3"/>
    <n v="8"/>
    <s v="Aug"/>
  </r>
  <r>
    <x v="1610"/>
    <d v="2026-08-09T00:00:00"/>
    <n v="2026"/>
    <n v="8"/>
    <x v="7"/>
    <x v="2"/>
    <x v="2"/>
    <x v="16"/>
    <x v="0"/>
    <s v="New"/>
    <x v="0"/>
    <s v="Commuter Helmet"/>
    <n v="4"/>
    <n v="82.63"/>
    <n v="0.1"/>
    <n v="43.78"/>
    <n v="297.46800000000002"/>
    <n v="175.12"/>
    <n v="122.34800000000001"/>
    <n v="0.41129802197211129"/>
    <n v="2026"/>
    <s v="Q3"/>
    <n v="8"/>
    <s v="Aug"/>
  </r>
  <r>
    <x v="1611"/>
    <d v="2026-08-10T00:00:00"/>
    <n v="2026"/>
    <n v="8"/>
    <x v="7"/>
    <x v="2"/>
    <x v="0"/>
    <x v="0"/>
    <x v="2"/>
    <s v="Returning"/>
    <x v="3"/>
    <s v="Trail Tent 2P"/>
    <n v="1"/>
    <n v="196.39"/>
    <n v="0"/>
    <n v="102.92"/>
    <n v="196.39"/>
    <n v="102.92"/>
    <n v="93.469999999999985"/>
    <n v="0.47594073017974436"/>
    <n v="2026"/>
    <s v="Q3"/>
    <n v="8"/>
    <s v="Aug"/>
  </r>
  <r>
    <x v="1612"/>
    <d v="2026-08-10T00:00:00"/>
    <n v="2026"/>
    <n v="8"/>
    <x v="7"/>
    <x v="2"/>
    <x v="2"/>
    <x v="10"/>
    <x v="3"/>
    <s v="Business"/>
    <x v="2"/>
    <s v="Insulated Bottle"/>
    <n v="2"/>
    <n v="36.25"/>
    <n v="0"/>
    <n v="13.77"/>
    <n v="72.5"/>
    <n v="27.54"/>
    <n v="44.96"/>
    <n v="0.62013793103448278"/>
    <n v="2026"/>
    <s v="Q3"/>
    <n v="8"/>
    <s v="Aug"/>
  </r>
  <r>
    <x v="1613"/>
    <d v="2026-08-10T00:00:00"/>
    <n v="2026"/>
    <n v="8"/>
    <x v="7"/>
    <x v="2"/>
    <x v="1"/>
    <x v="1"/>
    <x v="2"/>
    <s v="Returning"/>
    <x v="3"/>
    <s v="Trail Tent 2P"/>
    <n v="2"/>
    <n v="199.85"/>
    <n v="0.05"/>
    <n v="104.34"/>
    <n v="379.71499999999997"/>
    <n v="208.68"/>
    <n v="171.03499999999997"/>
    <n v="0.45042992770893953"/>
    <n v="2026"/>
    <s v="Q3"/>
    <n v="8"/>
    <s v="Aug"/>
  </r>
  <r>
    <x v="1614"/>
    <d v="2026-08-10T00:00:00"/>
    <n v="2026"/>
    <n v="8"/>
    <x v="7"/>
    <x v="2"/>
    <x v="2"/>
    <x v="2"/>
    <x v="2"/>
    <s v="New"/>
    <x v="2"/>
    <s v="Packing Cube Set"/>
    <n v="1"/>
    <n v="46.32"/>
    <n v="0.05"/>
    <n v="18.34"/>
    <n v="44.003999999999998"/>
    <n v="18.34"/>
    <n v="25.663999999999998"/>
    <n v="0.58321970729933637"/>
    <n v="2026"/>
    <s v="Q3"/>
    <n v="8"/>
    <s v="Aug"/>
  </r>
  <r>
    <x v="1615"/>
    <d v="2026-08-10T00:00:00"/>
    <n v="2026"/>
    <n v="8"/>
    <x v="7"/>
    <x v="2"/>
    <x v="1"/>
    <x v="14"/>
    <x v="0"/>
    <s v="New"/>
    <x v="1"/>
    <s v="Summit Backpack 45L"/>
    <n v="4"/>
    <n v="151.06"/>
    <n v="0"/>
    <n v="77.67"/>
    <n v="604.24"/>
    <n v="310.68"/>
    <n v="293.56"/>
    <n v="0.48583344366476894"/>
    <n v="2026"/>
    <s v="Q3"/>
    <n v="8"/>
    <s v="Aug"/>
  </r>
  <r>
    <x v="1616"/>
    <d v="2026-08-10T00:00:00"/>
    <n v="2026"/>
    <n v="8"/>
    <x v="7"/>
    <x v="2"/>
    <x v="3"/>
    <x v="7"/>
    <x v="0"/>
    <s v="Returning"/>
    <x v="1"/>
    <s v="Trekking Poles"/>
    <n v="1"/>
    <n v="72.39"/>
    <n v="0.1"/>
    <n v="31.64"/>
    <n v="65.150999999999996"/>
    <n v="31.64"/>
    <n v="33.510999999999996"/>
    <n v="0.51435895074519189"/>
    <n v="2026"/>
    <s v="Q3"/>
    <n v="8"/>
    <s v="Aug"/>
  </r>
  <r>
    <x v="1617"/>
    <d v="2026-08-11T00:00:00"/>
    <n v="2026"/>
    <n v="8"/>
    <x v="7"/>
    <x v="2"/>
    <x v="0"/>
    <x v="9"/>
    <x v="2"/>
    <s v="Returning"/>
    <x v="1"/>
    <s v="Trekking Poles"/>
    <n v="1"/>
    <n v="72.650000000000006"/>
    <n v="0"/>
    <n v="31.72"/>
    <n v="72.650000000000006"/>
    <n v="31.72"/>
    <n v="40.930000000000007"/>
    <n v="0.56338609772883697"/>
    <n v="2026"/>
    <s v="Q3"/>
    <n v="8"/>
    <s v="Aug"/>
  </r>
  <r>
    <x v="1618"/>
    <d v="2026-08-11T00:00:00"/>
    <n v="2026"/>
    <n v="8"/>
    <x v="7"/>
    <x v="2"/>
    <x v="3"/>
    <x v="13"/>
    <x v="0"/>
    <s v="New"/>
    <x v="3"/>
    <s v="Trail Tent 2P"/>
    <n v="1"/>
    <n v="198.44"/>
    <n v="0"/>
    <n v="106.79"/>
    <n v="198.44"/>
    <n v="106.79"/>
    <n v="91.649999999999991"/>
    <n v="0.46185244910300338"/>
    <n v="2026"/>
    <s v="Q3"/>
    <n v="8"/>
    <s v="Aug"/>
  </r>
  <r>
    <x v="1619"/>
    <d v="2026-08-11T00:00:00"/>
    <n v="2026"/>
    <n v="8"/>
    <x v="7"/>
    <x v="2"/>
    <x v="2"/>
    <x v="16"/>
    <x v="0"/>
    <s v="Returning"/>
    <x v="3"/>
    <s v="Trail Tent 2P"/>
    <n v="1"/>
    <n v="193.67"/>
    <n v="0"/>
    <n v="103.79"/>
    <n v="193.67"/>
    <n v="103.79"/>
    <n v="89.879999999999981"/>
    <n v="0.46408839779005517"/>
    <n v="2026"/>
    <s v="Q3"/>
    <n v="8"/>
    <s v="Aug"/>
  </r>
  <r>
    <x v="1620"/>
    <d v="2026-08-11T00:00:00"/>
    <n v="2026"/>
    <n v="8"/>
    <x v="7"/>
    <x v="2"/>
    <x v="3"/>
    <x v="8"/>
    <x v="0"/>
    <s v="Returning"/>
    <x v="2"/>
    <s v="Travel Backpack 35L"/>
    <n v="5"/>
    <n v="166.03"/>
    <n v="0"/>
    <n v="87.46"/>
    <n v="830.15"/>
    <n v="437.29999999999995"/>
    <n v="392.85"/>
    <n v="0.47322772992832624"/>
    <n v="2026"/>
    <s v="Q3"/>
    <n v="8"/>
    <s v="Aug"/>
  </r>
  <r>
    <x v="1621"/>
    <d v="2026-08-11T00:00:00"/>
    <n v="2026"/>
    <n v="8"/>
    <x v="7"/>
    <x v="2"/>
    <x v="0"/>
    <x v="0"/>
    <x v="0"/>
    <s v="Business"/>
    <x v="3"/>
    <s v="Portable Camp Stove"/>
    <n v="2"/>
    <n v="81.569999999999993"/>
    <n v="0"/>
    <n v="40.36"/>
    <n v="163.13999999999999"/>
    <n v="80.72"/>
    <n v="82.419999999999987"/>
    <n v="0.50521024886600463"/>
    <n v="2026"/>
    <s v="Q3"/>
    <n v="8"/>
    <s v="Aug"/>
  </r>
  <r>
    <x v="1622"/>
    <d v="2026-08-11T00:00:00"/>
    <n v="2026"/>
    <n v="8"/>
    <x v="7"/>
    <x v="2"/>
    <x v="0"/>
    <x v="15"/>
    <x v="2"/>
    <s v="Business"/>
    <x v="1"/>
    <s v="Trail Boots"/>
    <n v="2"/>
    <n v="143.86000000000001"/>
    <n v="0"/>
    <n v="81.23"/>
    <n v="287.72000000000003"/>
    <n v="162.46"/>
    <n v="125.26000000000002"/>
    <n v="0.43535381621020441"/>
    <n v="2026"/>
    <s v="Q3"/>
    <n v="8"/>
    <s v="Aug"/>
  </r>
  <r>
    <x v="1623"/>
    <d v="2026-08-11T00:00:00"/>
    <n v="2026"/>
    <n v="8"/>
    <x v="7"/>
    <x v="2"/>
    <x v="1"/>
    <x v="14"/>
    <x v="0"/>
    <s v="Returning"/>
    <x v="1"/>
    <s v="Hiking Daypack 20L"/>
    <n v="3"/>
    <n v="93.53"/>
    <n v="0"/>
    <n v="46.19"/>
    <n v="280.59000000000003"/>
    <n v="138.57"/>
    <n v="142.02000000000004"/>
    <n v="0.5061477600769807"/>
    <n v="2026"/>
    <s v="Q3"/>
    <n v="8"/>
    <s v="Aug"/>
  </r>
  <r>
    <x v="1624"/>
    <d v="2026-08-11T00:00:00"/>
    <n v="2026"/>
    <n v="8"/>
    <x v="7"/>
    <x v="2"/>
    <x v="3"/>
    <x v="4"/>
    <x v="1"/>
    <s v="Business"/>
    <x v="2"/>
    <s v="Travel Backpack 35L"/>
    <n v="10"/>
    <n v="162.38"/>
    <n v="0.05"/>
    <n v="85.82"/>
    <n v="1542.61"/>
    <n v="858.19999999999993"/>
    <n v="684.41"/>
    <n v="0.44367014345816508"/>
    <n v="2026"/>
    <s v="Q3"/>
    <n v="8"/>
    <s v="Aug"/>
  </r>
  <r>
    <x v="1625"/>
    <d v="2026-08-11T00:00:00"/>
    <n v="2026"/>
    <n v="8"/>
    <x v="7"/>
    <x v="2"/>
    <x v="0"/>
    <x v="15"/>
    <x v="3"/>
    <s v="Business"/>
    <x v="4"/>
    <s v="Weighted Vest"/>
    <n v="1"/>
    <n v="122.52"/>
    <n v="0.05"/>
    <n v="69.66"/>
    <n v="116.39399999999999"/>
    <n v="69.66"/>
    <n v="46.733999999999995"/>
    <n v="0.40151554203824935"/>
    <n v="2026"/>
    <s v="Q3"/>
    <n v="8"/>
    <s v="Aug"/>
  </r>
  <r>
    <x v="1626"/>
    <d v="2026-08-12T00:00:00"/>
    <n v="2026"/>
    <n v="8"/>
    <x v="7"/>
    <x v="2"/>
    <x v="3"/>
    <x v="13"/>
    <x v="3"/>
    <s v="Returning"/>
    <x v="1"/>
    <s v="Trail Boots"/>
    <n v="1"/>
    <n v="142.84"/>
    <n v="0"/>
    <n v="77.7"/>
    <n v="142.84"/>
    <n v="77.7"/>
    <n v="65.14"/>
    <n v="0.4560347241669"/>
    <n v="2026"/>
    <s v="Q3"/>
    <n v="8"/>
    <s v="Aug"/>
  </r>
  <r>
    <x v="1627"/>
    <d v="2026-08-12T00:00:00"/>
    <n v="2026"/>
    <n v="8"/>
    <x v="7"/>
    <x v="2"/>
    <x v="1"/>
    <x v="14"/>
    <x v="2"/>
    <s v="Returning"/>
    <x v="1"/>
    <s v="Trekking Poles"/>
    <n v="3"/>
    <n v="72.349999999999994"/>
    <n v="0"/>
    <n v="32.119999999999997"/>
    <n v="217.04999999999998"/>
    <n v="96.359999999999985"/>
    <n v="120.69"/>
    <n v="0.55604699378023503"/>
    <n v="2026"/>
    <s v="Q3"/>
    <n v="8"/>
    <s v="Aug"/>
  </r>
  <r>
    <x v="1628"/>
    <d v="2026-08-12T00:00:00"/>
    <n v="2026"/>
    <n v="8"/>
    <x v="7"/>
    <x v="2"/>
    <x v="3"/>
    <x v="4"/>
    <x v="0"/>
    <s v="New"/>
    <x v="4"/>
    <s v="Resistance Band Set"/>
    <n v="3"/>
    <n v="40.14"/>
    <n v="0.05"/>
    <n v="14.53"/>
    <n v="114.399"/>
    <n v="43.589999999999996"/>
    <n v="70.808999999999997"/>
    <n v="0.61896520074476169"/>
    <n v="2026"/>
    <s v="Q3"/>
    <n v="8"/>
    <s v="Aug"/>
  </r>
  <r>
    <x v="1629"/>
    <d v="2026-08-12T00:00:00"/>
    <n v="2026"/>
    <n v="8"/>
    <x v="7"/>
    <x v="2"/>
    <x v="3"/>
    <x v="13"/>
    <x v="0"/>
    <s v="New"/>
    <x v="4"/>
    <s v="Training Mat"/>
    <n v="2"/>
    <n v="51.84"/>
    <n v="0"/>
    <n v="21.62"/>
    <n v="103.68"/>
    <n v="43.24"/>
    <n v="60.440000000000005"/>
    <n v="0.58294753086419759"/>
    <n v="2026"/>
    <s v="Q3"/>
    <n v="8"/>
    <s v="Aug"/>
  </r>
  <r>
    <x v="1630"/>
    <d v="2026-08-12T00:00:00"/>
    <n v="2026"/>
    <n v="8"/>
    <x v="7"/>
    <x v="2"/>
    <x v="3"/>
    <x v="8"/>
    <x v="0"/>
    <s v="New"/>
    <x v="0"/>
    <s v="Commuter Helmet"/>
    <n v="3"/>
    <n v="82.32"/>
    <n v="0.15"/>
    <n v="41.95"/>
    <n v="209.91599999999997"/>
    <n v="125.85000000000001"/>
    <n v="84.06599999999996"/>
    <n v="0.40047447550448739"/>
    <n v="2026"/>
    <s v="Q3"/>
    <n v="8"/>
    <s v="Aug"/>
  </r>
  <r>
    <x v="1631"/>
    <d v="2026-08-13T00:00:00"/>
    <n v="2026"/>
    <n v="8"/>
    <x v="7"/>
    <x v="2"/>
    <x v="2"/>
    <x v="5"/>
    <x v="0"/>
    <s v="Returning"/>
    <x v="1"/>
    <s v="Hiking Daypack 20L"/>
    <n v="1"/>
    <n v="91.78"/>
    <n v="0"/>
    <n v="46.15"/>
    <n v="91.78"/>
    <n v="46.15"/>
    <n v="45.63"/>
    <n v="0.49716713881019831"/>
    <n v="2026"/>
    <s v="Q3"/>
    <n v="8"/>
    <s v="Aug"/>
  </r>
  <r>
    <x v="1632"/>
    <d v="2026-08-13T00:00:00"/>
    <n v="2026"/>
    <n v="8"/>
    <x v="7"/>
    <x v="2"/>
    <x v="1"/>
    <x v="14"/>
    <x v="0"/>
    <s v="Business"/>
    <x v="1"/>
    <s v="Hiking Daypack 20L"/>
    <n v="2"/>
    <n v="93.13"/>
    <n v="0"/>
    <n v="45.68"/>
    <n v="186.26"/>
    <n v="91.36"/>
    <n v="94.899999999999991"/>
    <n v="0.50950284548480618"/>
    <n v="2026"/>
    <s v="Q3"/>
    <n v="8"/>
    <s v="Aug"/>
  </r>
  <r>
    <x v="1633"/>
    <d v="2026-08-13T00:00:00"/>
    <n v="2026"/>
    <n v="8"/>
    <x v="7"/>
    <x v="2"/>
    <x v="1"/>
    <x v="12"/>
    <x v="0"/>
    <s v="Returning"/>
    <x v="2"/>
    <s v="Insulated Bottle"/>
    <n v="1"/>
    <n v="36.67"/>
    <n v="0.1"/>
    <n v="13.18"/>
    <n v="33.003"/>
    <n v="13.18"/>
    <n v="19.823"/>
    <n v="0.60064236584552921"/>
    <n v="2026"/>
    <s v="Q3"/>
    <n v="8"/>
    <s v="Aug"/>
  </r>
  <r>
    <x v="1634"/>
    <d v="2026-08-13T00:00:00"/>
    <n v="2026"/>
    <n v="8"/>
    <x v="7"/>
    <x v="2"/>
    <x v="3"/>
    <x v="8"/>
    <x v="1"/>
    <s v="Returning"/>
    <x v="4"/>
    <s v="Training Mat"/>
    <n v="4"/>
    <n v="51.25"/>
    <n v="0.1"/>
    <n v="21.77"/>
    <n v="184.5"/>
    <n v="87.08"/>
    <n v="97.42"/>
    <n v="0.52802168021680218"/>
    <n v="2026"/>
    <s v="Q3"/>
    <n v="8"/>
    <s v="Aug"/>
  </r>
  <r>
    <x v="1635"/>
    <d v="2026-08-13T00:00:00"/>
    <n v="2026"/>
    <n v="8"/>
    <x v="7"/>
    <x v="2"/>
    <x v="3"/>
    <x v="8"/>
    <x v="3"/>
    <s v="Business"/>
    <x v="4"/>
    <s v="Resistance Band Set"/>
    <n v="1"/>
    <n v="39.61"/>
    <n v="0.1"/>
    <n v="14.85"/>
    <n v="35.649000000000001"/>
    <n v="14.85"/>
    <n v="20.798999999999999"/>
    <n v="0.58343852562484222"/>
    <n v="2026"/>
    <s v="Q3"/>
    <n v="8"/>
    <s v="Aug"/>
  </r>
  <r>
    <x v="1636"/>
    <d v="2026-08-13T00:00:00"/>
    <n v="2026"/>
    <n v="8"/>
    <x v="7"/>
    <x v="2"/>
    <x v="0"/>
    <x v="15"/>
    <x v="3"/>
    <s v="Returning"/>
    <x v="0"/>
    <s v="Commuter Helmet"/>
    <n v="2"/>
    <n v="81.59"/>
    <n v="0.15"/>
    <n v="43.9"/>
    <n v="138.703"/>
    <n v="87.8"/>
    <n v="50.903000000000006"/>
    <n v="0.3669927831409559"/>
    <n v="2026"/>
    <s v="Q3"/>
    <n v="8"/>
    <s v="Aug"/>
  </r>
  <r>
    <x v="1637"/>
    <d v="2026-08-14T00:00:00"/>
    <n v="2026"/>
    <n v="8"/>
    <x v="7"/>
    <x v="2"/>
    <x v="1"/>
    <x v="1"/>
    <x v="2"/>
    <s v="New"/>
    <x v="4"/>
    <s v="Weighted Vest"/>
    <n v="3"/>
    <n v="122.96"/>
    <n v="0.1"/>
    <n v="67.62"/>
    <n v="331.99200000000002"/>
    <n v="202.86"/>
    <n v="129.13200000000001"/>
    <n v="0.38896117978746475"/>
    <n v="2026"/>
    <s v="Q3"/>
    <n v="8"/>
    <s v="Aug"/>
  </r>
  <r>
    <x v="1638"/>
    <d v="2026-08-14T00:00:00"/>
    <n v="2026"/>
    <n v="8"/>
    <x v="7"/>
    <x v="2"/>
    <x v="1"/>
    <x v="11"/>
    <x v="2"/>
    <s v="Returning"/>
    <x v="1"/>
    <s v="Trekking Poles"/>
    <n v="1"/>
    <n v="70.91"/>
    <n v="0"/>
    <n v="33.11"/>
    <n v="70.91"/>
    <n v="33.11"/>
    <n v="37.799999999999997"/>
    <n v="0.53307008884501483"/>
    <n v="2026"/>
    <s v="Q3"/>
    <n v="8"/>
    <s v="Aug"/>
  </r>
  <r>
    <x v="1639"/>
    <d v="2026-08-14T00:00:00"/>
    <n v="2026"/>
    <n v="8"/>
    <x v="7"/>
    <x v="2"/>
    <x v="1"/>
    <x v="6"/>
    <x v="1"/>
    <s v="Business"/>
    <x v="0"/>
    <s v="Trail Bike Light"/>
    <n v="6"/>
    <n v="50.94"/>
    <n v="0.1"/>
    <n v="22.76"/>
    <n v="275.07600000000002"/>
    <n v="136.56"/>
    <n v="138.51600000000002"/>
    <n v="0.50355538105832576"/>
    <n v="2026"/>
    <s v="Q3"/>
    <n v="8"/>
    <s v="Aug"/>
  </r>
  <r>
    <x v="1640"/>
    <d v="2026-08-14T00:00:00"/>
    <n v="2026"/>
    <n v="8"/>
    <x v="7"/>
    <x v="2"/>
    <x v="1"/>
    <x v="1"/>
    <x v="0"/>
    <s v="New"/>
    <x v="1"/>
    <s v="Trail Boots"/>
    <n v="1"/>
    <n v="144.96"/>
    <n v="0.05"/>
    <n v="77.959999999999994"/>
    <n v="137.71199999999999"/>
    <n v="77.959999999999994"/>
    <n v="59.751999999999995"/>
    <n v="0.43389101893807364"/>
    <n v="2026"/>
    <s v="Q3"/>
    <n v="8"/>
    <s v="Aug"/>
  </r>
  <r>
    <x v="1641"/>
    <d v="2026-08-14T00:00:00"/>
    <n v="2026"/>
    <n v="8"/>
    <x v="7"/>
    <x v="2"/>
    <x v="3"/>
    <x v="8"/>
    <x v="2"/>
    <s v="New"/>
    <x v="1"/>
    <s v="Summit Backpack 45L"/>
    <n v="1"/>
    <n v="152.97"/>
    <n v="0"/>
    <n v="79.66"/>
    <n v="152.97"/>
    <n v="79.66"/>
    <n v="73.31"/>
    <n v="0.47924429626724196"/>
    <n v="2026"/>
    <s v="Q3"/>
    <n v="8"/>
    <s v="Aug"/>
  </r>
  <r>
    <x v="1642"/>
    <d v="2026-08-14T00:00:00"/>
    <n v="2026"/>
    <n v="8"/>
    <x v="7"/>
    <x v="2"/>
    <x v="2"/>
    <x v="16"/>
    <x v="0"/>
    <s v="Business"/>
    <x v="2"/>
    <s v="Packing Cube Set"/>
    <n v="2"/>
    <n v="45.79"/>
    <n v="0"/>
    <n v="18.23"/>
    <n v="91.58"/>
    <n v="36.46"/>
    <n v="55.12"/>
    <n v="0.60187813933173184"/>
    <n v="2026"/>
    <s v="Q3"/>
    <n v="8"/>
    <s v="Aug"/>
  </r>
  <r>
    <x v="1643"/>
    <d v="2026-08-14T00:00:00"/>
    <n v="2026"/>
    <n v="8"/>
    <x v="7"/>
    <x v="2"/>
    <x v="1"/>
    <x v="6"/>
    <x v="0"/>
    <s v="New"/>
    <x v="2"/>
    <s v="Travel Backpack 35L"/>
    <n v="1"/>
    <n v="161.31"/>
    <n v="0"/>
    <n v="87.81"/>
    <n v="161.31"/>
    <n v="87.81"/>
    <n v="73.5"/>
    <n v="0.45564441138181139"/>
    <n v="2026"/>
    <s v="Q3"/>
    <n v="8"/>
    <s v="Aug"/>
  </r>
  <r>
    <x v="1644"/>
    <d v="2026-08-15T00:00:00"/>
    <n v="2026"/>
    <n v="8"/>
    <x v="7"/>
    <x v="2"/>
    <x v="3"/>
    <x v="7"/>
    <x v="0"/>
    <s v="New"/>
    <x v="4"/>
    <s v="Recovery Roller"/>
    <n v="2"/>
    <n v="35.97"/>
    <n v="0.05"/>
    <n v="14.28"/>
    <n v="68.342999999999989"/>
    <n v="28.56"/>
    <n v="39.782999999999987"/>
    <n v="0.58210789693165343"/>
    <n v="2026"/>
    <s v="Q3"/>
    <n v="8"/>
    <s v="Aug"/>
  </r>
  <r>
    <x v="1645"/>
    <d v="2026-08-15T00:00:00"/>
    <n v="2026"/>
    <n v="8"/>
    <x v="7"/>
    <x v="2"/>
    <x v="0"/>
    <x v="0"/>
    <x v="2"/>
    <s v="New"/>
    <x v="4"/>
    <s v="Resistance Band Set"/>
    <n v="2"/>
    <n v="39.729999999999997"/>
    <n v="0"/>
    <n v="14.95"/>
    <n v="79.459999999999994"/>
    <n v="29.9"/>
    <n v="49.559999999999995"/>
    <n v="0.62371004278882458"/>
    <n v="2026"/>
    <s v="Q3"/>
    <n v="8"/>
    <s v="Aug"/>
  </r>
  <r>
    <x v="1646"/>
    <d v="2026-08-15T00:00:00"/>
    <n v="2026"/>
    <n v="8"/>
    <x v="7"/>
    <x v="2"/>
    <x v="1"/>
    <x v="12"/>
    <x v="0"/>
    <s v="Business"/>
    <x v="2"/>
    <s v="Insulated Bottle"/>
    <n v="2"/>
    <n v="36.049999999999997"/>
    <n v="0"/>
    <n v="13.8"/>
    <n v="72.099999999999994"/>
    <n v="27.6"/>
    <n v="44.499999999999993"/>
    <n v="0.61719833564493753"/>
    <n v="2026"/>
    <s v="Q3"/>
    <n v="8"/>
    <s v="Aug"/>
  </r>
  <r>
    <x v="1647"/>
    <d v="2026-08-15T00:00:00"/>
    <n v="2026"/>
    <n v="8"/>
    <x v="7"/>
    <x v="2"/>
    <x v="3"/>
    <x v="7"/>
    <x v="0"/>
    <s v="New"/>
    <x v="3"/>
    <s v="Trail Tent 2P"/>
    <n v="1"/>
    <n v="194.36"/>
    <n v="0"/>
    <n v="106.01"/>
    <n v="194.36"/>
    <n v="106.01"/>
    <n v="88.350000000000009"/>
    <n v="0.45456884132537562"/>
    <n v="2026"/>
    <s v="Q3"/>
    <n v="8"/>
    <s v="Aug"/>
  </r>
  <r>
    <x v="1648"/>
    <d v="2026-08-15T00:00:00"/>
    <n v="2026"/>
    <n v="8"/>
    <x v="7"/>
    <x v="2"/>
    <x v="3"/>
    <x v="4"/>
    <x v="2"/>
    <s v="Returning"/>
    <x v="3"/>
    <s v="Trail Tent 2P"/>
    <n v="1"/>
    <n v="192.67"/>
    <n v="0.05"/>
    <n v="103.37"/>
    <n v="183.03649999999999"/>
    <n v="103.37"/>
    <n v="79.666499999999985"/>
    <n v="0.43524925356417976"/>
    <n v="2026"/>
    <s v="Q3"/>
    <n v="8"/>
    <s v="Aug"/>
  </r>
  <r>
    <x v="1649"/>
    <d v="2026-08-15T00:00:00"/>
    <n v="2026"/>
    <n v="8"/>
    <x v="7"/>
    <x v="2"/>
    <x v="2"/>
    <x v="16"/>
    <x v="0"/>
    <s v="New"/>
    <x v="1"/>
    <s v="Hiking Daypack 20L"/>
    <n v="3"/>
    <n v="92.12"/>
    <n v="0.1"/>
    <n v="44.1"/>
    <n v="248.72400000000002"/>
    <n v="132.30000000000001"/>
    <n v="116.42400000000001"/>
    <n v="0.46808510638297873"/>
    <n v="2026"/>
    <s v="Q3"/>
    <n v="8"/>
    <s v="Aug"/>
  </r>
  <r>
    <x v="1650"/>
    <d v="2026-08-15T00:00:00"/>
    <n v="2026"/>
    <n v="8"/>
    <x v="7"/>
    <x v="2"/>
    <x v="1"/>
    <x v="1"/>
    <x v="2"/>
    <s v="Business"/>
    <x v="3"/>
    <s v="Trail Tent 2P"/>
    <n v="1"/>
    <n v="192.82"/>
    <n v="0"/>
    <n v="104.98"/>
    <n v="192.82"/>
    <n v="104.98"/>
    <n v="87.839999999999989"/>
    <n v="0.45555440307022088"/>
    <n v="2026"/>
    <s v="Q3"/>
    <n v="8"/>
    <s v="Aug"/>
  </r>
  <r>
    <x v="1651"/>
    <d v="2026-08-16T00:00:00"/>
    <n v="2026"/>
    <n v="8"/>
    <x v="7"/>
    <x v="2"/>
    <x v="2"/>
    <x v="16"/>
    <x v="0"/>
    <s v="New"/>
    <x v="0"/>
    <s v="Commuter Helmet"/>
    <n v="3"/>
    <n v="80.099999999999994"/>
    <n v="0"/>
    <n v="42.41"/>
    <n v="240.29999999999998"/>
    <n v="127.22999999999999"/>
    <n v="113.07"/>
    <n v="0.47053682896379528"/>
    <n v="2026"/>
    <s v="Q3"/>
    <n v="8"/>
    <s v="Aug"/>
  </r>
  <r>
    <x v="1652"/>
    <d v="2026-08-16T00:00:00"/>
    <n v="2026"/>
    <n v="8"/>
    <x v="7"/>
    <x v="2"/>
    <x v="3"/>
    <x v="7"/>
    <x v="3"/>
    <s v="New"/>
    <x v="0"/>
    <s v="Commuter Helmet"/>
    <n v="6"/>
    <n v="83.26"/>
    <n v="0"/>
    <n v="43.8"/>
    <n v="499.56000000000006"/>
    <n v="262.79999999999995"/>
    <n v="236.7600000000001"/>
    <n v="0.47393706461686297"/>
    <n v="2026"/>
    <s v="Q3"/>
    <n v="8"/>
    <s v="Aug"/>
  </r>
  <r>
    <x v="1653"/>
    <d v="2026-08-16T00:00:00"/>
    <n v="2026"/>
    <n v="8"/>
    <x v="7"/>
    <x v="2"/>
    <x v="1"/>
    <x v="1"/>
    <x v="2"/>
    <s v="Returning"/>
    <x v="4"/>
    <s v="Resistance Band Set"/>
    <n v="4"/>
    <n v="40.46"/>
    <n v="0"/>
    <n v="15.12"/>
    <n v="161.84"/>
    <n v="60.48"/>
    <n v="101.36000000000001"/>
    <n v="0.62629757785467133"/>
    <n v="2026"/>
    <s v="Q3"/>
    <n v="8"/>
    <s v="Aug"/>
  </r>
  <r>
    <x v="1654"/>
    <d v="2026-08-16T00:00:00"/>
    <n v="2026"/>
    <n v="8"/>
    <x v="7"/>
    <x v="2"/>
    <x v="2"/>
    <x v="16"/>
    <x v="1"/>
    <s v="Returning"/>
    <x v="0"/>
    <s v="Commuter Helmet"/>
    <n v="5"/>
    <n v="81.55"/>
    <n v="0.2"/>
    <n v="42.09"/>
    <n v="326.20000000000005"/>
    <n v="210.45000000000002"/>
    <n v="115.75000000000003"/>
    <n v="0.3548436541998774"/>
    <n v="2026"/>
    <s v="Q3"/>
    <n v="8"/>
    <s v="Aug"/>
  </r>
  <r>
    <x v="1655"/>
    <d v="2026-08-16T00:00:00"/>
    <n v="2026"/>
    <n v="8"/>
    <x v="7"/>
    <x v="2"/>
    <x v="1"/>
    <x v="12"/>
    <x v="2"/>
    <s v="New"/>
    <x v="3"/>
    <s v="Portable Camp Stove"/>
    <n v="2"/>
    <n v="83.56"/>
    <n v="0"/>
    <n v="39.119999999999997"/>
    <n v="167.12"/>
    <n v="78.239999999999995"/>
    <n v="88.88000000000001"/>
    <n v="0.53183341311632359"/>
    <n v="2026"/>
    <s v="Q3"/>
    <n v="8"/>
    <s v="Aug"/>
  </r>
  <r>
    <x v="1656"/>
    <d v="2026-08-16T00:00:00"/>
    <n v="2026"/>
    <n v="8"/>
    <x v="7"/>
    <x v="2"/>
    <x v="2"/>
    <x v="10"/>
    <x v="0"/>
    <s v="Returning"/>
    <x v="3"/>
    <s v="Compact Sleeping Bag"/>
    <n v="3"/>
    <n v="125.75"/>
    <n v="0"/>
    <n v="62.05"/>
    <n v="377.25"/>
    <n v="186.14999999999998"/>
    <n v="191.10000000000002"/>
    <n v="0.50656063618290259"/>
    <n v="2026"/>
    <s v="Q3"/>
    <n v="8"/>
    <s v="Aug"/>
  </r>
  <r>
    <x v="1657"/>
    <d v="2026-08-16T00:00:00"/>
    <n v="2026"/>
    <n v="8"/>
    <x v="7"/>
    <x v="2"/>
    <x v="0"/>
    <x v="0"/>
    <x v="0"/>
    <s v="Returning"/>
    <x v="2"/>
    <s v="Insulated Bottle"/>
    <n v="1"/>
    <n v="35.619999999999997"/>
    <n v="0.1"/>
    <n v="13.55"/>
    <n v="32.058"/>
    <n v="13.55"/>
    <n v="18.507999999999999"/>
    <n v="0.57732859192713204"/>
    <n v="2026"/>
    <s v="Q3"/>
    <n v="8"/>
    <s v="Aug"/>
  </r>
  <r>
    <x v="1658"/>
    <d v="2026-08-16T00:00:00"/>
    <n v="2026"/>
    <n v="8"/>
    <x v="7"/>
    <x v="2"/>
    <x v="1"/>
    <x v="14"/>
    <x v="0"/>
    <s v="Business"/>
    <x v="0"/>
    <s v="Cycling Pack 12L"/>
    <n v="2"/>
    <n v="104.02"/>
    <n v="0"/>
    <n v="50.26"/>
    <n v="208.04"/>
    <n v="100.52"/>
    <n v="107.52"/>
    <n v="0.51682368775235532"/>
    <n v="2026"/>
    <s v="Q3"/>
    <n v="8"/>
    <s v="Aug"/>
  </r>
  <r>
    <x v="1659"/>
    <d v="2026-08-16T00:00:00"/>
    <n v="2026"/>
    <n v="8"/>
    <x v="7"/>
    <x v="2"/>
    <x v="1"/>
    <x v="6"/>
    <x v="1"/>
    <s v="Business"/>
    <x v="1"/>
    <s v="Hiking Daypack 20L"/>
    <n v="8"/>
    <n v="92.71"/>
    <n v="0.1"/>
    <n v="44.83"/>
    <n v="667.51199999999994"/>
    <n v="358.64"/>
    <n v="308.87199999999996"/>
    <n v="0.46272126943036229"/>
    <n v="2026"/>
    <s v="Q3"/>
    <n v="8"/>
    <s v="Aug"/>
  </r>
  <r>
    <x v="1660"/>
    <d v="2026-08-16T00:00:00"/>
    <n v="2026"/>
    <n v="8"/>
    <x v="7"/>
    <x v="2"/>
    <x v="1"/>
    <x v="12"/>
    <x v="0"/>
    <s v="New"/>
    <x v="1"/>
    <s v="Hiking Daypack 20L"/>
    <n v="1"/>
    <n v="90.58"/>
    <n v="0"/>
    <n v="44.53"/>
    <n v="90.58"/>
    <n v="44.53"/>
    <n v="46.05"/>
    <n v="0.50839037315080593"/>
    <n v="2026"/>
    <s v="Q3"/>
    <n v="8"/>
    <s v="Aug"/>
  </r>
  <r>
    <x v="1661"/>
    <d v="2026-08-16T00:00:00"/>
    <n v="2026"/>
    <n v="8"/>
    <x v="7"/>
    <x v="2"/>
    <x v="1"/>
    <x v="14"/>
    <x v="0"/>
    <s v="New"/>
    <x v="3"/>
    <s v="Compact Sleeping Bag"/>
    <n v="1"/>
    <n v="120.22"/>
    <n v="0"/>
    <n v="62.31"/>
    <n v="120.22"/>
    <n v="62.31"/>
    <n v="57.91"/>
    <n v="0.48170021627017134"/>
    <n v="2026"/>
    <s v="Q3"/>
    <n v="8"/>
    <s v="Aug"/>
  </r>
  <r>
    <x v="1662"/>
    <d v="2026-08-16T00:00:00"/>
    <n v="2026"/>
    <n v="8"/>
    <x v="7"/>
    <x v="2"/>
    <x v="2"/>
    <x v="2"/>
    <x v="2"/>
    <s v="New"/>
    <x v="2"/>
    <s v="Insulated Bottle"/>
    <n v="3"/>
    <n v="36.35"/>
    <n v="0"/>
    <n v="13.42"/>
    <n v="109.05000000000001"/>
    <n v="40.26"/>
    <n v="68.79000000000002"/>
    <n v="0.63081155433287495"/>
    <n v="2026"/>
    <s v="Q3"/>
    <n v="8"/>
    <s v="Aug"/>
  </r>
  <r>
    <x v="1663"/>
    <d v="2026-08-16T00:00:00"/>
    <n v="2026"/>
    <n v="8"/>
    <x v="7"/>
    <x v="2"/>
    <x v="1"/>
    <x v="12"/>
    <x v="3"/>
    <s v="Returning"/>
    <x v="3"/>
    <s v="Trail Tent 2P"/>
    <n v="2"/>
    <n v="195.28"/>
    <n v="0"/>
    <n v="102.24"/>
    <n v="390.56"/>
    <n v="204.48"/>
    <n v="186.08"/>
    <n v="0.4764440802949611"/>
    <n v="2026"/>
    <s v="Q3"/>
    <n v="8"/>
    <s v="Aug"/>
  </r>
  <r>
    <x v="1664"/>
    <d v="2026-08-16T00:00:00"/>
    <n v="2026"/>
    <n v="8"/>
    <x v="7"/>
    <x v="2"/>
    <x v="2"/>
    <x v="16"/>
    <x v="3"/>
    <s v="Returning"/>
    <x v="2"/>
    <s v="Packing Cube Set"/>
    <n v="4"/>
    <n v="46.05"/>
    <n v="0"/>
    <n v="18.75"/>
    <n v="184.2"/>
    <n v="75"/>
    <n v="109.19999999999999"/>
    <n v="0.5928338762214983"/>
    <n v="2026"/>
    <s v="Q3"/>
    <n v="8"/>
    <s v="Aug"/>
  </r>
  <r>
    <x v="1665"/>
    <d v="2026-08-16T00:00:00"/>
    <n v="2026"/>
    <n v="8"/>
    <x v="7"/>
    <x v="2"/>
    <x v="0"/>
    <x v="0"/>
    <x v="2"/>
    <s v="Returning"/>
    <x v="3"/>
    <s v="Portable Camp Stove"/>
    <n v="1"/>
    <n v="81.040000000000006"/>
    <n v="0.1"/>
    <n v="39.29"/>
    <n v="72.936000000000007"/>
    <n v="39.29"/>
    <n v="33.646000000000008"/>
    <n v="0.46130854447735009"/>
    <n v="2026"/>
    <s v="Q3"/>
    <n v="8"/>
    <s v="Aug"/>
  </r>
  <r>
    <x v="1666"/>
    <d v="2026-08-16T00:00:00"/>
    <n v="2026"/>
    <n v="8"/>
    <x v="7"/>
    <x v="2"/>
    <x v="0"/>
    <x v="15"/>
    <x v="2"/>
    <s v="Business"/>
    <x v="3"/>
    <s v="Trail Tent 2P"/>
    <n v="1"/>
    <n v="191.12"/>
    <n v="0.05"/>
    <n v="106.14"/>
    <n v="181.56399999999999"/>
    <n v="106.14"/>
    <n v="75.423999999999992"/>
    <n v="0.41541274702033443"/>
    <n v="2026"/>
    <s v="Q3"/>
    <n v="8"/>
    <s v="Aug"/>
  </r>
  <r>
    <x v="1667"/>
    <d v="2026-08-16T00:00:00"/>
    <n v="2026"/>
    <n v="8"/>
    <x v="7"/>
    <x v="2"/>
    <x v="0"/>
    <x v="15"/>
    <x v="0"/>
    <s v="New"/>
    <x v="1"/>
    <s v="Summit Backpack 45L"/>
    <n v="1"/>
    <n v="156.19"/>
    <n v="0"/>
    <n v="79.239999999999995"/>
    <n v="156.19"/>
    <n v="79.239999999999995"/>
    <n v="76.95"/>
    <n v="0.49266918496702738"/>
    <n v="2026"/>
    <s v="Q3"/>
    <n v="8"/>
    <s v="Aug"/>
  </r>
  <r>
    <x v="1668"/>
    <d v="2026-08-17T00:00:00"/>
    <n v="2026"/>
    <n v="8"/>
    <x v="7"/>
    <x v="2"/>
    <x v="1"/>
    <x v="11"/>
    <x v="0"/>
    <s v="Returning"/>
    <x v="2"/>
    <s v="Insulated Bottle"/>
    <n v="4"/>
    <n v="36.93"/>
    <n v="0"/>
    <n v="13.36"/>
    <n v="147.72"/>
    <n v="53.44"/>
    <n v="94.28"/>
    <n v="0.63823449769834828"/>
    <n v="2026"/>
    <s v="Q3"/>
    <n v="8"/>
    <s v="Aug"/>
  </r>
  <r>
    <x v="1669"/>
    <d v="2026-08-17T00:00:00"/>
    <n v="2026"/>
    <n v="8"/>
    <x v="7"/>
    <x v="2"/>
    <x v="1"/>
    <x v="12"/>
    <x v="2"/>
    <s v="Returning"/>
    <x v="0"/>
    <s v="Cycling Pack 12L"/>
    <n v="3"/>
    <n v="104.96"/>
    <n v="0.05"/>
    <n v="51.66"/>
    <n v="299.13599999999997"/>
    <n v="154.97999999999999"/>
    <n v="144.15599999999998"/>
    <n v="0.48190789473684209"/>
    <n v="2026"/>
    <s v="Q3"/>
    <n v="8"/>
    <s v="Aug"/>
  </r>
  <r>
    <x v="1670"/>
    <d v="2026-08-17T00:00:00"/>
    <n v="2026"/>
    <n v="8"/>
    <x v="7"/>
    <x v="2"/>
    <x v="1"/>
    <x v="1"/>
    <x v="3"/>
    <s v="New"/>
    <x v="2"/>
    <s v="Travel Backpack 35L"/>
    <n v="3"/>
    <n v="168.51"/>
    <n v="0"/>
    <n v="85.34"/>
    <n v="505.53"/>
    <n v="256.02"/>
    <n v="249.51"/>
    <n v="0.49356121298439265"/>
    <n v="2026"/>
    <s v="Q3"/>
    <n v="8"/>
    <s v="Aug"/>
  </r>
  <r>
    <x v="1671"/>
    <d v="2026-08-17T00:00:00"/>
    <n v="2026"/>
    <n v="8"/>
    <x v="7"/>
    <x v="2"/>
    <x v="1"/>
    <x v="12"/>
    <x v="2"/>
    <s v="New"/>
    <x v="2"/>
    <s v="Packing Cube Set"/>
    <n v="1"/>
    <n v="46.44"/>
    <n v="0.05"/>
    <n v="18.59"/>
    <n v="44.117999999999995"/>
    <n v="18.59"/>
    <n v="25.527999999999995"/>
    <n v="0.57863003762636556"/>
    <n v="2026"/>
    <s v="Q3"/>
    <n v="8"/>
    <s v="Aug"/>
  </r>
  <r>
    <x v="1672"/>
    <d v="2026-08-17T00:00:00"/>
    <n v="2026"/>
    <n v="8"/>
    <x v="7"/>
    <x v="2"/>
    <x v="0"/>
    <x v="0"/>
    <x v="0"/>
    <s v="New"/>
    <x v="1"/>
    <s v="Trekking Poles"/>
    <n v="1"/>
    <n v="69.900000000000006"/>
    <n v="0.1"/>
    <n v="31.43"/>
    <n v="62.910000000000004"/>
    <n v="31.43"/>
    <n v="31.480000000000004"/>
    <n v="0.50039739310125575"/>
    <n v="2026"/>
    <s v="Q3"/>
    <n v="8"/>
    <s v="Aug"/>
  </r>
  <r>
    <x v="1673"/>
    <d v="2026-08-18T00:00:00"/>
    <n v="2026"/>
    <n v="8"/>
    <x v="7"/>
    <x v="2"/>
    <x v="3"/>
    <x v="13"/>
    <x v="0"/>
    <s v="New"/>
    <x v="0"/>
    <s v="Compact Repair Kit"/>
    <n v="2"/>
    <n v="39.83"/>
    <n v="0"/>
    <n v="17.18"/>
    <n v="79.66"/>
    <n v="34.36"/>
    <n v="45.3"/>
    <n v="0.56866683404468987"/>
    <n v="2026"/>
    <s v="Q3"/>
    <n v="8"/>
    <s v="Aug"/>
  </r>
  <r>
    <x v="1674"/>
    <d v="2026-08-18T00:00:00"/>
    <n v="2026"/>
    <n v="8"/>
    <x v="7"/>
    <x v="2"/>
    <x v="0"/>
    <x v="9"/>
    <x v="0"/>
    <s v="New"/>
    <x v="2"/>
    <s v="Insulated Bottle"/>
    <n v="2"/>
    <n v="36.020000000000003"/>
    <n v="0"/>
    <n v="13.87"/>
    <n v="72.040000000000006"/>
    <n v="27.74"/>
    <n v="44.300000000000011"/>
    <n v="0.61493614658523055"/>
    <n v="2026"/>
    <s v="Q3"/>
    <n v="8"/>
    <s v="Aug"/>
  </r>
  <r>
    <x v="1675"/>
    <d v="2026-08-18T00:00:00"/>
    <n v="2026"/>
    <n v="8"/>
    <x v="7"/>
    <x v="2"/>
    <x v="0"/>
    <x v="15"/>
    <x v="3"/>
    <s v="Business"/>
    <x v="4"/>
    <s v="Weighted Vest"/>
    <n v="3"/>
    <n v="125.31"/>
    <n v="0"/>
    <n v="67.64"/>
    <n v="375.93"/>
    <n v="202.92000000000002"/>
    <n v="173.01"/>
    <n v="0.46021865772883247"/>
    <n v="2026"/>
    <s v="Q3"/>
    <n v="8"/>
    <s v="Aug"/>
  </r>
  <r>
    <x v="1676"/>
    <d v="2026-08-18T00:00:00"/>
    <n v="2026"/>
    <n v="8"/>
    <x v="7"/>
    <x v="2"/>
    <x v="1"/>
    <x v="12"/>
    <x v="0"/>
    <s v="Returning"/>
    <x v="1"/>
    <s v="Hiking Daypack 20L"/>
    <n v="3"/>
    <n v="92.5"/>
    <n v="0.1"/>
    <n v="46.38"/>
    <n v="249.75"/>
    <n v="139.14000000000001"/>
    <n v="110.60999999999999"/>
    <n v="0.4428828828828828"/>
    <n v="2026"/>
    <s v="Q3"/>
    <n v="8"/>
    <s v="Aug"/>
  </r>
  <r>
    <x v="1677"/>
    <d v="2026-08-18T00:00:00"/>
    <n v="2026"/>
    <n v="8"/>
    <x v="7"/>
    <x v="2"/>
    <x v="1"/>
    <x v="1"/>
    <x v="1"/>
    <s v="Business"/>
    <x v="0"/>
    <s v="Cycling Pack 12L"/>
    <n v="5"/>
    <n v="100.48"/>
    <n v="0.1"/>
    <n v="49.67"/>
    <n v="452.16"/>
    <n v="248.35000000000002"/>
    <n v="203.81"/>
    <n v="0.45074752300070769"/>
    <n v="2026"/>
    <s v="Q3"/>
    <n v="8"/>
    <s v="Aug"/>
  </r>
  <r>
    <x v="1678"/>
    <d v="2026-08-18T00:00:00"/>
    <n v="2026"/>
    <n v="8"/>
    <x v="7"/>
    <x v="2"/>
    <x v="0"/>
    <x v="15"/>
    <x v="3"/>
    <s v="New"/>
    <x v="3"/>
    <s v="Portable Camp Stove"/>
    <n v="2"/>
    <n v="79.78"/>
    <n v="0"/>
    <n v="38.770000000000003"/>
    <n v="159.56"/>
    <n v="77.540000000000006"/>
    <n v="82.02"/>
    <n v="0.51403860616695907"/>
    <n v="2026"/>
    <s v="Q3"/>
    <n v="8"/>
    <s v="Aug"/>
  </r>
  <r>
    <x v="1679"/>
    <d v="2026-08-18T00:00:00"/>
    <n v="2026"/>
    <n v="8"/>
    <x v="7"/>
    <x v="2"/>
    <x v="2"/>
    <x v="10"/>
    <x v="1"/>
    <s v="Business"/>
    <x v="1"/>
    <s v="Trail Boots"/>
    <n v="4"/>
    <n v="144.44"/>
    <n v="0.1"/>
    <n v="77.66"/>
    <n v="519.98400000000004"/>
    <n v="310.64"/>
    <n v="209.34400000000005"/>
    <n v="0.4025970029847073"/>
    <n v="2026"/>
    <s v="Q3"/>
    <n v="8"/>
    <s v="Aug"/>
  </r>
  <r>
    <x v="1680"/>
    <d v="2026-08-19T00:00:00"/>
    <n v="2026"/>
    <n v="8"/>
    <x v="7"/>
    <x v="2"/>
    <x v="1"/>
    <x v="1"/>
    <x v="0"/>
    <s v="Returning"/>
    <x v="1"/>
    <s v="Summit Backpack 45L"/>
    <n v="3"/>
    <n v="157.41999999999999"/>
    <n v="0"/>
    <n v="77.989999999999995"/>
    <n v="472.26"/>
    <n v="233.96999999999997"/>
    <n v="238.29000000000002"/>
    <n v="0.5045737517469191"/>
    <n v="2026"/>
    <s v="Q3"/>
    <n v="8"/>
    <s v="Aug"/>
  </r>
  <r>
    <x v="1681"/>
    <d v="2026-08-19T00:00:00"/>
    <n v="2026"/>
    <n v="8"/>
    <x v="7"/>
    <x v="2"/>
    <x v="1"/>
    <x v="14"/>
    <x v="3"/>
    <s v="Business"/>
    <x v="1"/>
    <s v="Hiking Daypack 20L"/>
    <n v="1"/>
    <n v="90.37"/>
    <n v="0.05"/>
    <n v="45.89"/>
    <n v="85.851500000000001"/>
    <n v="45.89"/>
    <n v="39.961500000000001"/>
    <n v="0.46547235633623174"/>
    <n v="2026"/>
    <s v="Q3"/>
    <n v="8"/>
    <s v="Aug"/>
  </r>
  <r>
    <x v="1682"/>
    <d v="2026-08-19T00:00:00"/>
    <n v="2026"/>
    <n v="8"/>
    <x v="7"/>
    <x v="2"/>
    <x v="1"/>
    <x v="6"/>
    <x v="1"/>
    <s v="Business"/>
    <x v="0"/>
    <s v="Cycling Pack 12L"/>
    <n v="15"/>
    <n v="104.79"/>
    <n v="0.15"/>
    <n v="49.67"/>
    <n v="1336.0725"/>
    <n v="745.05000000000007"/>
    <n v="591.02249999999992"/>
    <n v="0.44235810556687599"/>
    <n v="2026"/>
    <s v="Q3"/>
    <n v="8"/>
    <s v="Aug"/>
  </r>
  <r>
    <x v="1683"/>
    <d v="2026-08-19T00:00:00"/>
    <n v="2026"/>
    <n v="8"/>
    <x v="7"/>
    <x v="2"/>
    <x v="2"/>
    <x v="2"/>
    <x v="0"/>
    <s v="Returning"/>
    <x v="2"/>
    <s v="Carry-On Duffel"/>
    <n v="1"/>
    <n v="130.94"/>
    <n v="0"/>
    <n v="66.06"/>
    <n v="130.94"/>
    <n v="66.06"/>
    <n v="64.88"/>
    <n v="0.49549411944402011"/>
    <n v="2026"/>
    <s v="Q3"/>
    <n v="8"/>
    <s v="Aug"/>
  </r>
  <r>
    <x v="1684"/>
    <d v="2026-08-19T00:00:00"/>
    <n v="2026"/>
    <n v="8"/>
    <x v="7"/>
    <x v="2"/>
    <x v="1"/>
    <x v="6"/>
    <x v="0"/>
    <s v="Returning"/>
    <x v="0"/>
    <s v="Compact Repair Kit"/>
    <n v="1"/>
    <n v="40.42"/>
    <n v="0.05"/>
    <n v="16.62"/>
    <n v="38.399000000000001"/>
    <n v="16.62"/>
    <n v="21.779"/>
    <n v="0.5671762285476184"/>
    <n v="2026"/>
    <s v="Q3"/>
    <n v="8"/>
    <s v="Aug"/>
  </r>
  <r>
    <x v="1685"/>
    <d v="2026-08-19T00:00:00"/>
    <n v="2026"/>
    <n v="8"/>
    <x v="7"/>
    <x v="2"/>
    <x v="1"/>
    <x v="11"/>
    <x v="3"/>
    <s v="Returning"/>
    <x v="3"/>
    <s v="Alpine Tent 4P"/>
    <n v="1"/>
    <n v="338.45"/>
    <n v="0.15"/>
    <n v="197.2"/>
    <n v="287.6825"/>
    <n v="197.2"/>
    <n v="90.482500000000016"/>
    <n v="0.31452208598020392"/>
    <n v="2026"/>
    <s v="Q3"/>
    <n v="8"/>
    <s v="Aug"/>
  </r>
  <r>
    <x v="1686"/>
    <d v="2026-08-19T00:00:00"/>
    <n v="2026"/>
    <n v="8"/>
    <x v="7"/>
    <x v="2"/>
    <x v="2"/>
    <x v="10"/>
    <x v="3"/>
    <s v="Returning"/>
    <x v="0"/>
    <s v="Cycling Pack 12L"/>
    <n v="1"/>
    <n v="103.92"/>
    <n v="0.05"/>
    <n v="50.71"/>
    <n v="98.724000000000004"/>
    <n v="50.71"/>
    <n v="48.014000000000003"/>
    <n v="0.48634577205137558"/>
    <n v="2026"/>
    <s v="Q3"/>
    <n v="8"/>
    <s v="Aug"/>
  </r>
  <r>
    <x v="1687"/>
    <d v="2026-08-20T00:00:00"/>
    <n v="2026"/>
    <n v="8"/>
    <x v="7"/>
    <x v="2"/>
    <x v="0"/>
    <x v="9"/>
    <x v="0"/>
    <s v="New"/>
    <x v="0"/>
    <s v="Trail Bike Light"/>
    <n v="6"/>
    <n v="51.67"/>
    <n v="0.1"/>
    <n v="23.1"/>
    <n v="279.01799999999997"/>
    <n v="138.60000000000002"/>
    <n v="140.41799999999995"/>
    <n v="0.50325785433197845"/>
    <n v="2026"/>
    <s v="Q3"/>
    <n v="8"/>
    <s v="Aug"/>
  </r>
  <r>
    <x v="1688"/>
    <d v="2026-08-20T00:00:00"/>
    <n v="2026"/>
    <n v="8"/>
    <x v="7"/>
    <x v="2"/>
    <x v="1"/>
    <x v="12"/>
    <x v="1"/>
    <s v="Returning"/>
    <x v="2"/>
    <s v="Travel Backpack 35L"/>
    <n v="4"/>
    <n v="166.02"/>
    <n v="0.1"/>
    <n v="87.99"/>
    <n v="597.67200000000003"/>
    <n v="351.96"/>
    <n v="245.71200000000005"/>
    <n v="0.4111151266915633"/>
    <n v="2026"/>
    <s v="Q3"/>
    <n v="8"/>
    <s v="Aug"/>
  </r>
  <r>
    <x v="1689"/>
    <d v="2026-08-20T00:00:00"/>
    <n v="2026"/>
    <n v="8"/>
    <x v="7"/>
    <x v="2"/>
    <x v="2"/>
    <x v="5"/>
    <x v="2"/>
    <s v="New"/>
    <x v="0"/>
    <s v="Trail Bike Light"/>
    <n v="2"/>
    <n v="50.59"/>
    <n v="0.1"/>
    <n v="22.68"/>
    <n v="91.062000000000012"/>
    <n v="45.36"/>
    <n v="45.702000000000012"/>
    <n v="0.5018778414706464"/>
    <n v="2026"/>
    <s v="Q3"/>
    <n v="8"/>
    <s v="Aug"/>
  </r>
  <r>
    <x v="1690"/>
    <d v="2026-08-20T00:00:00"/>
    <n v="2026"/>
    <n v="8"/>
    <x v="7"/>
    <x v="2"/>
    <x v="3"/>
    <x v="7"/>
    <x v="2"/>
    <s v="Returning"/>
    <x v="1"/>
    <s v="Summit Backpack 45L"/>
    <n v="1"/>
    <n v="155.83000000000001"/>
    <n v="0"/>
    <n v="77.260000000000005"/>
    <n v="155.83000000000001"/>
    <n v="77.260000000000005"/>
    <n v="78.570000000000007"/>
    <n v="0.50420329846627732"/>
    <n v="2026"/>
    <s v="Q3"/>
    <n v="8"/>
    <s v="Aug"/>
  </r>
  <r>
    <x v="1691"/>
    <d v="2026-08-20T00:00:00"/>
    <n v="2026"/>
    <n v="8"/>
    <x v="7"/>
    <x v="2"/>
    <x v="3"/>
    <x v="4"/>
    <x v="0"/>
    <s v="New"/>
    <x v="4"/>
    <s v="Recovery Roller"/>
    <n v="1"/>
    <n v="36.380000000000003"/>
    <n v="0.05"/>
    <n v="14.2"/>
    <n v="34.561"/>
    <n v="14.2"/>
    <n v="20.361000000000001"/>
    <n v="0.58913225890454557"/>
    <n v="2026"/>
    <s v="Q3"/>
    <n v="8"/>
    <s v="Aug"/>
  </r>
  <r>
    <x v="1692"/>
    <d v="2026-08-20T00:00:00"/>
    <n v="2026"/>
    <n v="8"/>
    <x v="7"/>
    <x v="2"/>
    <x v="1"/>
    <x v="12"/>
    <x v="2"/>
    <s v="New"/>
    <x v="3"/>
    <s v="Compact Sleeping Bag"/>
    <n v="2"/>
    <n v="124.09"/>
    <n v="0"/>
    <n v="60.39"/>
    <n v="248.18"/>
    <n v="120.78"/>
    <n v="127.4"/>
    <n v="0.513337094044645"/>
    <n v="2026"/>
    <s v="Q3"/>
    <n v="8"/>
    <s v="Aug"/>
  </r>
  <r>
    <x v="1693"/>
    <d v="2026-08-20T00:00:00"/>
    <n v="2026"/>
    <n v="8"/>
    <x v="7"/>
    <x v="2"/>
    <x v="3"/>
    <x v="8"/>
    <x v="0"/>
    <s v="New"/>
    <x v="1"/>
    <s v="Trail Boots"/>
    <n v="1"/>
    <n v="141.97999999999999"/>
    <n v="0.05"/>
    <n v="79.510000000000005"/>
    <n v="134.88099999999997"/>
    <n v="79.510000000000005"/>
    <n v="55.370999999999967"/>
    <n v="0.41051741905828082"/>
    <n v="2026"/>
    <s v="Q3"/>
    <n v="8"/>
    <s v="Aug"/>
  </r>
  <r>
    <x v="1694"/>
    <d v="2026-08-20T00:00:00"/>
    <n v="2026"/>
    <n v="8"/>
    <x v="7"/>
    <x v="2"/>
    <x v="3"/>
    <x v="13"/>
    <x v="2"/>
    <s v="New"/>
    <x v="3"/>
    <s v="Compact Sleeping Bag"/>
    <n v="5"/>
    <n v="121.93"/>
    <n v="0.15"/>
    <n v="62.28"/>
    <n v="518.2025000000001"/>
    <n v="311.39999999999998"/>
    <n v="206.80250000000012"/>
    <n v="0.39907661580173792"/>
    <n v="2026"/>
    <s v="Q3"/>
    <n v="8"/>
    <s v="Aug"/>
  </r>
  <r>
    <x v="1695"/>
    <d v="2026-08-20T00:00:00"/>
    <n v="2026"/>
    <n v="8"/>
    <x v="7"/>
    <x v="2"/>
    <x v="3"/>
    <x v="4"/>
    <x v="0"/>
    <s v="New"/>
    <x v="2"/>
    <s v="Insulated Bottle"/>
    <n v="1"/>
    <n v="35.58"/>
    <n v="0.15"/>
    <n v="13.94"/>
    <n v="30.242999999999999"/>
    <n v="13.94"/>
    <n v="16.302999999999997"/>
    <n v="0.53906689151208542"/>
    <n v="2026"/>
    <s v="Q3"/>
    <n v="8"/>
    <s v="Aug"/>
  </r>
  <r>
    <x v="1696"/>
    <d v="2026-08-20T00:00:00"/>
    <n v="2026"/>
    <n v="8"/>
    <x v="7"/>
    <x v="2"/>
    <x v="2"/>
    <x v="5"/>
    <x v="3"/>
    <s v="Returning"/>
    <x v="1"/>
    <s v="Summit Backpack 45L"/>
    <n v="1"/>
    <n v="157.84"/>
    <n v="0"/>
    <n v="77.87"/>
    <n v="157.84"/>
    <n v="77.87"/>
    <n v="79.97"/>
    <n v="0.50665230613279266"/>
    <n v="2026"/>
    <s v="Q3"/>
    <n v="8"/>
    <s v="Aug"/>
  </r>
  <r>
    <x v="1697"/>
    <d v="2026-08-20T00:00:00"/>
    <n v="2026"/>
    <n v="8"/>
    <x v="7"/>
    <x v="2"/>
    <x v="1"/>
    <x v="12"/>
    <x v="0"/>
    <s v="New"/>
    <x v="3"/>
    <s v="Alpine Tent 4P"/>
    <n v="1"/>
    <n v="336.35"/>
    <n v="0"/>
    <n v="195.07"/>
    <n v="336.35"/>
    <n v="195.07"/>
    <n v="141.28000000000003"/>
    <n v="0.42003865021554931"/>
    <n v="2026"/>
    <s v="Q3"/>
    <n v="8"/>
    <s v="Aug"/>
  </r>
  <r>
    <x v="1698"/>
    <d v="2026-08-20T00:00:00"/>
    <n v="2026"/>
    <n v="8"/>
    <x v="7"/>
    <x v="2"/>
    <x v="3"/>
    <x v="13"/>
    <x v="1"/>
    <s v="Returning"/>
    <x v="1"/>
    <s v="Summit Backpack 45L"/>
    <n v="3"/>
    <n v="153.03"/>
    <n v="0.15"/>
    <n v="78.239999999999995"/>
    <n v="390.22650000000004"/>
    <n v="234.71999999999997"/>
    <n v="155.50650000000007"/>
    <n v="0.39850317700104954"/>
    <n v="2026"/>
    <s v="Q3"/>
    <n v="8"/>
    <s v="Aug"/>
  </r>
  <r>
    <x v="1699"/>
    <d v="2026-08-20T00:00:00"/>
    <n v="2026"/>
    <n v="8"/>
    <x v="7"/>
    <x v="2"/>
    <x v="1"/>
    <x v="14"/>
    <x v="0"/>
    <s v="Returning"/>
    <x v="0"/>
    <s v="Cycling Pack 12L"/>
    <n v="2"/>
    <n v="105.01"/>
    <n v="0.15"/>
    <n v="50.56"/>
    <n v="178.517"/>
    <n v="101.12"/>
    <n v="77.396999999999991"/>
    <n v="0.43355534766996978"/>
    <n v="2026"/>
    <s v="Q3"/>
    <n v="8"/>
    <s v="Aug"/>
  </r>
  <r>
    <x v="1700"/>
    <d v="2026-08-21T00:00:00"/>
    <n v="2026"/>
    <n v="8"/>
    <x v="7"/>
    <x v="2"/>
    <x v="0"/>
    <x v="0"/>
    <x v="2"/>
    <s v="Returning"/>
    <x v="2"/>
    <s v="Packing Cube Set"/>
    <n v="2"/>
    <n v="45.47"/>
    <n v="0"/>
    <n v="18.27"/>
    <n v="90.94"/>
    <n v="36.54"/>
    <n v="54.4"/>
    <n v="0.5981966131515285"/>
    <n v="2026"/>
    <s v="Q3"/>
    <n v="8"/>
    <s v="Aug"/>
  </r>
  <r>
    <x v="1701"/>
    <d v="2026-08-21T00:00:00"/>
    <n v="2026"/>
    <n v="8"/>
    <x v="7"/>
    <x v="2"/>
    <x v="0"/>
    <x v="15"/>
    <x v="2"/>
    <s v="New"/>
    <x v="2"/>
    <s v="Packing Cube Set"/>
    <n v="2"/>
    <n v="47.58"/>
    <n v="0.1"/>
    <n v="18.47"/>
    <n v="85.644000000000005"/>
    <n v="36.94"/>
    <n v="48.704000000000008"/>
    <n v="0.56867965064686377"/>
    <n v="2026"/>
    <s v="Q3"/>
    <n v="8"/>
    <s v="Aug"/>
  </r>
  <r>
    <x v="1702"/>
    <d v="2026-08-21T00:00:00"/>
    <n v="2026"/>
    <n v="8"/>
    <x v="7"/>
    <x v="2"/>
    <x v="3"/>
    <x v="4"/>
    <x v="0"/>
    <s v="New"/>
    <x v="1"/>
    <s v="Summit Backpack 45L"/>
    <n v="5"/>
    <n v="155.65"/>
    <n v="0"/>
    <n v="79.13"/>
    <n v="778.25"/>
    <n v="395.65"/>
    <n v="382.6"/>
    <n v="0.49161580469000965"/>
    <n v="2026"/>
    <s v="Q3"/>
    <n v="8"/>
    <s v="Aug"/>
  </r>
  <r>
    <x v="1703"/>
    <d v="2026-08-21T00:00:00"/>
    <n v="2026"/>
    <n v="8"/>
    <x v="7"/>
    <x v="2"/>
    <x v="3"/>
    <x v="13"/>
    <x v="2"/>
    <s v="Returning"/>
    <x v="3"/>
    <s v="Trail Tent 2P"/>
    <n v="1"/>
    <n v="195.15"/>
    <n v="0"/>
    <n v="101.99"/>
    <n v="195.15"/>
    <n v="101.99"/>
    <n v="93.160000000000011"/>
    <n v="0.47737637714578535"/>
    <n v="2026"/>
    <s v="Q3"/>
    <n v="8"/>
    <s v="Aug"/>
  </r>
  <r>
    <x v="1704"/>
    <d v="2026-08-21T00:00:00"/>
    <n v="2026"/>
    <n v="8"/>
    <x v="7"/>
    <x v="2"/>
    <x v="1"/>
    <x v="6"/>
    <x v="3"/>
    <s v="New"/>
    <x v="0"/>
    <s v="Commuter Helmet"/>
    <n v="1"/>
    <n v="81.569999999999993"/>
    <n v="0"/>
    <n v="43.79"/>
    <n v="81.569999999999993"/>
    <n v="43.79"/>
    <n v="37.779999999999994"/>
    <n v="0.4631604756650729"/>
    <n v="2026"/>
    <s v="Q3"/>
    <n v="8"/>
    <s v="Aug"/>
  </r>
  <r>
    <x v="1705"/>
    <d v="2026-08-21T00:00:00"/>
    <n v="2026"/>
    <n v="8"/>
    <x v="7"/>
    <x v="2"/>
    <x v="0"/>
    <x v="15"/>
    <x v="2"/>
    <s v="New"/>
    <x v="3"/>
    <s v="Compact Sleeping Bag"/>
    <n v="5"/>
    <n v="125.44"/>
    <n v="0"/>
    <n v="59.58"/>
    <n v="627.20000000000005"/>
    <n v="297.89999999999998"/>
    <n v="329.30000000000007"/>
    <n v="0.52503188775510212"/>
    <n v="2026"/>
    <s v="Q3"/>
    <n v="8"/>
    <s v="Aug"/>
  </r>
  <r>
    <x v="1706"/>
    <d v="2026-08-21T00:00:00"/>
    <n v="2026"/>
    <n v="8"/>
    <x v="7"/>
    <x v="2"/>
    <x v="1"/>
    <x v="11"/>
    <x v="0"/>
    <s v="Business"/>
    <x v="1"/>
    <s v="Summit Backpack 45L"/>
    <n v="2"/>
    <n v="155.11000000000001"/>
    <n v="0.05"/>
    <n v="80.13"/>
    <n v="294.709"/>
    <n v="160.26"/>
    <n v="134.44900000000001"/>
    <n v="0.45620934548995795"/>
    <n v="2026"/>
    <s v="Q3"/>
    <n v="8"/>
    <s v="Aug"/>
  </r>
  <r>
    <x v="1707"/>
    <d v="2026-08-21T00:00:00"/>
    <n v="2026"/>
    <n v="8"/>
    <x v="7"/>
    <x v="2"/>
    <x v="2"/>
    <x v="10"/>
    <x v="2"/>
    <s v="New"/>
    <x v="0"/>
    <s v="Commuter Helmet"/>
    <n v="1"/>
    <n v="80.7"/>
    <n v="0"/>
    <n v="41.98"/>
    <n v="80.7"/>
    <n v="41.98"/>
    <n v="38.720000000000006"/>
    <n v="0.47980173482032223"/>
    <n v="2026"/>
    <s v="Q3"/>
    <n v="8"/>
    <s v="Aug"/>
  </r>
  <r>
    <x v="1708"/>
    <d v="2026-08-21T00:00:00"/>
    <n v="2026"/>
    <n v="8"/>
    <x v="7"/>
    <x v="2"/>
    <x v="3"/>
    <x v="8"/>
    <x v="1"/>
    <s v="Returning"/>
    <x v="1"/>
    <s v="Summit Backpack 45L"/>
    <n v="10"/>
    <n v="156.72"/>
    <n v="0.15"/>
    <n v="78.12"/>
    <n v="1332.12"/>
    <n v="781.2"/>
    <n v="550.91999999999985"/>
    <n v="0.41356634537429054"/>
    <n v="2026"/>
    <s v="Q3"/>
    <n v="8"/>
    <s v="Aug"/>
  </r>
  <r>
    <x v="1709"/>
    <d v="2026-08-21T00:00:00"/>
    <n v="2026"/>
    <n v="8"/>
    <x v="7"/>
    <x v="2"/>
    <x v="1"/>
    <x v="14"/>
    <x v="1"/>
    <s v="Business"/>
    <x v="2"/>
    <s v="Travel Backpack 35L"/>
    <n v="5"/>
    <n v="162.76"/>
    <n v="0.15"/>
    <n v="85.32"/>
    <n v="691.7299999999999"/>
    <n v="426.59999999999997"/>
    <n v="265.12999999999994"/>
    <n v="0.38328538591647027"/>
    <n v="2026"/>
    <s v="Q3"/>
    <n v="8"/>
    <s v="Aug"/>
  </r>
  <r>
    <x v="1710"/>
    <d v="2026-08-22T00:00:00"/>
    <n v="2026"/>
    <n v="8"/>
    <x v="7"/>
    <x v="2"/>
    <x v="3"/>
    <x v="8"/>
    <x v="2"/>
    <s v="Business"/>
    <x v="4"/>
    <s v="Resistance Band Set"/>
    <n v="2"/>
    <n v="40.22"/>
    <n v="0"/>
    <n v="14.45"/>
    <n v="80.44"/>
    <n v="28.9"/>
    <n v="51.54"/>
    <n v="0.64072600696171056"/>
    <n v="2026"/>
    <s v="Q3"/>
    <n v="8"/>
    <s v="Aug"/>
  </r>
  <r>
    <x v="1711"/>
    <d v="2026-08-22T00:00:00"/>
    <n v="2026"/>
    <n v="8"/>
    <x v="7"/>
    <x v="2"/>
    <x v="0"/>
    <x v="9"/>
    <x v="3"/>
    <s v="New"/>
    <x v="2"/>
    <s v="Packing Cube Set"/>
    <n v="1"/>
    <n v="45.42"/>
    <n v="0.15"/>
    <n v="18.079999999999998"/>
    <n v="38.606999999999999"/>
    <n v="18.079999999999998"/>
    <n v="20.527000000000001"/>
    <n v="0.53169114409304019"/>
    <n v="2026"/>
    <s v="Q3"/>
    <n v="8"/>
    <s v="Aug"/>
  </r>
  <r>
    <x v="1712"/>
    <d v="2026-08-22T00:00:00"/>
    <n v="2026"/>
    <n v="8"/>
    <x v="7"/>
    <x v="2"/>
    <x v="0"/>
    <x v="9"/>
    <x v="0"/>
    <s v="Returning"/>
    <x v="1"/>
    <s v="Hiking Daypack 20L"/>
    <n v="1"/>
    <n v="93.55"/>
    <n v="0"/>
    <n v="44.89"/>
    <n v="93.55"/>
    <n v="44.89"/>
    <n v="48.66"/>
    <n v="0.5201496525921967"/>
    <n v="2026"/>
    <s v="Q3"/>
    <n v="8"/>
    <s v="Aug"/>
  </r>
  <r>
    <x v="1713"/>
    <d v="2026-08-22T00:00:00"/>
    <n v="2026"/>
    <n v="8"/>
    <x v="7"/>
    <x v="2"/>
    <x v="2"/>
    <x v="2"/>
    <x v="0"/>
    <s v="Returning"/>
    <x v="1"/>
    <s v="Trail Boots"/>
    <n v="2"/>
    <n v="146.85"/>
    <n v="0"/>
    <n v="81.010000000000005"/>
    <n v="293.7"/>
    <n v="162.02000000000001"/>
    <n v="131.67999999999998"/>
    <n v="0.44834865509022809"/>
    <n v="2026"/>
    <s v="Q3"/>
    <n v="8"/>
    <s v="Aug"/>
  </r>
  <r>
    <x v="1714"/>
    <d v="2026-08-22T00:00:00"/>
    <n v="2026"/>
    <n v="8"/>
    <x v="7"/>
    <x v="2"/>
    <x v="0"/>
    <x v="9"/>
    <x v="1"/>
    <s v="Business"/>
    <x v="0"/>
    <s v="Cycling Pack 12L"/>
    <n v="6"/>
    <n v="101.54"/>
    <n v="0.1"/>
    <n v="50"/>
    <n v="548.31600000000003"/>
    <n v="300"/>
    <n v="248.31600000000003"/>
    <n v="0.45287024270676035"/>
    <n v="2026"/>
    <s v="Q3"/>
    <n v="8"/>
    <s v="Aug"/>
  </r>
  <r>
    <x v="1715"/>
    <d v="2026-08-22T00:00:00"/>
    <n v="2026"/>
    <n v="8"/>
    <x v="7"/>
    <x v="2"/>
    <x v="3"/>
    <x v="7"/>
    <x v="0"/>
    <s v="Business"/>
    <x v="4"/>
    <s v="Weighted Vest"/>
    <n v="1"/>
    <n v="125.14"/>
    <n v="0"/>
    <n v="69.44"/>
    <n v="125.14"/>
    <n v="69.44"/>
    <n v="55.7"/>
    <n v="0.4451014863353045"/>
    <n v="2026"/>
    <s v="Q3"/>
    <n v="8"/>
    <s v="Aug"/>
  </r>
  <r>
    <x v="1716"/>
    <d v="2026-08-22T00:00:00"/>
    <n v="2026"/>
    <n v="8"/>
    <x v="7"/>
    <x v="2"/>
    <x v="1"/>
    <x v="6"/>
    <x v="0"/>
    <s v="New"/>
    <x v="0"/>
    <s v="Commuter Helmet"/>
    <n v="2"/>
    <n v="80.239999999999995"/>
    <n v="0.1"/>
    <n v="42.09"/>
    <n v="144.43199999999999"/>
    <n v="84.18"/>
    <n v="60.251999999999981"/>
    <n v="0.41716517115320695"/>
    <n v="2026"/>
    <s v="Q3"/>
    <n v="8"/>
    <s v="Aug"/>
  </r>
  <r>
    <x v="1717"/>
    <d v="2026-08-22T00:00:00"/>
    <n v="2026"/>
    <n v="8"/>
    <x v="7"/>
    <x v="2"/>
    <x v="3"/>
    <x v="4"/>
    <x v="0"/>
    <s v="Business"/>
    <x v="1"/>
    <s v="Trail Boots"/>
    <n v="1"/>
    <n v="147.24"/>
    <n v="0"/>
    <n v="79.11"/>
    <n v="147.24"/>
    <n v="79.11"/>
    <n v="68.13000000000001"/>
    <n v="0.46271393643031788"/>
    <n v="2026"/>
    <s v="Q3"/>
    <n v="8"/>
    <s v="Aug"/>
  </r>
  <r>
    <x v="1718"/>
    <d v="2026-08-22T00:00:00"/>
    <n v="2026"/>
    <n v="8"/>
    <x v="7"/>
    <x v="2"/>
    <x v="2"/>
    <x v="2"/>
    <x v="0"/>
    <s v="Returning"/>
    <x v="3"/>
    <s v="Trail Tent 2P"/>
    <n v="2"/>
    <n v="199.53"/>
    <n v="0.05"/>
    <n v="105.87"/>
    <n v="379.10699999999997"/>
    <n v="211.74"/>
    <n v="167.36699999999996"/>
    <n v="0.44147694450379438"/>
    <n v="2026"/>
    <s v="Q3"/>
    <n v="8"/>
    <s v="Aug"/>
  </r>
  <r>
    <x v="1719"/>
    <d v="2026-08-22T00:00:00"/>
    <n v="2026"/>
    <n v="8"/>
    <x v="7"/>
    <x v="2"/>
    <x v="2"/>
    <x v="5"/>
    <x v="0"/>
    <s v="Business"/>
    <x v="4"/>
    <s v="Resistance Band Set"/>
    <n v="1"/>
    <n v="40.19"/>
    <n v="0.05"/>
    <n v="14.73"/>
    <n v="38.180499999999995"/>
    <n v="14.73"/>
    <n v="23.450499999999995"/>
    <n v="0.61420096646193734"/>
    <n v="2026"/>
    <s v="Q3"/>
    <n v="8"/>
    <s v="Aug"/>
  </r>
  <r>
    <x v="1720"/>
    <d v="2026-08-22T00:00:00"/>
    <n v="2026"/>
    <n v="8"/>
    <x v="7"/>
    <x v="2"/>
    <x v="3"/>
    <x v="7"/>
    <x v="3"/>
    <s v="Business"/>
    <x v="4"/>
    <s v="Weighted Vest"/>
    <n v="4"/>
    <n v="123.31"/>
    <n v="0"/>
    <n v="69.02"/>
    <n v="493.24"/>
    <n v="276.08"/>
    <n v="217.16000000000003"/>
    <n v="0.44027248398345636"/>
    <n v="2026"/>
    <s v="Q3"/>
    <n v="8"/>
    <s v="Aug"/>
  </r>
  <r>
    <x v="1721"/>
    <d v="2026-08-22T00:00:00"/>
    <n v="2026"/>
    <n v="8"/>
    <x v="7"/>
    <x v="2"/>
    <x v="3"/>
    <x v="8"/>
    <x v="3"/>
    <s v="New"/>
    <x v="0"/>
    <s v="Compact Repair Kit"/>
    <n v="1"/>
    <n v="40.19"/>
    <n v="0.05"/>
    <n v="16.78"/>
    <n v="38.180499999999995"/>
    <n v="16.78"/>
    <n v="21.400499999999994"/>
    <n v="0.56050863660769235"/>
    <n v="2026"/>
    <s v="Q3"/>
    <n v="8"/>
    <s v="Aug"/>
  </r>
  <r>
    <x v="1722"/>
    <d v="2026-08-22T00:00:00"/>
    <n v="2026"/>
    <n v="8"/>
    <x v="7"/>
    <x v="2"/>
    <x v="2"/>
    <x v="16"/>
    <x v="0"/>
    <s v="Returning"/>
    <x v="0"/>
    <s v="Compact Repair Kit"/>
    <n v="1"/>
    <n v="40.98"/>
    <n v="0.05"/>
    <n v="16.600000000000001"/>
    <n v="38.930999999999997"/>
    <n v="16.600000000000001"/>
    <n v="22.330999999999996"/>
    <n v="0.57360458246641488"/>
    <n v="2026"/>
    <s v="Q3"/>
    <n v="8"/>
    <s v="Aug"/>
  </r>
  <r>
    <x v="1723"/>
    <d v="2026-08-22T00:00:00"/>
    <n v="2026"/>
    <n v="8"/>
    <x v="7"/>
    <x v="2"/>
    <x v="3"/>
    <x v="13"/>
    <x v="0"/>
    <s v="New"/>
    <x v="2"/>
    <s v="Insulated Bottle"/>
    <n v="3"/>
    <n v="35.380000000000003"/>
    <n v="0"/>
    <n v="13.91"/>
    <n v="106.14000000000001"/>
    <n v="41.730000000000004"/>
    <n v="64.410000000000011"/>
    <n v="0.60684002261164505"/>
    <n v="2026"/>
    <s v="Q3"/>
    <n v="8"/>
    <s v="Aug"/>
  </r>
  <r>
    <x v="1724"/>
    <d v="2026-08-22T00:00:00"/>
    <n v="2026"/>
    <n v="8"/>
    <x v="7"/>
    <x v="2"/>
    <x v="2"/>
    <x v="10"/>
    <x v="2"/>
    <s v="New"/>
    <x v="2"/>
    <s v="Carry-On Duffel"/>
    <n v="4"/>
    <n v="134.49"/>
    <n v="0"/>
    <n v="68.17"/>
    <n v="537.96"/>
    <n v="272.68"/>
    <n v="265.28000000000003"/>
    <n v="0.49312216521674473"/>
    <n v="2026"/>
    <s v="Q3"/>
    <n v="8"/>
    <s v="Aug"/>
  </r>
  <r>
    <x v="1725"/>
    <d v="2026-08-23T00:00:00"/>
    <n v="2026"/>
    <n v="8"/>
    <x v="7"/>
    <x v="2"/>
    <x v="2"/>
    <x v="3"/>
    <x v="1"/>
    <s v="Business"/>
    <x v="1"/>
    <s v="Trail Boots"/>
    <n v="4"/>
    <n v="145.30000000000001"/>
    <n v="0.15"/>
    <n v="77.040000000000006"/>
    <n v="494.02000000000004"/>
    <n v="308.16000000000003"/>
    <n v="185.86"/>
    <n v="0.37621958625156876"/>
    <n v="2026"/>
    <s v="Q3"/>
    <n v="8"/>
    <s v="Aug"/>
  </r>
  <r>
    <x v="1726"/>
    <d v="2026-08-23T00:00:00"/>
    <n v="2026"/>
    <n v="8"/>
    <x v="7"/>
    <x v="2"/>
    <x v="3"/>
    <x v="4"/>
    <x v="1"/>
    <s v="Business"/>
    <x v="2"/>
    <s v="Travel Backpack 35L"/>
    <n v="10"/>
    <n v="164.55"/>
    <n v="0.1"/>
    <n v="88.23"/>
    <n v="1480.95"/>
    <n v="882.30000000000007"/>
    <n v="598.65"/>
    <n v="0.40423376886458012"/>
    <n v="2026"/>
    <s v="Q3"/>
    <n v="8"/>
    <s v="Aug"/>
  </r>
  <r>
    <x v="1727"/>
    <d v="2026-08-23T00:00:00"/>
    <n v="2026"/>
    <n v="8"/>
    <x v="7"/>
    <x v="2"/>
    <x v="0"/>
    <x v="15"/>
    <x v="2"/>
    <s v="New"/>
    <x v="0"/>
    <s v="Compact Repair Kit"/>
    <n v="1"/>
    <n v="39.590000000000003"/>
    <n v="0"/>
    <n v="16.899999999999999"/>
    <n v="39.590000000000003"/>
    <n v="16.899999999999999"/>
    <n v="22.690000000000005"/>
    <n v="0.57312452639555456"/>
    <n v="2026"/>
    <s v="Q3"/>
    <n v="8"/>
    <s v="Aug"/>
  </r>
  <r>
    <x v="1728"/>
    <d v="2026-08-23T00:00:00"/>
    <n v="2026"/>
    <n v="8"/>
    <x v="7"/>
    <x v="2"/>
    <x v="2"/>
    <x v="2"/>
    <x v="1"/>
    <s v="Business"/>
    <x v="4"/>
    <s v="Training Mat"/>
    <n v="5"/>
    <n v="51.62"/>
    <n v="0.15"/>
    <n v="22.6"/>
    <n v="219.38499999999996"/>
    <n v="113"/>
    <n v="106.38499999999996"/>
    <n v="0.48492376415889865"/>
    <n v="2026"/>
    <s v="Q3"/>
    <n v="8"/>
    <s v="Aug"/>
  </r>
  <r>
    <x v="1729"/>
    <d v="2026-08-23T00:00:00"/>
    <n v="2026"/>
    <n v="8"/>
    <x v="7"/>
    <x v="2"/>
    <x v="3"/>
    <x v="7"/>
    <x v="2"/>
    <s v="Returning"/>
    <x v="1"/>
    <s v="Hiking Daypack 20L"/>
    <n v="3"/>
    <n v="90.71"/>
    <n v="0"/>
    <n v="45.57"/>
    <n v="272.13"/>
    <n v="136.71"/>
    <n v="135.41999999999999"/>
    <n v="0.49762980928232825"/>
    <n v="2026"/>
    <s v="Q3"/>
    <n v="8"/>
    <s v="Aug"/>
  </r>
  <r>
    <x v="1730"/>
    <d v="2026-08-23T00:00:00"/>
    <n v="2026"/>
    <n v="8"/>
    <x v="7"/>
    <x v="2"/>
    <x v="1"/>
    <x v="1"/>
    <x v="2"/>
    <s v="New"/>
    <x v="0"/>
    <s v="Compact Repair Kit"/>
    <n v="4"/>
    <n v="41.09"/>
    <n v="0"/>
    <n v="17"/>
    <n v="164.36"/>
    <n v="68"/>
    <n v="96.360000000000014"/>
    <n v="0.58627403261134103"/>
    <n v="2026"/>
    <s v="Q3"/>
    <n v="8"/>
    <s v="Aug"/>
  </r>
  <r>
    <x v="1731"/>
    <d v="2026-08-23T00:00:00"/>
    <n v="2026"/>
    <n v="8"/>
    <x v="7"/>
    <x v="2"/>
    <x v="1"/>
    <x v="14"/>
    <x v="0"/>
    <s v="New"/>
    <x v="1"/>
    <s v="Hiking Daypack 20L"/>
    <n v="1"/>
    <n v="91.37"/>
    <n v="0"/>
    <n v="46.73"/>
    <n v="91.37"/>
    <n v="46.73"/>
    <n v="44.640000000000008"/>
    <n v="0.48856298566269024"/>
    <n v="2026"/>
    <s v="Q3"/>
    <n v="8"/>
    <s v="Aug"/>
  </r>
  <r>
    <x v="1732"/>
    <d v="2026-08-23T00:00:00"/>
    <n v="2026"/>
    <n v="8"/>
    <x v="7"/>
    <x v="2"/>
    <x v="1"/>
    <x v="11"/>
    <x v="0"/>
    <s v="New"/>
    <x v="2"/>
    <s v="Packing Cube Set"/>
    <n v="1"/>
    <n v="46.92"/>
    <n v="0"/>
    <n v="18.3"/>
    <n v="46.92"/>
    <n v="18.3"/>
    <n v="28.62"/>
    <n v="0.60997442455242967"/>
    <n v="2026"/>
    <s v="Q3"/>
    <n v="8"/>
    <s v="Aug"/>
  </r>
  <r>
    <x v="1733"/>
    <d v="2026-08-23T00:00:00"/>
    <n v="2026"/>
    <n v="8"/>
    <x v="7"/>
    <x v="2"/>
    <x v="0"/>
    <x v="0"/>
    <x v="0"/>
    <s v="New"/>
    <x v="0"/>
    <s v="Cycling Pack 12L"/>
    <n v="1"/>
    <n v="100.29"/>
    <n v="0.05"/>
    <n v="49.82"/>
    <n v="95.275500000000008"/>
    <n v="49.82"/>
    <n v="45.455500000000008"/>
    <n v="0.47709537079312103"/>
    <n v="2026"/>
    <s v="Q3"/>
    <n v="8"/>
    <s v="Aug"/>
  </r>
  <r>
    <x v="1734"/>
    <d v="2026-08-23T00:00:00"/>
    <n v="2026"/>
    <n v="8"/>
    <x v="7"/>
    <x v="2"/>
    <x v="0"/>
    <x v="9"/>
    <x v="0"/>
    <s v="New"/>
    <x v="1"/>
    <s v="Trail Boots"/>
    <n v="1"/>
    <n v="147.11000000000001"/>
    <n v="0.15"/>
    <n v="79.599999999999994"/>
    <n v="125.04350000000001"/>
    <n v="79.599999999999994"/>
    <n v="45.443500000000014"/>
    <n v="0.36342152930780097"/>
    <n v="2026"/>
    <s v="Q3"/>
    <n v="8"/>
    <s v="Aug"/>
  </r>
  <r>
    <x v="1735"/>
    <d v="2026-08-23T00:00:00"/>
    <n v="2026"/>
    <n v="8"/>
    <x v="7"/>
    <x v="2"/>
    <x v="1"/>
    <x v="12"/>
    <x v="0"/>
    <s v="New"/>
    <x v="1"/>
    <s v="Summit Backpack 45L"/>
    <n v="2"/>
    <n v="156.44999999999999"/>
    <n v="0"/>
    <n v="80.13"/>
    <n v="312.89999999999998"/>
    <n v="160.26"/>
    <n v="152.63999999999999"/>
    <n v="0.487823585810163"/>
    <n v="2026"/>
    <s v="Q3"/>
    <n v="8"/>
    <s v="Aug"/>
  </r>
  <r>
    <x v="1736"/>
    <d v="2026-08-23T00:00:00"/>
    <n v="2026"/>
    <n v="8"/>
    <x v="7"/>
    <x v="2"/>
    <x v="1"/>
    <x v="14"/>
    <x v="0"/>
    <s v="New"/>
    <x v="1"/>
    <s v="Trekking Poles"/>
    <n v="2"/>
    <n v="72.97"/>
    <n v="0"/>
    <n v="33.25"/>
    <n v="145.94"/>
    <n v="66.5"/>
    <n v="79.44"/>
    <n v="0.54433328765245992"/>
    <n v="2026"/>
    <s v="Q3"/>
    <n v="8"/>
    <s v="Aug"/>
  </r>
  <r>
    <x v="1737"/>
    <d v="2026-08-23T00:00:00"/>
    <n v="2026"/>
    <n v="8"/>
    <x v="7"/>
    <x v="2"/>
    <x v="3"/>
    <x v="7"/>
    <x v="3"/>
    <s v="Returning"/>
    <x v="4"/>
    <s v="Training Mat"/>
    <n v="2"/>
    <n v="51.63"/>
    <n v="0"/>
    <n v="21.39"/>
    <n v="103.26"/>
    <n v="42.78"/>
    <n v="60.480000000000004"/>
    <n v="0.58570598489250436"/>
    <n v="2026"/>
    <s v="Q3"/>
    <n v="8"/>
    <s v="Aug"/>
  </r>
  <r>
    <x v="1738"/>
    <d v="2026-08-23T00:00:00"/>
    <n v="2026"/>
    <n v="8"/>
    <x v="7"/>
    <x v="2"/>
    <x v="1"/>
    <x v="12"/>
    <x v="1"/>
    <s v="Returning"/>
    <x v="0"/>
    <s v="Cycling Pack 12L"/>
    <n v="8"/>
    <n v="100.06"/>
    <n v="0.05"/>
    <n v="49.39"/>
    <n v="760.45600000000002"/>
    <n v="395.12"/>
    <n v="365.33600000000001"/>
    <n v="0.48041701295012468"/>
    <n v="2026"/>
    <s v="Q3"/>
    <n v="8"/>
    <s v="Aug"/>
  </r>
  <r>
    <x v="1739"/>
    <d v="2026-08-24T00:00:00"/>
    <n v="2026"/>
    <n v="8"/>
    <x v="7"/>
    <x v="2"/>
    <x v="3"/>
    <x v="8"/>
    <x v="2"/>
    <s v="Returning"/>
    <x v="3"/>
    <s v="Portable Camp Stove"/>
    <n v="4"/>
    <n v="83.2"/>
    <n v="0"/>
    <n v="39.99"/>
    <n v="332.8"/>
    <n v="159.96"/>
    <n v="172.84"/>
    <n v="0.5193509615384615"/>
    <n v="2026"/>
    <s v="Q3"/>
    <n v="8"/>
    <s v="Aug"/>
  </r>
  <r>
    <x v="1740"/>
    <d v="2026-08-24T00:00:00"/>
    <n v="2026"/>
    <n v="8"/>
    <x v="7"/>
    <x v="2"/>
    <x v="0"/>
    <x v="0"/>
    <x v="0"/>
    <s v="New"/>
    <x v="4"/>
    <s v="Training Mat"/>
    <n v="3"/>
    <n v="51.29"/>
    <n v="0"/>
    <n v="22.08"/>
    <n v="153.87"/>
    <n v="66.239999999999995"/>
    <n v="87.63000000000001"/>
    <n v="0.56950672645739919"/>
    <n v="2026"/>
    <s v="Q3"/>
    <n v="8"/>
    <s v="Aug"/>
  </r>
  <r>
    <x v="1741"/>
    <d v="2026-08-24T00:00:00"/>
    <n v="2026"/>
    <n v="8"/>
    <x v="7"/>
    <x v="2"/>
    <x v="2"/>
    <x v="3"/>
    <x v="0"/>
    <s v="Returning"/>
    <x v="3"/>
    <s v="Trail Tent 2P"/>
    <n v="1"/>
    <n v="200.2"/>
    <n v="0"/>
    <n v="103.38"/>
    <n v="200.2"/>
    <n v="103.38"/>
    <n v="96.82"/>
    <n v="0.48361638361638359"/>
    <n v="2026"/>
    <s v="Q3"/>
    <n v="8"/>
    <s v="Aug"/>
  </r>
  <r>
    <x v="1742"/>
    <d v="2026-08-24T00:00:00"/>
    <n v="2026"/>
    <n v="8"/>
    <x v="7"/>
    <x v="2"/>
    <x v="0"/>
    <x v="15"/>
    <x v="2"/>
    <s v="Business"/>
    <x v="4"/>
    <s v="Recovery Roller"/>
    <n v="2"/>
    <n v="36.869999999999997"/>
    <n v="0"/>
    <n v="13.71"/>
    <n v="73.739999999999995"/>
    <n v="27.42"/>
    <n v="46.319999999999993"/>
    <n v="0.62815296989422287"/>
    <n v="2026"/>
    <s v="Q3"/>
    <n v="8"/>
    <s v="Aug"/>
  </r>
  <r>
    <x v="1743"/>
    <d v="2026-08-24T00:00:00"/>
    <n v="2026"/>
    <n v="8"/>
    <x v="7"/>
    <x v="2"/>
    <x v="3"/>
    <x v="8"/>
    <x v="0"/>
    <s v="Returning"/>
    <x v="4"/>
    <s v="Recovery Roller"/>
    <n v="1"/>
    <n v="36.28"/>
    <n v="0.1"/>
    <n v="14.16"/>
    <n v="32.652000000000001"/>
    <n v="14.16"/>
    <n v="18.492000000000001"/>
    <n v="0.56633590591694227"/>
    <n v="2026"/>
    <s v="Q3"/>
    <n v="8"/>
    <s v="Aug"/>
  </r>
  <r>
    <x v="1744"/>
    <d v="2026-08-24T00:00:00"/>
    <n v="2026"/>
    <n v="8"/>
    <x v="7"/>
    <x v="2"/>
    <x v="0"/>
    <x v="15"/>
    <x v="3"/>
    <s v="Returning"/>
    <x v="1"/>
    <s v="Hiking Daypack 20L"/>
    <n v="2"/>
    <n v="93.88"/>
    <n v="0.05"/>
    <n v="46.57"/>
    <n v="178.37199999999999"/>
    <n v="93.14"/>
    <n v="85.231999999999985"/>
    <n v="0.47783284371986628"/>
    <n v="2026"/>
    <s v="Q3"/>
    <n v="8"/>
    <s v="Aug"/>
  </r>
  <r>
    <x v="1745"/>
    <d v="2026-08-24T00:00:00"/>
    <n v="2026"/>
    <n v="8"/>
    <x v="7"/>
    <x v="2"/>
    <x v="3"/>
    <x v="4"/>
    <x v="0"/>
    <s v="New"/>
    <x v="3"/>
    <s v="Trail Tent 2P"/>
    <n v="1"/>
    <n v="192.67"/>
    <n v="0.05"/>
    <n v="101.04"/>
    <n v="183.03649999999999"/>
    <n v="101.04"/>
    <n v="81.996499999999983"/>
    <n v="0.44797895501716867"/>
    <n v="2026"/>
    <s v="Q3"/>
    <n v="8"/>
    <s v="Aug"/>
  </r>
  <r>
    <x v="1746"/>
    <d v="2026-08-24T00:00:00"/>
    <n v="2026"/>
    <n v="8"/>
    <x v="7"/>
    <x v="2"/>
    <x v="0"/>
    <x v="15"/>
    <x v="0"/>
    <s v="New"/>
    <x v="0"/>
    <s v="Commuter Helmet"/>
    <n v="1"/>
    <n v="80.099999999999994"/>
    <n v="0.05"/>
    <n v="43.49"/>
    <n v="76.094999999999985"/>
    <n v="43.49"/>
    <n v="32.604999999999983"/>
    <n v="0.42847756094355727"/>
    <n v="2026"/>
    <s v="Q3"/>
    <n v="8"/>
    <s v="Aug"/>
  </r>
  <r>
    <x v="1747"/>
    <d v="2026-08-25T00:00:00"/>
    <n v="2026"/>
    <n v="8"/>
    <x v="7"/>
    <x v="2"/>
    <x v="3"/>
    <x v="8"/>
    <x v="3"/>
    <s v="Returning"/>
    <x v="1"/>
    <s v="Trail Boots"/>
    <n v="1"/>
    <n v="145.02000000000001"/>
    <n v="0"/>
    <n v="78.959999999999994"/>
    <n v="145.02000000000001"/>
    <n v="78.959999999999994"/>
    <n v="66.060000000000016"/>
    <n v="0.4555233760860572"/>
    <n v="2026"/>
    <s v="Q3"/>
    <n v="8"/>
    <s v="Aug"/>
  </r>
  <r>
    <x v="1748"/>
    <d v="2026-08-26T00:00:00"/>
    <n v="2026"/>
    <n v="8"/>
    <x v="7"/>
    <x v="2"/>
    <x v="1"/>
    <x v="11"/>
    <x v="3"/>
    <s v="Returning"/>
    <x v="2"/>
    <s v="Insulated Bottle"/>
    <n v="1"/>
    <n v="37"/>
    <n v="0.15"/>
    <n v="13.68"/>
    <n v="31.45"/>
    <n v="13.68"/>
    <n v="17.77"/>
    <n v="0.56502384737678857"/>
    <n v="2026"/>
    <s v="Q3"/>
    <n v="8"/>
    <s v="Aug"/>
  </r>
  <r>
    <x v="1749"/>
    <d v="2026-08-26T00:00:00"/>
    <n v="2026"/>
    <n v="8"/>
    <x v="7"/>
    <x v="2"/>
    <x v="1"/>
    <x v="6"/>
    <x v="0"/>
    <s v="Returning"/>
    <x v="0"/>
    <s v="Trail Bike Light"/>
    <n v="2"/>
    <n v="50.02"/>
    <n v="0"/>
    <n v="21.99"/>
    <n v="100.04"/>
    <n v="43.98"/>
    <n v="56.060000000000009"/>
    <n v="0.56037584966013598"/>
    <n v="2026"/>
    <s v="Q3"/>
    <n v="8"/>
    <s v="Aug"/>
  </r>
  <r>
    <x v="1750"/>
    <d v="2026-08-26T00:00:00"/>
    <n v="2026"/>
    <n v="8"/>
    <x v="7"/>
    <x v="2"/>
    <x v="1"/>
    <x v="11"/>
    <x v="2"/>
    <s v="Returning"/>
    <x v="4"/>
    <s v="Recovery Roller"/>
    <n v="2"/>
    <n v="35.950000000000003"/>
    <n v="0.05"/>
    <n v="13.93"/>
    <n v="68.305000000000007"/>
    <n v="27.86"/>
    <n v="40.445000000000007"/>
    <n v="0.59212356342873884"/>
    <n v="2026"/>
    <s v="Q3"/>
    <n v="8"/>
    <s v="Aug"/>
  </r>
  <r>
    <x v="1751"/>
    <d v="2026-08-27T00:00:00"/>
    <n v="2026"/>
    <n v="8"/>
    <x v="7"/>
    <x v="2"/>
    <x v="0"/>
    <x v="9"/>
    <x v="0"/>
    <s v="New"/>
    <x v="2"/>
    <s v="Packing Cube Set"/>
    <n v="3"/>
    <n v="45.84"/>
    <n v="0.15"/>
    <n v="17.899999999999999"/>
    <n v="116.89200000000001"/>
    <n v="53.699999999999996"/>
    <n v="63.192000000000014"/>
    <n v="0.54060158094651478"/>
    <n v="2026"/>
    <s v="Q3"/>
    <n v="8"/>
    <s v="Aug"/>
  </r>
  <r>
    <x v="1752"/>
    <d v="2026-08-27T00:00:00"/>
    <n v="2026"/>
    <n v="8"/>
    <x v="7"/>
    <x v="2"/>
    <x v="1"/>
    <x v="6"/>
    <x v="0"/>
    <s v="New"/>
    <x v="3"/>
    <s v="Portable Camp Stove"/>
    <n v="1"/>
    <n v="83.23"/>
    <n v="0.1"/>
    <n v="40.229999999999997"/>
    <n v="74.907000000000011"/>
    <n v="40.229999999999997"/>
    <n v="34.677000000000014"/>
    <n v="0.46293403820737727"/>
    <n v="2026"/>
    <s v="Q3"/>
    <n v="8"/>
    <s v="Aug"/>
  </r>
  <r>
    <x v="1753"/>
    <d v="2026-08-27T00:00:00"/>
    <n v="2026"/>
    <n v="8"/>
    <x v="7"/>
    <x v="2"/>
    <x v="0"/>
    <x v="9"/>
    <x v="2"/>
    <s v="New"/>
    <x v="0"/>
    <s v="Cycling Pack 12L"/>
    <n v="1"/>
    <n v="104.33"/>
    <n v="0.1"/>
    <n v="49.86"/>
    <n v="93.897000000000006"/>
    <n v="49.86"/>
    <n v="44.037000000000006"/>
    <n v="0.46899261957251032"/>
    <n v="2026"/>
    <s v="Q3"/>
    <n v="8"/>
    <s v="Aug"/>
  </r>
  <r>
    <x v="1754"/>
    <d v="2026-08-27T00:00:00"/>
    <n v="2026"/>
    <n v="8"/>
    <x v="7"/>
    <x v="2"/>
    <x v="1"/>
    <x v="6"/>
    <x v="0"/>
    <s v="New"/>
    <x v="1"/>
    <s v="Summit Backpack 45L"/>
    <n v="1"/>
    <n v="156.94999999999999"/>
    <n v="0"/>
    <n v="80.41"/>
    <n v="156.94999999999999"/>
    <n v="80.41"/>
    <n v="76.539999999999992"/>
    <n v="0.48767123287671232"/>
    <n v="2026"/>
    <s v="Q3"/>
    <n v="8"/>
    <s v="Aug"/>
  </r>
  <r>
    <x v="1755"/>
    <d v="2026-08-27T00:00:00"/>
    <n v="2026"/>
    <n v="8"/>
    <x v="7"/>
    <x v="2"/>
    <x v="1"/>
    <x v="14"/>
    <x v="2"/>
    <s v="Business"/>
    <x v="0"/>
    <s v="Compact Repair Kit"/>
    <n v="3"/>
    <n v="41.33"/>
    <n v="0.05"/>
    <n v="17"/>
    <n v="117.79049999999999"/>
    <n v="51"/>
    <n v="66.790499999999994"/>
    <n v="0.56702790123142355"/>
    <n v="2026"/>
    <s v="Q3"/>
    <n v="8"/>
    <s v="Aug"/>
  </r>
  <r>
    <x v="1756"/>
    <d v="2026-08-27T00:00:00"/>
    <n v="2026"/>
    <n v="8"/>
    <x v="7"/>
    <x v="2"/>
    <x v="0"/>
    <x v="15"/>
    <x v="0"/>
    <s v="Business"/>
    <x v="2"/>
    <s v="Insulated Bottle"/>
    <n v="1"/>
    <n v="35.590000000000003"/>
    <n v="0"/>
    <n v="13.66"/>
    <n v="35.590000000000003"/>
    <n v="13.66"/>
    <n v="21.930000000000003"/>
    <n v="0.61618432143860635"/>
    <n v="2026"/>
    <s v="Q3"/>
    <n v="8"/>
    <s v="Aug"/>
  </r>
  <r>
    <x v="1757"/>
    <d v="2026-08-27T00:00:00"/>
    <n v="2026"/>
    <n v="8"/>
    <x v="7"/>
    <x v="2"/>
    <x v="3"/>
    <x v="8"/>
    <x v="0"/>
    <s v="Returning"/>
    <x v="3"/>
    <s v="Alpine Tent 4P"/>
    <n v="2"/>
    <n v="335.87"/>
    <n v="0.1"/>
    <n v="196.54"/>
    <n v="604.56600000000003"/>
    <n v="393.08"/>
    <n v="211.48600000000005"/>
    <n v="0.34981457773014035"/>
    <n v="2026"/>
    <s v="Q3"/>
    <n v="8"/>
    <s v="Aug"/>
  </r>
  <r>
    <x v="1758"/>
    <d v="2026-08-27T00:00:00"/>
    <n v="2026"/>
    <n v="8"/>
    <x v="7"/>
    <x v="2"/>
    <x v="3"/>
    <x v="13"/>
    <x v="0"/>
    <s v="New"/>
    <x v="4"/>
    <s v="Training Mat"/>
    <n v="1"/>
    <n v="50.7"/>
    <n v="0.05"/>
    <n v="21.65"/>
    <n v="48.164999999999999"/>
    <n v="21.65"/>
    <n v="26.515000000000001"/>
    <n v="0.55050347762898377"/>
    <n v="2026"/>
    <s v="Q3"/>
    <n v="8"/>
    <s v="Aug"/>
  </r>
  <r>
    <x v="1759"/>
    <d v="2026-08-27T00:00:00"/>
    <n v="2026"/>
    <n v="8"/>
    <x v="7"/>
    <x v="2"/>
    <x v="2"/>
    <x v="2"/>
    <x v="3"/>
    <s v="New"/>
    <x v="1"/>
    <s v="Summit Backpack 45L"/>
    <n v="3"/>
    <n v="152.76"/>
    <n v="0.1"/>
    <n v="77.36"/>
    <n v="412.452"/>
    <n v="232.07999999999998"/>
    <n v="180.37200000000001"/>
    <n v="0.43731634226528182"/>
    <n v="2026"/>
    <s v="Q3"/>
    <n v="8"/>
    <s v="Aug"/>
  </r>
  <r>
    <x v="1760"/>
    <d v="2026-08-27T00:00:00"/>
    <n v="2026"/>
    <n v="8"/>
    <x v="7"/>
    <x v="2"/>
    <x v="0"/>
    <x v="15"/>
    <x v="1"/>
    <s v="Returning"/>
    <x v="1"/>
    <s v="Trekking Poles"/>
    <n v="5"/>
    <n v="72.78"/>
    <n v="0.1"/>
    <n v="33.25"/>
    <n v="327.51"/>
    <n v="166.25"/>
    <n v="161.26"/>
    <n v="0.49238191200268694"/>
    <n v="2026"/>
    <s v="Q3"/>
    <n v="8"/>
    <s v="Aug"/>
  </r>
  <r>
    <x v="1761"/>
    <d v="2026-08-27T00:00:00"/>
    <n v="2026"/>
    <n v="8"/>
    <x v="7"/>
    <x v="2"/>
    <x v="1"/>
    <x v="12"/>
    <x v="3"/>
    <s v="New"/>
    <x v="2"/>
    <s v="Insulated Bottle"/>
    <n v="2"/>
    <n v="37"/>
    <n v="0"/>
    <n v="13.83"/>
    <n v="74"/>
    <n v="27.66"/>
    <n v="46.34"/>
    <n v="0.62621621621621626"/>
    <n v="2026"/>
    <s v="Q3"/>
    <n v="8"/>
    <s v="Aug"/>
  </r>
  <r>
    <x v="1762"/>
    <d v="2026-08-27T00:00:00"/>
    <n v="2026"/>
    <n v="8"/>
    <x v="7"/>
    <x v="2"/>
    <x v="1"/>
    <x v="11"/>
    <x v="1"/>
    <s v="Business"/>
    <x v="0"/>
    <s v="Compact Repair Kit"/>
    <n v="6"/>
    <n v="41.33"/>
    <n v="0.2"/>
    <n v="17.02"/>
    <n v="198.38400000000001"/>
    <n v="102.12"/>
    <n v="96.26400000000001"/>
    <n v="0.48524074522138883"/>
    <n v="2026"/>
    <s v="Q3"/>
    <n v="8"/>
    <s v="Aug"/>
  </r>
  <r>
    <x v="1763"/>
    <d v="2026-08-28T00:00:00"/>
    <n v="2026"/>
    <n v="8"/>
    <x v="7"/>
    <x v="2"/>
    <x v="0"/>
    <x v="15"/>
    <x v="2"/>
    <s v="Returning"/>
    <x v="4"/>
    <s v="Recovery Roller"/>
    <n v="1"/>
    <n v="37.020000000000003"/>
    <n v="0"/>
    <n v="13.64"/>
    <n v="37.020000000000003"/>
    <n v="13.64"/>
    <n v="23.380000000000003"/>
    <n v="0.63155051323608857"/>
    <n v="2026"/>
    <s v="Q3"/>
    <n v="8"/>
    <s v="Aug"/>
  </r>
  <r>
    <x v="1764"/>
    <d v="2026-08-28T00:00:00"/>
    <n v="2026"/>
    <n v="8"/>
    <x v="7"/>
    <x v="2"/>
    <x v="3"/>
    <x v="8"/>
    <x v="0"/>
    <s v="New"/>
    <x v="3"/>
    <s v="Portable Camp Stove"/>
    <n v="1"/>
    <n v="81.06"/>
    <n v="0"/>
    <n v="38.43"/>
    <n v="81.06"/>
    <n v="38.43"/>
    <n v="42.63"/>
    <n v="0.52590673575129532"/>
    <n v="2026"/>
    <s v="Q3"/>
    <n v="8"/>
    <s v="Aug"/>
  </r>
  <r>
    <x v="1765"/>
    <d v="2026-08-28T00:00:00"/>
    <n v="2026"/>
    <n v="8"/>
    <x v="7"/>
    <x v="2"/>
    <x v="2"/>
    <x v="2"/>
    <x v="0"/>
    <s v="New"/>
    <x v="0"/>
    <s v="Trail Bike Light"/>
    <n v="2"/>
    <n v="51.91"/>
    <n v="0"/>
    <n v="21.94"/>
    <n v="103.82"/>
    <n v="43.88"/>
    <n v="59.939999999999991"/>
    <n v="0.57734540550953573"/>
    <n v="2026"/>
    <s v="Q3"/>
    <n v="8"/>
    <s v="Aug"/>
  </r>
  <r>
    <x v="1766"/>
    <d v="2026-08-28T00:00:00"/>
    <n v="2026"/>
    <n v="8"/>
    <x v="7"/>
    <x v="2"/>
    <x v="3"/>
    <x v="7"/>
    <x v="3"/>
    <s v="New"/>
    <x v="2"/>
    <s v="Insulated Bottle"/>
    <n v="1"/>
    <n v="35.700000000000003"/>
    <n v="0.05"/>
    <n v="13.45"/>
    <n v="33.914999999999999"/>
    <n v="13.45"/>
    <n v="20.465"/>
    <n v="0.60342031549461894"/>
    <n v="2026"/>
    <s v="Q3"/>
    <n v="8"/>
    <s v="Aug"/>
  </r>
  <r>
    <x v="1767"/>
    <d v="2026-08-28T00:00:00"/>
    <n v="2026"/>
    <n v="8"/>
    <x v="7"/>
    <x v="2"/>
    <x v="0"/>
    <x v="9"/>
    <x v="2"/>
    <s v="New"/>
    <x v="4"/>
    <s v="Recovery Roller"/>
    <n v="1"/>
    <n v="36.590000000000003"/>
    <n v="0.05"/>
    <n v="14.15"/>
    <n v="34.7605"/>
    <n v="14.15"/>
    <n v="20.610500000000002"/>
    <n v="0.59292875534011313"/>
    <n v="2026"/>
    <s v="Q3"/>
    <n v="8"/>
    <s v="Aug"/>
  </r>
  <r>
    <x v="1768"/>
    <d v="2026-08-28T00:00:00"/>
    <n v="2026"/>
    <n v="8"/>
    <x v="7"/>
    <x v="2"/>
    <x v="1"/>
    <x v="12"/>
    <x v="1"/>
    <s v="Business"/>
    <x v="2"/>
    <s v="Insulated Bottle"/>
    <n v="3"/>
    <n v="35.520000000000003"/>
    <n v="0.1"/>
    <n v="13.78"/>
    <n v="95.904000000000011"/>
    <n v="41.339999999999996"/>
    <n v="54.564000000000014"/>
    <n v="0.56894394394394399"/>
    <n v="2026"/>
    <s v="Q3"/>
    <n v="8"/>
    <s v="Aug"/>
  </r>
  <r>
    <x v="1769"/>
    <d v="2026-08-28T00:00:00"/>
    <n v="2026"/>
    <n v="8"/>
    <x v="7"/>
    <x v="2"/>
    <x v="3"/>
    <x v="13"/>
    <x v="2"/>
    <s v="New"/>
    <x v="0"/>
    <s v="Commuter Helmet"/>
    <n v="2"/>
    <n v="81.88"/>
    <n v="0.1"/>
    <n v="42.87"/>
    <n v="147.38399999999999"/>
    <n v="85.74"/>
    <n v="61.643999999999991"/>
    <n v="0.41825435596808336"/>
    <n v="2026"/>
    <s v="Q3"/>
    <n v="8"/>
    <s v="Aug"/>
  </r>
  <r>
    <x v="1770"/>
    <d v="2026-08-28T00:00:00"/>
    <n v="2026"/>
    <n v="8"/>
    <x v="7"/>
    <x v="2"/>
    <x v="3"/>
    <x v="7"/>
    <x v="0"/>
    <s v="Business"/>
    <x v="2"/>
    <s v="Packing Cube Set"/>
    <n v="4"/>
    <n v="46.54"/>
    <n v="0"/>
    <n v="18.86"/>
    <n v="186.16"/>
    <n v="75.44"/>
    <n v="110.72"/>
    <n v="0.5947571981091534"/>
    <n v="2026"/>
    <s v="Q3"/>
    <n v="8"/>
    <s v="Aug"/>
  </r>
  <r>
    <x v="1771"/>
    <d v="2026-08-29T00:00:00"/>
    <n v="2026"/>
    <n v="8"/>
    <x v="7"/>
    <x v="2"/>
    <x v="2"/>
    <x v="2"/>
    <x v="2"/>
    <s v="Returning"/>
    <x v="4"/>
    <s v="Training Mat"/>
    <n v="1"/>
    <n v="49.79"/>
    <n v="0"/>
    <n v="21.43"/>
    <n v="49.79"/>
    <n v="21.43"/>
    <n v="28.36"/>
    <n v="0.56959228760795344"/>
    <n v="2026"/>
    <s v="Q3"/>
    <n v="8"/>
    <s v="Aug"/>
  </r>
  <r>
    <x v="1772"/>
    <d v="2026-08-29T00:00:00"/>
    <n v="2026"/>
    <n v="8"/>
    <x v="7"/>
    <x v="2"/>
    <x v="2"/>
    <x v="3"/>
    <x v="0"/>
    <s v="New"/>
    <x v="1"/>
    <s v="Hiking Daypack 20L"/>
    <n v="6"/>
    <n v="90.19"/>
    <n v="0"/>
    <n v="45.61"/>
    <n v="541.14"/>
    <n v="273.65999999999997"/>
    <n v="267.48"/>
    <n v="0.4942898325756736"/>
    <n v="2026"/>
    <s v="Q3"/>
    <n v="8"/>
    <s v="Aug"/>
  </r>
  <r>
    <x v="1773"/>
    <d v="2026-08-29T00:00:00"/>
    <n v="2026"/>
    <n v="8"/>
    <x v="7"/>
    <x v="2"/>
    <x v="1"/>
    <x v="12"/>
    <x v="0"/>
    <s v="New"/>
    <x v="1"/>
    <s v="Trekking Poles"/>
    <n v="1"/>
    <n v="70.38"/>
    <n v="0.15"/>
    <n v="32.64"/>
    <n v="59.822999999999993"/>
    <n v="32.64"/>
    <n v="27.182999999999993"/>
    <n v="0.45439045183290699"/>
    <n v="2026"/>
    <s v="Q3"/>
    <n v="8"/>
    <s v="Aug"/>
  </r>
  <r>
    <x v="1774"/>
    <d v="2026-08-29T00:00:00"/>
    <n v="2026"/>
    <n v="8"/>
    <x v="7"/>
    <x v="2"/>
    <x v="3"/>
    <x v="13"/>
    <x v="0"/>
    <s v="New"/>
    <x v="2"/>
    <s v="Packing Cube Set"/>
    <n v="1"/>
    <n v="46.43"/>
    <n v="0"/>
    <n v="18.2"/>
    <n v="46.43"/>
    <n v="18.2"/>
    <n v="28.23"/>
    <n v="0.60801206116734874"/>
    <n v="2026"/>
    <s v="Q3"/>
    <n v="8"/>
    <s v="Aug"/>
  </r>
  <r>
    <x v="1775"/>
    <d v="2026-08-29T00:00:00"/>
    <n v="2026"/>
    <n v="8"/>
    <x v="7"/>
    <x v="2"/>
    <x v="0"/>
    <x v="0"/>
    <x v="0"/>
    <s v="New"/>
    <x v="3"/>
    <s v="Trail Tent 2P"/>
    <n v="1"/>
    <n v="194.75"/>
    <n v="0.05"/>
    <n v="105.94"/>
    <n v="185.01249999999999"/>
    <n v="105.94"/>
    <n v="79.072499999999991"/>
    <n v="0.42739004121343149"/>
    <n v="2026"/>
    <s v="Q3"/>
    <n v="8"/>
    <s v="Aug"/>
  </r>
  <r>
    <x v="1776"/>
    <d v="2026-08-29T00:00:00"/>
    <n v="2026"/>
    <n v="8"/>
    <x v="7"/>
    <x v="2"/>
    <x v="1"/>
    <x v="14"/>
    <x v="2"/>
    <s v="Returning"/>
    <x v="1"/>
    <s v="Trail Boots"/>
    <n v="2"/>
    <n v="142.16"/>
    <n v="0"/>
    <n v="79.36"/>
    <n v="284.32"/>
    <n v="158.72"/>
    <n v="125.6"/>
    <n v="0.44175576814856499"/>
    <n v="2026"/>
    <s v="Q3"/>
    <n v="8"/>
    <s v="Aug"/>
  </r>
  <r>
    <x v="1777"/>
    <d v="2026-08-29T00:00:00"/>
    <n v="2026"/>
    <n v="8"/>
    <x v="7"/>
    <x v="2"/>
    <x v="3"/>
    <x v="8"/>
    <x v="0"/>
    <s v="Business"/>
    <x v="2"/>
    <s v="Packing Cube Set"/>
    <n v="2"/>
    <n v="47.69"/>
    <n v="0.05"/>
    <n v="18.8"/>
    <n v="90.61099999999999"/>
    <n v="37.6"/>
    <n v="53.010999999999989"/>
    <n v="0.58503934400900548"/>
    <n v="2026"/>
    <s v="Q3"/>
    <n v="8"/>
    <s v="Aug"/>
  </r>
  <r>
    <x v="1778"/>
    <d v="2026-08-29T00:00:00"/>
    <n v="2026"/>
    <n v="8"/>
    <x v="7"/>
    <x v="2"/>
    <x v="2"/>
    <x v="5"/>
    <x v="2"/>
    <s v="New"/>
    <x v="2"/>
    <s v="Travel Backpack 35L"/>
    <n v="3"/>
    <n v="164.51"/>
    <n v="0"/>
    <n v="86.76"/>
    <n v="493.53"/>
    <n v="260.28000000000003"/>
    <n v="233.24999999999994"/>
    <n v="0.47261564646526039"/>
    <n v="2026"/>
    <s v="Q3"/>
    <n v="8"/>
    <s v="Aug"/>
  </r>
  <r>
    <x v="1779"/>
    <d v="2026-08-29T00:00:00"/>
    <n v="2026"/>
    <n v="8"/>
    <x v="7"/>
    <x v="2"/>
    <x v="2"/>
    <x v="2"/>
    <x v="3"/>
    <s v="Business"/>
    <x v="3"/>
    <s v="Trail Tent 2P"/>
    <n v="2"/>
    <n v="194.71"/>
    <n v="0.1"/>
    <n v="105.57"/>
    <n v="350.47800000000001"/>
    <n v="211.14"/>
    <n v="139.33800000000002"/>
    <n v="0.39756561039494637"/>
    <n v="2026"/>
    <s v="Q3"/>
    <n v="8"/>
    <s v="Aug"/>
  </r>
  <r>
    <x v="1780"/>
    <d v="2026-08-29T00:00:00"/>
    <n v="2026"/>
    <n v="8"/>
    <x v="7"/>
    <x v="2"/>
    <x v="3"/>
    <x v="13"/>
    <x v="1"/>
    <s v="Business"/>
    <x v="1"/>
    <s v="Trail Boots"/>
    <n v="5"/>
    <n v="145.24"/>
    <n v="0.15"/>
    <n v="77.69"/>
    <n v="617.27"/>
    <n v="388.45"/>
    <n v="228.82"/>
    <n v="0.37069677774717708"/>
    <n v="2026"/>
    <s v="Q3"/>
    <n v="8"/>
    <s v="Aug"/>
  </r>
  <r>
    <x v="1781"/>
    <d v="2026-08-29T00:00:00"/>
    <n v="2026"/>
    <n v="8"/>
    <x v="7"/>
    <x v="2"/>
    <x v="3"/>
    <x v="8"/>
    <x v="0"/>
    <s v="New"/>
    <x v="2"/>
    <s v="Insulated Bottle"/>
    <n v="2"/>
    <n v="35.6"/>
    <n v="0.15"/>
    <n v="13.67"/>
    <n v="60.52"/>
    <n v="27.34"/>
    <n v="33.180000000000007"/>
    <n v="0.54824851288830145"/>
    <n v="2026"/>
    <s v="Q3"/>
    <n v="8"/>
    <s v="Aug"/>
  </r>
  <r>
    <x v="1782"/>
    <d v="2026-08-29T00:00:00"/>
    <n v="2026"/>
    <n v="8"/>
    <x v="7"/>
    <x v="2"/>
    <x v="0"/>
    <x v="15"/>
    <x v="0"/>
    <s v="New"/>
    <x v="4"/>
    <s v="Resistance Band Set"/>
    <n v="2"/>
    <n v="41.05"/>
    <n v="0.05"/>
    <n v="14.47"/>
    <n v="77.99499999999999"/>
    <n v="28.94"/>
    <n v="49.054999999999993"/>
    <n v="0.62895057375472785"/>
    <n v="2026"/>
    <s v="Q3"/>
    <n v="8"/>
    <s v="Aug"/>
  </r>
  <r>
    <x v="1783"/>
    <d v="2026-08-29T00:00:00"/>
    <n v="2026"/>
    <n v="8"/>
    <x v="7"/>
    <x v="2"/>
    <x v="2"/>
    <x v="2"/>
    <x v="0"/>
    <s v="New"/>
    <x v="1"/>
    <s v="Summit Backpack 45L"/>
    <n v="2"/>
    <n v="153.63999999999999"/>
    <n v="0.05"/>
    <n v="77.709999999999994"/>
    <n v="291.91599999999994"/>
    <n v="155.41999999999999"/>
    <n v="136.49599999999995"/>
    <n v="0.46758656599843784"/>
    <n v="2026"/>
    <s v="Q3"/>
    <n v="8"/>
    <s v="Aug"/>
  </r>
  <r>
    <x v="1784"/>
    <d v="2026-08-29T00:00:00"/>
    <n v="2026"/>
    <n v="8"/>
    <x v="7"/>
    <x v="2"/>
    <x v="2"/>
    <x v="2"/>
    <x v="0"/>
    <s v="Returning"/>
    <x v="2"/>
    <s v="Insulated Bottle"/>
    <n v="5"/>
    <n v="36.700000000000003"/>
    <n v="0"/>
    <n v="13.45"/>
    <n v="183.5"/>
    <n v="67.25"/>
    <n v="116.25"/>
    <n v="0.63351498637602177"/>
    <n v="2026"/>
    <s v="Q3"/>
    <n v="8"/>
    <s v="Aug"/>
  </r>
  <r>
    <x v="1785"/>
    <d v="2026-08-29T00:00:00"/>
    <n v="2026"/>
    <n v="8"/>
    <x v="7"/>
    <x v="2"/>
    <x v="0"/>
    <x v="15"/>
    <x v="1"/>
    <s v="Business"/>
    <x v="3"/>
    <s v="Compact Sleeping Bag"/>
    <n v="8"/>
    <n v="124"/>
    <n v="0.1"/>
    <n v="61.85"/>
    <n v="892.80000000000007"/>
    <n v="494.8"/>
    <n v="398.00000000000006"/>
    <n v="0.44578853046594985"/>
    <n v="2026"/>
    <s v="Q3"/>
    <n v="8"/>
    <s v="Aug"/>
  </r>
  <r>
    <x v="1786"/>
    <d v="2026-08-30T00:00:00"/>
    <n v="2026"/>
    <n v="8"/>
    <x v="7"/>
    <x v="2"/>
    <x v="1"/>
    <x v="1"/>
    <x v="3"/>
    <s v="New"/>
    <x v="0"/>
    <s v="Commuter Helmet"/>
    <n v="1"/>
    <n v="81.23"/>
    <n v="0.1"/>
    <n v="42.65"/>
    <n v="73.106999999999999"/>
    <n v="42.65"/>
    <n v="30.457000000000001"/>
    <n v="0.41660853269864723"/>
    <n v="2026"/>
    <s v="Q3"/>
    <n v="8"/>
    <s v="Aug"/>
  </r>
  <r>
    <x v="1787"/>
    <d v="2026-08-30T00:00:00"/>
    <n v="2026"/>
    <n v="8"/>
    <x v="7"/>
    <x v="2"/>
    <x v="1"/>
    <x v="12"/>
    <x v="0"/>
    <s v="Business"/>
    <x v="0"/>
    <s v="Compact Repair Kit"/>
    <n v="2"/>
    <n v="41.06"/>
    <n v="0.05"/>
    <n v="16.559999999999999"/>
    <n v="78.013999999999996"/>
    <n v="33.119999999999997"/>
    <n v="44.893999999999998"/>
    <n v="0.5754608147255621"/>
    <n v="2026"/>
    <s v="Q3"/>
    <n v="8"/>
    <s v="Aug"/>
  </r>
  <r>
    <x v="1788"/>
    <d v="2026-08-30T00:00:00"/>
    <n v="2026"/>
    <n v="8"/>
    <x v="7"/>
    <x v="2"/>
    <x v="3"/>
    <x v="7"/>
    <x v="3"/>
    <s v="Returning"/>
    <x v="1"/>
    <s v="Trail Boots"/>
    <n v="1"/>
    <n v="143.49"/>
    <n v="0.1"/>
    <n v="80.72"/>
    <n v="129.14100000000002"/>
    <n v="80.72"/>
    <n v="48.421000000000021"/>
    <n v="0.3749467636149636"/>
    <n v="2026"/>
    <s v="Q3"/>
    <n v="8"/>
    <s v="Aug"/>
  </r>
  <r>
    <x v="1789"/>
    <d v="2026-08-30T00:00:00"/>
    <n v="2026"/>
    <n v="8"/>
    <x v="7"/>
    <x v="2"/>
    <x v="2"/>
    <x v="3"/>
    <x v="2"/>
    <s v="New"/>
    <x v="1"/>
    <s v="Trail Boots"/>
    <n v="1"/>
    <n v="143.38"/>
    <n v="0"/>
    <n v="78.37"/>
    <n v="143.38"/>
    <n v="78.37"/>
    <n v="65.009999999999991"/>
    <n v="0.45341051750592826"/>
    <n v="2026"/>
    <s v="Q3"/>
    <n v="8"/>
    <s v="Aug"/>
  </r>
  <r>
    <x v="1790"/>
    <d v="2026-08-30T00:00:00"/>
    <n v="2026"/>
    <n v="8"/>
    <x v="7"/>
    <x v="2"/>
    <x v="1"/>
    <x v="12"/>
    <x v="3"/>
    <s v="Business"/>
    <x v="1"/>
    <s v="Trail Boots"/>
    <n v="1"/>
    <n v="144.54"/>
    <n v="0"/>
    <n v="78.77"/>
    <n v="144.54"/>
    <n v="78.77"/>
    <n v="65.77"/>
    <n v="0.45502974955029751"/>
    <n v="2026"/>
    <s v="Q3"/>
    <n v="8"/>
    <s v="Aug"/>
  </r>
  <r>
    <x v="1791"/>
    <d v="2026-08-30T00:00:00"/>
    <n v="2026"/>
    <n v="8"/>
    <x v="7"/>
    <x v="2"/>
    <x v="3"/>
    <x v="8"/>
    <x v="3"/>
    <s v="Returning"/>
    <x v="4"/>
    <s v="Resistance Band Set"/>
    <n v="1"/>
    <n v="40.92"/>
    <n v="0.1"/>
    <n v="14.94"/>
    <n v="36.828000000000003"/>
    <n v="14.94"/>
    <n v="21.888000000000005"/>
    <n v="0.59433040078201382"/>
    <n v="2026"/>
    <s v="Q3"/>
    <n v="8"/>
    <s v="Aug"/>
  </r>
  <r>
    <x v="1792"/>
    <d v="2026-08-31T00:00:00"/>
    <n v="2026"/>
    <n v="8"/>
    <x v="7"/>
    <x v="2"/>
    <x v="1"/>
    <x v="12"/>
    <x v="1"/>
    <s v="Business"/>
    <x v="1"/>
    <s v="Summit Backpack 45L"/>
    <n v="5"/>
    <n v="151.21"/>
    <n v="0.15"/>
    <n v="77.12"/>
    <n v="642.64250000000004"/>
    <n v="385.6"/>
    <n v="257.04250000000002"/>
    <n v="0.39997743691087967"/>
    <n v="2026"/>
    <s v="Q3"/>
    <n v="8"/>
    <s v="Aug"/>
  </r>
  <r>
    <x v="1793"/>
    <d v="2026-08-31T00:00:00"/>
    <n v="2026"/>
    <n v="8"/>
    <x v="7"/>
    <x v="2"/>
    <x v="3"/>
    <x v="8"/>
    <x v="3"/>
    <s v="New"/>
    <x v="4"/>
    <s v="Resistance Band Set"/>
    <n v="1"/>
    <n v="40.770000000000003"/>
    <n v="0"/>
    <n v="15.13"/>
    <n v="40.770000000000003"/>
    <n v="15.13"/>
    <n v="25.64"/>
    <n v="0.62889379445670834"/>
    <n v="2026"/>
    <s v="Q3"/>
    <n v="8"/>
    <s v="Aug"/>
  </r>
  <r>
    <x v="1794"/>
    <d v="2026-08-31T00:00:00"/>
    <n v="2026"/>
    <n v="8"/>
    <x v="7"/>
    <x v="2"/>
    <x v="0"/>
    <x v="0"/>
    <x v="3"/>
    <s v="New"/>
    <x v="4"/>
    <s v="Recovery Roller"/>
    <n v="1"/>
    <n v="35.47"/>
    <n v="0.05"/>
    <n v="14.1"/>
    <n v="33.6965"/>
    <n v="14.1"/>
    <n v="19.596499999999999"/>
    <n v="0.58155891561438122"/>
    <n v="2026"/>
    <s v="Q3"/>
    <n v="8"/>
    <s v="Aug"/>
  </r>
  <r>
    <x v="1795"/>
    <d v="2026-08-31T00:00:00"/>
    <n v="2026"/>
    <n v="8"/>
    <x v="7"/>
    <x v="2"/>
    <x v="3"/>
    <x v="8"/>
    <x v="0"/>
    <s v="Returning"/>
    <x v="0"/>
    <s v="Commuter Helmet"/>
    <n v="1"/>
    <n v="81.72"/>
    <n v="0"/>
    <n v="42.38"/>
    <n v="81.72"/>
    <n v="42.38"/>
    <n v="39.339999999999996"/>
    <n v="0.48139990210474787"/>
    <n v="2026"/>
    <s v="Q3"/>
    <n v="8"/>
    <s v="Aug"/>
  </r>
  <r>
    <x v="1796"/>
    <d v="2026-08-31T00:00:00"/>
    <n v="2026"/>
    <n v="8"/>
    <x v="7"/>
    <x v="2"/>
    <x v="3"/>
    <x v="7"/>
    <x v="0"/>
    <s v="New"/>
    <x v="2"/>
    <s v="Packing Cube Set"/>
    <n v="1"/>
    <n v="45.84"/>
    <n v="0"/>
    <n v="17.84"/>
    <n v="45.84"/>
    <n v="17.84"/>
    <n v="28.000000000000004"/>
    <n v="0.61082024432809778"/>
    <n v="2026"/>
    <s v="Q3"/>
    <n v="8"/>
    <s v="Aug"/>
  </r>
  <r>
    <x v="1797"/>
    <d v="2026-08-31T00:00:00"/>
    <n v="2026"/>
    <n v="8"/>
    <x v="7"/>
    <x v="2"/>
    <x v="1"/>
    <x v="12"/>
    <x v="0"/>
    <s v="New"/>
    <x v="2"/>
    <s v="Packing Cube Set"/>
    <n v="1"/>
    <n v="46.59"/>
    <n v="0"/>
    <n v="18.47"/>
    <n v="46.59"/>
    <n v="18.47"/>
    <n v="28.120000000000005"/>
    <n v="0.60356299635114841"/>
    <n v="2026"/>
    <s v="Q3"/>
    <n v="8"/>
    <s v="Aug"/>
  </r>
  <r>
    <x v="1798"/>
    <d v="2026-08-31T00:00:00"/>
    <n v="2026"/>
    <n v="8"/>
    <x v="7"/>
    <x v="2"/>
    <x v="0"/>
    <x v="15"/>
    <x v="2"/>
    <s v="Business"/>
    <x v="1"/>
    <s v="Trekking Poles"/>
    <n v="1"/>
    <n v="69.959999999999994"/>
    <n v="0"/>
    <n v="32.340000000000003"/>
    <n v="69.959999999999994"/>
    <n v="32.340000000000003"/>
    <n v="37.61999999999999"/>
    <n v="0.53773584905660365"/>
    <n v="2026"/>
    <s v="Q3"/>
    <n v="8"/>
    <s v="Aug"/>
  </r>
  <r>
    <x v="1799"/>
    <d v="2026-09-01T00:00:00"/>
    <n v="2026"/>
    <n v="9"/>
    <x v="8"/>
    <x v="2"/>
    <x v="1"/>
    <x v="6"/>
    <x v="2"/>
    <s v="Returning"/>
    <x v="0"/>
    <s v="Trail Bike Light"/>
    <n v="5"/>
    <n v="50.76"/>
    <n v="0"/>
    <n v="22.89"/>
    <n v="253.79999999999998"/>
    <n v="114.45"/>
    <n v="139.34999999999997"/>
    <n v="0.54905437352245856"/>
    <n v="2026"/>
    <s v="Q3"/>
    <n v="9"/>
    <s v="Sep"/>
  </r>
  <r>
    <x v="1800"/>
    <d v="2026-09-01T00:00:00"/>
    <n v="2026"/>
    <n v="9"/>
    <x v="8"/>
    <x v="2"/>
    <x v="1"/>
    <x v="12"/>
    <x v="3"/>
    <s v="Returning"/>
    <x v="1"/>
    <s v="Hiking Daypack 20L"/>
    <n v="1"/>
    <n v="94.29"/>
    <n v="0.1"/>
    <n v="45.12"/>
    <n v="84.861000000000004"/>
    <n v="45.12"/>
    <n v="39.741000000000007"/>
    <n v="0.46830699614663984"/>
    <n v="2026"/>
    <s v="Q3"/>
    <n v="9"/>
    <s v="Sep"/>
  </r>
  <r>
    <x v="1801"/>
    <d v="2026-09-01T00:00:00"/>
    <n v="2026"/>
    <n v="9"/>
    <x v="8"/>
    <x v="2"/>
    <x v="1"/>
    <x v="12"/>
    <x v="1"/>
    <s v="Business"/>
    <x v="0"/>
    <s v="Commuter Helmet"/>
    <n v="6"/>
    <n v="81.430000000000007"/>
    <n v="0.05"/>
    <n v="42.24"/>
    <n v="464.15100000000001"/>
    <n v="253.44"/>
    <n v="210.71100000000001"/>
    <n v="0.45397079829624415"/>
    <n v="2026"/>
    <s v="Q3"/>
    <n v="9"/>
    <s v="Sep"/>
  </r>
  <r>
    <x v="1802"/>
    <d v="2026-09-01T00:00:00"/>
    <n v="2026"/>
    <n v="9"/>
    <x v="8"/>
    <x v="2"/>
    <x v="2"/>
    <x v="5"/>
    <x v="0"/>
    <s v="Returning"/>
    <x v="2"/>
    <s v="Packing Cube Set"/>
    <n v="1"/>
    <n v="45.54"/>
    <n v="0.1"/>
    <n v="18.440000000000001"/>
    <n v="40.985999999999997"/>
    <n v="18.440000000000001"/>
    <n v="22.545999999999996"/>
    <n v="0.5500902747279558"/>
    <n v="2026"/>
    <s v="Q3"/>
    <n v="9"/>
    <s v="Sep"/>
  </r>
  <r>
    <x v="1803"/>
    <d v="2026-09-01T00:00:00"/>
    <n v="2026"/>
    <n v="9"/>
    <x v="8"/>
    <x v="2"/>
    <x v="0"/>
    <x v="15"/>
    <x v="3"/>
    <s v="Returning"/>
    <x v="1"/>
    <s v="Summit Backpack 45L"/>
    <n v="2"/>
    <n v="156.63999999999999"/>
    <n v="0.1"/>
    <n v="80.09"/>
    <n v="281.952"/>
    <n v="160.18"/>
    <n v="121.77199999999999"/>
    <n v="0.43188911587787987"/>
    <n v="2026"/>
    <s v="Q3"/>
    <n v="9"/>
    <s v="Sep"/>
  </r>
  <r>
    <x v="1804"/>
    <d v="2026-09-01T00:00:00"/>
    <n v="2026"/>
    <n v="9"/>
    <x v="8"/>
    <x v="2"/>
    <x v="3"/>
    <x v="7"/>
    <x v="3"/>
    <s v="Business"/>
    <x v="1"/>
    <s v="Trekking Poles"/>
    <n v="1"/>
    <n v="72.81"/>
    <n v="0"/>
    <n v="32.299999999999997"/>
    <n v="72.81"/>
    <n v="32.299999999999997"/>
    <n v="40.510000000000005"/>
    <n v="0.55637961818431536"/>
    <n v="2026"/>
    <s v="Q3"/>
    <n v="9"/>
    <s v="Sep"/>
  </r>
  <r>
    <x v="1805"/>
    <d v="2026-09-01T00:00:00"/>
    <n v="2026"/>
    <n v="9"/>
    <x v="8"/>
    <x v="2"/>
    <x v="1"/>
    <x v="11"/>
    <x v="2"/>
    <s v="New"/>
    <x v="3"/>
    <s v="Portable Camp Stove"/>
    <n v="6"/>
    <n v="80.319999999999993"/>
    <n v="0"/>
    <n v="38.42"/>
    <n v="481.91999999999996"/>
    <n v="230.52"/>
    <n v="251.39999999999995"/>
    <n v="0.52166334661354574"/>
    <n v="2026"/>
    <s v="Q3"/>
    <n v="9"/>
    <s v="Sep"/>
  </r>
  <r>
    <x v="1806"/>
    <d v="2026-09-01T00:00:00"/>
    <n v="2026"/>
    <n v="9"/>
    <x v="8"/>
    <x v="2"/>
    <x v="3"/>
    <x v="13"/>
    <x v="2"/>
    <s v="Returning"/>
    <x v="2"/>
    <s v="Travel Backpack 35L"/>
    <n v="5"/>
    <n v="166.81"/>
    <n v="0.05"/>
    <n v="89.24"/>
    <n v="792.34749999999997"/>
    <n v="446.2"/>
    <n v="346.14749999999998"/>
    <n v="0.43686324497774021"/>
    <n v="2026"/>
    <s v="Q3"/>
    <n v="9"/>
    <s v="Sep"/>
  </r>
  <r>
    <x v="1807"/>
    <d v="2026-09-02T00:00:00"/>
    <n v="2026"/>
    <n v="9"/>
    <x v="8"/>
    <x v="2"/>
    <x v="3"/>
    <x v="13"/>
    <x v="0"/>
    <s v="New"/>
    <x v="4"/>
    <s v="Resistance Band Set"/>
    <n v="1"/>
    <n v="40.56"/>
    <n v="0.15"/>
    <n v="14.28"/>
    <n v="34.475999999999999"/>
    <n v="14.28"/>
    <n v="20.195999999999998"/>
    <n v="0.58579881656804733"/>
    <n v="2026"/>
    <s v="Q3"/>
    <n v="9"/>
    <s v="Sep"/>
  </r>
  <r>
    <x v="1808"/>
    <d v="2026-09-02T00:00:00"/>
    <n v="2026"/>
    <n v="9"/>
    <x v="8"/>
    <x v="2"/>
    <x v="2"/>
    <x v="16"/>
    <x v="0"/>
    <s v="Returning"/>
    <x v="2"/>
    <s v="Travel Backpack 35L"/>
    <n v="2"/>
    <n v="162.4"/>
    <n v="0.1"/>
    <n v="88.04"/>
    <n v="292.32"/>
    <n v="176.08"/>
    <n v="116.23999999999998"/>
    <n v="0.39764641488779412"/>
    <n v="2026"/>
    <s v="Q3"/>
    <n v="9"/>
    <s v="Sep"/>
  </r>
  <r>
    <x v="1809"/>
    <d v="2026-09-02T00:00:00"/>
    <n v="2026"/>
    <n v="9"/>
    <x v="8"/>
    <x v="2"/>
    <x v="0"/>
    <x v="15"/>
    <x v="2"/>
    <s v="Returning"/>
    <x v="4"/>
    <s v="Weighted Vest"/>
    <n v="5"/>
    <n v="123.09"/>
    <n v="0"/>
    <n v="70.3"/>
    <n v="615.45000000000005"/>
    <n v="351.5"/>
    <n v="263.95000000000005"/>
    <n v="0.42887318222438869"/>
    <n v="2026"/>
    <s v="Q3"/>
    <n v="9"/>
    <s v="Sep"/>
  </r>
  <r>
    <x v="1810"/>
    <d v="2026-09-02T00:00:00"/>
    <n v="2026"/>
    <n v="9"/>
    <x v="8"/>
    <x v="2"/>
    <x v="1"/>
    <x v="6"/>
    <x v="3"/>
    <s v="New"/>
    <x v="2"/>
    <s v="Insulated Bottle"/>
    <n v="1"/>
    <n v="36.69"/>
    <n v="0"/>
    <n v="13.92"/>
    <n v="36.69"/>
    <n v="13.92"/>
    <n v="22.769999999999996"/>
    <n v="0.6206050695012264"/>
    <n v="2026"/>
    <s v="Q3"/>
    <n v="9"/>
    <s v="Sep"/>
  </r>
  <r>
    <x v="1811"/>
    <d v="2026-09-02T00:00:00"/>
    <n v="2026"/>
    <n v="9"/>
    <x v="8"/>
    <x v="2"/>
    <x v="2"/>
    <x v="3"/>
    <x v="0"/>
    <s v="Business"/>
    <x v="2"/>
    <s v="Carry-On Duffel"/>
    <n v="4"/>
    <n v="130.43"/>
    <n v="0"/>
    <n v="66.849999999999994"/>
    <n v="521.72"/>
    <n v="267.39999999999998"/>
    <n v="254.32000000000005"/>
    <n v="0.48746454036648018"/>
    <n v="2026"/>
    <s v="Q3"/>
    <n v="9"/>
    <s v="Sep"/>
  </r>
  <r>
    <x v="1812"/>
    <d v="2026-09-03T00:00:00"/>
    <n v="2026"/>
    <n v="9"/>
    <x v="8"/>
    <x v="2"/>
    <x v="1"/>
    <x v="11"/>
    <x v="0"/>
    <s v="Returning"/>
    <x v="1"/>
    <s v="Trail Boots"/>
    <n v="1"/>
    <n v="146.13999999999999"/>
    <n v="0"/>
    <n v="81.040000000000006"/>
    <n v="146.13999999999999"/>
    <n v="81.040000000000006"/>
    <n v="65.09999999999998"/>
    <n v="0.44546325441357593"/>
    <n v="2026"/>
    <s v="Q3"/>
    <n v="9"/>
    <s v="Sep"/>
  </r>
  <r>
    <x v="1813"/>
    <d v="2026-09-03T00:00:00"/>
    <n v="2026"/>
    <n v="9"/>
    <x v="8"/>
    <x v="2"/>
    <x v="1"/>
    <x v="14"/>
    <x v="2"/>
    <s v="New"/>
    <x v="3"/>
    <s v="Alpine Tent 4P"/>
    <n v="4"/>
    <n v="332.93"/>
    <n v="0"/>
    <n v="193.56"/>
    <n v="1331.72"/>
    <n v="774.24"/>
    <n v="557.48"/>
    <n v="0.41861652599645571"/>
    <n v="2026"/>
    <s v="Q3"/>
    <n v="9"/>
    <s v="Sep"/>
  </r>
  <r>
    <x v="1814"/>
    <d v="2026-09-03T00:00:00"/>
    <n v="2026"/>
    <n v="9"/>
    <x v="8"/>
    <x v="2"/>
    <x v="1"/>
    <x v="14"/>
    <x v="2"/>
    <s v="Business"/>
    <x v="3"/>
    <s v="Compact Sleeping Bag"/>
    <n v="4"/>
    <n v="122.43"/>
    <n v="0"/>
    <n v="61.5"/>
    <n v="489.72"/>
    <n v="246"/>
    <n v="243.72000000000003"/>
    <n v="0.49767213918157316"/>
    <n v="2026"/>
    <s v="Q3"/>
    <n v="9"/>
    <s v="Sep"/>
  </r>
  <r>
    <x v="1815"/>
    <d v="2026-09-03T00:00:00"/>
    <n v="2026"/>
    <n v="9"/>
    <x v="8"/>
    <x v="2"/>
    <x v="2"/>
    <x v="2"/>
    <x v="3"/>
    <s v="Returning"/>
    <x v="0"/>
    <s v="Commuter Helmet"/>
    <n v="3"/>
    <n v="81.12"/>
    <n v="0.1"/>
    <n v="41.78"/>
    <n v="219.02400000000003"/>
    <n v="125.34"/>
    <n v="93.684000000000026"/>
    <n v="0.42773394696471628"/>
    <n v="2026"/>
    <s v="Q3"/>
    <n v="9"/>
    <s v="Sep"/>
  </r>
  <r>
    <x v="1816"/>
    <d v="2026-09-03T00:00:00"/>
    <n v="2026"/>
    <n v="9"/>
    <x v="8"/>
    <x v="2"/>
    <x v="1"/>
    <x v="14"/>
    <x v="0"/>
    <s v="Returning"/>
    <x v="2"/>
    <s v="Travel Backpack 35L"/>
    <n v="1"/>
    <n v="168.54"/>
    <n v="0.05"/>
    <n v="87.82"/>
    <n v="160.11299999999997"/>
    <n v="87.82"/>
    <n v="72.292999999999978"/>
    <n v="0.45151236938911887"/>
    <n v="2026"/>
    <s v="Q3"/>
    <n v="9"/>
    <s v="Sep"/>
  </r>
  <r>
    <x v="1817"/>
    <d v="2026-09-03T00:00:00"/>
    <n v="2026"/>
    <n v="9"/>
    <x v="8"/>
    <x v="2"/>
    <x v="0"/>
    <x v="0"/>
    <x v="2"/>
    <s v="New"/>
    <x v="0"/>
    <s v="Compact Repair Kit"/>
    <n v="4"/>
    <n v="39.61"/>
    <n v="0.1"/>
    <n v="16.829999999999998"/>
    <n v="142.596"/>
    <n v="67.319999999999993"/>
    <n v="75.27600000000001"/>
    <n v="0.52789699570815452"/>
    <n v="2026"/>
    <s v="Q3"/>
    <n v="9"/>
    <s v="Sep"/>
  </r>
  <r>
    <x v="1818"/>
    <d v="2026-09-04T00:00:00"/>
    <n v="2026"/>
    <n v="9"/>
    <x v="8"/>
    <x v="2"/>
    <x v="3"/>
    <x v="8"/>
    <x v="0"/>
    <s v="Returning"/>
    <x v="4"/>
    <s v="Resistance Band Set"/>
    <n v="1"/>
    <n v="39.85"/>
    <n v="0.1"/>
    <n v="14.96"/>
    <n v="35.865000000000002"/>
    <n v="14.96"/>
    <n v="20.905000000000001"/>
    <n v="0.58288024536456151"/>
    <n v="2026"/>
    <s v="Q3"/>
    <n v="9"/>
    <s v="Sep"/>
  </r>
  <r>
    <x v="1819"/>
    <d v="2026-09-04T00:00:00"/>
    <n v="2026"/>
    <n v="9"/>
    <x v="8"/>
    <x v="2"/>
    <x v="3"/>
    <x v="8"/>
    <x v="0"/>
    <s v="New"/>
    <x v="4"/>
    <s v="Resistance Band Set"/>
    <n v="1"/>
    <n v="40.51"/>
    <n v="0.05"/>
    <n v="14.7"/>
    <n v="38.484499999999997"/>
    <n v="14.7"/>
    <n v="23.784499999999998"/>
    <n v="0.6180280372617547"/>
    <n v="2026"/>
    <s v="Q3"/>
    <n v="9"/>
    <s v="Sep"/>
  </r>
  <r>
    <x v="1820"/>
    <d v="2026-09-05T00:00:00"/>
    <n v="2026"/>
    <n v="9"/>
    <x v="8"/>
    <x v="2"/>
    <x v="1"/>
    <x v="12"/>
    <x v="0"/>
    <s v="Returning"/>
    <x v="3"/>
    <s v="Compact Sleeping Bag"/>
    <n v="1"/>
    <n v="121.59"/>
    <n v="0"/>
    <n v="62.44"/>
    <n v="121.59"/>
    <n v="62.44"/>
    <n v="59.150000000000006"/>
    <n v="0.4864709268854347"/>
    <n v="2026"/>
    <s v="Q3"/>
    <n v="9"/>
    <s v="Sep"/>
  </r>
  <r>
    <x v="1821"/>
    <d v="2026-09-05T00:00:00"/>
    <n v="2026"/>
    <n v="9"/>
    <x v="8"/>
    <x v="2"/>
    <x v="3"/>
    <x v="8"/>
    <x v="1"/>
    <s v="Business"/>
    <x v="1"/>
    <s v="Summit Backpack 45L"/>
    <n v="4"/>
    <n v="152.99"/>
    <n v="0.15"/>
    <n v="77.12"/>
    <n v="520.16600000000005"/>
    <n v="308.48"/>
    <n v="211.68600000000004"/>
    <n v="0.40695854784818697"/>
    <n v="2026"/>
    <s v="Q3"/>
    <n v="9"/>
    <s v="Sep"/>
  </r>
  <r>
    <x v="1822"/>
    <d v="2026-09-05T00:00:00"/>
    <n v="2026"/>
    <n v="9"/>
    <x v="8"/>
    <x v="2"/>
    <x v="2"/>
    <x v="10"/>
    <x v="0"/>
    <s v="Business"/>
    <x v="2"/>
    <s v="Insulated Bottle"/>
    <n v="3"/>
    <n v="36.19"/>
    <n v="0.1"/>
    <n v="13.97"/>
    <n v="97.712999999999994"/>
    <n v="41.910000000000004"/>
    <n v="55.80299999999999"/>
    <n v="0.57109084768659235"/>
    <n v="2026"/>
    <s v="Q3"/>
    <n v="9"/>
    <s v="Sep"/>
  </r>
  <r>
    <x v="1823"/>
    <d v="2026-09-05T00:00:00"/>
    <n v="2026"/>
    <n v="9"/>
    <x v="8"/>
    <x v="2"/>
    <x v="2"/>
    <x v="16"/>
    <x v="2"/>
    <s v="New"/>
    <x v="1"/>
    <s v="Trail Boots"/>
    <n v="2"/>
    <n v="142.44"/>
    <n v="0"/>
    <n v="77.33"/>
    <n v="284.88"/>
    <n v="154.66"/>
    <n v="130.22"/>
    <n v="0.45710474585790506"/>
    <n v="2026"/>
    <s v="Q3"/>
    <n v="9"/>
    <s v="Sep"/>
  </r>
  <r>
    <x v="1824"/>
    <d v="2026-09-05T00:00:00"/>
    <n v="2026"/>
    <n v="9"/>
    <x v="8"/>
    <x v="2"/>
    <x v="1"/>
    <x v="6"/>
    <x v="0"/>
    <s v="New"/>
    <x v="2"/>
    <s v="Carry-On Duffel"/>
    <n v="2"/>
    <n v="133.81"/>
    <n v="0"/>
    <n v="66.78"/>
    <n v="267.62"/>
    <n v="133.56"/>
    <n v="134.06"/>
    <n v="0.5009341603766535"/>
    <n v="2026"/>
    <s v="Q3"/>
    <n v="9"/>
    <s v="Sep"/>
  </r>
  <r>
    <x v="1825"/>
    <d v="2026-09-05T00:00:00"/>
    <n v="2026"/>
    <n v="9"/>
    <x v="8"/>
    <x v="2"/>
    <x v="1"/>
    <x v="12"/>
    <x v="2"/>
    <s v="New"/>
    <x v="4"/>
    <s v="Resistance Band Set"/>
    <n v="2"/>
    <n v="40.49"/>
    <n v="0.15"/>
    <n v="14.32"/>
    <n v="68.832999999999998"/>
    <n v="28.64"/>
    <n v="40.192999999999998"/>
    <n v="0.58392050324698908"/>
    <n v="2026"/>
    <s v="Q3"/>
    <n v="9"/>
    <s v="Sep"/>
  </r>
  <r>
    <x v="1826"/>
    <d v="2026-09-05T00:00:00"/>
    <n v="2026"/>
    <n v="9"/>
    <x v="8"/>
    <x v="2"/>
    <x v="2"/>
    <x v="2"/>
    <x v="0"/>
    <s v="Business"/>
    <x v="3"/>
    <s v="Trail Tent 2P"/>
    <n v="4"/>
    <n v="198.1"/>
    <n v="0"/>
    <n v="101.61"/>
    <n v="792.4"/>
    <n v="406.44"/>
    <n v="385.96"/>
    <n v="0.48707723372034323"/>
    <n v="2026"/>
    <s v="Q3"/>
    <n v="9"/>
    <s v="Sep"/>
  </r>
  <r>
    <x v="1827"/>
    <d v="2026-09-05T00:00:00"/>
    <n v="2026"/>
    <n v="9"/>
    <x v="8"/>
    <x v="2"/>
    <x v="1"/>
    <x v="12"/>
    <x v="2"/>
    <s v="New"/>
    <x v="0"/>
    <s v="Commuter Helmet"/>
    <n v="1"/>
    <n v="83.73"/>
    <n v="0.15"/>
    <n v="43.34"/>
    <n v="71.170500000000004"/>
    <n v="43.34"/>
    <n v="27.830500000000001"/>
    <n v="0.39103982689457006"/>
    <n v="2026"/>
    <s v="Q3"/>
    <n v="9"/>
    <s v="Sep"/>
  </r>
  <r>
    <x v="1828"/>
    <d v="2026-09-06T00:00:00"/>
    <n v="2026"/>
    <n v="9"/>
    <x v="8"/>
    <x v="2"/>
    <x v="1"/>
    <x v="14"/>
    <x v="2"/>
    <s v="New"/>
    <x v="3"/>
    <s v="Trail Tent 2P"/>
    <n v="2"/>
    <n v="194.92"/>
    <n v="0"/>
    <n v="102.66"/>
    <n v="389.84"/>
    <n v="205.32"/>
    <n v="184.51999999999998"/>
    <n v="0.47332238867227577"/>
    <n v="2026"/>
    <s v="Q3"/>
    <n v="9"/>
    <s v="Sep"/>
  </r>
  <r>
    <x v="1829"/>
    <d v="2026-09-06T00:00:00"/>
    <n v="2026"/>
    <n v="9"/>
    <x v="8"/>
    <x v="2"/>
    <x v="1"/>
    <x v="12"/>
    <x v="2"/>
    <s v="New"/>
    <x v="2"/>
    <s v="Travel Backpack 35L"/>
    <n v="1"/>
    <n v="161.03"/>
    <n v="0"/>
    <n v="89.86"/>
    <n v="161.03"/>
    <n v="89.86"/>
    <n v="71.17"/>
    <n v="0.44196733527914056"/>
    <n v="2026"/>
    <s v="Q3"/>
    <n v="9"/>
    <s v="Sep"/>
  </r>
  <r>
    <x v="1830"/>
    <d v="2026-09-06T00:00:00"/>
    <n v="2026"/>
    <n v="9"/>
    <x v="8"/>
    <x v="2"/>
    <x v="3"/>
    <x v="4"/>
    <x v="3"/>
    <s v="New"/>
    <x v="4"/>
    <s v="Recovery Roller"/>
    <n v="1"/>
    <n v="35.68"/>
    <n v="0.05"/>
    <n v="13.76"/>
    <n v="33.896000000000001"/>
    <n v="13.76"/>
    <n v="20.136000000000003"/>
    <n v="0.59405239556289835"/>
    <n v="2026"/>
    <s v="Q3"/>
    <n v="9"/>
    <s v="Sep"/>
  </r>
  <r>
    <x v="1831"/>
    <d v="2026-09-06T00:00:00"/>
    <n v="2026"/>
    <n v="9"/>
    <x v="8"/>
    <x v="2"/>
    <x v="1"/>
    <x v="6"/>
    <x v="0"/>
    <s v="New"/>
    <x v="0"/>
    <s v="Compact Repair Kit"/>
    <n v="1"/>
    <n v="39.68"/>
    <n v="0.05"/>
    <n v="16.63"/>
    <n v="37.695999999999998"/>
    <n v="16.63"/>
    <n v="21.065999999999999"/>
    <n v="0.55883913412563668"/>
    <n v="2026"/>
    <s v="Q3"/>
    <n v="9"/>
    <s v="Sep"/>
  </r>
  <r>
    <x v="1832"/>
    <d v="2026-09-06T00:00:00"/>
    <n v="2026"/>
    <n v="9"/>
    <x v="8"/>
    <x v="2"/>
    <x v="2"/>
    <x v="10"/>
    <x v="0"/>
    <s v="New"/>
    <x v="1"/>
    <s v="Trail Boots"/>
    <n v="3"/>
    <n v="146.22"/>
    <n v="0"/>
    <n v="80.13"/>
    <n v="438.65999999999997"/>
    <n v="240.39"/>
    <n v="198.26999999999998"/>
    <n v="0.4519901518260156"/>
    <n v="2026"/>
    <s v="Q3"/>
    <n v="9"/>
    <s v="Sep"/>
  </r>
  <r>
    <x v="1833"/>
    <d v="2026-09-06T00:00:00"/>
    <n v="2026"/>
    <n v="9"/>
    <x v="8"/>
    <x v="2"/>
    <x v="3"/>
    <x v="7"/>
    <x v="2"/>
    <s v="Returning"/>
    <x v="1"/>
    <s v="Trekking Poles"/>
    <n v="1"/>
    <n v="71.680000000000007"/>
    <n v="0"/>
    <n v="31.87"/>
    <n v="71.680000000000007"/>
    <n v="31.87"/>
    <n v="39.81"/>
    <n v="0.5553850446428571"/>
    <n v="2026"/>
    <s v="Q3"/>
    <n v="9"/>
    <s v="Sep"/>
  </r>
  <r>
    <x v="1834"/>
    <d v="2026-09-06T00:00:00"/>
    <n v="2026"/>
    <n v="9"/>
    <x v="8"/>
    <x v="2"/>
    <x v="2"/>
    <x v="10"/>
    <x v="3"/>
    <s v="New"/>
    <x v="4"/>
    <s v="Training Mat"/>
    <n v="2"/>
    <n v="51.77"/>
    <n v="0"/>
    <n v="21.46"/>
    <n v="103.54"/>
    <n v="42.92"/>
    <n v="60.620000000000005"/>
    <n v="0.58547421286459345"/>
    <n v="2026"/>
    <s v="Q3"/>
    <n v="9"/>
    <s v="Sep"/>
  </r>
  <r>
    <x v="1835"/>
    <d v="2026-09-06T00:00:00"/>
    <n v="2026"/>
    <n v="9"/>
    <x v="8"/>
    <x v="2"/>
    <x v="2"/>
    <x v="5"/>
    <x v="1"/>
    <s v="Returning"/>
    <x v="4"/>
    <s v="Resistance Band Set"/>
    <n v="4"/>
    <n v="39.4"/>
    <n v="0.15"/>
    <n v="14.95"/>
    <n v="133.95999999999998"/>
    <n v="59.8"/>
    <n v="74.159999999999982"/>
    <n v="0.55359808898178553"/>
    <n v="2026"/>
    <s v="Q3"/>
    <n v="9"/>
    <s v="Sep"/>
  </r>
  <r>
    <x v="1836"/>
    <d v="2026-09-06T00:00:00"/>
    <n v="2026"/>
    <n v="9"/>
    <x v="8"/>
    <x v="2"/>
    <x v="3"/>
    <x v="8"/>
    <x v="0"/>
    <s v="New"/>
    <x v="2"/>
    <s v="Packing Cube Set"/>
    <n v="1"/>
    <n v="47.17"/>
    <n v="0"/>
    <n v="18.64"/>
    <n v="47.17"/>
    <n v="18.64"/>
    <n v="28.53"/>
    <n v="0.60483358066567738"/>
    <n v="2026"/>
    <s v="Q3"/>
    <n v="9"/>
    <s v="Sep"/>
  </r>
  <r>
    <x v="1837"/>
    <d v="2026-09-06T00:00:00"/>
    <n v="2026"/>
    <n v="9"/>
    <x v="8"/>
    <x v="2"/>
    <x v="3"/>
    <x v="4"/>
    <x v="3"/>
    <s v="Returning"/>
    <x v="4"/>
    <s v="Training Mat"/>
    <n v="2"/>
    <n v="50.41"/>
    <n v="0.1"/>
    <n v="22.05"/>
    <n v="90.738"/>
    <n v="44.1"/>
    <n v="46.637999999999998"/>
    <n v="0.51398532037294187"/>
    <n v="2026"/>
    <s v="Q3"/>
    <n v="9"/>
    <s v="Sep"/>
  </r>
  <r>
    <x v="1838"/>
    <d v="2026-09-06T00:00:00"/>
    <n v="2026"/>
    <n v="9"/>
    <x v="8"/>
    <x v="2"/>
    <x v="3"/>
    <x v="13"/>
    <x v="0"/>
    <s v="Business"/>
    <x v="0"/>
    <s v="Commuter Helmet"/>
    <n v="4"/>
    <n v="80.38"/>
    <n v="0.1"/>
    <n v="42.55"/>
    <n v="289.36799999999999"/>
    <n v="170.2"/>
    <n v="119.16800000000001"/>
    <n v="0.41182162505874875"/>
    <n v="2026"/>
    <s v="Q3"/>
    <n v="9"/>
    <s v="Sep"/>
  </r>
  <r>
    <x v="1839"/>
    <d v="2026-09-07T00:00:00"/>
    <n v="2026"/>
    <n v="9"/>
    <x v="8"/>
    <x v="2"/>
    <x v="0"/>
    <x v="0"/>
    <x v="0"/>
    <s v="Business"/>
    <x v="4"/>
    <s v="Resistance Band Set"/>
    <n v="2"/>
    <n v="40.78"/>
    <n v="0"/>
    <n v="15.04"/>
    <n v="81.56"/>
    <n v="30.08"/>
    <n v="51.480000000000004"/>
    <n v="0.63119176066699367"/>
    <n v="2026"/>
    <s v="Q3"/>
    <n v="9"/>
    <s v="Sep"/>
  </r>
  <r>
    <x v="1840"/>
    <d v="2026-09-07T00:00:00"/>
    <n v="2026"/>
    <n v="9"/>
    <x v="8"/>
    <x v="2"/>
    <x v="1"/>
    <x v="12"/>
    <x v="0"/>
    <s v="Returning"/>
    <x v="1"/>
    <s v="Trail Boots"/>
    <n v="1"/>
    <n v="141.69"/>
    <n v="0"/>
    <n v="80.34"/>
    <n v="141.69"/>
    <n v="80.34"/>
    <n v="61.349999999999994"/>
    <n v="0.43298750793986868"/>
    <n v="2026"/>
    <s v="Q3"/>
    <n v="9"/>
    <s v="Sep"/>
  </r>
  <r>
    <x v="1841"/>
    <d v="2026-09-07T00:00:00"/>
    <n v="2026"/>
    <n v="9"/>
    <x v="8"/>
    <x v="2"/>
    <x v="3"/>
    <x v="8"/>
    <x v="0"/>
    <s v="New"/>
    <x v="3"/>
    <s v="Portable Camp Stove"/>
    <n v="1"/>
    <n v="83.28"/>
    <n v="0.1"/>
    <n v="39.75"/>
    <n v="74.951999999999998"/>
    <n v="39.75"/>
    <n v="35.201999999999998"/>
    <n v="0.46966058277297468"/>
    <n v="2026"/>
    <s v="Q3"/>
    <n v="9"/>
    <s v="Sep"/>
  </r>
  <r>
    <x v="1842"/>
    <d v="2026-09-07T00:00:00"/>
    <n v="2026"/>
    <n v="9"/>
    <x v="8"/>
    <x v="2"/>
    <x v="3"/>
    <x v="7"/>
    <x v="3"/>
    <s v="Returning"/>
    <x v="3"/>
    <s v="Portable Camp Stove"/>
    <n v="2"/>
    <n v="82.43"/>
    <n v="0"/>
    <n v="40.51"/>
    <n v="164.86"/>
    <n v="81.02"/>
    <n v="83.840000000000018"/>
    <n v="0.50855271139148372"/>
    <n v="2026"/>
    <s v="Q3"/>
    <n v="9"/>
    <s v="Sep"/>
  </r>
  <r>
    <x v="1843"/>
    <d v="2026-09-07T00:00:00"/>
    <n v="2026"/>
    <n v="9"/>
    <x v="8"/>
    <x v="2"/>
    <x v="0"/>
    <x v="15"/>
    <x v="3"/>
    <s v="New"/>
    <x v="4"/>
    <s v="Recovery Roller"/>
    <n v="4"/>
    <n v="36.380000000000003"/>
    <n v="0"/>
    <n v="14.16"/>
    <n v="145.52000000000001"/>
    <n v="56.64"/>
    <n v="88.88000000000001"/>
    <n v="0.61077515118196812"/>
    <n v="2026"/>
    <s v="Q3"/>
    <n v="9"/>
    <s v="Sep"/>
  </r>
  <r>
    <x v="1844"/>
    <d v="2026-09-07T00:00:00"/>
    <n v="2026"/>
    <n v="9"/>
    <x v="8"/>
    <x v="2"/>
    <x v="1"/>
    <x v="11"/>
    <x v="0"/>
    <s v="New"/>
    <x v="0"/>
    <s v="Commuter Helmet"/>
    <n v="1"/>
    <n v="82.86"/>
    <n v="0"/>
    <n v="43.33"/>
    <n v="82.86"/>
    <n v="43.33"/>
    <n v="39.53"/>
    <n v="0.47706975621530295"/>
    <n v="2026"/>
    <s v="Q3"/>
    <n v="9"/>
    <s v="Sep"/>
  </r>
  <r>
    <x v="1845"/>
    <d v="2026-09-07T00:00:00"/>
    <n v="2026"/>
    <n v="9"/>
    <x v="8"/>
    <x v="2"/>
    <x v="0"/>
    <x v="9"/>
    <x v="0"/>
    <s v="New"/>
    <x v="2"/>
    <s v="Packing Cube Set"/>
    <n v="1"/>
    <n v="46.44"/>
    <n v="0.05"/>
    <n v="17.88"/>
    <n v="44.117999999999995"/>
    <n v="17.88"/>
    <n v="26.237999999999996"/>
    <n v="0.59472324221406225"/>
    <n v="2026"/>
    <s v="Q3"/>
    <n v="9"/>
    <s v="Sep"/>
  </r>
  <r>
    <x v="1846"/>
    <d v="2026-09-07T00:00:00"/>
    <n v="2026"/>
    <n v="9"/>
    <x v="8"/>
    <x v="2"/>
    <x v="0"/>
    <x v="0"/>
    <x v="1"/>
    <s v="Business"/>
    <x v="2"/>
    <s v="Carry-On Duffel"/>
    <n v="4"/>
    <n v="133.26"/>
    <n v="0.1"/>
    <n v="68.77"/>
    <n v="479.73599999999999"/>
    <n v="275.08"/>
    <n v="204.65600000000001"/>
    <n v="0.42660129738022579"/>
    <n v="2026"/>
    <s v="Q3"/>
    <n v="9"/>
    <s v="Sep"/>
  </r>
  <r>
    <x v="1847"/>
    <d v="2026-09-07T00:00:00"/>
    <n v="2026"/>
    <n v="9"/>
    <x v="8"/>
    <x v="2"/>
    <x v="1"/>
    <x v="12"/>
    <x v="3"/>
    <s v="New"/>
    <x v="1"/>
    <s v="Trail Boots"/>
    <n v="1"/>
    <n v="147.36000000000001"/>
    <n v="0"/>
    <n v="81.599999999999994"/>
    <n v="147.36000000000001"/>
    <n v="81.599999999999994"/>
    <n v="65.760000000000019"/>
    <n v="0.44625407166123787"/>
    <n v="2026"/>
    <s v="Q3"/>
    <n v="9"/>
    <s v="Sep"/>
  </r>
  <r>
    <x v="1848"/>
    <d v="2026-09-07T00:00:00"/>
    <n v="2026"/>
    <n v="9"/>
    <x v="8"/>
    <x v="2"/>
    <x v="0"/>
    <x v="0"/>
    <x v="0"/>
    <s v="New"/>
    <x v="2"/>
    <s v="Travel Backpack 35L"/>
    <n v="2"/>
    <n v="166.13"/>
    <n v="0.15"/>
    <n v="86.71"/>
    <n v="282.42099999999999"/>
    <n v="173.42"/>
    <n v="109.001"/>
    <n v="0.38595217777714835"/>
    <n v="2026"/>
    <s v="Q3"/>
    <n v="9"/>
    <s v="Sep"/>
  </r>
  <r>
    <x v="1849"/>
    <d v="2026-09-07T00:00:00"/>
    <n v="2026"/>
    <n v="9"/>
    <x v="8"/>
    <x v="2"/>
    <x v="2"/>
    <x v="3"/>
    <x v="0"/>
    <s v="New"/>
    <x v="4"/>
    <s v="Training Mat"/>
    <n v="1"/>
    <n v="51.74"/>
    <n v="0"/>
    <n v="22.45"/>
    <n v="51.74"/>
    <n v="22.45"/>
    <n v="29.290000000000003"/>
    <n v="0.56609972941631237"/>
    <n v="2026"/>
    <s v="Q3"/>
    <n v="9"/>
    <s v="Sep"/>
  </r>
  <r>
    <x v="1850"/>
    <d v="2026-09-08T00:00:00"/>
    <n v="2026"/>
    <n v="9"/>
    <x v="8"/>
    <x v="2"/>
    <x v="0"/>
    <x v="0"/>
    <x v="2"/>
    <s v="Returning"/>
    <x v="1"/>
    <s v="Trekking Poles"/>
    <n v="1"/>
    <n v="71.7"/>
    <n v="0"/>
    <n v="32"/>
    <n v="71.7"/>
    <n v="32"/>
    <n v="39.700000000000003"/>
    <n v="0.55369595536959559"/>
    <n v="2026"/>
    <s v="Q3"/>
    <n v="9"/>
    <s v="Sep"/>
  </r>
  <r>
    <x v="1851"/>
    <d v="2026-09-08T00:00:00"/>
    <n v="2026"/>
    <n v="9"/>
    <x v="8"/>
    <x v="2"/>
    <x v="2"/>
    <x v="2"/>
    <x v="0"/>
    <s v="Returning"/>
    <x v="0"/>
    <s v="Compact Repair Kit"/>
    <n v="2"/>
    <n v="39.409999999999997"/>
    <n v="0.05"/>
    <n v="17.12"/>
    <n v="74.878999999999991"/>
    <n v="34.24"/>
    <n v="40.638999999999989"/>
    <n v="0.54272893601677363"/>
    <n v="2026"/>
    <s v="Q3"/>
    <n v="9"/>
    <s v="Sep"/>
  </r>
  <r>
    <x v="1852"/>
    <d v="2026-09-08T00:00:00"/>
    <n v="2026"/>
    <n v="9"/>
    <x v="8"/>
    <x v="2"/>
    <x v="0"/>
    <x v="9"/>
    <x v="0"/>
    <s v="New"/>
    <x v="3"/>
    <s v="Alpine Tent 4P"/>
    <n v="2"/>
    <n v="345.33"/>
    <n v="0"/>
    <n v="198.22"/>
    <n v="690.66"/>
    <n v="396.44"/>
    <n v="294.21999999999997"/>
    <n v="0.42599832044710856"/>
    <n v="2026"/>
    <s v="Q3"/>
    <n v="9"/>
    <s v="Sep"/>
  </r>
  <r>
    <x v="1853"/>
    <d v="2026-09-09T00:00:00"/>
    <n v="2026"/>
    <n v="9"/>
    <x v="8"/>
    <x v="2"/>
    <x v="3"/>
    <x v="13"/>
    <x v="0"/>
    <s v="Returning"/>
    <x v="1"/>
    <s v="Trail Boots"/>
    <n v="1"/>
    <n v="145.33000000000001"/>
    <n v="0.1"/>
    <n v="80.97"/>
    <n v="130.79700000000003"/>
    <n v="80.97"/>
    <n v="49.827000000000027"/>
    <n v="0.3809491043372556"/>
    <n v="2026"/>
    <s v="Q3"/>
    <n v="9"/>
    <s v="Sep"/>
  </r>
  <r>
    <x v="1854"/>
    <d v="2026-09-09T00:00:00"/>
    <n v="2026"/>
    <n v="9"/>
    <x v="8"/>
    <x v="2"/>
    <x v="0"/>
    <x v="0"/>
    <x v="0"/>
    <s v="Returning"/>
    <x v="0"/>
    <s v="Trail Bike Light"/>
    <n v="3"/>
    <n v="50.03"/>
    <n v="0.1"/>
    <n v="22.89"/>
    <n v="135.08100000000002"/>
    <n v="68.67"/>
    <n v="66.411000000000016"/>
    <n v="0.49163835032313952"/>
    <n v="2026"/>
    <s v="Q3"/>
    <n v="9"/>
    <s v="Sep"/>
  </r>
  <r>
    <x v="1855"/>
    <d v="2026-09-09T00:00:00"/>
    <n v="2026"/>
    <n v="9"/>
    <x v="8"/>
    <x v="2"/>
    <x v="1"/>
    <x v="1"/>
    <x v="3"/>
    <s v="Returning"/>
    <x v="2"/>
    <s v="Insulated Bottle"/>
    <n v="1"/>
    <n v="35.68"/>
    <n v="0.05"/>
    <n v="13.37"/>
    <n v="33.896000000000001"/>
    <n v="13.37"/>
    <n v="20.526000000000003"/>
    <n v="0.60555817795610112"/>
    <n v="2026"/>
    <s v="Q3"/>
    <n v="9"/>
    <s v="Sep"/>
  </r>
  <r>
    <x v="1856"/>
    <d v="2026-09-09T00:00:00"/>
    <n v="2026"/>
    <n v="9"/>
    <x v="8"/>
    <x v="2"/>
    <x v="3"/>
    <x v="8"/>
    <x v="0"/>
    <s v="Returning"/>
    <x v="3"/>
    <s v="Alpine Tent 4P"/>
    <n v="1"/>
    <n v="341.87"/>
    <n v="0.1"/>
    <n v="190.66"/>
    <n v="307.68299999999999"/>
    <n v="190.66"/>
    <n v="117.023"/>
    <n v="0.38033625517171893"/>
    <n v="2026"/>
    <s v="Q3"/>
    <n v="9"/>
    <s v="Sep"/>
  </r>
  <r>
    <x v="1857"/>
    <d v="2026-09-09T00:00:00"/>
    <n v="2026"/>
    <n v="9"/>
    <x v="8"/>
    <x v="2"/>
    <x v="1"/>
    <x v="6"/>
    <x v="0"/>
    <s v="Returning"/>
    <x v="2"/>
    <s v="Travel Backpack 35L"/>
    <n v="1"/>
    <n v="164.6"/>
    <n v="0"/>
    <n v="87.21"/>
    <n v="164.6"/>
    <n v="87.21"/>
    <n v="77.39"/>
    <n v="0.47017010935601461"/>
    <n v="2026"/>
    <s v="Q3"/>
    <n v="9"/>
    <s v="Sep"/>
  </r>
  <r>
    <x v="1858"/>
    <d v="2026-09-09T00:00:00"/>
    <n v="2026"/>
    <n v="9"/>
    <x v="8"/>
    <x v="2"/>
    <x v="3"/>
    <x v="8"/>
    <x v="0"/>
    <s v="Returning"/>
    <x v="4"/>
    <s v="Resistance Band Set"/>
    <n v="2"/>
    <n v="41.24"/>
    <n v="0"/>
    <n v="14.46"/>
    <n v="82.48"/>
    <n v="28.92"/>
    <n v="53.56"/>
    <n v="0.64936954413191073"/>
    <n v="2026"/>
    <s v="Q3"/>
    <n v="9"/>
    <s v="Sep"/>
  </r>
  <r>
    <x v="1859"/>
    <d v="2026-09-10T00:00:00"/>
    <n v="2026"/>
    <n v="9"/>
    <x v="8"/>
    <x v="2"/>
    <x v="2"/>
    <x v="10"/>
    <x v="2"/>
    <s v="New"/>
    <x v="0"/>
    <s v="Compact Repair Kit"/>
    <n v="1"/>
    <n v="40.1"/>
    <n v="0"/>
    <n v="16.920000000000002"/>
    <n v="40.1"/>
    <n v="16.920000000000002"/>
    <n v="23.18"/>
    <n v="0.57805486284289276"/>
    <n v="2026"/>
    <s v="Q3"/>
    <n v="9"/>
    <s v="Sep"/>
  </r>
  <r>
    <x v="1860"/>
    <d v="2026-09-10T00:00:00"/>
    <n v="2026"/>
    <n v="9"/>
    <x v="8"/>
    <x v="2"/>
    <x v="1"/>
    <x v="6"/>
    <x v="0"/>
    <s v="New"/>
    <x v="3"/>
    <s v="Portable Camp Stove"/>
    <n v="2"/>
    <n v="80.239999999999995"/>
    <n v="0"/>
    <n v="40.5"/>
    <n v="160.47999999999999"/>
    <n v="81"/>
    <n v="79.47999999999999"/>
    <n v="0.49526420737786636"/>
    <n v="2026"/>
    <s v="Q3"/>
    <n v="9"/>
    <s v="Sep"/>
  </r>
  <r>
    <x v="1861"/>
    <d v="2026-09-10T00:00:00"/>
    <n v="2026"/>
    <n v="9"/>
    <x v="8"/>
    <x v="2"/>
    <x v="2"/>
    <x v="3"/>
    <x v="0"/>
    <s v="New"/>
    <x v="1"/>
    <s v="Summit Backpack 45L"/>
    <n v="4"/>
    <n v="151.01"/>
    <n v="0"/>
    <n v="80.569999999999993"/>
    <n v="604.04"/>
    <n v="322.27999999999997"/>
    <n v="281.76"/>
    <n v="0.46645917488908023"/>
    <n v="2026"/>
    <s v="Q3"/>
    <n v="9"/>
    <s v="Sep"/>
  </r>
  <r>
    <x v="1862"/>
    <d v="2026-09-10T00:00:00"/>
    <n v="2026"/>
    <n v="9"/>
    <x v="8"/>
    <x v="2"/>
    <x v="0"/>
    <x v="15"/>
    <x v="3"/>
    <s v="Returning"/>
    <x v="0"/>
    <s v="Trail Bike Light"/>
    <n v="1"/>
    <n v="51.32"/>
    <n v="0.1"/>
    <n v="22.67"/>
    <n v="46.188000000000002"/>
    <n v="22.67"/>
    <n v="23.518000000000001"/>
    <n v="0.50917987356023209"/>
    <n v="2026"/>
    <s v="Q3"/>
    <n v="9"/>
    <s v="Sep"/>
  </r>
  <r>
    <x v="1863"/>
    <d v="2026-09-10T00:00:00"/>
    <n v="2026"/>
    <n v="9"/>
    <x v="8"/>
    <x v="2"/>
    <x v="3"/>
    <x v="7"/>
    <x v="2"/>
    <s v="Returning"/>
    <x v="1"/>
    <s v="Trekking Poles"/>
    <n v="2"/>
    <n v="72.61"/>
    <n v="0"/>
    <n v="32.68"/>
    <n v="145.22"/>
    <n v="65.36"/>
    <n v="79.86"/>
    <n v="0.54992425285773305"/>
    <n v="2026"/>
    <s v="Q3"/>
    <n v="9"/>
    <s v="Sep"/>
  </r>
  <r>
    <x v="1864"/>
    <d v="2026-09-11T00:00:00"/>
    <n v="2026"/>
    <n v="9"/>
    <x v="8"/>
    <x v="2"/>
    <x v="3"/>
    <x v="13"/>
    <x v="3"/>
    <s v="Business"/>
    <x v="4"/>
    <s v="Resistance Band Set"/>
    <n v="5"/>
    <n v="40.94"/>
    <n v="0"/>
    <n v="14.78"/>
    <n v="204.7"/>
    <n v="73.899999999999991"/>
    <n v="130.80000000000001"/>
    <n v="0.6389838788470934"/>
    <n v="2026"/>
    <s v="Q3"/>
    <n v="9"/>
    <s v="Sep"/>
  </r>
  <r>
    <x v="1865"/>
    <d v="2026-09-11T00:00:00"/>
    <n v="2026"/>
    <n v="9"/>
    <x v="8"/>
    <x v="2"/>
    <x v="2"/>
    <x v="16"/>
    <x v="3"/>
    <s v="New"/>
    <x v="0"/>
    <s v="Commuter Helmet"/>
    <n v="4"/>
    <n v="81.69"/>
    <n v="0"/>
    <n v="42.23"/>
    <n v="326.76"/>
    <n v="168.92"/>
    <n v="157.84"/>
    <n v="0.48304566042355246"/>
    <n v="2026"/>
    <s v="Q3"/>
    <n v="9"/>
    <s v="Sep"/>
  </r>
  <r>
    <x v="1866"/>
    <d v="2026-09-11T00:00:00"/>
    <n v="2026"/>
    <n v="9"/>
    <x v="8"/>
    <x v="2"/>
    <x v="0"/>
    <x v="15"/>
    <x v="2"/>
    <s v="New"/>
    <x v="0"/>
    <s v="Trail Bike Light"/>
    <n v="1"/>
    <n v="51.25"/>
    <n v="0.05"/>
    <n v="21.99"/>
    <n v="48.6875"/>
    <n v="21.99"/>
    <n v="26.697500000000002"/>
    <n v="0.54834403080872918"/>
    <n v="2026"/>
    <s v="Q3"/>
    <n v="9"/>
    <s v="Sep"/>
  </r>
  <r>
    <x v="1867"/>
    <d v="2026-09-11T00:00:00"/>
    <n v="2026"/>
    <n v="9"/>
    <x v="8"/>
    <x v="2"/>
    <x v="2"/>
    <x v="16"/>
    <x v="0"/>
    <s v="Returning"/>
    <x v="4"/>
    <s v="Training Mat"/>
    <n v="1"/>
    <n v="50.78"/>
    <n v="0.05"/>
    <n v="22.52"/>
    <n v="48.241"/>
    <n v="22.52"/>
    <n v="25.721"/>
    <n v="0.5331771729441761"/>
    <n v="2026"/>
    <s v="Q3"/>
    <n v="9"/>
    <s v="Sep"/>
  </r>
  <r>
    <x v="1868"/>
    <d v="2026-09-11T00:00:00"/>
    <n v="2026"/>
    <n v="9"/>
    <x v="8"/>
    <x v="2"/>
    <x v="1"/>
    <x v="1"/>
    <x v="0"/>
    <s v="New"/>
    <x v="2"/>
    <s v="Carry-On Duffel"/>
    <n v="1"/>
    <n v="133.31"/>
    <n v="0.05"/>
    <n v="67.790000000000006"/>
    <n v="126.64449999999999"/>
    <n v="67.790000000000006"/>
    <n v="58.854499999999987"/>
    <n v="0.46472211584395684"/>
    <n v="2026"/>
    <s v="Q3"/>
    <n v="9"/>
    <s v="Sep"/>
  </r>
  <r>
    <x v="1869"/>
    <d v="2026-09-11T00:00:00"/>
    <n v="2026"/>
    <n v="9"/>
    <x v="8"/>
    <x v="2"/>
    <x v="2"/>
    <x v="2"/>
    <x v="0"/>
    <s v="Returning"/>
    <x v="2"/>
    <s v="Travel Backpack 35L"/>
    <n v="1"/>
    <n v="162.06"/>
    <n v="0"/>
    <n v="86.95"/>
    <n v="162.06"/>
    <n v="86.95"/>
    <n v="75.11"/>
    <n v="0.4634703196347032"/>
    <n v="2026"/>
    <s v="Q3"/>
    <n v="9"/>
    <s v="Sep"/>
  </r>
  <r>
    <x v="1870"/>
    <d v="2026-09-11T00:00:00"/>
    <n v="2026"/>
    <n v="9"/>
    <x v="8"/>
    <x v="2"/>
    <x v="2"/>
    <x v="5"/>
    <x v="2"/>
    <s v="Returning"/>
    <x v="2"/>
    <s v="Insulated Bottle"/>
    <n v="2"/>
    <n v="37.03"/>
    <n v="0.1"/>
    <n v="13.46"/>
    <n v="66.654000000000011"/>
    <n v="26.92"/>
    <n v="39.734000000000009"/>
    <n v="0.59612326342004984"/>
    <n v="2026"/>
    <s v="Q3"/>
    <n v="9"/>
    <s v="Sep"/>
  </r>
  <r>
    <x v="1871"/>
    <d v="2026-09-11T00:00:00"/>
    <n v="2026"/>
    <n v="9"/>
    <x v="8"/>
    <x v="2"/>
    <x v="1"/>
    <x v="11"/>
    <x v="0"/>
    <s v="New"/>
    <x v="3"/>
    <s v="Alpine Tent 4P"/>
    <n v="1"/>
    <n v="338.01"/>
    <n v="0"/>
    <n v="190.89"/>
    <n v="338.01"/>
    <n v="190.89"/>
    <n v="147.12"/>
    <n v="0.43525339486997427"/>
    <n v="2026"/>
    <s v="Q3"/>
    <n v="9"/>
    <s v="Sep"/>
  </r>
  <r>
    <x v="1872"/>
    <d v="2026-09-12T00:00:00"/>
    <n v="2026"/>
    <n v="9"/>
    <x v="8"/>
    <x v="2"/>
    <x v="3"/>
    <x v="13"/>
    <x v="0"/>
    <s v="New"/>
    <x v="4"/>
    <s v="Resistance Band Set"/>
    <n v="5"/>
    <n v="40.78"/>
    <n v="0.05"/>
    <n v="14.94"/>
    <n v="193.70499999999998"/>
    <n v="74.7"/>
    <n v="119.00499999999998"/>
    <n v="0.61436204537828132"/>
    <n v="2026"/>
    <s v="Q3"/>
    <n v="9"/>
    <s v="Sep"/>
  </r>
  <r>
    <x v="1873"/>
    <d v="2026-09-12T00:00:00"/>
    <n v="2026"/>
    <n v="9"/>
    <x v="8"/>
    <x v="2"/>
    <x v="2"/>
    <x v="16"/>
    <x v="0"/>
    <s v="Returning"/>
    <x v="0"/>
    <s v="Trail Bike Light"/>
    <n v="4"/>
    <n v="51.47"/>
    <n v="0"/>
    <n v="21.9"/>
    <n v="205.88"/>
    <n v="87.6"/>
    <n v="118.28"/>
    <n v="0.57450942296483387"/>
    <n v="2026"/>
    <s v="Q3"/>
    <n v="9"/>
    <s v="Sep"/>
  </r>
  <r>
    <x v="1874"/>
    <d v="2026-09-12T00:00:00"/>
    <n v="2026"/>
    <n v="9"/>
    <x v="8"/>
    <x v="2"/>
    <x v="0"/>
    <x v="15"/>
    <x v="1"/>
    <s v="Business"/>
    <x v="1"/>
    <s v="Trail Boots"/>
    <n v="10"/>
    <n v="144.4"/>
    <n v="0.1"/>
    <n v="81.069999999999993"/>
    <n v="1299.6000000000001"/>
    <n v="810.69999999999993"/>
    <n v="488.9000000000002"/>
    <n v="0.37619267466912909"/>
    <n v="2026"/>
    <s v="Q3"/>
    <n v="9"/>
    <s v="Sep"/>
  </r>
  <r>
    <x v="1875"/>
    <d v="2026-09-12T00:00:00"/>
    <n v="2026"/>
    <n v="9"/>
    <x v="8"/>
    <x v="2"/>
    <x v="1"/>
    <x v="6"/>
    <x v="2"/>
    <s v="New"/>
    <x v="4"/>
    <s v="Training Mat"/>
    <n v="1"/>
    <n v="51.34"/>
    <n v="0.1"/>
    <n v="22.63"/>
    <n v="46.206000000000003"/>
    <n v="22.63"/>
    <n v="23.576000000000004"/>
    <n v="0.51023676578799293"/>
    <n v="2026"/>
    <s v="Q3"/>
    <n v="9"/>
    <s v="Sep"/>
  </r>
  <r>
    <x v="1876"/>
    <d v="2026-09-12T00:00:00"/>
    <n v="2026"/>
    <n v="9"/>
    <x v="8"/>
    <x v="2"/>
    <x v="1"/>
    <x v="1"/>
    <x v="1"/>
    <s v="Returning"/>
    <x v="2"/>
    <s v="Packing Cube Set"/>
    <n v="6"/>
    <n v="47.72"/>
    <n v="0.1"/>
    <n v="18.41"/>
    <n v="257.68799999999999"/>
    <n v="110.46000000000001"/>
    <n v="147.22799999999998"/>
    <n v="0.57134208810654741"/>
    <n v="2026"/>
    <s v="Q3"/>
    <n v="9"/>
    <s v="Sep"/>
  </r>
  <r>
    <x v="1877"/>
    <d v="2026-09-12T00:00:00"/>
    <n v="2026"/>
    <n v="9"/>
    <x v="8"/>
    <x v="2"/>
    <x v="1"/>
    <x v="11"/>
    <x v="0"/>
    <s v="Business"/>
    <x v="3"/>
    <s v="Portable Camp Stove"/>
    <n v="1"/>
    <n v="81.489999999999995"/>
    <n v="0.1"/>
    <n v="38.83"/>
    <n v="73.340999999999994"/>
    <n v="38.83"/>
    <n v="34.510999999999996"/>
    <n v="0.47055535103148305"/>
    <n v="2026"/>
    <s v="Q3"/>
    <n v="9"/>
    <s v="Sep"/>
  </r>
  <r>
    <x v="1878"/>
    <d v="2026-09-12T00:00:00"/>
    <n v="2026"/>
    <n v="9"/>
    <x v="8"/>
    <x v="2"/>
    <x v="1"/>
    <x v="6"/>
    <x v="2"/>
    <s v="Returning"/>
    <x v="0"/>
    <s v="Compact Repair Kit"/>
    <n v="2"/>
    <n v="39.700000000000003"/>
    <n v="0"/>
    <n v="16.32"/>
    <n v="79.400000000000006"/>
    <n v="32.64"/>
    <n v="46.760000000000005"/>
    <n v="0.58891687657430736"/>
    <n v="2026"/>
    <s v="Q3"/>
    <n v="9"/>
    <s v="Sep"/>
  </r>
  <r>
    <x v="1879"/>
    <d v="2026-09-12T00:00:00"/>
    <n v="2026"/>
    <n v="9"/>
    <x v="8"/>
    <x v="2"/>
    <x v="1"/>
    <x v="12"/>
    <x v="1"/>
    <s v="New"/>
    <x v="3"/>
    <s v="Alpine Tent 4P"/>
    <n v="4"/>
    <n v="344.67"/>
    <n v="0.1"/>
    <n v="195.35"/>
    <n v="1240.8120000000001"/>
    <n v="781.4"/>
    <n v="459.41200000000015"/>
    <n v="0.37025109363868186"/>
    <n v="2026"/>
    <s v="Q3"/>
    <n v="9"/>
    <s v="Sep"/>
  </r>
  <r>
    <x v="1880"/>
    <d v="2026-09-12T00:00:00"/>
    <n v="2026"/>
    <n v="9"/>
    <x v="8"/>
    <x v="2"/>
    <x v="0"/>
    <x v="0"/>
    <x v="0"/>
    <s v="Returning"/>
    <x v="0"/>
    <s v="Commuter Helmet"/>
    <n v="1"/>
    <n v="80.39"/>
    <n v="0"/>
    <n v="42.85"/>
    <n v="80.39"/>
    <n v="42.85"/>
    <n v="37.54"/>
    <n v="0.46697350416718497"/>
    <n v="2026"/>
    <s v="Q3"/>
    <n v="9"/>
    <s v="Sep"/>
  </r>
  <r>
    <x v="1881"/>
    <d v="2026-09-13T00:00:00"/>
    <n v="2026"/>
    <n v="9"/>
    <x v="8"/>
    <x v="2"/>
    <x v="2"/>
    <x v="3"/>
    <x v="2"/>
    <s v="Returning"/>
    <x v="1"/>
    <s v="Trail Boots"/>
    <n v="1"/>
    <n v="143.66999999999999"/>
    <n v="0.1"/>
    <n v="79.89"/>
    <n v="129.303"/>
    <n v="79.89"/>
    <n v="49.412999999999997"/>
    <n v="0.38214890605786406"/>
    <n v="2026"/>
    <s v="Q3"/>
    <n v="9"/>
    <s v="Sep"/>
  </r>
  <r>
    <x v="1882"/>
    <d v="2026-09-13T00:00:00"/>
    <n v="2026"/>
    <n v="9"/>
    <x v="8"/>
    <x v="2"/>
    <x v="1"/>
    <x v="12"/>
    <x v="2"/>
    <s v="Returning"/>
    <x v="2"/>
    <s v="Insulated Bottle"/>
    <n v="1"/>
    <n v="35.86"/>
    <n v="0"/>
    <n v="13.33"/>
    <n v="35.86"/>
    <n v="13.33"/>
    <n v="22.53"/>
    <n v="0.62827663134411604"/>
    <n v="2026"/>
    <s v="Q3"/>
    <n v="9"/>
    <s v="Sep"/>
  </r>
  <r>
    <x v="1883"/>
    <d v="2026-09-13T00:00:00"/>
    <n v="2026"/>
    <n v="9"/>
    <x v="8"/>
    <x v="2"/>
    <x v="1"/>
    <x v="14"/>
    <x v="2"/>
    <s v="Returning"/>
    <x v="2"/>
    <s v="Carry-On Duffel"/>
    <n v="3"/>
    <n v="130.28"/>
    <n v="0.1"/>
    <n v="65.33"/>
    <n v="351.75600000000003"/>
    <n v="195.99"/>
    <n v="155.76600000000002"/>
    <n v="0.44282400300208102"/>
    <n v="2026"/>
    <s v="Q3"/>
    <n v="9"/>
    <s v="Sep"/>
  </r>
  <r>
    <x v="1884"/>
    <d v="2026-09-13T00:00:00"/>
    <n v="2026"/>
    <n v="9"/>
    <x v="8"/>
    <x v="2"/>
    <x v="1"/>
    <x v="6"/>
    <x v="3"/>
    <s v="Returning"/>
    <x v="1"/>
    <s v="Summit Backpack 45L"/>
    <n v="1"/>
    <n v="157.88999999999999"/>
    <n v="0.1"/>
    <n v="78.209999999999994"/>
    <n v="142.101"/>
    <n v="78.209999999999994"/>
    <n v="63.891000000000005"/>
    <n v="0.44961682183798851"/>
    <n v="2026"/>
    <s v="Q3"/>
    <n v="9"/>
    <s v="Sep"/>
  </r>
  <r>
    <x v="1885"/>
    <d v="2026-09-13T00:00:00"/>
    <n v="2026"/>
    <n v="9"/>
    <x v="8"/>
    <x v="2"/>
    <x v="3"/>
    <x v="8"/>
    <x v="0"/>
    <s v="New"/>
    <x v="4"/>
    <s v="Resistance Band Set"/>
    <n v="2"/>
    <n v="40.83"/>
    <n v="0"/>
    <n v="14.56"/>
    <n v="81.66"/>
    <n v="29.12"/>
    <n v="52.539999999999992"/>
    <n v="0.64339946118050451"/>
    <n v="2026"/>
    <s v="Q3"/>
    <n v="9"/>
    <s v="Sep"/>
  </r>
  <r>
    <x v="1886"/>
    <d v="2026-09-13T00:00:00"/>
    <n v="2026"/>
    <n v="9"/>
    <x v="8"/>
    <x v="2"/>
    <x v="2"/>
    <x v="16"/>
    <x v="2"/>
    <s v="New"/>
    <x v="4"/>
    <s v="Recovery Roller"/>
    <n v="2"/>
    <n v="37.119999999999997"/>
    <n v="0"/>
    <n v="14.26"/>
    <n v="74.239999999999995"/>
    <n v="28.52"/>
    <n v="45.72"/>
    <n v="0.61584051724137934"/>
    <n v="2026"/>
    <s v="Q3"/>
    <n v="9"/>
    <s v="Sep"/>
  </r>
  <r>
    <x v="1887"/>
    <d v="2026-09-13T00:00:00"/>
    <n v="2026"/>
    <n v="9"/>
    <x v="8"/>
    <x v="2"/>
    <x v="3"/>
    <x v="8"/>
    <x v="0"/>
    <s v="Returning"/>
    <x v="3"/>
    <s v="Compact Sleeping Bag"/>
    <n v="2"/>
    <n v="124.04"/>
    <n v="0.05"/>
    <n v="59.29"/>
    <n v="235.67599999999999"/>
    <n v="118.58"/>
    <n v="117.09599999999999"/>
    <n v="0.49685160983723414"/>
    <n v="2026"/>
    <s v="Q3"/>
    <n v="9"/>
    <s v="Sep"/>
  </r>
  <r>
    <x v="1888"/>
    <d v="2026-09-13T00:00:00"/>
    <n v="2026"/>
    <n v="9"/>
    <x v="8"/>
    <x v="2"/>
    <x v="1"/>
    <x v="12"/>
    <x v="0"/>
    <s v="Returning"/>
    <x v="1"/>
    <s v="Trail Boots"/>
    <n v="1"/>
    <n v="142.36000000000001"/>
    <n v="0"/>
    <n v="78.3"/>
    <n v="142.36000000000001"/>
    <n v="78.3"/>
    <n v="64.060000000000016"/>
    <n v="0.44998595110986239"/>
    <n v="2026"/>
    <s v="Q3"/>
    <n v="9"/>
    <s v="Sep"/>
  </r>
  <r>
    <x v="1889"/>
    <d v="2026-09-13T00:00:00"/>
    <n v="2026"/>
    <n v="9"/>
    <x v="8"/>
    <x v="2"/>
    <x v="1"/>
    <x v="12"/>
    <x v="1"/>
    <s v="Business"/>
    <x v="0"/>
    <s v="Cycling Pack 12L"/>
    <n v="6"/>
    <n v="104.11"/>
    <n v="0.1"/>
    <n v="49"/>
    <n v="562.19399999999996"/>
    <n v="294"/>
    <n v="268.19399999999996"/>
    <n v="0.47704884790659446"/>
    <n v="2026"/>
    <s v="Q3"/>
    <n v="9"/>
    <s v="Sep"/>
  </r>
  <r>
    <x v="1890"/>
    <d v="2026-09-13T00:00:00"/>
    <n v="2026"/>
    <n v="9"/>
    <x v="8"/>
    <x v="2"/>
    <x v="3"/>
    <x v="8"/>
    <x v="0"/>
    <s v="Business"/>
    <x v="3"/>
    <s v="Alpine Tent 4P"/>
    <n v="1"/>
    <n v="335.02"/>
    <n v="0.05"/>
    <n v="198.44"/>
    <n v="318.26899999999995"/>
    <n v="198.44"/>
    <n v="119.82899999999995"/>
    <n v="0.3765022669502841"/>
    <n v="2026"/>
    <s v="Q3"/>
    <n v="9"/>
    <s v="Sep"/>
  </r>
  <r>
    <x v="1891"/>
    <d v="2026-09-14T00:00:00"/>
    <n v="2026"/>
    <n v="9"/>
    <x v="8"/>
    <x v="2"/>
    <x v="1"/>
    <x v="12"/>
    <x v="0"/>
    <s v="Returning"/>
    <x v="0"/>
    <s v="Trail Bike Light"/>
    <n v="2"/>
    <n v="49.69"/>
    <n v="0.05"/>
    <n v="22.55"/>
    <n v="94.410999999999987"/>
    <n v="45.1"/>
    <n v="49.310999999999986"/>
    <n v="0.52230142674052804"/>
    <n v="2026"/>
    <s v="Q3"/>
    <n v="9"/>
    <s v="Sep"/>
  </r>
  <r>
    <x v="1892"/>
    <d v="2026-09-14T00:00:00"/>
    <n v="2026"/>
    <n v="9"/>
    <x v="8"/>
    <x v="2"/>
    <x v="2"/>
    <x v="5"/>
    <x v="0"/>
    <s v="Returning"/>
    <x v="0"/>
    <s v="Trail Bike Light"/>
    <n v="4"/>
    <n v="50.5"/>
    <n v="0"/>
    <n v="23.02"/>
    <n v="202"/>
    <n v="92.08"/>
    <n v="109.92"/>
    <n v="0.5441584158415842"/>
    <n v="2026"/>
    <s v="Q3"/>
    <n v="9"/>
    <s v="Sep"/>
  </r>
  <r>
    <x v="1893"/>
    <d v="2026-09-14T00:00:00"/>
    <n v="2026"/>
    <n v="9"/>
    <x v="8"/>
    <x v="2"/>
    <x v="3"/>
    <x v="4"/>
    <x v="2"/>
    <s v="Returning"/>
    <x v="2"/>
    <s v="Packing Cube Set"/>
    <n v="1"/>
    <n v="47.55"/>
    <n v="0.05"/>
    <n v="18.350000000000001"/>
    <n v="45.172499999999992"/>
    <n v="18.350000000000001"/>
    <n v="26.822499999999991"/>
    <n v="0.5937794011843488"/>
    <n v="2026"/>
    <s v="Q3"/>
    <n v="9"/>
    <s v="Sep"/>
  </r>
  <r>
    <x v="1894"/>
    <d v="2026-09-14T00:00:00"/>
    <n v="2026"/>
    <n v="9"/>
    <x v="8"/>
    <x v="2"/>
    <x v="3"/>
    <x v="7"/>
    <x v="0"/>
    <s v="New"/>
    <x v="2"/>
    <s v="Packing Cube Set"/>
    <n v="6"/>
    <n v="46.16"/>
    <n v="0.1"/>
    <n v="18.39"/>
    <n v="249.26399999999998"/>
    <n v="110.34"/>
    <n v="138.92399999999998"/>
    <n v="0.55733679953783932"/>
    <n v="2026"/>
    <s v="Q3"/>
    <n v="9"/>
    <s v="Sep"/>
  </r>
  <r>
    <x v="1895"/>
    <d v="2026-09-15T00:00:00"/>
    <n v="2026"/>
    <n v="9"/>
    <x v="8"/>
    <x v="2"/>
    <x v="0"/>
    <x v="15"/>
    <x v="2"/>
    <s v="Returning"/>
    <x v="2"/>
    <s v="Carry-On Duffel"/>
    <n v="2"/>
    <n v="135.79"/>
    <n v="0.05"/>
    <n v="66.53"/>
    <n v="258.00099999999998"/>
    <n v="133.06"/>
    <n v="124.94099999999997"/>
    <n v="0.48426556486215167"/>
    <n v="2026"/>
    <s v="Q3"/>
    <n v="9"/>
    <s v="Sep"/>
  </r>
  <r>
    <x v="1896"/>
    <d v="2026-09-15T00:00:00"/>
    <n v="2026"/>
    <n v="9"/>
    <x v="8"/>
    <x v="2"/>
    <x v="0"/>
    <x v="15"/>
    <x v="0"/>
    <s v="Returning"/>
    <x v="1"/>
    <s v="Trail Boots"/>
    <n v="2"/>
    <n v="141.91999999999999"/>
    <n v="0"/>
    <n v="79.900000000000006"/>
    <n v="283.83999999999997"/>
    <n v="159.80000000000001"/>
    <n v="124.03999999999996"/>
    <n v="0.43700676437429531"/>
    <n v="2026"/>
    <s v="Q3"/>
    <n v="9"/>
    <s v="Sep"/>
  </r>
  <r>
    <x v="1897"/>
    <d v="2026-09-15T00:00:00"/>
    <n v="2026"/>
    <n v="9"/>
    <x v="8"/>
    <x v="2"/>
    <x v="3"/>
    <x v="4"/>
    <x v="3"/>
    <s v="Business"/>
    <x v="1"/>
    <s v="Trail Boots"/>
    <n v="1"/>
    <n v="146.41"/>
    <n v="0.15"/>
    <n v="80.87"/>
    <n v="124.4485"/>
    <n v="80.87"/>
    <n v="43.578499999999991"/>
    <n v="0.35017296311325563"/>
    <n v="2026"/>
    <s v="Q3"/>
    <n v="9"/>
    <s v="Sep"/>
  </r>
  <r>
    <x v="1898"/>
    <d v="2026-09-15T00:00:00"/>
    <n v="2026"/>
    <n v="9"/>
    <x v="8"/>
    <x v="2"/>
    <x v="1"/>
    <x v="1"/>
    <x v="3"/>
    <s v="New"/>
    <x v="0"/>
    <s v="Compact Repair Kit"/>
    <n v="5"/>
    <n v="40.17"/>
    <n v="0"/>
    <n v="16.27"/>
    <n v="200.85000000000002"/>
    <n v="81.349999999999994"/>
    <n v="119.50000000000003"/>
    <n v="0.59497137167040082"/>
    <n v="2026"/>
    <s v="Q3"/>
    <n v="9"/>
    <s v="Sep"/>
  </r>
  <r>
    <x v="1899"/>
    <d v="2026-09-15T00:00:00"/>
    <n v="2026"/>
    <n v="9"/>
    <x v="8"/>
    <x v="2"/>
    <x v="2"/>
    <x v="2"/>
    <x v="0"/>
    <s v="Returning"/>
    <x v="1"/>
    <s v="Hiking Daypack 20L"/>
    <n v="2"/>
    <n v="91.6"/>
    <n v="0"/>
    <n v="46.54"/>
    <n v="183.2"/>
    <n v="93.08"/>
    <n v="90.11999999999999"/>
    <n v="0.49192139737991264"/>
    <n v="2026"/>
    <s v="Q3"/>
    <n v="9"/>
    <s v="Sep"/>
  </r>
  <r>
    <x v="1900"/>
    <d v="2026-09-15T00:00:00"/>
    <n v="2026"/>
    <n v="9"/>
    <x v="8"/>
    <x v="2"/>
    <x v="2"/>
    <x v="2"/>
    <x v="0"/>
    <s v="New"/>
    <x v="4"/>
    <s v="Weighted Vest"/>
    <n v="4"/>
    <n v="121.47"/>
    <n v="0.05"/>
    <n v="67.650000000000006"/>
    <n v="461.58599999999996"/>
    <n v="270.60000000000002"/>
    <n v="190.98599999999993"/>
    <n v="0.41376038268058379"/>
    <n v="2026"/>
    <s v="Q3"/>
    <n v="9"/>
    <s v="Sep"/>
  </r>
  <r>
    <x v="1901"/>
    <d v="2026-09-15T00:00:00"/>
    <n v="2026"/>
    <n v="9"/>
    <x v="8"/>
    <x v="2"/>
    <x v="1"/>
    <x v="12"/>
    <x v="3"/>
    <s v="New"/>
    <x v="3"/>
    <s v="Compact Sleeping Bag"/>
    <n v="2"/>
    <n v="122.69"/>
    <n v="0"/>
    <n v="61.4"/>
    <n v="245.38"/>
    <n v="122.8"/>
    <n v="122.58"/>
    <n v="0.49955171570625151"/>
    <n v="2026"/>
    <s v="Q3"/>
    <n v="9"/>
    <s v="Sep"/>
  </r>
  <r>
    <x v="1902"/>
    <d v="2026-09-15T00:00:00"/>
    <n v="2026"/>
    <n v="9"/>
    <x v="8"/>
    <x v="2"/>
    <x v="1"/>
    <x v="12"/>
    <x v="3"/>
    <s v="New"/>
    <x v="2"/>
    <s v="Packing Cube Set"/>
    <n v="1"/>
    <n v="45.59"/>
    <n v="0"/>
    <n v="18.28"/>
    <n v="45.59"/>
    <n v="18.28"/>
    <n v="27.310000000000002"/>
    <n v="0.59903487606931349"/>
    <n v="2026"/>
    <s v="Q3"/>
    <n v="9"/>
    <s v="Sep"/>
  </r>
  <r>
    <x v="1903"/>
    <d v="2026-09-15T00:00:00"/>
    <n v="2026"/>
    <n v="9"/>
    <x v="8"/>
    <x v="2"/>
    <x v="3"/>
    <x v="4"/>
    <x v="0"/>
    <s v="Returning"/>
    <x v="0"/>
    <s v="Commuter Helmet"/>
    <n v="1"/>
    <n v="83.8"/>
    <n v="0"/>
    <n v="42.23"/>
    <n v="83.8"/>
    <n v="42.23"/>
    <n v="41.57"/>
    <n v="0.49606205250596663"/>
    <n v="2026"/>
    <s v="Q3"/>
    <n v="9"/>
    <s v="Sep"/>
  </r>
  <r>
    <x v="1904"/>
    <d v="2026-09-16T00:00:00"/>
    <n v="2026"/>
    <n v="9"/>
    <x v="8"/>
    <x v="2"/>
    <x v="2"/>
    <x v="3"/>
    <x v="0"/>
    <s v="New"/>
    <x v="2"/>
    <s v="Carry-On Duffel"/>
    <n v="1"/>
    <n v="132.58000000000001"/>
    <n v="0.15"/>
    <n v="67.62"/>
    <n v="112.69300000000001"/>
    <n v="67.62"/>
    <n v="45.073000000000008"/>
    <n v="0.39996273060438536"/>
    <n v="2026"/>
    <s v="Q3"/>
    <n v="9"/>
    <s v="Sep"/>
  </r>
  <r>
    <x v="1905"/>
    <d v="2026-09-16T00:00:00"/>
    <n v="2026"/>
    <n v="9"/>
    <x v="8"/>
    <x v="2"/>
    <x v="3"/>
    <x v="8"/>
    <x v="0"/>
    <s v="New"/>
    <x v="3"/>
    <s v="Compact Sleeping Bag"/>
    <n v="2"/>
    <n v="122.12"/>
    <n v="0.05"/>
    <n v="61.76"/>
    <n v="232.02799999999999"/>
    <n v="123.52"/>
    <n v="108.508"/>
    <n v="0.46765045597945076"/>
    <n v="2026"/>
    <s v="Q3"/>
    <n v="9"/>
    <s v="Sep"/>
  </r>
  <r>
    <x v="1906"/>
    <d v="2026-09-16T00:00:00"/>
    <n v="2026"/>
    <n v="9"/>
    <x v="8"/>
    <x v="2"/>
    <x v="0"/>
    <x v="0"/>
    <x v="1"/>
    <s v="Business"/>
    <x v="1"/>
    <s v="Trail Boots"/>
    <n v="3"/>
    <n v="140.47"/>
    <n v="0.15"/>
    <n v="81.739999999999995"/>
    <n v="358.19849999999997"/>
    <n v="245.21999999999997"/>
    <n v="112.9785"/>
    <n v="0.31540751845694498"/>
    <n v="2026"/>
    <s v="Q3"/>
    <n v="9"/>
    <s v="Sep"/>
  </r>
  <r>
    <x v="1907"/>
    <d v="2026-09-16T00:00:00"/>
    <n v="2026"/>
    <n v="9"/>
    <x v="8"/>
    <x v="2"/>
    <x v="3"/>
    <x v="13"/>
    <x v="0"/>
    <s v="New"/>
    <x v="1"/>
    <s v="Trail Boots"/>
    <n v="2"/>
    <n v="145.35"/>
    <n v="0.05"/>
    <n v="78.39"/>
    <n v="276.16499999999996"/>
    <n v="156.78"/>
    <n v="119.38499999999996"/>
    <n v="0.4322959100537721"/>
    <n v="2026"/>
    <s v="Q3"/>
    <n v="9"/>
    <s v="Sep"/>
  </r>
  <r>
    <x v="1908"/>
    <d v="2026-09-17T00:00:00"/>
    <n v="2026"/>
    <n v="9"/>
    <x v="8"/>
    <x v="2"/>
    <x v="3"/>
    <x v="8"/>
    <x v="3"/>
    <s v="Returning"/>
    <x v="3"/>
    <s v="Compact Sleeping Bag"/>
    <n v="2"/>
    <n v="121.25"/>
    <n v="0"/>
    <n v="61.5"/>
    <n v="242.5"/>
    <n v="123"/>
    <n v="119.5"/>
    <n v="0.4927835051546392"/>
    <n v="2026"/>
    <s v="Q3"/>
    <n v="9"/>
    <s v="Sep"/>
  </r>
  <r>
    <x v="1909"/>
    <d v="2026-09-17T00:00:00"/>
    <n v="2026"/>
    <n v="9"/>
    <x v="8"/>
    <x v="2"/>
    <x v="3"/>
    <x v="4"/>
    <x v="0"/>
    <s v="New"/>
    <x v="2"/>
    <s v="Insulated Bottle"/>
    <n v="1"/>
    <n v="35.94"/>
    <n v="0.1"/>
    <n v="13.19"/>
    <n v="32.345999999999997"/>
    <n v="13.19"/>
    <n v="19.155999999999999"/>
    <n v="0.59222160390774747"/>
    <n v="2026"/>
    <s v="Q3"/>
    <n v="9"/>
    <s v="Sep"/>
  </r>
  <r>
    <x v="1910"/>
    <d v="2026-09-17T00:00:00"/>
    <n v="2026"/>
    <n v="9"/>
    <x v="8"/>
    <x v="2"/>
    <x v="1"/>
    <x v="14"/>
    <x v="0"/>
    <s v="New"/>
    <x v="0"/>
    <s v="Cycling Pack 12L"/>
    <n v="1"/>
    <n v="101.18"/>
    <n v="0.1"/>
    <n v="49.38"/>
    <n v="91.062000000000012"/>
    <n v="49.38"/>
    <n v="41.682000000000009"/>
    <n v="0.45773209461685449"/>
    <n v="2026"/>
    <s v="Q3"/>
    <n v="9"/>
    <s v="Sep"/>
  </r>
  <r>
    <x v="1911"/>
    <d v="2026-09-17T00:00:00"/>
    <n v="2026"/>
    <n v="9"/>
    <x v="8"/>
    <x v="2"/>
    <x v="3"/>
    <x v="7"/>
    <x v="2"/>
    <s v="New"/>
    <x v="0"/>
    <s v="Commuter Helmet"/>
    <n v="2"/>
    <n v="82.47"/>
    <n v="0"/>
    <n v="42.49"/>
    <n v="164.94"/>
    <n v="84.98"/>
    <n v="79.959999999999994"/>
    <n v="0.48478234509518608"/>
    <n v="2026"/>
    <s v="Q3"/>
    <n v="9"/>
    <s v="Sep"/>
  </r>
  <r>
    <x v="1912"/>
    <d v="2026-09-17T00:00:00"/>
    <n v="2026"/>
    <n v="9"/>
    <x v="8"/>
    <x v="2"/>
    <x v="2"/>
    <x v="16"/>
    <x v="3"/>
    <s v="New"/>
    <x v="4"/>
    <s v="Training Mat"/>
    <n v="1"/>
    <n v="50.47"/>
    <n v="0.05"/>
    <n v="22.27"/>
    <n v="47.946499999999993"/>
    <n v="22.27"/>
    <n v="25.676499999999994"/>
    <n v="0.53552396942425406"/>
    <n v="2026"/>
    <s v="Q3"/>
    <n v="9"/>
    <s v="Sep"/>
  </r>
  <r>
    <x v="1913"/>
    <d v="2026-09-17T00:00:00"/>
    <n v="2026"/>
    <n v="9"/>
    <x v="8"/>
    <x v="2"/>
    <x v="3"/>
    <x v="8"/>
    <x v="1"/>
    <s v="Business"/>
    <x v="3"/>
    <s v="Portable Camp Stove"/>
    <n v="5"/>
    <n v="82.63"/>
    <n v="0.15"/>
    <n v="38.630000000000003"/>
    <n v="351.17749999999995"/>
    <n v="193.15"/>
    <n v="158.02749999999995"/>
    <n v="0.44999323703824978"/>
    <n v="2026"/>
    <s v="Q3"/>
    <n v="9"/>
    <s v="Sep"/>
  </r>
  <r>
    <x v="1914"/>
    <d v="2026-09-18T00:00:00"/>
    <n v="2026"/>
    <n v="9"/>
    <x v="8"/>
    <x v="2"/>
    <x v="3"/>
    <x v="8"/>
    <x v="2"/>
    <s v="Business"/>
    <x v="2"/>
    <s v="Travel Backpack 35L"/>
    <n v="4"/>
    <n v="168.48"/>
    <n v="0.1"/>
    <n v="89.85"/>
    <n v="606.52800000000002"/>
    <n v="359.4"/>
    <n v="247.12800000000004"/>
    <n v="0.4074469768914214"/>
    <n v="2026"/>
    <s v="Q3"/>
    <n v="9"/>
    <s v="Sep"/>
  </r>
  <r>
    <x v="1915"/>
    <d v="2026-09-18T00:00:00"/>
    <n v="2026"/>
    <n v="9"/>
    <x v="8"/>
    <x v="2"/>
    <x v="1"/>
    <x v="11"/>
    <x v="3"/>
    <s v="Returning"/>
    <x v="3"/>
    <s v="Compact Sleeping Bag"/>
    <n v="2"/>
    <n v="121.82"/>
    <n v="0"/>
    <n v="61.92"/>
    <n v="243.64"/>
    <n v="123.84"/>
    <n v="119.79999999999998"/>
    <n v="0.49170907896897059"/>
    <n v="2026"/>
    <s v="Q3"/>
    <n v="9"/>
    <s v="Sep"/>
  </r>
  <r>
    <x v="1916"/>
    <d v="2026-09-18T00:00:00"/>
    <n v="2026"/>
    <n v="9"/>
    <x v="8"/>
    <x v="2"/>
    <x v="0"/>
    <x v="15"/>
    <x v="2"/>
    <s v="Returning"/>
    <x v="0"/>
    <s v="Trail Bike Light"/>
    <n v="1"/>
    <n v="50.02"/>
    <n v="0.1"/>
    <n v="22.47"/>
    <n v="45.018000000000001"/>
    <n v="22.47"/>
    <n v="22.548000000000002"/>
    <n v="0.50086632013861121"/>
    <n v="2026"/>
    <s v="Q3"/>
    <n v="9"/>
    <s v="Sep"/>
  </r>
  <r>
    <x v="1917"/>
    <d v="2026-09-18T00:00:00"/>
    <n v="2026"/>
    <n v="9"/>
    <x v="8"/>
    <x v="2"/>
    <x v="2"/>
    <x v="5"/>
    <x v="0"/>
    <s v="New"/>
    <x v="4"/>
    <s v="Training Mat"/>
    <n v="1"/>
    <n v="50.17"/>
    <n v="0.1"/>
    <n v="21.99"/>
    <n v="45.153000000000006"/>
    <n v="21.99"/>
    <n v="23.163000000000007"/>
    <n v="0.51298917015480705"/>
    <n v="2026"/>
    <s v="Q3"/>
    <n v="9"/>
    <s v="Sep"/>
  </r>
  <r>
    <x v="1918"/>
    <d v="2026-09-18T00:00:00"/>
    <n v="2026"/>
    <n v="9"/>
    <x v="8"/>
    <x v="2"/>
    <x v="0"/>
    <x v="15"/>
    <x v="1"/>
    <s v="Business"/>
    <x v="3"/>
    <s v="Compact Sleeping Bag"/>
    <n v="5"/>
    <n v="124.51"/>
    <n v="0.1"/>
    <n v="60.29"/>
    <n v="560.29500000000007"/>
    <n v="301.45"/>
    <n v="258.84500000000008"/>
    <n v="0.46197984990049895"/>
    <n v="2026"/>
    <s v="Q3"/>
    <n v="9"/>
    <s v="Sep"/>
  </r>
  <r>
    <x v="1919"/>
    <d v="2026-09-18T00:00:00"/>
    <n v="2026"/>
    <n v="9"/>
    <x v="8"/>
    <x v="2"/>
    <x v="1"/>
    <x v="12"/>
    <x v="3"/>
    <s v="Returning"/>
    <x v="1"/>
    <s v="Summit Backpack 45L"/>
    <n v="1"/>
    <n v="153.68"/>
    <n v="0.05"/>
    <n v="77.42"/>
    <n v="145.99600000000001"/>
    <n v="77.42"/>
    <n v="68.576000000000008"/>
    <n v="0.46971149894517661"/>
    <n v="2026"/>
    <s v="Q3"/>
    <n v="9"/>
    <s v="Sep"/>
  </r>
  <r>
    <x v="1920"/>
    <d v="2026-09-18T00:00:00"/>
    <n v="2026"/>
    <n v="9"/>
    <x v="8"/>
    <x v="2"/>
    <x v="1"/>
    <x v="12"/>
    <x v="3"/>
    <s v="New"/>
    <x v="3"/>
    <s v="Compact Sleeping Bag"/>
    <n v="2"/>
    <n v="121.37"/>
    <n v="0.05"/>
    <n v="60.13"/>
    <n v="230.60300000000001"/>
    <n v="120.26"/>
    <n v="110.343"/>
    <n v="0.47849767782726155"/>
    <n v="2026"/>
    <s v="Q3"/>
    <n v="9"/>
    <s v="Sep"/>
  </r>
  <r>
    <x v="1921"/>
    <d v="2026-09-18T00:00:00"/>
    <n v="2026"/>
    <n v="9"/>
    <x v="8"/>
    <x v="2"/>
    <x v="0"/>
    <x v="15"/>
    <x v="0"/>
    <s v="Business"/>
    <x v="1"/>
    <s v="Trail Boots"/>
    <n v="2"/>
    <n v="145.1"/>
    <n v="0.1"/>
    <n v="77.62"/>
    <n v="261.18"/>
    <n v="155.24"/>
    <n v="105.94"/>
    <n v="0.40562064476606169"/>
    <n v="2026"/>
    <s v="Q3"/>
    <n v="9"/>
    <s v="Sep"/>
  </r>
  <r>
    <x v="1922"/>
    <d v="2026-09-18T00:00:00"/>
    <n v="2026"/>
    <n v="9"/>
    <x v="8"/>
    <x v="2"/>
    <x v="3"/>
    <x v="8"/>
    <x v="0"/>
    <s v="Returning"/>
    <x v="4"/>
    <s v="Recovery Roller"/>
    <n v="1"/>
    <n v="36.729999999999997"/>
    <n v="0.05"/>
    <n v="14.11"/>
    <n v="34.893499999999996"/>
    <n v="14.11"/>
    <n v="20.783499999999997"/>
    <n v="0.59562669265049362"/>
    <n v="2026"/>
    <s v="Q3"/>
    <n v="9"/>
    <s v="Sep"/>
  </r>
  <r>
    <x v="1923"/>
    <d v="2026-09-18T00:00:00"/>
    <n v="2026"/>
    <n v="9"/>
    <x v="8"/>
    <x v="2"/>
    <x v="2"/>
    <x v="2"/>
    <x v="0"/>
    <s v="Business"/>
    <x v="2"/>
    <s v="Carry-On Duffel"/>
    <n v="4"/>
    <n v="134.15"/>
    <n v="0.05"/>
    <n v="65.58"/>
    <n v="509.77"/>
    <n v="262.32"/>
    <n v="247.45"/>
    <n v="0.48541499107440611"/>
    <n v="2026"/>
    <s v="Q3"/>
    <n v="9"/>
    <s v="Sep"/>
  </r>
  <r>
    <x v="1924"/>
    <d v="2026-09-18T00:00:00"/>
    <n v="2026"/>
    <n v="9"/>
    <x v="8"/>
    <x v="2"/>
    <x v="0"/>
    <x v="0"/>
    <x v="1"/>
    <s v="Business"/>
    <x v="1"/>
    <s v="Hiking Daypack 20L"/>
    <n v="8"/>
    <n v="94.21"/>
    <n v="0.1"/>
    <n v="45.05"/>
    <n v="678.31200000000001"/>
    <n v="360.4"/>
    <n v="317.91200000000003"/>
    <n v="0.46868107891353833"/>
    <n v="2026"/>
    <s v="Q3"/>
    <n v="9"/>
    <s v="Sep"/>
  </r>
  <r>
    <x v="1925"/>
    <d v="2026-09-19T00:00:00"/>
    <n v="2026"/>
    <n v="9"/>
    <x v="8"/>
    <x v="2"/>
    <x v="0"/>
    <x v="15"/>
    <x v="2"/>
    <s v="Returning"/>
    <x v="3"/>
    <s v="Trail Tent 2P"/>
    <n v="1"/>
    <n v="198.29"/>
    <n v="0.05"/>
    <n v="106.24"/>
    <n v="188.37549999999999"/>
    <n v="106.24"/>
    <n v="82.135499999999993"/>
    <n v="0.436020076920831"/>
    <n v="2026"/>
    <s v="Q3"/>
    <n v="9"/>
    <s v="Sep"/>
  </r>
  <r>
    <x v="1926"/>
    <d v="2026-09-19T00:00:00"/>
    <n v="2026"/>
    <n v="9"/>
    <x v="8"/>
    <x v="2"/>
    <x v="1"/>
    <x v="14"/>
    <x v="3"/>
    <s v="Returning"/>
    <x v="2"/>
    <s v="Travel Backpack 35L"/>
    <n v="3"/>
    <n v="166.21"/>
    <n v="0.05"/>
    <n v="85.03"/>
    <n v="473.69849999999997"/>
    <n v="255.09"/>
    <n v="218.60849999999996"/>
    <n v="0.4614929116304991"/>
    <n v="2026"/>
    <s v="Q3"/>
    <n v="9"/>
    <s v="Sep"/>
  </r>
  <r>
    <x v="1927"/>
    <d v="2026-09-19T00:00:00"/>
    <n v="2026"/>
    <n v="9"/>
    <x v="8"/>
    <x v="2"/>
    <x v="1"/>
    <x v="6"/>
    <x v="3"/>
    <s v="New"/>
    <x v="0"/>
    <s v="Compact Repair Kit"/>
    <n v="1"/>
    <n v="40.700000000000003"/>
    <n v="0.05"/>
    <n v="16.43"/>
    <n v="38.664999999999999"/>
    <n v="16.43"/>
    <n v="22.234999999999999"/>
    <n v="0.57506789085736454"/>
    <n v="2026"/>
    <s v="Q3"/>
    <n v="9"/>
    <s v="Sep"/>
  </r>
  <r>
    <x v="1928"/>
    <d v="2026-09-19T00:00:00"/>
    <n v="2026"/>
    <n v="9"/>
    <x v="8"/>
    <x v="2"/>
    <x v="0"/>
    <x v="15"/>
    <x v="0"/>
    <s v="New"/>
    <x v="1"/>
    <s v="Summit Backpack 45L"/>
    <n v="3"/>
    <n v="153.5"/>
    <n v="0"/>
    <n v="80.819999999999993"/>
    <n v="460.5"/>
    <n v="242.45999999999998"/>
    <n v="218.04000000000002"/>
    <n v="0.47348534201954401"/>
    <n v="2026"/>
    <s v="Q3"/>
    <n v="9"/>
    <s v="Sep"/>
  </r>
  <r>
    <x v="1929"/>
    <d v="2026-09-19T00:00:00"/>
    <n v="2026"/>
    <n v="9"/>
    <x v="8"/>
    <x v="2"/>
    <x v="1"/>
    <x v="12"/>
    <x v="3"/>
    <s v="New"/>
    <x v="1"/>
    <s v="Trekking Poles"/>
    <n v="1"/>
    <n v="70.430000000000007"/>
    <n v="0"/>
    <n v="31.51"/>
    <n v="70.430000000000007"/>
    <n v="31.51"/>
    <n v="38.92"/>
    <n v="0.55260542382507449"/>
    <n v="2026"/>
    <s v="Q3"/>
    <n v="9"/>
    <s v="Sep"/>
  </r>
  <r>
    <x v="1930"/>
    <d v="2026-09-19T00:00:00"/>
    <n v="2026"/>
    <n v="9"/>
    <x v="8"/>
    <x v="2"/>
    <x v="0"/>
    <x v="15"/>
    <x v="2"/>
    <s v="Business"/>
    <x v="0"/>
    <s v="Trail Bike Light"/>
    <n v="4"/>
    <n v="49.93"/>
    <n v="0"/>
    <n v="22.99"/>
    <n v="199.72"/>
    <n v="91.96"/>
    <n v="107.76"/>
    <n v="0.53955537752853999"/>
    <n v="2026"/>
    <s v="Q3"/>
    <n v="9"/>
    <s v="Sep"/>
  </r>
  <r>
    <x v="1931"/>
    <d v="2026-09-19T00:00:00"/>
    <n v="2026"/>
    <n v="9"/>
    <x v="8"/>
    <x v="2"/>
    <x v="1"/>
    <x v="12"/>
    <x v="2"/>
    <s v="Returning"/>
    <x v="0"/>
    <s v="Trail Bike Light"/>
    <n v="1"/>
    <n v="50.18"/>
    <n v="0"/>
    <n v="22.92"/>
    <n v="50.18"/>
    <n v="22.92"/>
    <n v="27.259999999999998"/>
    <n v="0.54324432044639293"/>
    <n v="2026"/>
    <s v="Q3"/>
    <n v="9"/>
    <s v="Sep"/>
  </r>
  <r>
    <x v="1932"/>
    <d v="2026-09-19T00:00:00"/>
    <n v="2026"/>
    <n v="9"/>
    <x v="8"/>
    <x v="2"/>
    <x v="3"/>
    <x v="13"/>
    <x v="2"/>
    <s v="New"/>
    <x v="2"/>
    <s v="Travel Backpack 35L"/>
    <n v="2"/>
    <n v="164.01"/>
    <n v="0.15"/>
    <n v="87.14"/>
    <n v="278.81699999999995"/>
    <n v="174.28"/>
    <n v="104.53699999999995"/>
    <n v="0.37493050997607741"/>
    <n v="2026"/>
    <s v="Q3"/>
    <n v="9"/>
    <s v="Sep"/>
  </r>
  <r>
    <x v="1933"/>
    <d v="2026-09-19T00:00:00"/>
    <n v="2026"/>
    <n v="9"/>
    <x v="8"/>
    <x v="2"/>
    <x v="1"/>
    <x v="14"/>
    <x v="3"/>
    <s v="Returning"/>
    <x v="0"/>
    <s v="Commuter Helmet"/>
    <n v="2"/>
    <n v="83.77"/>
    <n v="0"/>
    <n v="43.32"/>
    <n v="167.54"/>
    <n v="86.64"/>
    <n v="80.899999999999991"/>
    <n v="0.4828697624447893"/>
    <n v="2026"/>
    <s v="Q3"/>
    <n v="9"/>
    <s v="Sep"/>
  </r>
  <r>
    <x v="1934"/>
    <d v="2026-09-19T00:00:00"/>
    <n v="2026"/>
    <n v="9"/>
    <x v="8"/>
    <x v="2"/>
    <x v="3"/>
    <x v="8"/>
    <x v="0"/>
    <s v="New"/>
    <x v="3"/>
    <s v="Portable Camp Stove"/>
    <n v="1"/>
    <n v="81.84"/>
    <n v="0"/>
    <n v="38.5"/>
    <n v="81.84"/>
    <n v="38.5"/>
    <n v="43.34"/>
    <n v="0.52956989247311825"/>
    <n v="2026"/>
    <s v="Q3"/>
    <n v="9"/>
    <s v="Sep"/>
  </r>
  <r>
    <x v="1935"/>
    <d v="2026-09-19T00:00:00"/>
    <n v="2026"/>
    <n v="9"/>
    <x v="8"/>
    <x v="2"/>
    <x v="2"/>
    <x v="5"/>
    <x v="3"/>
    <s v="Returning"/>
    <x v="4"/>
    <s v="Resistance Band Set"/>
    <n v="1"/>
    <n v="40.32"/>
    <n v="0.15"/>
    <n v="14.39"/>
    <n v="34.271999999999998"/>
    <n v="14.39"/>
    <n v="19.881999999999998"/>
    <n v="0.58012371615312786"/>
    <n v="2026"/>
    <s v="Q3"/>
    <n v="9"/>
    <s v="Sep"/>
  </r>
  <r>
    <x v="1936"/>
    <d v="2026-09-19T00:00:00"/>
    <n v="2026"/>
    <n v="9"/>
    <x v="8"/>
    <x v="2"/>
    <x v="2"/>
    <x v="16"/>
    <x v="1"/>
    <s v="Business"/>
    <x v="1"/>
    <s v="Summit Backpack 45L"/>
    <n v="4"/>
    <n v="155.84"/>
    <n v="0.05"/>
    <n v="80.790000000000006"/>
    <n v="592.19200000000001"/>
    <n v="323.16000000000003"/>
    <n v="269.03199999999998"/>
    <n v="0.45429860585755966"/>
    <n v="2026"/>
    <s v="Q3"/>
    <n v="9"/>
    <s v="Sep"/>
  </r>
  <r>
    <x v="1937"/>
    <d v="2026-09-20T00:00:00"/>
    <n v="2026"/>
    <n v="9"/>
    <x v="8"/>
    <x v="2"/>
    <x v="1"/>
    <x v="6"/>
    <x v="0"/>
    <s v="Business"/>
    <x v="4"/>
    <s v="Training Mat"/>
    <n v="1"/>
    <n v="51.83"/>
    <n v="0"/>
    <n v="21.9"/>
    <n v="51.83"/>
    <n v="21.9"/>
    <n v="29.93"/>
    <n v="0.57746478873239437"/>
    <n v="2026"/>
    <s v="Q3"/>
    <n v="9"/>
    <s v="Sep"/>
  </r>
  <r>
    <x v="1938"/>
    <d v="2026-09-20T00:00:00"/>
    <n v="2026"/>
    <n v="9"/>
    <x v="8"/>
    <x v="2"/>
    <x v="2"/>
    <x v="3"/>
    <x v="2"/>
    <s v="Returning"/>
    <x v="3"/>
    <s v="Trail Tent 2P"/>
    <n v="1"/>
    <n v="190.77"/>
    <n v="0.05"/>
    <n v="104.69"/>
    <n v="181.23150000000001"/>
    <n v="104.69"/>
    <n v="76.541500000000013"/>
    <n v="0.42234103894742364"/>
    <n v="2026"/>
    <s v="Q3"/>
    <n v="9"/>
    <s v="Sep"/>
  </r>
  <r>
    <x v="1939"/>
    <d v="2026-09-20T00:00:00"/>
    <n v="2026"/>
    <n v="9"/>
    <x v="8"/>
    <x v="2"/>
    <x v="1"/>
    <x v="12"/>
    <x v="2"/>
    <s v="New"/>
    <x v="0"/>
    <s v="Compact Repair Kit"/>
    <n v="2"/>
    <n v="40.049999999999997"/>
    <n v="0.05"/>
    <n v="16.97"/>
    <n v="76.094999999999985"/>
    <n v="33.94"/>
    <n v="42.154999999999987"/>
    <n v="0.55397857940731976"/>
    <n v="2026"/>
    <s v="Q3"/>
    <n v="9"/>
    <s v="Sep"/>
  </r>
  <r>
    <x v="1940"/>
    <d v="2026-09-20T00:00:00"/>
    <n v="2026"/>
    <n v="9"/>
    <x v="8"/>
    <x v="2"/>
    <x v="1"/>
    <x v="12"/>
    <x v="0"/>
    <s v="New"/>
    <x v="0"/>
    <s v="Commuter Helmet"/>
    <n v="1"/>
    <n v="82.08"/>
    <n v="0.05"/>
    <n v="43.18"/>
    <n v="77.975999999999999"/>
    <n v="43.18"/>
    <n v="34.795999999999999"/>
    <n v="0.44623986867754178"/>
    <n v="2026"/>
    <s v="Q3"/>
    <n v="9"/>
    <s v="Sep"/>
  </r>
  <r>
    <x v="1941"/>
    <d v="2026-09-20T00:00:00"/>
    <n v="2026"/>
    <n v="9"/>
    <x v="8"/>
    <x v="2"/>
    <x v="0"/>
    <x v="15"/>
    <x v="0"/>
    <s v="Returning"/>
    <x v="0"/>
    <s v="Trail Bike Light"/>
    <n v="1"/>
    <n v="50.3"/>
    <n v="0.05"/>
    <n v="22.14"/>
    <n v="47.784999999999997"/>
    <n v="22.14"/>
    <n v="25.644999999999996"/>
    <n v="0.53667468870984614"/>
    <n v="2026"/>
    <s v="Q3"/>
    <n v="9"/>
    <s v="Sep"/>
  </r>
  <r>
    <x v="1942"/>
    <d v="2026-09-20T00:00:00"/>
    <n v="2026"/>
    <n v="9"/>
    <x v="8"/>
    <x v="2"/>
    <x v="2"/>
    <x v="16"/>
    <x v="0"/>
    <s v="New"/>
    <x v="2"/>
    <s v="Packing Cube Set"/>
    <n v="1"/>
    <n v="47.68"/>
    <n v="0.1"/>
    <n v="18.03"/>
    <n v="42.911999999999999"/>
    <n v="18.03"/>
    <n v="24.881999999999998"/>
    <n v="0.57983780760626391"/>
    <n v="2026"/>
    <s v="Q3"/>
    <n v="9"/>
    <s v="Sep"/>
  </r>
  <r>
    <x v="1943"/>
    <d v="2026-09-20T00:00:00"/>
    <n v="2026"/>
    <n v="9"/>
    <x v="8"/>
    <x v="2"/>
    <x v="2"/>
    <x v="2"/>
    <x v="2"/>
    <s v="Returning"/>
    <x v="0"/>
    <s v="Trail Bike Light"/>
    <n v="2"/>
    <n v="51.48"/>
    <n v="0.05"/>
    <n v="22.38"/>
    <n v="97.811999999999983"/>
    <n v="44.76"/>
    <n v="53.051999999999985"/>
    <n v="0.54238743712427917"/>
    <n v="2026"/>
    <s v="Q3"/>
    <n v="9"/>
    <s v="Sep"/>
  </r>
  <r>
    <x v="1944"/>
    <d v="2026-09-20T00:00:00"/>
    <n v="2026"/>
    <n v="9"/>
    <x v="8"/>
    <x v="2"/>
    <x v="2"/>
    <x v="3"/>
    <x v="0"/>
    <s v="Business"/>
    <x v="4"/>
    <s v="Weighted Vest"/>
    <n v="2"/>
    <n v="123.73"/>
    <n v="0"/>
    <n v="68.459999999999994"/>
    <n v="247.46"/>
    <n v="136.91999999999999"/>
    <n v="110.54000000000002"/>
    <n v="0.44669845631617239"/>
    <n v="2026"/>
    <s v="Q3"/>
    <n v="9"/>
    <s v="Sep"/>
  </r>
  <r>
    <x v="1945"/>
    <d v="2026-09-21T00:00:00"/>
    <n v="2026"/>
    <n v="9"/>
    <x v="8"/>
    <x v="2"/>
    <x v="2"/>
    <x v="5"/>
    <x v="0"/>
    <s v="Business"/>
    <x v="1"/>
    <s v="Trail Boots"/>
    <n v="2"/>
    <n v="146.81"/>
    <n v="0"/>
    <n v="79.72"/>
    <n v="293.62"/>
    <n v="159.44"/>
    <n v="134.18"/>
    <n v="0.45698521899053202"/>
    <n v="2026"/>
    <s v="Q3"/>
    <n v="9"/>
    <s v="Sep"/>
  </r>
  <r>
    <x v="1946"/>
    <d v="2026-09-21T00:00:00"/>
    <n v="2026"/>
    <n v="9"/>
    <x v="8"/>
    <x v="2"/>
    <x v="1"/>
    <x v="12"/>
    <x v="2"/>
    <s v="Returning"/>
    <x v="2"/>
    <s v="Travel Backpack 35L"/>
    <n v="2"/>
    <n v="167.16"/>
    <n v="0"/>
    <n v="88.51"/>
    <n v="334.32"/>
    <n v="177.02"/>
    <n v="157.29999999999998"/>
    <n v="0.4705072983967456"/>
    <n v="2026"/>
    <s v="Q3"/>
    <n v="9"/>
    <s v="Sep"/>
  </r>
  <r>
    <x v="1947"/>
    <d v="2026-09-21T00:00:00"/>
    <n v="2026"/>
    <n v="9"/>
    <x v="8"/>
    <x v="2"/>
    <x v="2"/>
    <x v="2"/>
    <x v="0"/>
    <s v="New"/>
    <x v="0"/>
    <s v="Commuter Helmet"/>
    <n v="1"/>
    <n v="83.69"/>
    <n v="0"/>
    <n v="42.76"/>
    <n v="83.69"/>
    <n v="42.76"/>
    <n v="40.93"/>
    <n v="0.48906679412116144"/>
    <n v="2026"/>
    <s v="Q3"/>
    <n v="9"/>
    <s v="Sep"/>
  </r>
  <r>
    <x v="1948"/>
    <d v="2026-09-21T00:00:00"/>
    <n v="2026"/>
    <n v="9"/>
    <x v="8"/>
    <x v="2"/>
    <x v="0"/>
    <x v="0"/>
    <x v="0"/>
    <s v="New"/>
    <x v="0"/>
    <s v="Compact Repair Kit"/>
    <n v="1"/>
    <n v="40.4"/>
    <n v="0.15"/>
    <n v="16.47"/>
    <n v="34.339999999999996"/>
    <n v="16.47"/>
    <n v="17.869999999999997"/>
    <n v="0.52038439138031445"/>
    <n v="2026"/>
    <s v="Q3"/>
    <n v="9"/>
    <s v="Sep"/>
  </r>
  <r>
    <x v="1949"/>
    <d v="2026-09-21T00:00:00"/>
    <n v="2026"/>
    <n v="9"/>
    <x v="8"/>
    <x v="2"/>
    <x v="1"/>
    <x v="11"/>
    <x v="0"/>
    <s v="Returning"/>
    <x v="1"/>
    <s v="Trail Boots"/>
    <n v="3"/>
    <n v="143.31"/>
    <n v="0"/>
    <n v="81.36"/>
    <n v="429.93"/>
    <n v="244.07999999999998"/>
    <n v="185.85000000000002"/>
    <n v="0.43227967343521045"/>
    <n v="2026"/>
    <s v="Q3"/>
    <n v="9"/>
    <s v="Sep"/>
  </r>
  <r>
    <x v="1950"/>
    <d v="2026-09-21T00:00:00"/>
    <n v="2026"/>
    <n v="9"/>
    <x v="8"/>
    <x v="2"/>
    <x v="1"/>
    <x v="11"/>
    <x v="1"/>
    <s v="Returning"/>
    <x v="4"/>
    <s v="Training Mat"/>
    <n v="15"/>
    <n v="51.1"/>
    <n v="0.1"/>
    <n v="21.9"/>
    <n v="689.85"/>
    <n v="328.5"/>
    <n v="361.35"/>
    <n v="0.52380952380952384"/>
    <n v="2026"/>
    <s v="Q3"/>
    <n v="9"/>
    <s v="Sep"/>
  </r>
  <r>
    <x v="1951"/>
    <d v="2026-09-21T00:00:00"/>
    <n v="2026"/>
    <n v="9"/>
    <x v="8"/>
    <x v="2"/>
    <x v="3"/>
    <x v="13"/>
    <x v="3"/>
    <s v="New"/>
    <x v="1"/>
    <s v="Trail Boots"/>
    <n v="1"/>
    <n v="146.33000000000001"/>
    <n v="0"/>
    <n v="80.05"/>
    <n v="146.33000000000001"/>
    <n v="80.05"/>
    <n v="66.280000000000015"/>
    <n v="0.45294881432378875"/>
    <n v="2026"/>
    <s v="Q3"/>
    <n v="9"/>
    <s v="Sep"/>
  </r>
  <r>
    <x v="1952"/>
    <d v="2026-09-22T00:00:00"/>
    <n v="2026"/>
    <n v="9"/>
    <x v="8"/>
    <x v="2"/>
    <x v="3"/>
    <x v="8"/>
    <x v="0"/>
    <s v="Returning"/>
    <x v="2"/>
    <s v="Carry-On Duffel"/>
    <n v="1"/>
    <n v="130.69999999999999"/>
    <n v="0.05"/>
    <n v="68.23"/>
    <n v="124.16499999999998"/>
    <n v="68.23"/>
    <n v="55.934999999999974"/>
    <n v="0.45048926831232622"/>
    <n v="2026"/>
    <s v="Q3"/>
    <n v="9"/>
    <s v="Sep"/>
  </r>
  <r>
    <x v="1953"/>
    <d v="2026-09-22T00:00:00"/>
    <n v="2026"/>
    <n v="9"/>
    <x v="8"/>
    <x v="2"/>
    <x v="1"/>
    <x v="12"/>
    <x v="1"/>
    <s v="Business"/>
    <x v="4"/>
    <s v="Resistance Band Set"/>
    <n v="8"/>
    <n v="39.630000000000003"/>
    <n v="0.15"/>
    <n v="14.61"/>
    <n v="269.48400000000004"/>
    <n v="116.88"/>
    <n v="152.60400000000004"/>
    <n v="0.56628222825844954"/>
    <n v="2026"/>
    <s v="Q3"/>
    <n v="9"/>
    <s v="Sep"/>
  </r>
  <r>
    <x v="1954"/>
    <d v="2026-09-22T00:00:00"/>
    <n v="2026"/>
    <n v="9"/>
    <x v="8"/>
    <x v="2"/>
    <x v="1"/>
    <x v="6"/>
    <x v="0"/>
    <s v="Returning"/>
    <x v="2"/>
    <s v="Carry-On Duffel"/>
    <n v="1"/>
    <n v="132.36000000000001"/>
    <n v="0.05"/>
    <n v="66.63"/>
    <n v="125.742"/>
    <n v="66.63"/>
    <n v="59.112000000000009"/>
    <n v="0.47010545402490822"/>
    <n v="2026"/>
    <s v="Q3"/>
    <n v="9"/>
    <s v="Sep"/>
  </r>
  <r>
    <x v="1955"/>
    <d v="2026-09-22T00:00:00"/>
    <n v="2026"/>
    <n v="9"/>
    <x v="8"/>
    <x v="2"/>
    <x v="3"/>
    <x v="7"/>
    <x v="0"/>
    <s v="Business"/>
    <x v="1"/>
    <s v="Summit Backpack 45L"/>
    <n v="1"/>
    <n v="156.81"/>
    <n v="0"/>
    <n v="78.2"/>
    <n v="156.81"/>
    <n v="78.2"/>
    <n v="78.61"/>
    <n v="0.50130731458452904"/>
    <n v="2026"/>
    <s v="Q3"/>
    <n v="9"/>
    <s v="Sep"/>
  </r>
  <r>
    <x v="1956"/>
    <d v="2026-09-22T00:00:00"/>
    <n v="2026"/>
    <n v="9"/>
    <x v="8"/>
    <x v="2"/>
    <x v="3"/>
    <x v="8"/>
    <x v="3"/>
    <s v="New"/>
    <x v="2"/>
    <s v="Carry-On Duffel"/>
    <n v="3"/>
    <n v="134.52000000000001"/>
    <n v="0.05"/>
    <n v="65.19"/>
    <n v="383.38200000000006"/>
    <n v="195.57"/>
    <n v="187.81200000000007"/>
    <n v="0.48988215409174152"/>
    <n v="2026"/>
    <s v="Q3"/>
    <n v="9"/>
    <s v="Sep"/>
  </r>
  <r>
    <x v="1957"/>
    <d v="2026-09-22T00:00:00"/>
    <n v="2026"/>
    <n v="9"/>
    <x v="8"/>
    <x v="2"/>
    <x v="3"/>
    <x v="8"/>
    <x v="0"/>
    <s v="Returning"/>
    <x v="3"/>
    <s v="Compact Sleeping Bag"/>
    <n v="1"/>
    <n v="124.51"/>
    <n v="0"/>
    <n v="59.97"/>
    <n v="124.51"/>
    <n v="59.97"/>
    <n v="64.540000000000006"/>
    <n v="0.51835193960324477"/>
    <n v="2026"/>
    <s v="Q3"/>
    <n v="9"/>
    <s v="Sep"/>
  </r>
  <r>
    <x v="1958"/>
    <d v="2026-09-22T00:00:00"/>
    <n v="2026"/>
    <n v="9"/>
    <x v="8"/>
    <x v="2"/>
    <x v="2"/>
    <x v="3"/>
    <x v="0"/>
    <s v="Returning"/>
    <x v="1"/>
    <s v="Trail Boots"/>
    <n v="1"/>
    <n v="141"/>
    <n v="0"/>
    <n v="79.010000000000005"/>
    <n v="141"/>
    <n v="79.010000000000005"/>
    <n v="61.989999999999995"/>
    <n v="0.43964539007092196"/>
    <n v="2026"/>
    <s v="Q3"/>
    <n v="9"/>
    <s v="Sep"/>
  </r>
  <r>
    <x v="1959"/>
    <d v="2026-09-22T00:00:00"/>
    <n v="2026"/>
    <n v="9"/>
    <x v="8"/>
    <x v="2"/>
    <x v="3"/>
    <x v="4"/>
    <x v="1"/>
    <s v="Returning"/>
    <x v="3"/>
    <s v="Compact Sleeping Bag"/>
    <n v="6"/>
    <n v="121.7"/>
    <n v="0.15"/>
    <n v="61.26"/>
    <n v="620.67000000000007"/>
    <n v="367.56"/>
    <n v="253.11000000000007"/>
    <n v="0.40780124703948967"/>
    <n v="2026"/>
    <s v="Q3"/>
    <n v="9"/>
    <s v="Sep"/>
  </r>
  <r>
    <x v="1960"/>
    <d v="2026-09-22T00:00:00"/>
    <n v="2026"/>
    <n v="9"/>
    <x v="8"/>
    <x v="2"/>
    <x v="3"/>
    <x v="7"/>
    <x v="1"/>
    <s v="Business"/>
    <x v="0"/>
    <s v="Cycling Pack 12L"/>
    <n v="4"/>
    <n v="103.86"/>
    <n v="0.1"/>
    <n v="50.12"/>
    <n v="373.89600000000002"/>
    <n v="200.48"/>
    <n v="173.41600000000003"/>
    <n v="0.46380811776536796"/>
    <n v="2026"/>
    <s v="Q3"/>
    <n v="9"/>
    <s v="Sep"/>
  </r>
  <r>
    <x v="1961"/>
    <d v="2026-09-23T00:00:00"/>
    <n v="2026"/>
    <n v="9"/>
    <x v="8"/>
    <x v="2"/>
    <x v="2"/>
    <x v="5"/>
    <x v="3"/>
    <s v="Returning"/>
    <x v="1"/>
    <s v="Hiking Daypack 20L"/>
    <n v="2"/>
    <n v="93.82"/>
    <n v="0.05"/>
    <n v="45.57"/>
    <n v="178.25799999999998"/>
    <n v="91.14"/>
    <n v="87.117999999999981"/>
    <n v="0.48871859888476249"/>
    <n v="2026"/>
    <s v="Q3"/>
    <n v="9"/>
    <s v="Sep"/>
  </r>
  <r>
    <x v="1962"/>
    <d v="2026-09-23T00:00:00"/>
    <n v="2026"/>
    <n v="9"/>
    <x v="8"/>
    <x v="2"/>
    <x v="3"/>
    <x v="8"/>
    <x v="1"/>
    <s v="Business"/>
    <x v="1"/>
    <s v="Summit Backpack 45L"/>
    <n v="8"/>
    <n v="155.13999999999999"/>
    <n v="0.1"/>
    <n v="76.87"/>
    <n v="1117.008"/>
    <n v="614.96"/>
    <n v="502.048"/>
    <n v="0.44945783736553363"/>
    <n v="2026"/>
    <s v="Q3"/>
    <n v="9"/>
    <s v="Sep"/>
  </r>
  <r>
    <x v="1963"/>
    <d v="2026-09-23T00:00:00"/>
    <n v="2026"/>
    <n v="9"/>
    <x v="8"/>
    <x v="2"/>
    <x v="3"/>
    <x v="8"/>
    <x v="0"/>
    <s v="Returning"/>
    <x v="1"/>
    <s v="Hiking Daypack 20L"/>
    <n v="3"/>
    <n v="92.14"/>
    <n v="0.05"/>
    <n v="45.25"/>
    <n v="262.59899999999999"/>
    <n v="135.75"/>
    <n v="126.84899999999999"/>
    <n v="0.48305210606285626"/>
    <n v="2026"/>
    <s v="Q3"/>
    <n v="9"/>
    <s v="Sep"/>
  </r>
  <r>
    <x v="1964"/>
    <d v="2026-09-24T00:00:00"/>
    <n v="2026"/>
    <n v="9"/>
    <x v="8"/>
    <x v="2"/>
    <x v="1"/>
    <x v="12"/>
    <x v="2"/>
    <s v="Returning"/>
    <x v="0"/>
    <s v="Compact Repair Kit"/>
    <n v="6"/>
    <n v="39.880000000000003"/>
    <n v="0.05"/>
    <n v="16.79"/>
    <n v="227.31600000000003"/>
    <n v="100.74"/>
    <n v="126.57600000000004"/>
    <n v="0.5568283798764716"/>
    <n v="2026"/>
    <s v="Q3"/>
    <n v="9"/>
    <s v="Sep"/>
  </r>
  <r>
    <x v="1965"/>
    <d v="2026-09-24T00:00:00"/>
    <n v="2026"/>
    <n v="9"/>
    <x v="8"/>
    <x v="2"/>
    <x v="2"/>
    <x v="16"/>
    <x v="0"/>
    <s v="Returning"/>
    <x v="2"/>
    <s v="Insulated Bottle"/>
    <n v="4"/>
    <n v="35.700000000000003"/>
    <n v="0"/>
    <n v="13.91"/>
    <n v="142.80000000000001"/>
    <n v="55.64"/>
    <n v="87.160000000000011"/>
    <n v="0.61036414565826336"/>
    <n v="2026"/>
    <s v="Q3"/>
    <n v="9"/>
    <s v="Sep"/>
  </r>
  <r>
    <x v="1966"/>
    <d v="2026-09-24T00:00:00"/>
    <n v="2026"/>
    <n v="9"/>
    <x v="8"/>
    <x v="2"/>
    <x v="3"/>
    <x v="8"/>
    <x v="2"/>
    <s v="New"/>
    <x v="0"/>
    <s v="Cycling Pack 12L"/>
    <n v="6"/>
    <n v="104.16"/>
    <n v="0"/>
    <n v="51.76"/>
    <n v="624.96"/>
    <n v="310.56"/>
    <n v="314.40000000000003"/>
    <n v="0.50307219662058378"/>
    <n v="2026"/>
    <s v="Q3"/>
    <n v="9"/>
    <s v="Sep"/>
  </r>
  <r>
    <x v="1967"/>
    <d v="2026-09-24T00:00:00"/>
    <n v="2026"/>
    <n v="9"/>
    <x v="8"/>
    <x v="2"/>
    <x v="2"/>
    <x v="16"/>
    <x v="0"/>
    <s v="New"/>
    <x v="1"/>
    <s v="Trail Boots"/>
    <n v="5"/>
    <n v="147.21"/>
    <n v="0.05"/>
    <n v="79.14"/>
    <n v="699.24750000000006"/>
    <n v="395.7"/>
    <n v="303.54750000000007"/>
    <n v="0.43410594961011667"/>
    <n v="2026"/>
    <s v="Q3"/>
    <n v="9"/>
    <s v="Sep"/>
  </r>
  <r>
    <x v="1968"/>
    <d v="2026-09-24T00:00:00"/>
    <n v="2026"/>
    <n v="9"/>
    <x v="8"/>
    <x v="2"/>
    <x v="0"/>
    <x v="0"/>
    <x v="0"/>
    <s v="New"/>
    <x v="3"/>
    <s v="Trail Tent 2P"/>
    <n v="3"/>
    <n v="195.68"/>
    <n v="0.05"/>
    <n v="102.16"/>
    <n v="557.68799999999999"/>
    <n v="306.48"/>
    <n v="251.20799999999997"/>
    <n v="0.45044541033696256"/>
    <n v="2026"/>
    <s v="Q3"/>
    <n v="9"/>
    <s v="Sep"/>
  </r>
  <r>
    <x v="1969"/>
    <d v="2026-09-24T00:00:00"/>
    <n v="2026"/>
    <n v="9"/>
    <x v="8"/>
    <x v="2"/>
    <x v="1"/>
    <x v="11"/>
    <x v="1"/>
    <s v="Business"/>
    <x v="1"/>
    <s v="Hiking Daypack 20L"/>
    <n v="5"/>
    <n v="90.05"/>
    <n v="0.15"/>
    <n v="44.12"/>
    <n v="382.71249999999998"/>
    <n v="220.6"/>
    <n v="162.11249999999998"/>
    <n v="0.42358820263252439"/>
    <n v="2026"/>
    <s v="Q3"/>
    <n v="9"/>
    <s v="Sep"/>
  </r>
  <r>
    <x v="1970"/>
    <d v="2026-09-24T00:00:00"/>
    <n v="2026"/>
    <n v="9"/>
    <x v="8"/>
    <x v="2"/>
    <x v="3"/>
    <x v="13"/>
    <x v="3"/>
    <s v="Returning"/>
    <x v="3"/>
    <s v="Alpine Tent 4P"/>
    <n v="1"/>
    <n v="345.48"/>
    <n v="0"/>
    <n v="196.31"/>
    <n v="345.48"/>
    <n v="196.31"/>
    <n v="149.17000000000002"/>
    <n v="0.43177607965728843"/>
    <n v="2026"/>
    <s v="Q3"/>
    <n v="9"/>
    <s v="Sep"/>
  </r>
  <r>
    <x v="1971"/>
    <d v="2026-09-24T00:00:00"/>
    <n v="2026"/>
    <n v="9"/>
    <x v="8"/>
    <x v="2"/>
    <x v="3"/>
    <x v="4"/>
    <x v="0"/>
    <s v="New"/>
    <x v="2"/>
    <s v="Packing Cube Set"/>
    <n v="1"/>
    <n v="46.23"/>
    <n v="0.1"/>
    <n v="18.34"/>
    <n v="41.606999999999999"/>
    <n v="18.34"/>
    <n v="23.266999999999999"/>
    <n v="0.55920878698295962"/>
    <n v="2026"/>
    <s v="Q3"/>
    <n v="9"/>
    <s v="Sep"/>
  </r>
  <r>
    <x v="1972"/>
    <d v="2026-09-24T00:00:00"/>
    <n v="2026"/>
    <n v="9"/>
    <x v="8"/>
    <x v="2"/>
    <x v="0"/>
    <x v="0"/>
    <x v="3"/>
    <s v="Returning"/>
    <x v="3"/>
    <s v="Portable Camp Stove"/>
    <n v="3"/>
    <n v="82.38"/>
    <n v="0.15"/>
    <n v="39.020000000000003"/>
    <n v="210.06899999999999"/>
    <n v="117.06"/>
    <n v="93.008999999999986"/>
    <n v="0.44275452351370259"/>
    <n v="2026"/>
    <s v="Q3"/>
    <n v="9"/>
    <s v="Sep"/>
  </r>
  <r>
    <x v="1973"/>
    <d v="2026-09-25T00:00:00"/>
    <n v="2026"/>
    <n v="9"/>
    <x v="8"/>
    <x v="2"/>
    <x v="3"/>
    <x v="7"/>
    <x v="0"/>
    <s v="New"/>
    <x v="3"/>
    <s v="Alpine Tent 4P"/>
    <n v="1"/>
    <n v="344.79"/>
    <n v="0"/>
    <n v="189.63"/>
    <n v="344.79"/>
    <n v="189.63"/>
    <n v="155.16000000000003"/>
    <n v="0.45001305142260511"/>
    <n v="2026"/>
    <s v="Q3"/>
    <n v="9"/>
    <s v="Sep"/>
  </r>
  <r>
    <x v="1974"/>
    <d v="2026-09-26T00:00:00"/>
    <n v="2026"/>
    <n v="9"/>
    <x v="8"/>
    <x v="2"/>
    <x v="0"/>
    <x v="0"/>
    <x v="3"/>
    <s v="Returning"/>
    <x v="1"/>
    <s v="Trekking Poles"/>
    <n v="1"/>
    <n v="73.06"/>
    <n v="0.05"/>
    <n v="31.42"/>
    <n v="69.406999999999996"/>
    <n v="31.42"/>
    <n v="37.986999999999995"/>
    <n v="0.54730790842422228"/>
    <n v="2026"/>
    <s v="Q3"/>
    <n v="9"/>
    <s v="Sep"/>
  </r>
  <r>
    <x v="1975"/>
    <d v="2026-09-26T00:00:00"/>
    <n v="2026"/>
    <n v="9"/>
    <x v="8"/>
    <x v="2"/>
    <x v="3"/>
    <x v="8"/>
    <x v="0"/>
    <s v="Returning"/>
    <x v="3"/>
    <s v="Portable Camp Stove"/>
    <n v="1"/>
    <n v="81.58"/>
    <n v="0.1"/>
    <n v="38.89"/>
    <n v="73.421999999999997"/>
    <n v="38.89"/>
    <n v="34.531999999999996"/>
    <n v="0.47032224673803491"/>
    <n v="2026"/>
    <s v="Q3"/>
    <n v="9"/>
    <s v="Sep"/>
  </r>
  <r>
    <x v="1976"/>
    <d v="2026-09-26T00:00:00"/>
    <n v="2026"/>
    <n v="9"/>
    <x v="8"/>
    <x v="2"/>
    <x v="1"/>
    <x v="12"/>
    <x v="1"/>
    <s v="Returning"/>
    <x v="4"/>
    <s v="Training Mat"/>
    <n v="6"/>
    <n v="49.87"/>
    <n v="0.1"/>
    <n v="21.75"/>
    <n v="269.298"/>
    <n v="130.5"/>
    <n v="138.798"/>
    <n v="0.51540672414945521"/>
    <n v="2026"/>
    <s v="Q3"/>
    <n v="9"/>
    <s v="Sep"/>
  </r>
  <r>
    <x v="1977"/>
    <d v="2026-09-26T00:00:00"/>
    <n v="2026"/>
    <n v="9"/>
    <x v="8"/>
    <x v="2"/>
    <x v="2"/>
    <x v="3"/>
    <x v="0"/>
    <s v="New"/>
    <x v="0"/>
    <s v="Compact Repair Kit"/>
    <n v="2"/>
    <n v="39.81"/>
    <n v="0.05"/>
    <n v="16.87"/>
    <n v="75.638999999999996"/>
    <n v="33.74"/>
    <n v="41.898999999999994"/>
    <n v="0.55393381721069812"/>
    <n v="2026"/>
    <s v="Q3"/>
    <n v="9"/>
    <s v="Sep"/>
  </r>
  <r>
    <x v="1978"/>
    <d v="2026-09-26T00:00:00"/>
    <n v="2026"/>
    <n v="9"/>
    <x v="8"/>
    <x v="2"/>
    <x v="2"/>
    <x v="2"/>
    <x v="0"/>
    <s v="Returning"/>
    <x v="3"/>
    <s v="Trail Tent 2P"/>
    <n v="3"/>
    <n v="191.46"/>
    <n v="0"/>
    <n v="104.06"/>
    <n v="574.38"/>
    <n v="312.18"/>
    <n v="262.2"/>
    <n v="0.45649221769560222"/>
    <n v="2026"/>
    <s v="Q3"/>
    <n v="9"/>
    <s v="Sep"/>
  </r>
  <r>
    <x v="1979"/>
    <d v="2026-09-26T00:00:00"/>
    <n v="2026"/>
    <n v="9"/>
    <x v="8"/>
    <x v="2"/>
    <x v="2"/>
    <x v="5"/>
    <x v="0"/>
    <s v="Returning"/>
    <x v="2"/>
    <s v="Packing Cube Set"/>
    <n v="3"/>
    <n v="46.48"/>
    <n v="0.05"/>
    <n v="18.82"/>
    <n v="132.46799999999999"/>
    <n v="56.46"/>
    <n v="76.007999999999981"/>
    <n v="0.57378385723344494"/>
    <n v="2026"/>
    <s v="Q3"/>
    <n v="9"/>
    <s v="Sep"/>
  </r>
  <r>
    <x v="1980"/>
    <d v="2026-09-26T00:00:00"/>
    <n v="2026"/>
    <n v="9"/>
    <x v="8"/>
    <x v="2"/>
    <x v="1"/>
    <x v="12"/>
    <x v="2"/>
    <s v="Returning"/>
    <x v="2"/>
    <s v="Insulated Bottle"/>
    <n v="2"/>
    <n v="35.44"/>
    <n v="0.1"/>
    <n v="13.2"/>
    <n v="63.791999999999994"/>
    <n v="26.4"/>
    <n v="37.391999999999996"/>
    <n v="0.58615500376222718"/>
    <n v="2026"/>
    <s v="Q3"/>
    <n v="9"/>
    <s v="Sep"/>
  </r>
  <r>
    <x v="1981"/>
    <d v="2026-09-26T00:00:00"/>
    <n v="2026"/>
    <n v="9"/>
    <x v="8"/>
    <x v="2"/>
    <x v="2"/>
    <x v="2"/>
    <x v="0"/>
    <s v="New"/>
    <x v="4"/>
    <s v="Recovery Roller"/>
    <n v="4"/>
    <n v="36.159999999999997"/>
    <n v="0.05"/>
    <n v="13.68"/>
    <n v="137.40799999999999"/>
    <n v="54.72"/>
    <n v="82.687999999999988"/>
    <n v="0.60176991150442471"/>
    <n v="2026"/>
    <s v="Q3"/>
    <n v="9"/>
    <s v="Sep"/>
  </r>
  <r>
    <x v="1982"/>
    <d v="2026-09-26T00:00:00"/>
    <n v="2026"/>
    <n v="9"/>
    <x v="8"/>
    <x v="2"/>
    <x v="3"/>
    <x v="8"/>
    <x v="0"/>
    <s v="Returning"/>
    <x v="4"/>
    <s v="Recovery Roller"/>
    <n v="2"/>
    <n v="35.93"/>
    <n v="0"/>
    <n v="13.91"/>
    <n v="71.86"/>
    <n v="27.82"/>
    <n v="44.04"/>
    <n v="0.6128583356526579"/>
    <n v="2026"/>
    <s v="Q3"/>
    <n v="9"/>
    <s v="Sep"/>
  </r>
  <r>
    <x v="1983"/>
    <d v="2026-09-26T00:00:00"/>
    <n v="2026"/>
    <n v="9"/>
    <x v="8"/>
    <x v="2"/>
    <x v="3"/>
    <x v="8"/>
    <x v="0"/>
    <s v="Business"/>
    <x v="3"/>
    <s v="Trail Tent 2P"/>
    <n v="1"/>
    <n v="199.7"/>
    <n v="0"/>
    <n v="103.77"/>
    <n v="199.7"/>
    <n v="103.77"/>
    <n v="95.929999999999993"/>
    <n v="0.4803705558337506"/>
    <n v="2026"/>
    <s v="Q3"/>
    <n v="9"/>
    <s v="Sep"/>
  </r>
  <r>
    <x v="1984"/>
    <d v="2026-09-27T00:00:00"/>
    <n v="2026"/>
    <n v="9"/>
    <x v="8"/>
    <x v="2"/>
    <x v="3"/>
    <x v="4"/>
    <x v="0"/>
    <s v="New"/>
    <x v="1"/>
    <s v="Summit Backpack 45L"/>
    <n v="4"/>
    <n v="154.28"/>
    <n v="0.05"/>
    <n v="78.180000000000007"/>
    <n v="586.26400000000001"/>
    <n v="312.72000000000003"/>
    <n v="273.54399999999998"/>
    <n v="0.46658843115047144"/>
    <n v="2026"/>
    <s v="Q3"/>
    <n v="9"/>
    <s v="Sep"/>
  </r>
  <r>
    <x v="1985"/>
    <d v="2026-09-27T00:00:00"/>
    <n v="2026"/>
    <n v="9"/>
    <x v="8"/>
    <x v="2"/>
    <x v="0"/>
    <x v="15"/>
    <x v="0"/>
    <s v="Returning"/>
    <x v="2"/>
    <s v="Travel Backpack 35L"/>
    <n v="1"/>
    <n v="165.44"/>
    <n v="0"/>
    <n v="88.25"/>
    <n v="165.44"/>
    <n v="88.25"/>
    <n v="77.19"/>
    <n v="0.46657398452611215"/>
    <n v="2026"/>
    <s v="Q3"/>
    <n v="9"/>
    <s v="Sep"/>
  </r>
  <r>
    <x v="1986"/>
    <d v="2026-09-27T00:00:00"/>
    <n v="2026"/>
    <n v="9"/>
    <x v="8"/>
    <x v="2"/>
    <x v="3"/>
    <x v="7"/>
    <x v="0"/>
    <s v="Returning"/>
    <x v="2"/>
    <s v="Carry-On Duffel"/>
    <n v="2"/>
    <n v="130.29"/>
    <n v="0.1"/>
    <n v="67.97"/>
    <n v="234.52199999999999"/>
    <n v="135.94"/>
    <n v="98.581999999999994"/>
    <n v="0.42035288800197845"/>
    <n v="2026"/>
    <s v="Q3"/>
    <n v="9"/>
    <s v="Sep"/>
  </r>
  <r>
    <x v="1987"/>
    <d v="2026-09-27T00:00:00"/>
    <n v="2026"/>
    <n v="9"/>
    <x v="8"/>
    <x v="2"/>
    <x v="1"/>
    <x v="12"/>
    <x v="0"/>
    <s v="Returning"/>
    <x v="4"/>
    <s v="Recovery Roller"/>
    <n v="3"/>
    <n v="36.909999999999997"/>
    <n v="0.05"/>
    <n v="13.7"/>
    <n v="105.19349999999999"/>
    <n v="41.099999999999994"/>
    <n v="64.093499999999992"/>
    <n v="0.60929144861612172"/>
    <n v="2026"/>
    <s v="Q3"/>
    <n v="9"/>
    <s v="Sep"/>
  </r>
  <r>
    <x v="1988"/>
    <d v="2026-09-27T00:00:00"/>
    <n v="2026"/>
    <n v="9"/>
    <x v="8"/>
    <x v="2"/>
    <x v="2"/>
    <x v="5"/>
    <x v="3"/>
    <s v="Business"/>
    <x v="0"/>
    <s v="Trail Bike Light"/>
    <n v="1"/>
    <n v="50.02"/>
    <n v="0"/>
    <n v="22.65"/>
    <n v="50.02"/>
    <n v="22.65"/>
    <n v="27.370000000000005"/>
    <n v="0.54718112754898052"/>
    <n v="2026"/>
    <s v="Q3"/>
    <n v="9"/>
    <s v="Sep"/>
  </r>
  <r>
    <x v="1989"/>
    <d v="2026-09-27T00:00:00"/>
    <n v="2026"/>
    <n v="9"/>
    <x v="8"/>
    <x v="2"/>
    <x v="1"/>
    <x v="12"/>
    <x v="0"/>
    <s v="Returning"/>
    <x v="3"/>
    <s v="Portable Camp Stove"/>
    <n v="1"/>
    <n v="83.32"/>
    <n v="0.05"/>
    <n v="38.93"/>
    <n v="79.153999999999996"/>
    <n v="38.93"/>
    <n v="40.223999999999997"/>
    <n v="0.50817393940925282"/>
    <n v="2026"/>
    <s v="Q3"/>
    <n v="9"/>
    <s v="Sep"/>
  </r>
  <r>
    <x v="1990"/>
    <d v="2026-09-28T00:00:00"/>
    <n v="2026"/>
    <n v="9"/>
    <x v="8"/>
    <x v="2"/>
    <x v="0"/>
    <x v="15"/>
    <x v="1"/>
    <s v="Business"/>
    <x v="1"/>
    <s v="Trekking Poles"/>
    <n v="10"/>
    <n v="71.040000000000006"/>
    <n v="0.2"/>
    <n v="31.7"/>
    <n v="568.32000000000005"/>
    <n v="317"/>
    <n v="251.32000000000005"/>
    <n v="0.4422156531531532"/>
    <n v="2026"/>
    <s v="Q3"/>
    <n v="9"/>
    <s v="Sep"/>
  </r>
  <r>
    <x v="1991"/>
    <d v="2026-09-28T00:00:00"/>
    <n v="2026"/>
    <n v="9"/>
    <x v="8"/>
    <x v="2"/>
    <x v="3"/>
    <x v="7"/>
    <x v="2"/>
    <s v="Returning"/>
    <x v="0"/>
    <s v="Compact Repair Kit"/>
    <n v="2"/>
    <n v="40.83"/>
    <n v="0"/>
    <n v="16.850000000000001"/>
    <n v="81.66"/>
    <n v="33.700000000000003"/>
    <n v="47.959999999999994"/>
    <n v="0.58731325006122947"/>
    <n v="2026"/>
    <s v="Q3"/>
    <n v="9"/>
    <s v="Sep"/>
  </r>
  <r>
    <x v="1992"/>
    <d v="2026-09-28T00:00:00"/>
    <n v="2026"/>
    <n v="9"/>
    <x v="8"/>
    <x v="2"/>
    <x v="1"/>
    <x v="14"/>
    <x v="3"/>
    <s v="Returning"/>
    <x v="3"/>
    <s v="Compact Sleeping Bag"/>
    <n v="1"/>
    <n v="121.64"/>
    <n v="0.15"/>
    <n v="61.56"/>
    <n v="103.39399999999999"/>
    <n v="61.56"/>
    <n v="41.833999999999989"/>
    <n v="0.40460761746329565"/>
    <n v="2026"/>
    <s v="Q3"/>
    <n v="9"/>
    <s v="Sep"/>
  </r>
  <r>
    <x v="1993"/>
    <d v="2026-09-28T00:00:00"/>
    <n v="2026"/>
    <n v="9"/>
    <x v="8"/>
    <x v="2"/>
    <x v="1"/>
    <x v="1"/>
    <x v="2"/>
    <s v="New"/>
    <x v="2"/>
    <s v="Travel Backpack 35L"/>
    <n v="1"/>
    <n v="164.7"/>
    <n v="0"/>
    <n v="86.02"/>
    <n v="164.7"/>
    <n v="86.02"/>
    <n v="78.679999999999993"/>
    <n v="0.47771706132361869"/>
    <n v="2026"/>
    <s v="Q3"/>
    <n v="9"/>
    <s v="Sep"/>
  </r>
  <r>
    <x v="1994"/>
    <d v="2026-09-28T00:00:00"/>
    <n v="2026"/>
    <n v="9"/>
    <x v="8"/>
    <x v="2"/>
    <x v="3"/>
    <x v="7"/>
    <x v="3"/>
    <s v="New"/>
    <x v="3"/>
    <s v="Trail Tent 2P"/>
    <n v="1"/>
    <n v="199.09"/>
    <n v="0.05"/>
    <n v="106.57"/>
    <n v="189.13550000000001"/>
    <n v="106.57"/>
    <n v="82.565500000000014"/>
    <n v="0.43654152710622812"/>
    <n v="2026"/>
    <s v="Q3"/>
    <n v="9"/>
    <s v="Sep"/>
  </r>
  <r>
    <x v="1995"/>
    <d v="2026-09-28T00:00:00"/>
    <n v="2026"/>
    <n v="9"/>
    <x v="8"/>
    <x v="2"/>
    <x v="0"/>
    <x v="0"/>
    <x v="3"/>
    <s v="Returning"/>
    <x v="0"/>
    <s v="Commuter Helmet"/>
    <n v="1"/>
    <n v="81.48"/>
    <n v="0"/>
    <n v="41.47"/>
    <n v="81.48"/>
    <n v="41.47"/>
    <n v="40.010000000000005"/>
    <n v="0.4910407461953854"/>
    <n v="2026"/>
    <s v="Q3"/>
    <n v="9"/>
    <s v="Sep"/>
  </r>
  <r>
    <x v="1996"/>
    <d v="2026-09-28T00:00:00"/>
    <n v="2026"/>
    <n v="9"/>
    <x v="8"/>
    <x v="2"/>
    <x v="0"/>
    <x v="0"/>
    <x v="0"/>
    <s v="New"/>
    <x v="4"/>
    <s v="Resistance Band Set"/>
    <n v="3"/>
    <n v="39.450000000000003"/>
    <n v="0.05"/>
    <n v="15.1"/>
    <n v="112.4325"/>
    <n v="45.3"/>
    <n v="67.132500000000007"/>
    <n v="0.59709158828630515"/>
    <n v="2026"/>
    <s v="Q3"/>
    <n v="9"/>
    <s v="Sep"/>
  </r>
  <r>
    <x v="1997"/>
    <d v="2026-09-28T00:00:00"/>
    <n v="2026"/>
    <n v="9"/>
    <x v="8"/>
    <x v="2"/>
    <x v="3"/>
    <x v="8"/>
    <x v="0"/>
    <s v="Returning"/>
    <x v="1"/>
    <s v="Hiking Daypack 20L"/>
    <n v="3"/>
    <n v="93.22"/>
    <n v="0"/>
    <n v="46.75"/>
    <n v="279.65999999999997"/>
    <n v="140.25"/>
    <n v="139.40999999999997"/>
    <n v="0.49849817635700489"/>
    <n v="2026"/>
    <s v="Q3"/>
    <n v="9"/>
    <s v="Sep"/>
  </r>
  <r>
    <x v="1998"/>
    <d v="2026-09-28T00:00:00"/>
    <n v="2026"/>
    <n v="9"/>
    <x v="8"/>
    <x v="2"/>
    <x v="1"/>
    <x v="12"/>
    <x v="0"/>
    <s v="New"/>
    <x v="1"/>
    <s v="Trail Boots"/>
    <n v="3"/>
    <n v="142.19"/>
    <n v="0.05"/>
    <n v="78.37"/>
    <n v="405.24149999999997"/>
    <n v="235.11"/>
    <n v="170.13149999999996"/>
    <n v="0.41982743623246871"/>
    <n v="2026"/>
    <s v="Q3"/>
    <n v="9"/>
    <s v="Sep"/>
  </r>
  <r>
    <x v="1999"/>
    <d v="2026-09-28T00:00:00"/>
    <n v="2026"/>
    <n v="9"/>
    <x v="8"/>
    <x v="2"/>
    <x v="0"/>
    <x v="0"/>
    <x v="0"/>
    <s v="Returning"/>
    <x v="1"/>
    <s v="Summit Backpack 45L"/>
    <n v="2"/>
    <n v="151.69999999999999"/>
    <n v="0"/>
    <n v="77.19"/>
    <n v="303.39999999999998"/>
    <n v="154.38"/>
    <n v="149.01999999999998"/>
    <n v="0.49116677653263019"/>
    <n v="2026"/>
    <s v="Q3"/>
    <n v="9"/>
    <s v="Sep"/>
  </r>
  <r>
    <x v="2000"/>
    <d v="2026-09-28T00:00:00"/>
    <n v="2026"/>
    <n v="9"/>
    <x v="8"/>
    <x v="2"/>
    <x v="2"/>
    <x v="2"/>
    <x v="2"/>
    <s v="New"/>
    <x v="2"/>
    <s v="Carry-On Duffel"/>
    <n v="1"/>
    <n v="133.85"/>
    <n v="0.05"/>
    <n v="66.41"/>
    <n v="127.15749999999998"/>
    <n v="66.41"/>
    <n v="60.747499999999988"/>
    <n v="0.47773430588050247"/>
    <n v="2026"/>
    <s v="Q3"/>
    <n v="9"/>
    <s v="Sep"/>
  </r>
  <r>
    <x v="2001"/>
    <d v="2026-09-28T00:00:00"/>
    <n v="2026"/>
    <n v="9"/>
    <x v="8"/>
    <x v="2"/>
    <x v="3"/>
    <x v="13"/>
    <x v="3"/>
    <s v="Business"/>
    <x v="3"/>
    <s v="Compact Sleeping Bag"/>
    <n v="6"/>
    <n v="125.62"/>
    <n v="0"/>
    <n v="61.34"/>
    <n v="753.72"/>
    <n v="368.04"/>
    <n v="385.68"/>
    <n v="0.51170195828689702"/>
    <n v="2026"/>
    <s v="Q3"/>
    <n v="9"/>
    <s v="Sep"/>
  </r>
  <r>
    <x v="2002"/>
    <d v="2026-09-28T00:00:00"/>
    <n v="2026"/>
    <n v="9"/>
    <x v="8"/>
    <x v="2"/>
    <x v="1"/>
    <x v="12"/>
    <x v="0"/>
    <s v="New"/>
    <x v="3"/>
    <s v="Trail Tent 2P"/>
    <n v="3"/>
    <n v="196.87"/>
    <n v="0.1"/>
    <n v="105.93"/>
    <n v="531.54899999999998"/>
    <n v="317.79000000000002"/>
    <n v="213.75899999999996"/>
    <n v="0.40214354650276823"/>
    <n v="2026"/>
    <s v="Q3"/>
    <n v="9"/>
    <s v="Sep"/>
  </r>
  <r>
    <x v="2003"/>
    <d v="2026-09-29T00:00:00"/>
    <n v="2026"/>
    <n v="9"/>
    <x v="8"/>
    <x v="2"/>
    <x v="1"/>
    <x v="1"/>
    <x v="0"/>
    <s v="Returning"/>
    <x v="2"/>
    <s v="Insulated Bottle"/>
    <n v="4"/>
    <n v="36.869999999999997"/>
    <n v="0"/>
    <n v="13.43"/>
    <n v="147.47999999999999"/>
    <n v="53.72"/>
    <n v="93.759999999999991"/>
    <n v="0.63574721996202876"/>
    <n v="2026"/>
    <s v="Q3"/>
    <n v="9"/>
    <s v="Sep"/>
  </r>
  <r>
    <x v="2004"/>
    <d v="2026-09-29T00:00:00"/>
    <n v="2026"/>
    <n v="9"/>
    <x v="8"/>
    <x v="2"/>
    <x v="1"/>
    <x v="12"/>
    <x v="0"/>
    <s v="New"/>
    <x v="2"/>
    <s v="Packing Cube Set"/>
    <n v="1"/>
    <n v="47.37"/>
    <n v="0"/>
    <n v="18.2"/>
    <n v="47.37"/>
    <n v="18.2"/>
    <n v="29.169999999999998"/>
    <n v="0.61579058475828585"/>
    <n v="2026"/>
    <s v="Q3"/>
    <n v="9"/>
    <s v="Sep"/>
  </r>
  <r>
    <x v="2005"/>
    <d v="2026-09-29T00:00:00"/>
    <n v="2026"/>
    <n v="9"/>
    <x v="8"/>
    <x v="2"/>
    <x v="3"/>
    <x v="8"/>
    <x v="3"/>
    <s v="Business"/>
    <x v="1"/>
    <s v="Trail Boots"/>
    <n v="1"/>
    <n v="145.62"/>
    <n v="0.05"/>
    <n v="80.25"/>
    <n v="138.339"/>
    <n v="80.25"/>
    <n v="58.088999999999999"/>
    <n v="0.41990328107041397"/>
    <n v="2026"/>
    <s v="Q3"/>
    <n v="9"/>
    <s v="Sep"/>
  </r>
  <r>
    <x v="2006"/>
    <d v="2026-09-29T00:00:00"/>
    <n v="2026"/>
    <n v="9"/>
    <x v="8"/>
    <x v="2"/>
    <x v="3"/>
    <x v="8"/>
    <x v="2"/>
    <s v="New"/>
    <x v="4"/>
    <s v="Recovery Roller"/>
    <n v="2"/>
    <n v="36.1"/>
    <n v="0.05"/>
    <n v="13.71"/>
    <n v="68.59"/>
    <n v="27.42"/>
    <n v="41.17"/>
    <n v="0.60023327015599937"/>
    <n v="2026"/>
    <s v="Q3"/>
    <n v="9"/>
    <s v="Sep"/>
  </r>
  <r>
    <x v="2007"/>
    <d v="2026-09-29T00:00:00"/>
    <n v="2026"/>
    <n v="9"/>
    <x v="8"/>
    <x v="2"/>
    <x v="0"/>
    <x v="9"/>
    <x v="2"/>
    <s v="Returning"/>
    <x v="1"/>
    <s v="Trekking Poles"/>
    <n v="2"/>
    <n v="73"/>
    <n v="0.05"/>
    <n v="31.41"/>
    <n v="138.69999999999999"/>
    <n v="62.82"/>
    <n v="75.88"/>
    <n v="0.54708002883922136"/>
    <n v="2026"/>
    <s v="Q3"/>
    <n v="9"/>
    <s v="Sep"/>
  </r>
  <r>
    <x v="2008"/>
    <d v="2026-09-29T00:00:00"/>
    <n v="2026"/>
    <n v="9"/>
    <x v="8"/>
    <x v="2"/>
    <x v="1"/>
    <x v="11"/>
    <x v="0"/>
    <s v="New"/>
    <x v="2"/>
    <s v="Insulated Bottle"/>
    <n v="2"/>
    <n v="36.93"/>
    <n v="0.1"/>
    <n v="13.4"/>
    <n v="66.474000000000004"/>
    <n v="26.8"/>
    <n v="39.674000000000007"/>
    <n v="0.59683485272437353"/>
    <n v="2026"/>
    <s v="Q3"/>
    <n v="9"/>
    <s v="Sep"/>
  </r>
  <r>
    <x v="2009"/>
    <d v="2026-09-29T00:00:00"/>
    <n v="2026"/>
    <n v="9"/>
    <x v="8"/>
    <x v="2"/>
    <x v="1"/>
    <x v="14"/>
    <x v="0"/>
    <s v="New"/>
    <x v="4"/>
    <s v="Training Mat"/>
    <n v="2"/>
    <n v="51.52"/>
    <n v="0"/>
    <n v="21.47"/>
    <n v="103.04"/>
    <n v="42.94"/>
    <n v="60.100000000000009"/>
    <n v="0.58326863354037273"/>
    <n v="2026"/>
    <s v="Q3"/>
    <n v="9"/>
    <s v="Sep"/>
  </r>
  <r>
    <x v="2010"/>
    <d v="2026-09-29T00:00:00"/>
    <n v="2026"/>
    <n v="9"/>
    <x v="8"/>
    <x v="2"/>
    <x v="1"/>
    <x v="6"/>
    <x v="0"/>
    <s v="New"/>
    <x v="4"/>
    <s v="Training Mat"/>
    <n v="1"/>
    <n v="50.42"/>
    <n v="0"/>
    <n v="21.68"/>
    <n v="50.42"/>
    <n v="21.68"/>
    <n v="28.740000000000002"/>
    <n v="0.57001190003966684"/>
    <n v="2026"/>
    <s v="Q3"/>
    <n v="9"/>
    <s v="Sep"/>
  </r>
  <r>
    <x v="2011"/>
    <d v="2026-09-29T00:00:00"/>
    <n v="2026"/>
    <n v="9"/>
    <x v="8"/>
    <x v="2"/>
    <x v="1"/>
    <x v="14"/>
    <x v="1"/>
    <s v="Returning"/>
    <x v="1"/>
    <s v="Summit Backpack 45L"/>
    <n v="10"/>
    <n v="157.79"/>
    <n v="0.1"/>
    <n v="77.900000000000006"/>
    <n v="1420.11"/>
    <n v="779"/>
    <n v="641.1099999999999"/>
    <n v="0.4514509439409623"/>
    <n v="2026"/>
    <s v="Q3"/>
    <n v="9"/>
    <s v="Sep"/>
  </r>
  <r>
    <x v="2012"/>
    <d v="2026-09-29T00:00:00"/>
    <n v="2026"/>
    <n v="9"/>
    <x v="8"/>
    <x v="2"/>
    <x v="1"/>
    <x v="11"/>
    <x v="0"/>
    <s v="Returning"/>
    <x v="0"/>
    <s v="Compact Repair Kit"/>
    <n v="1"/>
    <n v="40.409999999999997"/>
    <n v="0.15"/>
    <n v="16.3"/>
    <n v="34.348499999999994"/>
    <n v="16.3"/>
    <n v="18.048499999999994"/>
    <n v="0.52545234871974023"/>
    <n v="2026"/>
    <s v="Q3"/>
    <n v="9"/>
    <s v="Sep"/>
  </r>
  <r>
    <x v="2013"/>
    <d v="2026-09-29T00:00:00"/>
    <n v="2026"/>
    <n v="9"/>
    <x v="8"/>
    <x v="2"/>
    <x v="3"/>
    <x v="8"/>
    <x v="0"/>
    <s v="New"/>
    <x v="0"/>
    <s v="Trail Bike Light"/>
    <n v="2"/>
    <n v="50.17"/>
    <n v="0.05"/>
    <n v="22.83"/>
    <n v="95.322999999999993"/>
    <n v="45.66"/>
    <n v="49.662999999999997"/>
    <n v="0.52099703114673268"/>
    <n v="2026"/>
    <s v="Q3"/>
    <n v="9"/>
    <s v="Sep"/>
  </r>
  <r>
    <x v="2014"/>
    <d v="2026-09-29T00:00:00"/>
    <n v="2026"/>
    <n v="9"/>
    <x v="8"/>
    <x v="2"/>
    <x v="1"/>
    <x v="14"/>
    <x v="0"/>
    <s v="New"/>
    <x v="1"/>
    <s v="Summit Backpack 45L"/>
    <n v="1"/>
    <n v="155.55000000000001"/>
    <n v="0.1"/>
    <n v="79.2"/>
    <n v="139.995"/>
    <n v="79.2"/>
    <n v="60.795000000000002"/>
    <n v="0.43426550948248149"/>
    <n v="2026"/>
    <s v="Q3"/>
    <n v="9"/>
    <s v="Sep"/>
  </r>
  <r>
    <x v="2015"/>
    <d v="2026-09-30T00:00:00"/>
    <n v="2026"/>
    <n v="9"/>
    <x v="8"/>
    <x v="2"/>
    <x v="2"/>
    <x v="10"/>
    <x v="2"/>
    <s v="Business"/>
    <x v="0"/>
    <s v="Trail Bike Light"/>
    <n v="1"/>
    <n v="51.81"/>
    <n v="0.1"/>
    <n v="22.65"/>
    <n v="46.629000000000005"/>
    <n v="22.65"/>
    <n v="23.979000000000006"/>
    <n v="0.51425078813613856"/>
    <n v="2026"/>
    <s v="Q3"/>
    <n v="9"/>
    <s v="Sep"/>
  </r>
  <r>
    <x v="2016"/>
    <d v="2026-09-30T00:00:00"/>
    <n v="2026"/>
    <n v="9"/>
    <x v="8"/>
    <x v="2"/>
    <x v="0"/>
    <x v="9"/>
    <x v="2"/>
    <s v="Returning"/>
    <x v="4"/>
    <s v="Resistance Band Set"/>
    <n v="1"/>
    <n v="40.61"/>
    <n v="0.1"/>
    <n v="14.28"/>
    <n v="36.548999999999999"/>
    <n v="14.28"/>
    <n v="22.268999999999998"/>
    <n v="0.60929163588607071"/>
    <n v="2026"/>
    <s v="Q3"/>
    <n v="9"/>
    <s v="Sep"/>
  </r>
  <r>
    <x v="2017"/>
    <d v="2026-09-30T00:00:00"/>
    <n v="2026"/>
    <n v="9"/>
    <x v="8"/>
    <x v="2"/>
    <x v="2"/>
    <x v="2"/>
    <x v="2"/>
    <s v="Business"/>
    <x v="1"/>
    <s v="Trail Boots"/>
    <n v="1"/>
    <n v="140.78"/>
    <n v="0.05"/>
    <n v="80.8"/>
    <n v="133.74099999999999"/>
    <n v="80.8"/>
    <n v="52.940999999999988"/>
    <n v="0.39584719719457756"/>
    <n v="2026"/>
    <s v="Q3"/>
    <n v="9"/>
    <s v="Sep"/>
  </r>
  <r>
    <x v="2018"/>
    <d v="2026-09-30T00:00:00"/>
    <n v="2026"/>
    <n v="9"/>
    <x v="8"/>
    <x v="2"/>
    <x v="1"/>
    <x v="6"/>
    <x v="2"/>
    <s v="Business"/>
    <x v="2"/>
    <s v="Travel Backpack 35L"/>
    <n v="1"/>
    <n v="163.13999999999999"/>
    <n v="0"/>
    <n v="87.53"/>
    <n v="163.13999999999999"/>
    <n v="87.53"/>
    <n v="75.609999999999985"/>
    <n v="0.4634669608924849"/>
    <n v="2026"/>
    <s v="Q3"/>
    <n v="9"/>
    <s v="Sep"/>
  </r>
  <r>
    <x v="2019"/>
    <d v="2026-09-30T00:00:00"/>
    <n v="2026"/>
    <n v="9"/>
    <x v="8"/>
    <x v="2"/>
    <x v="3"/>
    <x v="4"/>
    <x v="2"/>
    <s v="Returning"/>
    <x v="1"/>
    <s v="Trekking Poles"/>
    <n v="1"/>
    <n v="70.91"/>
    <n v="0"/>
    <n v="31.73"/>
    <n v="70.91"/>
    <n v="31.73"/>
    <n v="39.179999999999993"/>
    <n v="0.55253137780284856"/>
    <n v="2026"/>
    <s v="Q3"/>
    <n v="9"/>
    <s v="Sep"/>
  </r>
  <r>
    <x v="2020"/>
    <d v="2026-09-30T00:00:00"/>
    <n v="2026"/>
    <n v="9"/>
    <x v="8"/>
    <x v="2"/>
    <x v="3"/>
    <x v="13"/>
    <x v="3"/>
    <s v="Returning"/>
    <x v="0"/>
    <s v="Commuter Helmet"/>
    <n v="2"/>
    <n v="81.99"/>
    <n v="0"/>
    <n v="43.95"/>
    <n v="163.98"/>
    <n v="87.9"/>
    <n v="76.079999999999984"/>
    <n v="0.46395901939260881"/>
    <n v="2026"/>
    <s v="Q3"/>
    <n v="9"/>
    <s v="Sep"/>
  </r>
  <r>
    <x v="2021"/>
    <d v="2026-09-30T00:00:00"/>
    <n v="2026"/>
    <n v="9"/>
    <x v="8"/>
    <x v="2"/>
    <x v="3"/>
    <x v="4"/>
    <x v="3"/>
    <s v="New"/>
    <x v="0"/>
    <s v="Commuter Helmet"/>
    <n v="2"/>
    <n v="81.13"/>
    <n v="0"/>
    <n v="43.7"/>
    <n v="162.26"/>
    <n v="87.4"/>
    <n v="74.859999999999985"/>
    <n v="0.46135831381733017"/>
    <n v="2026"/>
    <s v="Q3"/>
    <n v="9"/>
    <s v="Sep"/>
  </r>
  <r>
    <x v="2022"/>
    <d v="2026-09-30T00:00:00"/>
    <n v="2026"/>
    <n v="9"/>
    <x v="8"/>
    <x v="2"/>
    <x v="1"/>
    <x v="12"/>
    <x v="1"/>
    <s v="Returning"/>
    <x v="1"/>
    <s v="Trail Boots"/>
    <n v="5"/>
    <n v="141.08000000000001"/>
    <n v="0.05"/>
    <n v="78.23"/>
    <n v="670.13000000000011"/>
    <n v="391.15000000000003"/>
    <n v="278.98000000000008"/>
    <n v="0.4163072836613792"/>
    <n v="2026"/>
    <s v="Q3"/>
    <n v="9"/>
    <s v="Sep"/>
  </r>
  <r>
    <x v="2023"/>
    <d v="2026-09-30T00:00:00"/>
    <n v="2026"/>
    <n v="9"/>
    <x v="8"/>
    <x v="2"/>
    <x v="0"/>
    <x v="15"/>
    <x v="0"/>
    <s v="Returning"/>
    <x v="2"/>
    <s v="Insulated Bottle"/>
    <n v="5"/>
    <n v="36.18"/>
    <n v="0"/>
    <n v="13.66"/>
    <n v="180.9"/>
    <n v="68.3"/>
    <n v="112.60000000000001"/>
    <n v="0.62244333886124936"/>
    <n v="2026"/>
    <s v="Q3"/>
    <n v="9"/>
    <s v="Sep"/>
  </r>
  <r>
    <x v="2024"/>
    <d v="2026-09-30T00:00:00"/>
    <n v="2026"/>
    <n v="9"/>
    <x v="8"/>
    <x v="2"/>
    <x v="3"/>
    <x v="13"/>
    <x v="3"/>
    <s v="New"/>
    <x v="0"/>
    <s v="Commuter Helmet"/>
    <n v="1"/>
    <n v="81.06"/>
    <n v="0.05"/>
    <n v="43.54"/>
    <n v="77.007000000000005"/>
    <n v="43.54"/>
    <n v="33.467000000000006"/>
    <n v="0.434596854831379"/>
    <n v="2026"/>
    <s v="Q3"/>
    <n v="9"/>
    <s v="Sep"/>
  </r>
  <r>
    <x v="2025"/>
    <d v="2026-09-30T00:00:00"/>
    <n v="2026"/>
    <n v="9"/>
    <x v="8"/>
    <x v="2"/>
    <x v="2"/>
    <x v="3"/>
    <x v="0"/>
    <s v="Business"/>
    <x v="4"/>
    <s v="Training Mat"/>
    <n v="1"/>
    <n v="49.51"/>
    <n v="0.15"/>
    <n v="21.4"/>
    <n v="42.083499999999994"/>
    <n v="21.4"/>
    <n v="20.683499999999995"/>
    <n v="0.49148716242707946"/>
    <n v="2026"/>
    <s v="Q3"/>
    <n v="9"/>
    <s v="Sep"/>
  </r>
  <r>
    <x v="2026"/>
    <d v="2026-09-30T00:00:00"/>
    <n v="2026"/>
    <n v="9"/>
    <x v="8"/>
    <x v="2"/>
    <x v="1"/>
    <x v="14"/>
    <x v="0"/>
    <s v="New"/>
    <x v="3"/>
    <s v="Trail Tent 2P"/>
    <n v="1"/>
    <n v="196.74"/>
    <n v="0.15"/>
    <n v="102.01"/>
    <n v="167.22900000000001"/>
    <n v="102.01"/>
    <n v="65.219000000000008"/>
    <n v="0.38999814625453721"/>
    <n v="2026"/>
    <s v="Q3"/>
    <n v="9"/>
    <s v="Sep"/>
  </r>
  <r>
    <x v="2027"/>
    <d v="2026-09-30T00:00:00"/>
    <n v="2026"/>
    <n v="9"/>
    <x v="8"/>
    <x v="2"/>
    <x v="3"/>
    <x v="13"/>
    <x v="0"/>
    <s v="New"/>
    <x v="1"/>
    <s v="Hiking Daypack 20L"/>
    <n v="2"/>
    <n v="91.78"/>
    <n v="0.1"/>
    <n v="45.51"/>
    <n v="165.20400000000001"/>
    <n v="91.02"/>
    <n v="74.184000000000012"/>
    <n v="0.44904481731677204"/>
    <n v="2026"/>
    <s v="Q3"/>
    <n v="9"/>
    <s v="Sep"/>
  </r>
  <r>
    <x v="2028"/>
    <d v="2026-10-01T00:00:00"/>
    <n v="2026"/>
    <n v="10"/>
    <x v="9"/>
    <x v="3"/>
    <x v="2"/>
    <x v="10"/>
    <x v="0"/>
    <s v="New"/>
    <x v="1"/>
    <s v="Trail Boots"/>
    <n v="5"/>
    <n v="146.69"/>
    <n v="0"/>
    <n v="79"/>
    <n v="733.45"/>
    <n v="395"/>
    <n v="338.45000000000005"/>
    <n v="0.46144931488172342"/>
    <n v="2026"/>
    <s v="Q4"/>
    <n v="10"/>
    <s v="Oct"/>
  </r>
  <r>
    <x v="2029"/>
    <d v="2026-10-01T00:00:00"/>
    <n v="2026"/>
    <n v="10"/>
    <x v="9"/>
    <x v="3"/>
    <x v="0"/>
    <x v="9"/>
    <x v="2"/>
    <s v="New"/>
    <x v="3"/>
    <s v="Portable Camp Stove"/>
    <n v="1"/>
    <n v="79.81"/>
    <n v="0"/>
    <n v="39.08"/>
    <n v="79.81"/>
    <n v="39.08"/>
    <n v="40.730000000000004"/>
    <n v="0.5103370504949255"/>
    <n v="2026"/>
    <s v="Q4"/>
    <n v="10"/>
    <s v="Oct"/>
  </r>
  <r>
    <x v="2030"/>
    <d v="2026-10-01T00:00:00"/>
    <n v="2026"/>
    <n v="10"/>
    <x v="9"/>
    <x v="3"/>
    <x v="3"/>
    <x v="8"/>
    <x v="0"/>
    <s v="New"/>
    <x v="3"/>
    <s v="Compact Sleeping Bag"/>
    <n v="5"/>
    <n v="121.63"/>
    <n v="0.05"/>
    <n v="61.7"/>
    <n v="577.74249999999995"/>
    <n v="308.5"/>
    <n v="269.24249999999995"/>
    <n v="0.46602508903187834"/>
    <n v="2026"/>
    <s v="Q4"/>
    <n v="10"/>
    <s v="Oct"/>
  </r>
  <r>
    <x v="2031"/>
    <d v="2026-10-01T00:00:00"/>
    <n v="2026"/>
    <n v="10"/>
    <x v="9"/>
    <x v="3"/>
    <x v="3"/>
    <x v="13"/>
    <x v="1"/>
    <s v="Business"/>
    <x v="0"/>
    <s v="Trail Bike Light"/>
    <n v="10"/>
    <n v="50.42"/>
    <n v="0.05"/>
    <n v="22.5"/>
    <n v="478.99"/>
    <n v="225"/>
    <n v="253.99"/>
    <n v="0.53026159210004387"/>
    <n v="2026"/>
    <s v="Q4"/>
    <n v="10"/>
    <s v="Oct"/>
  </r>
  <r>
    <x v="2032"/>
    <d v="2026-10-01T00:00:00"/>
    <n v="2026"/>
    <n v="10"/>
    <x v="9"/>
    <x v="3"/>
    <x v="2"/>
    <x v="5"/>
    <x v="0"/>
    <s v="New"/>
    <x v="3"/>
    <s v="Portable Camp Stove"/>
    <n v="3"/>
    <n v="80.67"/>
    <n v="0"/>
    <n v="39.94"/>
    <n v="242.01"/>
    <n v="119.82"/>
    <n v="122.19"/>
    <n v="0.50489649188050079"/>
    <n v="2026"/>
    <s v="Q4"/>
    <n v="10"/>
    <s v="Oct"/>
  </r>
  <r>
    <x v="2033"/>
    <d v="2026-10-01T00:00:00"/>
    <n v="2026"/>
    <n v="10"/>
    <x v="9"/>
    <x v="3"/>
    <x v="3"/>
    <x v="13"/>
    <x v="0"/>
    <s v="Business"/>
    <x v="1"/>
    <s v="Summit Backpack 45L"/>
    <n v="2"/>
    <n v="152.12"/>
    <n v="0"/>
    <n v="79.53"/>
    <n v="304.24"/>
    <n v="159.06"/>
    <n v="145.18"/>
    <n v="0.47718906126742044"/>
    <n v="2026"/>
    <s v="Q4"/>
    <n v="10"/>
    <s v="Oct"/>
  </r>
  <r>
    <x v="2034"/>
    <d v="2026-10-01T00:00:00"/>
    <n v="2026"/>
    <n v="10"/>
    <x v="9"/>
    <x v="3"/>
    <x v="2"/>
    <x v="5"/>
    <x v="1"/>
    <s v="New"/>
    <x v="3"/>
    <s v="Portable Camp Stove"/>
    <n v="4"/>
    <n v="82.54"/>
    <n v="0.15"/>
    <n v="39.74"/>
    <n v="280.63600000000002"/>
    <n v="158.96"/>
    <n v="121.67600000000002"/>
    <n v="0.43357231431462823"/>
    <n v="2026"/>
    <s v="Q4"/>
    <n v="10"/>
    <s v="Oct"/>
  </r>
  <r>
    <x v="2035"/>
    <d v="2026-10-02T00:00:00"/>
    <n v="2026"/>
    <n v="10"/>
    <x v="9"/>
    <x v="3"/>
    <x v="3"/>
    <x v="13"/>
    <x v="2"/>
    <s v="Returning"/>
    <x v="0"/>
    <s v="Trail Bike Light"/>
    <n v="2"/>
    <n v="50.43"/>
    <n v="0"/>
    <n v="23.04"/>
    <n v="100.86"/>
    <n v="46.08"/>
    <n v="54.78"/>
    <n v="0.54312908982748365"/>
    <n v="2026"/>
    <s v="Q4"/>
    <n v="10"/>
    <s v="Oct"/>
  </r>
  <r>
    <x v="2036"/>
    <d v="2026-10-02T00:00:00"/>
    <n v="2026"/>
    <n v="10"/>
    <x v="9"/>
    <x v="3"/>
    <x v="2"/>
    <x v="10"/>
    <x v="0"/>
    <s v="New"/>
    <x v="3"/>
    <s v="Trail Tent 2P"/>
    <n v="2"/>
    <n v="198.57"/>
    <n v="0.15"/>
    <n v="101.08"/>
    <n v="337.56899999999996"/>
    <n v="202.16"/>
    <n v="135.40899999999996"/>
    <n v="0.4011298430839324"/>
    <n v="2026"/>
    <s v="Q4"/>
    <n v="10"/>
    <s v="Oct"/>
  </r>
  <r>
    <x v="2037"/>
    <d v="2026-10-03T00:00:00"/>
    <n v="2026"/>
    <n v="10"/>
    <x v="9"/>
    <x v="3"/>
    <x v="3"/>
    <x v="8"/>
    <x v="0"/>
    <s v="New"/>
    <x v="4"/>
    <s v="Resistance Band Set"/>
    <n v="2"/>
    <n v="41.06"/>
    <n v="0.05"/>
    <n v="14.54"/>
    <n v="78.013999999999996"/>
    <n v="29.08"/>
    <n v="48.933999999999997"/>
    <n v="0.62724639167328944"/>
    <n v="2026"/>
    <s v="Q4"/>
    <n v="10"/>
    <s v="Oct"/>
  </r>
  <r>
    <x v="2038"/>
    <d v="2026-10-03T00:00:00"/>
    <n v="2026"/>
    <n v="10"/>
    <x v="9"/>
    <x v="3"/>
    <x v="1"/>
    <x v="12"/>
    <x v="1"/>
    <s v="Business"/>
    <x v="2"/>
    <s v="Travel Backpack 35L"/>
    <n v="4"/>
    <n v="162.19"/>
    <n v="0.15"/>
    <n v="89.81"/>
    <n v="551.44600000000003"/>
    <n v="359.24"/>
    <n v="192.20600000000002"/>
    <n v="0.34854908730863948"/>
    <n v="2026"/>
    <s v="Q4"/>
    <n v="10"/>
    <s v="Oct"/>
  </r>
  <r>
    <x v="2039"/>
    <d v="2026-10-03T00:00:00"/>
    <n v="2026"/>
    <n v="10"/>
    <x v="9"/>
    <x v="3"/>
    <x v="3"/>
    <x v="4"/>
    <x v="2"/>
    <s v="New"/>
    <x v="3"/>
    <s v="Trail Tent 2P"/>
    <n v="2"/>
    <n v="192.99"/>
    <n v="0"/>
    <n v="101.73"/>
    <n v="385.98"/>
    <n v="203.46"/>
    <n v="182.52"/>
    <n v="0.47287424218871443"/>
    <n v="2026"/>
    <s v="Q4"/>
    <n v="10"/>
    <s v="Oct"/>
  </r>
  <r>
    <x v="2040"/>
    <d v="2026-10-03T00:00:00"/>
    <n v="2026"/>
    <n v="10"/>
    <x v="9"/>
    <x v="3"/>
    <x v="0"/>
    <x v="15"/>
    <x v="0"/>
    <s v="New"/>
    <x v="1"/>
    <s v="Trail Boots"/>
    <n v="3"/>
    <n v="142.33000000000001"/>
    <n v="0.1"/>
    <n v="79.19"/>
    <n v="384.291"/>
    <n v="237.57"/>
    <n v="146.721"/>
    <n v="0.3817966072585619"/>
    <n v="2026"/>
    <s v="Q4"/>
    <n v="10"/>
    <s v="Oct"/>
  </r>
  <r>
    <x v="2041"/>
    <d v="2026-10-03T00:00:00"/>
    <n v="2026"/>
    <n v="10"/>
    <x v="9"/>
    <x v="3"/>
    <x v="1"/>
    <x v="11"/>
    <x v="2"/>
    <s v="Business"/>
    <x v="1"/>
    <s v="Trail Boots"/>
    <n v="4"/>
    <n v="143.63"/>
    <n v="0"/>
    <n v="80.510000000000005"/>
    <n v="574.52"/>
    <n v="322.04000000000002"/>
    <n v="252.47999999999996"/>
    <n v="0.43946250783262542"/>
    <n v="2026"/>
    <s v="Q4"/>
    <n v="10"/>
    <s v="Oct"/>
  </r>
  <r>
    <x v="2042"/>
    <d v="2026-10-03T00:00:00"/>
    <n v="2026"/>
    <n v="10"/>
    <x v="9"/>
    <x v="3"/>
    <x v="1"/>
    <x v="6"/>
    <x v="2"/>
    <s v="Returning"/>
    <x v="3"/>
    <s v="Alpine Tent 4P"/>
    <n v="4"/>
    <n v="341.95"/>
    <n v="0.05"/>
    <n v="199.9"/>
    <n v="1299.4099999999999"/>
    <n v="799.6"/>
    <n v="499.80999999999983"/>
    <n v="0.38464379987840625"/>
    <n v="2026"/>
    <s v="Q4"/>
    <n v="10"/>
    <s v="Oct"/>
  </r>
  <r>
    <x v="2043"/>
    <d v="2026-10-03T00:00:00"/>
    <n v="2026"/>
    <n v="10"/>
    <x v="9"/>
    <x v="3"/>
    <x v="1"/>
    <x v="6"/>
    <x v="0"/>
    <s v="Returning"/>
    <x v="4"/>
    <s v="Weighted Vest"/>
    <n v="1"/>
    <n v="123.81"/>
    <n v="0"/>
    <n v="68.72"/>
    <n v="123.81"/>
    <n v="68.72"/>
    <n v="55.09"/>
    <n v="0.44495598093853489"/>
    <n v="2026"/>
    <s v="Q4"/>
    <n v="10"/>
    <s v="Oct"/>
  </r>
  <r>
    <x v="2044"/>
    <d v="2026-10-04T00:00:00"/>
    <n v="2026"/>
    <n v="10"/>
    <x v="9"/>
    <x v="3"/>
    <x v="2"/>
    <x v="3"/>
    <x v="0"/>
    <s v="New"/>
    <x v="1"/>
    <s v="Trail Boots"/>
    <n v="1"/>
    <n v="146.1"/>
    <n v="0"/>
    <n v="79.739999999999995"/>
    <n v="146.1"/>
    <n v="79.739999999999995"/>
    <n v="66.36"/>
    <n v="0.45420944558521564"/>
    <n v="2026"/>
    <s v="Q4"/>
    <n v="10"/>
    <s v="Oct"/>
  </r>
  <r>
    <x v="2045"/>
    <d v="2026-10-04T00:00:00"/>
    <n v="2026"/>
    <n v="10"/>
    <x v="9"/>
    <x v="3"/>
    <x v="1"/>
    <x v="11"/>
    <x v="3"/>
    <s v="Returning"/>
    <x v="2"/>
    <s v="Travel Backpack 35L"/>
    <n v="1"/>
    <n v="161.07"/>
    <n v="0.05"/>
    <n v="89.81"/>
    <n v="153.01649999999998"/>
    <n v="89.81"/>
    <n v="63.206499999999977"/>
    <n v="0.41306983233834249"/>
    <n v="2026"/>
    <s v="Q4"/>
    <n v="10"/>
    <s v="Oct"/>
  </r>
  <r>
    <x v="2046"/>
    <d v="2026-10-04T00:00:00"/>
    <n v="2026"/>
    <n v="10"/>
    <x v="9"/>
    <x v="3"/>
    <x v="3"/>
    <x v="13"/>
    <x v="0"/>
    <s v="New"/>
    <x v="1"/>
    <s v="Hiking Daypack 20L"/>
    <n v="5"/>
    <n v="90.12"/>
    <n v="0"/>
    <n v="46.67"/>
    <n v="450.6"/>
    <n v="233.35000000000002"/>
    <n v="217.25"/>
    <n v="0.48213493120284062"/>
    <n v="2026"/>
    <s v="Q4"/>
    <n v="10"/>
    <s v="Oct"/>
  </r>
  <r>
    <x v="2047"/>
    <d v="2026-10-04T00:00:00"/>
    <n v="2026"/>
    <n v="10"/>
    <x v="9"/>
    <x v="3"/>
    <x v="3"/>
    <x v="13"/>
    <x v="3"/>
    <s v="Returning"/>
    <x v="1"/>
    <s v="Trekking Poles"/>
    <n v="1"/>
    <n v="70.400000000000006"/>
    <n v="0"/>
    <n v="32.43"/>
    <n v="70.400000000000006"/>
    <n v="32.43"/>
    <n v="37.970000000000006"/>
    <n v="0.53934659090909098"/>
    <n v="2026"/>
    <s v="Q4"/>
    <n v="10"/>
    <s v="Oct"/>
  </r>
  <r>
    <x v="2048"/>
    <d v="2026-10-04T00:00:00"/>
    <n v="2026"/>
    <n v="10"/>
    <x v="9"/>
    <x v="3"/>
    <x v="1"/>
    <x v="12"/>
    <x v="1"/>
    <s v="Business"/>
    <x v="3"/>
    <s v="Trail Tent 2P"/>
    <n v="6"/>
    <n v="191.08"/>
    <n v="0.1"/>
    <n v="102.93"/>
    <n v="1031.8320000000001"/>
    <n v="617.58000000000004"/>
    <n v="414.25200000000007"/>
    <n v="0.40147233270532412"/>
    <n v="2026"/>
    <s v="Q4"/>
    <n v="10"/>
    <s v="Oct"/>
  </r>
  <r>
    <x v="2049"/>
    <d v="2026-10-04T00:00:00"/>
    <n v="2026"/>
    <n v="10"/>
    <x v="9"/>
    <x v="3"/>
    <x v="2"/>
    <x v="16"/>
    <x v="0"/>
    <s v="Returning"/>
    <x v="4"/>
    <s v="Recovery Roller"/>
    <n v="1"/>
    <n v="36.590000000000003"/>
    <n v="0"/>
    <n v="13.62"/>
    <n v="36.590000000000003"/>
    <n v="13.62"/>
    <n v="22.970000000000006"/>
    <n v="0.62776714949439749"/>
    <n v="2026"/>
    <s v="Q4"/>
    <n v="10"/>
    <s v="Oct"/>
  </r>
  <r>
    <x v="2050"/>
    <d v="2026-10-05T00:00:00"/>
    <n v="2026"/>
    <n v="10"/>
    <x v="9"/>
    <x v="3"/>
    <x v="1"/>
    <x v="11"/>
    <x v="2"/>
    <s v="Returning"/>
    <x v="3"/>
    <s v="Compact Sleeping Bag"/>
    <n v="2"/>
    <n v="125.38"/>
    <n v="0.05"/>
    <n v="59.12"/>
    <n v="238.22199999999998"/>
    <n v="118.24"/>
    <n v="119.98199999999999"/>
    <n v="0.5036562534106841"/>
    <n v="2026"/>
    <s v="Q4"/>
    <n v="10"/>
    <s v="Oct"/>
  </r>
  <r>
    <x v="2051"/>
    <d v="2026-10-05T00:00:00"/>
    <n v="2026"/>
    <n v="10"/>
    <x v="9"/>
    <x v="3"/>
    <x v="0"/>
    <x v="0"/>
    <x v="0"/>
    <s v="New"/>
    <x v="2"/>
    <s v="Insulated Bottle"/>
    <n v="1"/>
    <n v="35.71"/>
    <n v="0"/>
    <n v="13.3"/>
    <n v="35.71"/>
    <n v="13.3"/>
    <n v="22.41"/>
    <n v="0.62755530663679637"/>
    <n v="2026"/>
    <s v="Q4"/>
    <n v="10"/>
    <s v="Oct"/>
  </r>
  <r>
    <x v="2052"/>
    <d v="2026-10-05T00:00:00"/>
    <n v="2026"/>
    <n v="10"/>
    <x v="9"/>
    <x v="3"/>
    <x v="1"/>
    <x v="6"/>
    <x v="0"/>
    <s v="Returning"/>
    <x v="2"/>
    <s v="Packing Cube Set"/>
    <n v="2"/>
    <n v="46.72"/>
    <n v="0"/>
    <n v="18.39"/>
    <n v="93.44"/>
    <n v="36.78"/>
    <n v="56.66"/>
    <n v="0.60637842465753422"/>
    <n v="2026"/>
    <s v="Q4"/>
    <n v="10"/>
    <s v="Oct"/>
  </r>
  <r>
    <x v="2053"/>
    <d v="2026-10-05T00:00:00"/>
    <n v="2026"/>
    <n v="10"/>
    <x v="9"/>
    <x v="3"/>
    <x v="0"/>
    <x v="15"/>
    <x v="3"/>
    <s v="Returning"/>
    <x v="1"/>
    <s v="Trail Boots"/>
    <n v="1"/>
    <n v="143.16999999999999"/>
    <n v="0.05"/>
    <n v="81.290000000000006"/>
    <n v="136.01149999999998"/>
    <n v="81.290000000000006"/>
    <n v="54.721499999999978"/>
    <n v="0.40232995004098904"/>
    <n v="2026"/>
    <s v="Q4"/>
    <n v="10"/>
    <s v="Oct"/>
  </r>
  <r>
    <x v="2054"/>
    <d v="2026-10-05T00:00:00"/>
    <n v="2026"/>
    <n v="10"/>
    <x v="9"/>
    <x v="3"/>
    <x v="0"/>
    <x v="0"/>
    <x v="2"/>
    <s v="Returning"/>
    <x v="3"/>
    <s v="Compact Sleeping Bag"/>
    <n v="1"/>
    <n v="125.88"/>
    <n v="0"/>
    <n v="62.46"/>
    <n v="125.88"/>
    <n v="62.46"/>
    <n v="63.419999999999995"/>
    <n v="0.50381315538608196"/>
    <n v="2026"/>
    <s v="Q4"/>
    <n v="10"/>
    <s v="Oct"/>
  </r>
  <r>
    <x v="2055"/>
    <d v="2026-10-06T00:00:00"/>
    <n v="2026"/>
    <n v="10"/>
    <x v="9"/>
    <x v="3"/>
    <x v="3"/>
    <x v="4"/>
    <x v="0"/>
    <s v="New"/>
    <x v="4"/>
    <s v="Weighted Vest"/>
    <n v="2"/>
    <n v="121.81"/>
    <n v="0.05"/>
    <n v="67.72"/>
    <n v="231.43899999999999"/>
    <n v="135.44"/>
    <n v="95.998999999999995"/>
    <n v="0.41479180259161158"/>
    <n v="2026"/>
    <s v="Q4"/>
    <n v="10"/>
    <s v="Oct"/>
  </r>
  <r>
    <x v="2056"/>
    <d v="2026-10-06T00:00:00"/>
    <n v="2026"/>
    <n v="10"/>
    <x v="9"/>
    <x v="3"/>
    <x v="2"/>
    <x v="5"/>
    <x v="0"/>
    <s v="Business"/>
    <x v="1"/>
    <s v="Summit Backpack 45L"/>
    <n v="6"/>
    <n v="154.93"/>
    <n v="0.05"/>
    <n v="79.430000000000007"/>
    <n v="883.101"/>
    <n v="476.58000000000004"/>
    <n v="406.52099999999996"/>
    <n v="0.46033352923391546"/>
    <n v="2026"/>
    <s v="Q4"/>
    <n v="10"/>
    <s v="Oct"/>
  </r>
  <r>
    <x v="2057"/>
    <d v="2026-10-07T00:00:00"/>
    <n v="2026"/>
    <n v="10"/>
    <x v="9"/>
    <x v="3"/>
    <x v="3"/>
    <x v="8"/>
    <x v="2"/>
    <s v="New"/>
    <x v="0"/>
    <s v="Cycling Pack 12L"/>
    <n v="2"/>
    <n v="101.1"/>
    <n v="0.15"/>
    <n v="51.61"/>
    <n v="171.86999999999998"/>
    <n v="103.22"/>
    <n v="68.649999999999977"/>
    <n v="0.39942980159422814"/>
    <n v="2026"/>
    <s v="Q4"/>
    <n v="10"/>
    <s v="Oct"/>
  </r>
  <r>
    <x v="2058"/>
    <d v="2026-10-07T00:00:00"/>
    <n v="2026"/>
    <n v="10"/>
    <x v="9"/>
    <x v="3"/>
    <x v="0"/>
    <x v="0"/>
    <x v="0"/>
    <s v="New"/>
    <x v="0"/>
    <s v="Cycling Pack 12L"/>
    <n v="2"/>
    <n v="105"/>
    <n v="0"/>
    <n v="50.3"/>
    <n v="210"/>
    <n v="100.6"/>
    <n v="109.4"/>
    <n v="0.52095238095238094"/>
    <n v="2026"/>
    <s v="Q4"/>
    <n v="10"/>
    <s v="Oct"/>
  </r>
  <r>
    <x v="2059"/>
    <d v="2026-10-07T00:00:00"/>
    <n v="2026"/>
    <n v="10"/>
    <x v="9"/>
    <x v="3"/>
    <x v="2"/>
    <x v="2"/>
    <x v="1"/>
    <s v="Business"/>
    <x v="1"/>
    <s v="Summit Backpack 45L"/>
    <n v="4"/>
    <n v="157.12"/>
    <n v="0.15"/>
    <n v="77.98"/>
    <n v="534.20799999999997"/>
    <n v="311.92"/>
    <n v="222.28799999999995"/>
    <n v="0.41610758356295668"/>
    <n v="2026"/>
    <s v="Q4"/>
    <n v="10"/>
    <s v="Oct"/>
  </r>
  <r>
    <x v="2060"/>
    <d v="2026-10-07T00:00:00"/>
    <n v="2026"/>
    <n v="10"/>
    <x v="9"/>
    <x v="3"/>
    <x v="3"/>
    <x v="8"/>
    <x v="0"/>
    <s v="Returning"/>
    <x v="1"/>
    <s v="Trekking Poles"/>
    <n v="3"/>
    <n v="70.239999999999995"/>
    <n v="0.05"/>
    <n v="31.96"/>
    <n v="200.18399999999997"/>
    <n v="95.88"/>
    <n v="104.30399999999997"/>
    <n v="0.5210406426087999"/>
    <n v="2026"/>
    <s v="Q4"/>
    <n v="10"/>
    <s v="Oct"/>
  </r>
  <r>
    <x v="2061"/>
    <d v="2026-10-07T00:00:00"/>
    <n v="2026"/>
    <n v="10"/>
    <x v="9"/>
    <x v="3"/>
    <x v="2"/>
    <x v="16"/>
    <x v="0"/>
    <s v="Returning"/>
    <x v="0"/>
    <s v="Cycling Pack 12L"/>
    <n v="1"/>
    <n v="103.48"/>
    <n v="0.1"/>
    <n v="51.33"/>
    <n v="93.132000000000005"/>
    <n v="51.33"/>
    <n v="41.802000000000007"/>
    <n v="0.4488467980930293"/>
    <n v="2026"/>
    <s v="Q4"/>
    <n v="10"/>
    <s v="Oct"/>
  </r>
  <r>
    <x v="2062"/>
    <d v="2026-10-07T00:00:00"/>
    <n v="2026"/>
    <n v="10"/>
    <x v="9"/>
    <x v="3"/>
    <x v="1"/>
    <x v="12"/>
    <x v="2"/>
    <s v="Returning"/>
    <x v="0"/>
    <s v="Compact Repair Kit"/>
    <n v="3"/>
    <n v="40.770000000000003"/>
    <n v="0.05"/>
    <n v="16.68"/>
    <n v="116.19449999999999"/>
    <n v="50.04"/>
    <n v="66.154499999999985"/>
    <n v="0.56934278300608021"/>
    <n v="2026"/>
    <s v="Q4"/>
    <n v="10"/>
    <s v="Oct"/>
  </r>
  <r>
    <x v="2063"/>
    <d v="2026-10-07T00:00:00"/>
    <n v="2026"/>
    <n v="10"/>
    <x v="9"/>
    <x v="3"/>
    <x v="0"/>
    <x v="9"/>
    <x v="2"/>
    <s v="New"/>
    <x v="1"/>
    <s v="Trail Boots"/>
    <n v="2"/>
    <n v="143.41999999999999"/>
    <n v="0"/>
    <n v="81.44"/>
    <n v="286.83999999999997"/>
    <n v="162.88"/>
    <n v="123.95999999999998"/>
    <n v="0.43215730023706594"/>
    <n v="2026"/>
    <s v="Q4"/>
    <n v="10"/>
    <s v="Oct"/>
  </r>
  <r>
    <x v="2064"/>
    <d v="2026-10-07T00:00:00"/>
    <n v="2026"/>
    <n v="10"/>
    <x v="9"/>
    <x v="3"/>
    <x v="3"/>
    <x v="7"/>
    <x v="3"/>
    <s v="Returning"/>
    <x v="0"/>
    <s v="Trail Bike Light"/>
    <n v="1"/>
    <n v="49.56"/>
    <n v="0.05"/>
    <n v="22.88"/>
    <n v="47.082000000000001"/>
    <n v="22.88"/>
    <n v="24.202000000000002"/>
    <n v="0.51403933562720361"/>
    <n v="2026"/>
    <s v="Q4"/>
    <n v="10"/>
    <s v="Oct"/>
  </r>
  <r>
    <x v="2065"/>
    <d v="2026-10-07T00:00:00"/>
    <n v="2026"/>
    <n v="10"/>
    <x v="9"/>
    <x v="3"/>
    <x v="1"/>
    <x v="12"/>
    <x v="0"/>
    <s v="Returning"/>
    <x v="2"/>
    <s v="Carry-On Duffel"/>
    <n v="4"/>
    <n v="131.05000000000001"/>
    <n v="0"/>
    <n v="67.37"/>
    <n v="524.20000000000005"/>
    <n v="269.48"/>
    <n v="254.72000000000003"/>
    <n v="0.48592140404425793"/>
    <n v="2026"/>
    <s v="Q4"/>
    <n v="10"/>
    <s v="Oct"/>
  </r>
  <r>
    <x v="2066"/>
    <d v="2026-10-08T00:00:00"/>
    <n v="2026"/>
    <n v="10"/>
    <x v="9"/>
    <x v="3"/>
    <x v="0"/>
    <x v="9"/>
    <x v="0"/>
    <s v="Business"/>
    <x v="0"/>
    <s v="Trail Bike Light"/>
    <n v="1"/>
    <n v="51.35"/>
    <n v="0"/>
    <n v="22.98"/>
    <n v="51.35"/>
    <n v="22.98"/>
    <n v="28.37"/>
    <n v="0.55248296007789677"/>
    <n v="2026"/>
    <s v="Q4"/>
    <n v="10"/>
    <s v="Oct"/>
  </r>
  <r>
    <x v="2067"/>
    <d v="2026-10-08T00:00:00"/>
    <n v="2026"/>
    <n v="10"/>
    <x v="9"/>
    <x v="3"/>
    <x v="3"/>
    <x v="8"/>
    <x v="0"/>
    <s v="Returning"/>
    <x v="4"/>
    <s v="Resistance Band Set"/>
    <n v="1"/>
    <n v="39.659999999999997"/>
    <n v="0"/>
    <n v="14.39"/>
    <n v="39.659999999999997"/>
    <n v="14.39"/>
    <n v="25.269999999999996"/>
    <n v="0.63716591023701463"/>
    <n v="2026"/>
    <s v="Q4"/>
    <n v="10"/>
    <s v="Oct"/>
  </r>
  <r>
    <x v="2068"/>
    <d v="2026-10-08T00:00:00"/>
    <n v="2026"/>
    <n v="10"/>
    <x v="9"/>
    <x v="3"/>
    <x v="3"/>
    <x v="13"/>
    <x v="2"/>
    <s v="New"/>
    <x v="4"/>
    <s v="Resistance Band Set"/>
    <n v="1"/>
    <n v="39.79"/>
    <n v="0"/>
    <n v="14.76"/>
    <n v="39.79"/>
    <n v="14.76"/>
    <n v="25.03"/>
    <n v="0.62905252576024129"/>
    <n v="2026"/>
    <s v="Q4"/>
    <n v="10"/>
    <s v="Oct"/>
  </r>
  <r>
    <x v="2069"/>
    <d v="2026-10-08T00:00:00"/>
    <n v="2026"/>
    <n v="10"/>
    <x v="9"/>
    <x v="3"/>
    <x v="2"/>
    <x v="10"/>
    <x v="1"/>
    <s v="New"/>
    <x v="0"/>
    <s v="Compact Repair Kit"/>
    <n v="6"/>
    <n v="41.27"/>
    <n v="0.1"/>
    <n v="16.61"/>
    <n v="222.858"/>
    <n v="99.66"/>
    <n v="123.19800000000001"/>
    <n v="0.55280941227149127"/>
    <n v="2026"/>
    <s v="Q4"/>
    <n v="10"/>
    <s v="Oct"/>
  </r>
  <r>
    <x v="2070"/>
    <d v="2026-10-08T00:00:00"/>
    <n v="2026"/>
    <n v="10"/>
    <x v="9"/>
    <x v="3"/>
    <x v="3"/>
    <x v="4"/>
    <x v="0"/>
    <s v="Returning"/>
    <x v="1"/>
    <s v="Hiking Daypack 20L"/>
    <n v="1"/>
    <n v="93.39"/>
    <n v="0"/>
    <n v="45.98"/>
    <n v="93.39"/>
    <n v="45.98"/>
    <n v="47.410000000000004"/>
    <n v="0.50765606595995294"/>
    <n v="2026"/>
    <s v="Q4"/>
    <n v="10"/>
    <s v="Oct"/>
  </r>
  <r>
    <x v="2071"/>
    <d v="2026-10-09T00:00:00"/>
    <n v="2026"/>
    <n v="10"/>
    <x v="9"/>
    <x v="3"/>
    <x v="2"/>
    <x v="3"/>
    <x v="0"/>
    <s v="Business"/>
    <x v="3"/>
    <s v="Alpine Tent 4P"/>
    <n v="1"/>
    <n v="336.56"/>
    <n v="0"/>
    <n v="189.74"/>
    <n v="336.56"/>
    <n v="189.74"/>
    <n v="146.82"/>
    <n v="0.43623722367482765"/>
    <n v="2026"/>
    <s v="Q4"/>
    <n v="10"/>
    <s v="Oct"/>
  </r>
  <r>
    <x v="2072"/>
    <d v="2026-10-09T00:00:00"/>
    <n v="2026"/>
    <n v="10"/>
    <x v="9"/>
    <x v="3"/>
    <x v="2"/>
    <x v="2"/>
    <x v="0"/>
    <s v="New"/>
    <x v="2"/>
    <s v="Carry-On Duffel"/>
    <n v="2"/>
    <n v="132.47999999999999"/>
    <n v="0.1"/>
    <n v="67.48"/>
    <n v="238.464"/>
    <n v="134.96"/>
    <n v="103.50399999999999"/>
    <n v="0.43404455179817497"/>
    <n v="2026"/>
    <s v="Q4"/>
    <n v="10"/>
    <s v="Oct"/>
  </r>
  <r>
    <x v="2073"/>
    <d v="2026-10-09T00:00:00"/>
    <n v="2026"/>
    <n v="10"/>
    <x v="9"/>
    <x v="3"/>
    <x v="1"/>
    <x v="14"/>
    <x v="2"/>
    <s v="Returning"/>
    <x v="1"/>
    <s v="Hiking Daypack 20L"/>
    <n v="1"/>
    <n v="92.59"/>
    <n v="0"/>
    <n v="44.46"/>
    <n v="92.59"/>
    <n v="44.46"/>
    <n v="48.13"/>
    <n v="0.51981855491953777"/>
    <n v="2026"/>
    <s v="Q4"/>
    <n v="10"/>
    <s v="Oct"/>
  </r>
  <r>
    <x v="2074"/>
    <d v="2026-10-09T00:00:00"/>
    <n v="2026"/>
    <n v="10"/>
    <x v="9"/>
    <x v="3"/>
    <x v="3"/>
    <x v="8"/>
    <x v="2"/>
    <s v="Business"/>
    <x v="4"/>
    <s v="Recovery Roller"/>
    <n v="1"/>
    <n v="35.450000000000003"/>
    <n v="0.05"/>
    <n v="14.23"/>
    <n v="33.677500000000002"/>
    <n v="14.23"/>
    <n v="19.447500000000002"/>
    <n v="0.57746269764679681"/>
    <n v="2026"/>
    <s v="Q4"/>
    <n v="10"/>
    <s v="Oct"/>
  </r>
  <r>
    <x v="2075"/>
    <d v="2026-10-09T00:00:00"/>
    <n v="2026"/>
    <n v="10"/>
    <x v="9"/>
    <x v="3"/>
    <x v="2"/>
    <x v="2"/>
    <x v="0"/>
    <s v="New"/>
    <x v="1"/>
    <s v="Hiking Daypack 20L"/>
    <n v="2"/>
    <n v="93.83"/>
    <n v="0.1"/>
    <n v="44.27"/>
    <n v="168.89400000000001"/>
    <n v="88.54"/>
    <n v="80.353999999999999"/>
    <n v="0.47576586498040191"/>
    <n v="2026"/>
    <s v="Q4"/>
    <n v="10"/>
    <s v="Oct"/>
  </r>
  <r>
    <x v="2076"/>
    <d v="2026-10-09T00:00:00"/>
    <n v="2026"/>
    <n v="10"/>
    <x v="9"/>
    <x v="3"/>
    <x v="1"/>
    <x v="12"/>
    <x v="0"/>
    <s v="New"/>
    <x v="4"/>
    <s v="Recovery Roller"/>
    <n v="1"/>
    <n v="36.32"/>
    <n v="0"/>
    <n v="13.6"/>
    <n v="36.32"/>
    <n v="13.6"/>
    <n v="22.72"/>
    <n v="0.62555066079295152"/>
    <n v="2026"/>
    <s v="Q4"/>
    <n v="10"/>
    <s v="Oct"/>
  </r>
  <r>
    <x v="2077"/>
    <d v="2026-10-09T00:00:00"/>
    <n v="2026"/>
    <n v="10"/>
    <x v="9"/>
    <x v="3"/>
    <x v="0"/>
    <x v="15"/>
    <x v="0"/>
    <s v="Returning"/>
    <x v="4"/>
    <s v="Weighted Vest"/>
    <n v="2"/>
    <n v="125.56"/>
    <n v="0.1"/>
    <n v="67.260000000000005"/>
    <n v="226.00800000000001"/>
    <n v="134.52000000000001"/>
    <n v="91.488"/>
    <n v="0.40479983009450993"/>
    <n v="2026"/>
    <s v="Q4"/>
    <n v="10"/>
    <s v="Oct"/>
  </r>
  <r>
    <x v="2078"/>
    <d v="2026-10-09T00:00:00"/>
    <n v="2026"/>
    <n v="10"/>
    <x v="9"/>
    <x v="3"/>
    <x v="0"/>
    <x v="15"/>
    <x v="3"/>
    <s v="New"/>
    <x v="3"/>
    <s v="Compact Sleeping Bag"/>
    <n v="2"/>
    <n v="124.91"/>
    <n v="0"/>
    <n v="60.33"/>
    <n v="249.82"/>
    <n v="120.66"/>
    <n v="129.16"/>
    <n v="0.51701224881914976"/>
    <n v="2026"/>
    <s v="Q4"/>
    <n v="10"/>
    <s v="Oct"/>
  </r>
  <r>
    <x v="2079"/>
    <d v="2026-10-09T00:00:00"/>
    <n v="2026"/>
    <n v="10"/>
    <x v="9"/>
    <x v="3"/>
    <x v="1"/>
    <x v="12"/>
    <x v="0"/>
    <s v="New"/>
    <x v="3"/>
    <s v="Trail Tent 2P"/>
    <n v="1"/>
    <n v="199.32"/>
    <n v="0"/>
    <n v="103.83"/>
    <n v="199.32"/>
    <n v="103.83"/>
    <n v="95.49"/>
    <n v="0.4790788681517158"/>
    <n v="2026"/>
    <s v="Q4"/>
    <n v="10"/>
    <s v="Oct"/>
  </r>
  <r>
    <x v="2080"/>
    <d v="2026-10-10T00:00:00"/>
    <n v="2026"/>
    <n v="10"/>
    <x v="9"/>
    <x v="3"/>
    <x v="1"/>
    <x v="11"/>
    <x v="0"/>
    <s v="Returning"/>
    <x v="3"/>
    <s v="Alpine Tent 4P"/>
    <n v="4"/>
    <n v="337.38"/>
    <n v="0.05"/>
    <n v="194.94"/>
    <n v="1282.0439999999999"/>
    <n v="779.76"/>
    <n v="502.28399999999988"/>
    <n v="0.39178374533167343"/>
    <n v="2026"/>
    <s v="Q4"/>
    <n v="10"/>
    <s v="Oct"/>
  </r>
  <r>
    <x v="2081"/>
    <d v="2026-10-10T00:00:00"/>
    <n v="2026"/>
    <n v="10"/>
    <x v="9"/>
    <x v="3"/>
    <x v="2"/>
    <x v="2"/>
    <x v="0"/>
    <s v="Business"/>
    <x v="3"/>
    <s v="Portable Camp Stove"/>
    <n v="3"/>
    <n v="82.18"/>
    <n v="0.1"/>
    <n v="39.82"/>
    <n v="221.88600000000002"/>
    <n v="119.46000000000001"/>
    <n v="102.42600000000002"/>
    <n v="0.46161542413671885"/>
    <n v="2026"/>
    <s v="Q4"/>
    <n v="10"/>
    <s v="Oct"/>
  </r>
  <r>
    <x v="2082"/>
    <d v="2026-10-10T00:00:00"/>
    <n v="2026"/>
    <n v="10"/>
    <x v="9"/>
    <x v="3"/>
    <x v="0"/>
    <x v="15"/>
    <x v="1"/>
    <s v="New"/>
    <x v="1"/>
    <s v="Trekking Poles"/>
    <n v="15"/>
    <n v="70.25"/>
    <n v="0.1"/>
    <n v="32.19"/>
    <n v="948.375"/>
    <n v="482.84999999999997"/>
    <n v="465.52500000000003"/>
    <n v="0.49086595492289448"/>
    <n v="2026"/>
    <s v="Q4"/>
    <n v="10"/>
    <s v="Oct"/>
  </r>
  <r>
    <x v="2083"/>
    <d v="2026-10-10T00:00:00"/>
    <n v="2026"/>
    <n v="10"/>
    <x v="9"/>
    <x v="3"/>
    <x v="3"/>
    <x v="7"/>
    <x v="2"/>
    <s v="New"/>
    <x v="2"/>
    <s v="Insulated Bottle"/>
    <n v="2"/>
    <n v="35.36"/>
    <n v="0"/>
    <n v="13.49"/>
    <n v="70.72"/>
    <n v="26.98"/>
    <n v="43.739999999999995"/>
    <n v="0.61849547511312208"/>
    <n v="2026"/>
    <s v="Q4"/>
    <n v="10"/>
    <s v="Oct"/>
  </r>
  <r>
    <x v="2084"/>
    <d v="2026-10-10T00:00:00"/>
    <n v="2026"/>
    <n v="10"/>
    <x v="9"/>
    <x v="3"/>
    <x v="2"/>
    <x v="5"/>
    <x v="2"/>
    <s v="New"/>
    <x v="2"/>
    <s v="Packing Cube Set"/>
    <n v="1"/>
    <n v="46.01"/>
    <n v="0"/>
    <n v="18.239999999999998"/>
    <n v="46.01"/>
    <n v="18.239999999999998"/>
    <n v="27.77"/>
    <n v="0.6035644425124973"/>
    <n v="2026"/>
    <s v="Q4"/>
    <n v="10"/>
    <s v="Oct"/>
  </r>
  <r>
    <x v="2085"/>
    <d v="2026-10-11T00:00:00"/>
    <n v="2026"/>
    <n v="10"/>
    <x v="9"/>
    <x v="3"/>
    <x v="0"/>
    <x v="9"/>
    <x v="0"/>
    <s v="Returning"/>
    <x v="1"/>
    <s v="Hiking Daypack 20L"/>
    <n v="1"/>
    <n v="89.88"/>
    <n v="0"/>
    <n v="46.15"/>
    <n v="89.88"/>
    <n v="46.15"/>
    <n v="43.73"/>
    <n v="0.48653760569648419"/>
    <n v="2026"/>
    <s v="Q4"/>
    <n v="10"/>
    <s v="Oct"/>
  </r>
  <r>
    <x v="2086"/>
    <d v="2026-10-11T00:00:00"/>
    <n v="2026"/>
    <n v="10"/>
    <x v="9"/>
    <x v="3"/>
    <x v="1"/>
    <x v="12"/>
    <x v="0"/>
    <s v="New"/>
    <x v="4"/>
    <s v="Resistance Band Set"/>
    <n v="1"/>
    <n v="41.33"/>
    <n v="0"/>
    <n v="14.47"/>
    <n v="41.33"/>
    <n v="14.47"/>
    <n v="26.86"/>
    <n v="0.6498911202516332"/>
    <n v="2026"/>
    <s v="Q4"/>
    <n v="10"/>
    <s v="Oct"/>
  </r>
  <r>
    <x v="2087"/>
    <d v="2026-10-11T00:00:00"/>
    <n v="2026"/>
    <n v="10"/>
    <x v="9"/>
    <x v="3"/>
    <x v="2"/>
    <x v="5"/>
    <x v="1"/>
    <s v="Business"/>
    <x v="0"/>
    <s v="Compact Repair Kit"/>
    <n v="15"/>
    <n v="40.78"/>
    <n v="0.15"/>
    <n v="17.07"/>
    <n v="519.94500000000005"/>
    <n v="256.05"/>
    <n v="263.89500000000004"/>
    <n v="0.5075440671609498"/>
    <n v="2026"/>
    <s v="Q4"/>
    <n v="10"/>
    <s v="Oct"/>
  </r>
  <r>
    <x v="2088"/>
    <d v="2026-10-12T00:00:00"/>
    <n v="2026"/>
    <n v="10"/>
    <x v="9"/>
    <x v="3"/>
    <x v="3"/>
    <x v="7"/>
    <x v="0"/>
    <s v="Business"/>
    <x v="2"/>
    <s v="Travel Backpack 35L"/>
    <n v="1"/>
    <n v="163.87"/>
    <n v="0"/>
    <n v="85.76"/>
    <n v="163.87"/>
    <n v="85.76"/>
    <n v="78.11"/>
    <n v="0.47665832672240188"/>
    <n v="2026"/>
    <s v="Q4"/>
    <n v="10"/>
    <s v="Oct"/>
  </r>
  <r>
    <x v="2089"/>
    <d v="2026-10-12T00:00:00"/>
    <n v="2026"/>
    <n v="10"/>
    <x v="9"/>
    <x v="3"/>
    <x v="2"/>
    <x v="3"/>
    <x v="0"/>
    <s v="New"/>
    <x v="4"/>
    <s v="Recovery Roller"/>
    <n v="1"/>
    <n v="35.39"/>
    <n v="0.05"/>
    <n v="13.68"/>
    <n v="33.6205"/>
    <n v="13.68"/>
    <n v="19.9405"/>
    <n v="0.59310539700480358"/>
    <n v="2026"/>
    <s v="Q4"/>
    <n v="10"/>
    <s v="Oct"/>
  </r>
  <r>
    <x v="2090"/>
    <d v="2026-10-12T00:00:00"/>
    <n v="2026"/>
    <n v="10"/>
    <x v="9"/>
    <x v="3"/>
    <x v="2"/>
    <x v="3"/>
    <x v="0"/>
    <s v="Business"/>
    <x v="3"/>
    <s v="Portable Camp Stove"/>
    <n v="2"/>
    <n v="80.2"/>
    <n v="0"/>
    <n v="39.590000000000003"/>
    <n v="160.4"/>
    <n v="79.180000000000007"/>
    <n v="81.22"/>
    <n v="0.50635910224438896"/>
    <n v="2026"/>
    <s v="Q4"/>
    <n v="10"/>
    <s v="Oct"/>
  </r>
  <r>
    <x v="2091"/>
    <d v="2026-10-12T00:00:00"/>
    <n v="2026"/>
    <n v="10"/>
    <x v="9"/>
    <x v="3"/>
    <x v="2"/>
    <x v="2"/>
    <x v="0"/>
    <s v="Business"/>
    <x v="0"/>
    <s v="Compact Repair Kit"/>
    <n v="3"/>
    <n v="41.09"/>
    <n v="0"/>
    <n v="17.18"/>
    <n v="123.27000000000001"/>
    <n v="51.54"/>
    <n v="71.730000000000018"/>
    <n v="0.58189340472134354"/>
    <n v="2026"/>
    <s v="Q4"/>
    <n v="10"/>
    <s v="Oct"/>
  </r>
  <r>
    <x v="2092"/>
    <d v="2026-10-13T00:00:00"/>
    <n v="2026"/>
    <n v="10"/>
    <x v="9"/>
    <x v="3"/>
    <x v="1"/>
    <x v="12"/>
    <x v="1"/>
    <s v="Business"/>
    <x v="2"/>
    <s v="Insulated Bottle"/>
    <n v="5"/>
    <n v="36.97"/>
    <n v="0.15"/>
    <n v="13.93"/>
    <n v="157.1225"/>
    <n v="69.650000000000006"/>
    <n v="87.472499999999997"/>
    <n v="0.55671530175500006"/>
    <n v="2026"/>
    <s v="Q4"/>
    <n v="10"/>
    <s v="Oct"/>
  </r>
  <r>
    <x v="2093"/>
    <d v="2026-10-13T00:00:00"/>
    <n v="2026"/>
    <n v="10"/>
    <x v="9"/>
    <x v="3"/>
    <x v="2"/>
    <x v="5"/>
    <x v="2"/>
    <s v="New"/>
    <x v="2"/>
    <s v="Insulated Bottle"/>
    <n v="4"/>
    <n v="35.880000000000003"/>
    <n v="0.05"/>
    <n v="13.45"/>
    <n v="136.34399999999999"/>
    <n v="53.8"/>
    <n v="82.543999999999997"/>
    <n v="0.60540984568444522"/>
    <n v="2026"/>
    <s v="Q4"/>
    <n v="10"/>
    <s v="Oct"/>
  </r>
  <r>
    <x v="2094"/>
    <d v="2026-10-13T00:00:00"/>
    <n v="2026"/>
    <n v="10"/>
    <x v="9"/>
    <x v="3"/>
    <x v="1"/>
    <x v="11"/>
    <x v="0"/>
    <s v="Returning"/>
    <x v="0"/>
    <s v="Compact Repair Kit"/>
    <n v="3"/>
    <n v="40.42"/>
    <n v="0"/>
    <n v="16.79"/>
    <n v="121.26"/>
    <n v="50.37"/>
    <n v="70.890000000000015"/>
    <n v="0.58461157842652167"/>
    <n v="2026"/>
    <s v="Q4"/>
    <n v="10"/>
    <s v="Oct"/>
  </r>
  <r>
    <x v="2095"/>
    <d v="2026-10-13T00:00:00"/>
    <n v="2026"/>
    <n v="10"/>
    <x v="9"/>
    <x v="3"/>
    <x v="3"/>
    <x v="8"/>
    <x v="2"/>
    <s v="Returning"/>
    <x v="0"/>
    <s v="Trail Bike Light"/>
    <n v="1"/>
    <n v="50.34"/>
    <n v="0.15"/>
    <n v="22.56"/>
    <n v="42.789000000000001"/>
    <n v="22.56"/>
    <n v="20.229000000000003"/>
    <n v="0.47276169108883132"/>
    <n v="2026"/>
    <s v="Q4"/>
    <n v="10"/>
    <s v="Oct"/>
  </r>
  <r>
    <x v="2096"/>
    <d v="2026-10-13T00:00:00"/>
    <n v="2026"/>
    <n v="10"/>
    <x v="9"/>
    <x v="3"/>
    <x v="0"/>
    <x v="15"/>
    <x v="2"/>
    <s v="New"/>
    <x v="2"/>
    <s v="Insulated Bottle"/>
    <n v="3"/>
    <n v="36.049999999999997"/>
    <n v="0.1"/>
    <n v="13.87"/>
    <n v="97.334999999999994"/>
    <n v="41.61"/>
    <n v="55.724999999999994"/>
    <n v="0.57250732008013561"/>
    <n v="2026"/>
    <s v="Q4"/>
    <n v="10"/>
    <s v="Oct"/>
  </r>
  <r>
    <x v="2097"/>
    <d v="2026-10-13T00:00:00"/>
    <n v="2026"/>
    <n v="10"/>
    <x v="9"/>
    <x v="3"/>
    <x v="2"/>
    <x v="2"/>
    <x v="1"/>
    <s v="Returning"/>
    <x v="0"/>
    <s v="Compact Repair Kit"/>
    <n v="15"/>
    <n v="40"/>
    <n v="0.1"/>
    <n v="16.420000000000002"/>
    <n v="540"/>
    <n v="246.3"/>
    <n v="293.7"/>
    <n v="0.54388888888888887"/>
    <n v="2026"/>
    <s v="Q4"/>
    <n v="10"/>
    <s v="Oct"/>
  </r>
  <r>
    <x v="2098"/>
    <d v="2026-10-13T00:00:00"/>
    <n v="2026"/>
    <n v="10"/>
    <x v="9"/>
    <x v="3"/>
    <x v="3"/>
    <x v="7"/>
    <x v="2"/>
    <s v="Returning"/>
    <x v="1"/>
    <s v="Summit Backpack 45L"/>
    <n v="1"/>
    <n v="151.68"/>
    <n v="0.05"/>
    <n v="78.98"/>
    <n v="144.096"/>
    <n v="78.98"/>
    <n v="65.116"/>
    <n v="0.45189318232289583"/>
    <n v="2026"/>
    <s v="Q4"/>
    <n v="10"/>
    <s v="Oct"/>
  </r>
  <r>
    <x v="2099"/>
    <d v="2026-10-13T00:00:00"/>
    <n v="2026"/>
    <n v="10"/>
    <x v="9"/>
    <x v="3"/>
    <x v="1"/>
    <x v="14"/>
    <x v="0"/>
    <s v="Business"/>
    <x v="4"/>
    <s v="Recovery Roller"/>
    <n v="1"/>
    <n v="36.53"/>
    <n v="0"/>
    <n v="14.01"/>
    <n v="36.53"/>
    <n v="14.01"/>
    <n v="22.520000000000003"/>
    <n v="0.61647960580344929"/>
    <n v="2026"/>
    <s v="Q4"/>
    <n v="10"/>
    <s v="Oct"/>
  </r>
  <r>
    <x v="2100"/>
    <d v="2026-10-13T00:00:00"/>
    <n v="2026"/>
    <n v="10"/>
    <x v="9"/>
    <x v="3"/>
    <x v="0"/>
    <x v="0"/>
    <x v="2"/>
    <s v="Business"/>
    <x v="0"/>
    <s v="Compact Repair Kit"/>
    <n v="1"/>
    <n v="39.89"/>
    <n v="0.05"/>
    <n v="16.91"/>
    <n v="37.895499999999998"/>
    <n v="16.91"/>
    <n v="20.985499999999998"/>
    <n v="0.55377287540737019"/>
    <n v="2026"/>
    <s v="Q4"/>
    <n v="10"/>
    <s v="Oct"/>
  </r>
  <r>
    <x v="2101"/>
    <d v="2026-10-13T00:00:00"/>
    <n v="2026"/>
    <n v="10"/>
    <x v="9"/>
    <x v="3"/>
    <x v="2"/>
    <x v="10"/>
    <x v="0"/>
    <s v="New"/>
    <x v="1"/>
    <s v="Summit Backpack 45L"/>
    <n v="1"/>
    <n v="154.53"/>
    <n v="0"/>
    <n v="77.930000000000007"/>
    <n v="154.53"/>
    <n v="77.930000000000007"/>
    <n v="76.599999999999994"/>
    <n v="0.49569662848637802"/>
    <n v="2026"/>
    <s v="Q4"/>
    <n v="10"/>
    <s v="Oct"/>
  </r>
  <r>
    <x v="2102"/>
    <d v="2026-10-14T00:00:00"/>
    <n v="2026"/>
    <n v="10"/>
    <x v="9"/>
    <x v="3"/>
    <x v="3"/>
    <x v="8"/>
    <x v="3"/>
    <s v="Business"/>
    <x v="0"/>
    <s v="Trail Bike Light"/>
    <n v="2"/>
    <n v="50.64"/>
    <n v="0.05"/>
    <n v="22.28"/>
    <n v="96.215999999999994"/>
    <n v="44.56"/>
    <n v="51.655999999999992"/>
    <n v="0.53687536376486233"/>
    <n v="2026"/>
    <s v="Q4"/>
    <n v="10"/>
    <s v="Oct"/>
  </r>
  <r>
    <x v="2103"/>
    <d v="2026-10-14T00:00:00"/>
    <n v="2026"/>
    <n v="10"/>
    <x v="9"/>
    <x v="3"/>
    <x v="0"/>
    <x v="0"/>
    <x v="0"/>
    <s v="New"/>
    <x v="4"/>
    <s v="Resistance Band Set"/>
    <n v="3"/>
    <n v="40.880000000000003"/>
    <n v="0.05"/>
    <n v="14.59"/>
    <n v="116.50800000000001"/>
    <n v="43.769999999999996"/>
    <n v="72.738000000000014"/>
    <n v="0.62431764342362761"/>
    <n v="2026"/>
    <s v="Q4"/>
    <n v="10"/>
    <s v="Oct"/>
  </r>
  <r>
    <x v="2104"/>
    <d v="2026-10-14T00:00:00"/>
    <n v="2026"/>
    <n v="10"/>
    <x v="9"/>
    <x v="3"/>
    <x v="3"/>
    <x v="4"/>
    <x v="2"/>
    <s v="Returning"/>
    <x v="1"/>
    <s v="Trail Boots"/>
    <n v="1"/>
    <n v="141.77000000000001"/>
    <n v="0"/>
    <n v="78.48"/>
    <n v="141.77000000000001"/>
    <n v="78.48"/>
    <n v="63.290000000000006"/>
    <n v="0.44642731184312623"/>
    <n v="2026"/>
    <s v="Q4"/>
    <n v="10"/>
    <s v="Oct"/>
  </r>
  <r>
    <x v="2105"/>
    <d v="2026-10-14T00:00:00"/>
    <n v="2026"/>
    <n v="10"/>
    <x v="9"/>
    <x v="3"/>
    <x v="3"/>
    <x v="7"/>
    <x v="0"/>
    <s v="New"/>
    <x v="3"/>
    <s v="Trail Tent 2P"/>
    <n v="3"/>
    <n v="199.99"/>
    <n v="0.15"/>
    <n v="101.86"/>
    <n v="509.97450000000003"/>
    <n v="305.58"/>
    <n v="204.39450000000005"/>
    <n v="0.40079356909021929"/>
    <n v="2026"/>
    <s v="Q4"/>
    <n v="10"/>
    <s v="Oct"/>
  </r>
  <r>
    <x v="2106"/>
    <d v="2026-10-14T00:00:00"/>
    <n v="2026"/>
    <n v="10"/>
    <x v="9"/>
    <x v="3"/>
    <x v="3"/>
    <x v="4"/>
    <x v="3"/>
    <s v="New"/>
    <x v="0"/>
    <s v="Trail Bike Light"/>
    <n v="2"/>
    <n v="50.56"/>
    <n v="0"/>
    <n v="23.04"/>
    <n v="101.12"/>
    <n v="46.08"/>
    <n v="55.040000000000006"/>
    <n v="0.54430379746835444"/>
    <n v="2026"/>
    <s v="Q4"/>
    <n v="10"/>
    <s v="Oct"/>
  </r>
  <r>
    <x v="2107"/>
    <d v="2026-10-14T00:00:00"/>
    <n v="2026"/>
    <n v="10"/>
    <x v="9"/>
    <x v="3"/>
    <x v="3"/>
    <x v="7"/>
    <x v="0"/>
    <s v="New"/>
    <x v="2"/>
    <s v="Packing Cube Set"/>
    <n v="1"/>
    <n v="47.38"/>
    <n v="0"/>
    <n v="17.86"/>
    <n v="47.38"/>
    <n v="17.86"/>
    <n v="29.520000000000003"/>
    <n v="0.62304769945124527"/>
    <n v="2026"/>
    <s v="Q4"/>
    <n v="10"/>
    <s v="Oct"/>
  </r>
  <r>
    <x v="2108"/>
    <d v="2026-10-15T00:00:00"/>
    <n v="2026"/>
    <n v="10"/>
    <x v="9"/>
    <x v="3"/>
    <x v="2"/>
    <x v="2"/>
    <x v="0"/>
    <s v="Business"/>
    <x v="1"/>
    <s v="Hiking Daypack 20L"/>
    <n v="1"/>
    <n v="92.74"/>
    <n v="0.15"/>
    <n v="44.52"/>
    <n v="78.828999999999994"/>
    <n v="44.52"/>
    <n v="34.30899999999999"/>
    <n v="0.43523322635070844"/>
    <n v="2026"/>
    <s v="Q4"/>
    <n v="10"/>
    <s v="Oct"/>
  </r>
  <r>
    <x v="2109"/>
    <d v="2026-10-15T00:00:00"/>
    <n v="2026"/>
    <n v="10"/>
    <x v="9"/>
    <x v="3"/>
    <x v="3"/>
    <x v="13"/>
    <x v="2"/>
    <s v="Returning"/>
    <x v="0"/>
    <s v="Trail Bike Light"/>
    <n v="3"/>
    <n v="51.57"/>
    <n v="0.1"/>
    <n v="21.82"/>
    <n v="139.239"/>
    <n v="65.460000000000008"/>
    <n v="73.778999999999996"/>
    <n v="0.52987309589985565"/>
    <n v="2026"/>
    <s v="Q4"/>
    <n v="10"/>
    <s v="Oct"/>
  </r>
  <r>
    <x v="2110"/>
    <d v="2026-10-15T00:00:00"/>
    <n v="2026"/>
    <n v="10"/>
    <x v="9"/>
    <x v="3"/>
    <x v="1"/>
    <x v="12"/>
    <x v="0"/>
    <s v="New"/>
    <x v="1"/>
    <s v="Trekking Poles"/>
    <n v="1"/>
    <n v="70.47"/>
    <n v="0.1"/>
    <n v="31.52"/>
    <n v="63.423000000000002"/>
    <n v="31.52"/>
    <n v="31.903000000000002"/>
    <n v="0.50301940936253409"/>
    <n v="2026"/>
    <s v="Q4"/>
    <n v="10"/>
    <s v="Oct"/>
  </r>
  <r>
    <x v="2111"/>
    <d v="2026-10-15T00:00:00"/>
    <n v="2026"/>
    <n v="10"/>
    <x v="9"/>
    <x v="3"/>
    <x v="0"/>
    <x v="0"/>
    <x v="0"/>
    <s v="New"/>
    <x v="1"/>
    <s v="Trekking Poles"/>
    <n v="1"/>
    <n v="71.05"/>
    <n v="0"/>
    <n v="33.32"/>
    <n v="71.05"/>
    <n v="33.32"/>
    <n v="37.729999999999997"/>
    <n v="0.53103448275862064"/>
    <n v="2026"/>
    <s v="Q4"/>
    <n v="10"/>
    <s v="Oct"/>
  </r>
  <r>
    <x v="2112"/>
    <d v="2026-10-15T00:00:00"/>
    <n v="2026"/>
    <n v="10"/>
    <x v="9"/>
    <x v="3"/>
    <x v="3"/>
    <x v="13"/>
    <x v="2"/>
    <s v="Returning"/>
    <x v="0"/>
    <s v="Compact Repair Kit"/>
    <n v="3"/>
    <n v="39.83"/>
    <n v="0.1"/>
    <n v="16.93"/>
    <n v="107.541"/>
    <n v="50.79"/>
    <n v="56.750999999999998"/>
    <n v="0.52771501101905316"/>
    <n v="2026"/>
    <s v="Q4"/>
    <n v="10"/>
    <s v="Oct"/>
  </r>
  <r>
    <x v="2113"/>
    <d v="2026-10-15T00:00:00"/>
    <n v="2026"/>
    <n v="10"/>
    <x v="9"/>
    <x v="3"/>
    <x v="3"/>
    <x v="7"/>
    <x v="0"/>
    <s v="New"/>
    <x v="4"/>
    <s v="Training Mat"/>
    <n v="3"/>
    <n v="49.5"/>
    <n v="0.05"/>
    <n v="22"/>
    <n v="141.07499999999999"/>
    <n v="66"/>
    <n v="75.074999999999989"/>
    <n v="0.53216374269005839"/>
    <n v="2026"/>
    <s v="Q4"/>
    <n v="10"/>
    <s v="Oct"/>
  </r>
  <r>
    <x v="2114"/>
    <d v="2026-10-15T00:00:00"/>
    <n v="2026"/>
    <n v="10"/>
    <x v="9"/>
    <x v="3"/>
    <x v="1"/>
    <x v="6"/>
    <x v="3"/>
    <s v="New"/>
    <x v="1"/>
    <s v="Hiking Daypack 20L"/>
    <n v="1"/>
    <n v="91.99"/>
    <n v="0"/>
    <n v="44.86"/>
    <n v="91.99"/>
    <n v="44.86"/>
    <n v="47.129999999999995"/>
    <n v="0.51233829764104788"/>
    <n v="2026"/>
    <s v="Q4"/>
    <n v="10"/>
    <s v="Oct"/>
  </r>
  <r>
    <x v="2115"/>
    <d v="2026-10-15T00:00:00"/>
    <n v="2026"/>
    <n v="10"/>
    <x v="9"/>
    <x v="3"/>
    <x v="0"/>
    <x v="15"/>
    <x v="3"/>
    <s v="Returning"/>
    <x v="0"/>
    <s v="Commuter Helmet"/>
    <n v="1"/>
    <n v="79.78"/>
    <n v="0.05"/>
    <n v="41.59"/>
    <n v="75.790999999999997"/>
    <n v="41.59"/>
    <n v="34.200999999999993"/>
    <n v="0.45125410668812915"/>
    <n v="2026"/>
    <s v="Q4"/>
    <n v="10"/>
    <s v="Oct"/>
  </r>
  <r>
    <x v="2116"/>
    <d v="2026-10-15T00:00:00"/>
    <n v="2026"/>
    <n v="10"/>
    <x v="9"/>
    <x v="3"/>
    <x v="3"/>
    <x v="8"/>
    <x v="0"/>
    <s v="Returning"/>
    <x v="0"/>
    <s v="Commuter Helmet"/>
    <n v="1"/>
    <n v="82.97"/>
    <n v="0"/>
    <n v="43.09"/>
    <n v="82.97"/>
    <n v="43.09"/>
    <n v="39.879999999999995"/>
    <n v="0.48065565867180904"/>
    <n v="2026"/>
    <s v="Q4"/>
    <n v="10"/>
    <s v="Oct"/>
  </r>
  <r>
    <x v="2117"/>
    <d v="2026-10-15T00:00:00"/>
    <n v="2026"/>
    <n v="10"/>
    <x v="9"/>
    <x v="3"/>
    <x v="0"/>
    <x v="9"/>
    <x v="0"/>
    <s v="Business"/>
    <x v="0"/>
    <s v="Cycling Pack 12L"/>
    <n v="1"/>
    <n v="103.33"/>
    <n v="0"/>
    <n v="50.85"/>
    <n v="103.33"/>
    <n v="50.85"/>
    <n v="52.48"/>
    <n v="0.5078873512048776"/>
    <n v="2026"/>
    <s v="Q4"/>
    <n v="10"/>
    <s v="Oct"/>
  </r>
  <r>
    <x v="2118"/>
    <d v="2026-10-16T00:00:00"/>
    <n v="2026"/>
    <n v="10"/>
    <x v="9"/>
    <x v="3"/>
    <x v="0"/>
    <x v="9"/>
    <x v="0"/>
    <s v="New"/>
    <x v="1"/>
    <s v="Trail Boots"/>
    <n v="3"/>
    <n v="142.54"/>
    <n v="0.05"/>
    <n v="81.599999999999994"/>
    <n v="406.23899999999998"/>
    <n v="244.79999999999998"/>
    <n v="161.43899999999999"/>
    <n v="0.39739906803630376"/>
    <n v="2026"/>
    <s v="Q4"/>
    <n v="10"/>
    <s v="Oct"/>
  </r>
  <r>
    <x v="2119"/>
    <d v="2026-10-16T00:00:00"/>
    <n v="2026"/>
    <n v="10"/>
    <x v="9"/>
    <x v="3"/>
    <x v="2"/>
    <x v="16"/>
    <x v="0"/>
    <s v="New"/>
    <x v="1"/>
    <s v="Hiking Daypack 20L"/>
    <n v="3"/>
    <n v="92.14"/>
    <n v="0.1"/>
    <n v="46.43"/>
    <n v="248.77800000000002"/>
    <n v="139.29"/>
    <n v="109.48800000000003"/>
    <n v="0.44010322456165746"/>
    <n v="2026"/>
    <s v="Q4"/>
    <n v="10"/>
    <s v="Oct"/>
  </r>
  <r>
    <x v="2120"/>
    <d v="2026-10-16T00:00:00"/>
    <n v="2026"/>
    <n v="10"/>
    <x v="9"/>
    <x v="3"/>
    <x v="3"/>
    <x v="7"/>
    <x v="2"/>
    <s v="Business"/>
    <x v="2"/>
    <s v="Travel Backpack 35L"/>
    <n v="2"/>
    <n v="165.23"/>
    <n v="0"/>
    <n v="88.87"/>
    <n v="330.46"/>
    <n v="177.74"/>
    <n v="152.71999999999997"/>
    <n v="0.46214367850874533"/>
    <n v="2026"/>
    <s v="Q4"/>
    <n v="10"/>
    <s v="Oct"/>
  </r>
  <r>
    <x v="2121"/>
    <d v="2026-10-16T00:00:00"/>
    <n v="2026"/>
    <n v="10"/>
    <x v="9"/>
    <x v="3"/>
    <x v="3"/>
    <x v="4"/>
    <x v="0"/>
    <s v="Business"/>
    <x v="4"/>
    <s v="Weighted Vest"/>
    <n v="1"/>
    <n v="121.92"/>
    <n v="0"/>
    <n v="71.02"/>
    <n v="121.92"/>
    <n v="71.02"/>
    <n v="50.900000000000006"/>
    <n v="0.41748687664042"/>
    <n v="2026"/>
    <s v="Q4"/>
    <n v="10"/>
    <s v="Oct"/>
  </r>
  <r>
    <x v="2122"/>
    <d v="2026-10-16T00:00:00"/>
    <n v="2026"/>
    <n v="10"/>
    <x v="9"/>
    <x v="3"/>
    <x v="1"/>
    <x v="1"/>
    <x v="0"/>
    <s v="Returning"/>
    <x v="2"/>
    <s v="Insulated Bottle"/>
    <n v="3"/>
    <n v="36.46"/>
    <n v="0.05"/>
    <n v="13.9"/>
    <n v="103.91099999999999"/>
    <n v="41.7"/>
    <n v="62.210999999999984"/>
    <n v="0.5986950370990558"/>
    <n v="2026"/>
    <s v="Q4"/>
    <n v="10"/>
    <s v="Oct"/>
  </r>
  <r>
    <x v="2123"/>
    <d v="2026-10-16T00:00:00"/>
    <n v="2026"/>
    <n v="10"/>
    <x v="9"/>
    <x v="3"/>
    <x v="3"/>
    <x v="4"/>
    <x v="2"/>
    <s v="Business"/>
    <x v="4"/>
    <s v="Training Mat"/>
    <n v="3"/>
    <n v="51.89"/>
    <n v="0.1"/>
    <n v="21.56"/>
    <n v="140.10300000000001"/>
    <n v="64.679999999999993"/>
    <n v="75.423000000000016"/>
    <n v="0.53833965011455864"/>
    <n v="2026"/>
    <s v="Q4"/>
    <n v="10"/>
    <s v="Oct"/>
  </r>
  <r>
    <x v="2124"/>
    <d v="2026-10-16T00:00:00"/>
    <n v="2026"/>
    <n v="10"/>
    <x v="9"/>
    <x v="3"/>
    <x v="3"/>
    <x v="4"/>
    <x v="0"/>
    <s v="Returning"/>
    <x v="4"/>
    <s v="Resistance Band Set"/>
    <n v="1"/>
    <n v="40.75"/>
    <n v="0"/>
    <n v="14.7"/>
    <n v="40.75"/>
    <n v="14.7"/>
    <n v="26.05"/>
    <n v="0.63926380368098157"/>
    <n v="2026"/>
    <s v="Q4"/>
    <n v="10"/>
    <s v="Oct"/>
  </r>
  <r>
    <x v="2125"/>
    <d v="2026-10-16T00:00:00"/>
    <n v="2026"/>
    <n v="10"/>
    <x v="9"/>
    <x v="3"/>
    <x v="2"/>
    <x v="5"/>
    <x v="1"/>
    <s v="Business"/>
    <x v="3"/>
    <s v="Alpine Tent 4P"/>
    <n v="4"/>
    <n v="345.13"/>
    <n v="0.05"/>
    <n v="200.02"/>
    <n v="1311.4939999999999"/>
    <n v="800.08"/>
    <n v="511.41399999999987"/>
    <n v="0.38994764749209671"/>
    <n v="2026"/>
    <s v="Q4"/>
    <n v="10"/>
    <s v="Oct"/>
  </r>
  <r>
    <x v="2126"/>
    <d v="2026-10-16T00:00:00"/>
    <n v="2026"/>
    <n v="10"/>
    <x v="9"/>
    <x v="3"/>
    <x v="1"/>
    <x v="6"/>
    <x v="2"/>
    <s v="New"/>
    <x v="2"/>
    <s v="Insulated Bottle"/>
    <n v="2"/>
    <n v="37.1"/>
    <n v="0"/>
    <n v="13.31"/>
    <n v="74.2"/>
    <n v="26.62"/>
    <n v="47.58"/>
    <n v="0.64123989218328836"/>
    <n v="2026"/>
    <s v="Q4"/>
    <n v="10"/>
    <s v="Oct"/>
  </r>
  <r>
    <x v="2127"/>
    <d v="2026-10-16T00:00:00"/>
    <n v="2026"/>
    <n v="10"/>
    <x v="9"/>
    <x v="3"/>
    <x v="3"/>
    <x v="7"/>
    <x v="3"/>
    <s v="New"/>
    <x v="1"/>
    <s v="Hiking Daypack 20L"/>
    <n v="3"/>
    <n v="94.19"/>
    <n v="0"/>
    <n v="44.89"/>
    <n v="282.57"/>
    <n v="134.67000000000002"/>
    <n v="147.89999999999998"/>
    <n v="0.52341012846374346"/>
    <n v="2026"/>
    <s v="Q4"/>
    <n v="10"/>
    <s v="Oct"/>
  </r>
  <r>
    <x v="2128"/>
    <d v="2026-10-17T00:00:00"/>
    <n v="2026"/>
    <n v="10"/>
    <x v="9"/>
    <x v="3"/>
    <x v="3"/>
    <x v="8"/>
    <x v="0"/>
    <s v="Returning"/>
    <x v="3"/>
    <s v="Portable Camp Stove"/>
    <n v="2"/>
    <n v="82.52"/>
    <n v="0.05"/>
    <n v="38.61"/>
    <n v="156.78799999999998"/>
    <n v="77.22"/>
    <n v="79.567999999999984"/>
    <n v="0.50748781794525089"/>
    <n v="2026"/>
    <s v="Q4"/>
    <n v="10"/>
    <s v="Oct"/>
  </r>
  <r>
    <x v="2129"/>
    <d v="2026-10-17T00:00:00"/>
    <n v="2026"/>
    <n v="10"/>
    <x v="9"/>
    <x v="3"/>
    <x v="3"/>
    <x v="13"/>
    <x v="0"/>
    <s v="Business"/>
    <x v="1"/>
    <s v="Summit Backpack 45L"/>
    <n v="1"/>
    <n v="155.16"/>
    <n v="0"/>
    <n v="78.84"/>
    <n v="155.16"/>
    <n v="78.84"/>
    <n v="76.319999999999993"/>
    <n v="0.49187935034802782"/>
    <n v="2026"/>
    <s v="Q4"/>
    <n v="10"/>
    <s v="Oct"/>
  </r>
  <r>
    <x v="2130"/>
    <d v="2026-10-17T00:00:00"/>
    <n v="2026"/>
    <n v="10"/>
    <x v="9"/>
    <x v="3"/>
    <x v="3"/>
    <x v="13"/>
    <x v="3"/>
    <s v="Returning"/>
    <x v="2"/>
    <s v="Packing Cube Set"/>
    <n v="1"/>
    <n v="46.36"/>
    <n v="0.05"/>
    <n v="18.399999999999999"/>
    <n v="44.041999999999994"/>
    <n v="18.399999999999999"/>
    <n v="25.641999999999996"/>
    <n v="0.58221697470596245"/>
    <n v="2026"/>
    <s v="Q4"/>
    <n v="10"/>
    <s v="Oct"/>
  </r>
  <r>
    <x v="2131"/>
    <d v="2026-10-17T00:00:00"/>
    <n v="2026"/>
    <n v="10"/>
    <x v="9"/>
    <x v="3"/>
    <x v="2"/>
    <x v="16"/>
    <x v="0"/>
    <s v="Business"/>
    <x v="0"/>
    <s v="Commuter Helmet"/>
    <n v="1"/>
    <n v="81.47"/>
    <n v="0"/>
    <n v="43.67"/>
    <n v="81.47"/>
    <n v="43.67"/>
    <n v="37.799999999999997"/>
    <n v="0.463974469129741"/>
    <n v="2026"/>
    <s v="Q4"/>
    <n v="10"/>
    <s v="Oct"/>
  </r>
  <r>
    <x v="2132"/>
    <d v="2026-10-17T00:00:00"/>
    <n v="2026"/>
    <n v="10"/>
    <x v="9"/>
    <x v="3"/>
    <x v="0"/>
    <x v="15"/>
    <x v="0"/>
    <s v="Returning"/>
    <x v="2"/>
    <s v="Carry-On Duffel"/>
    <n v="1"/>
    <n v="134.31"/>
    <n v="0.05"/>
    <n v="67.239999999999995"/>
    <n v="127.5945"/>
    <n v="67.239999999999995"/>
    <n v="60.354500000000002"/>
    <n v="0.47301803761133909"/>
    <n v="2026"/>
    <s v="Q4"/>
    <n v="10"/>
    <s v="Oct"/>
  </r>
  <r>
    <x v="2133"/>
    <d v="2026-10-17T00:00:00"/>
    <n v="2026"/>
    <n v="10"/>
    <x v="9"/>
    <x v="3"/>
    <x v="2"/>
    <x v="16"/>
    <x v="0"/>
    <s v="New"/>
    <x v="3"/>
    <s v="Compact Sleeping Bag"/>
    <n v="1"/>
    <n v="123.11"/>
    <n v="0"/>
    <n v="58.99"/>
    <n v="123.11"/>
    <n v="58.99"/>
    <n v="64.12"/>
    <n v="0.52083502558687356"/>
    <n v="2026"/>
    <s v="Q4"/>
    <n v="10"/>
    <s v="Oct"/>
  </r>
  <r>
    <x v="2134"/>
    <d v="2026-10-17T00:00:00"/>
    <n v="2026"/>
    <n v="10"/>
    <x v="9"/>
    <x v="3"/>
    <x v="1"/>
    <x v="6"/>
    <x v="0"/>
    <s v="New"/>
    <x v="3"/>
    <s v="Portable Camp Stove"/>
    <n v="1"/>
    <n v="81.239999999999995"/>
    <n v="0"/>
    <n v="38.65"/>
    <n v="81.239999999999995"/>
    <n v="38.65"/>
    <n v="42.589999999999996"/>
    <n v="0.52424913835548992"/>
    <n v="2026"/>
    <s v="Q4"/>
    <n v="10"/>
    <s v="Oct"/>
  </r>
  <r>
    <x v="2135"/>
    <d v="2026-10-17T00:00:00"/>
    <n v="2026"/>
    <n v="10"/>
    <x v="9"/>
    <x v="3"/>
    <x v="0"/>
    <x v="9"/>
    <x v="3"/>
    <s v="Returning"/>
    <x v="1"/>
    <s v="Trekking Poles"/>
    <n v="1"/>
    <n v="70.81"/>
    <n v="0.15"/>
    <n v="32.93"/>
    <n v="60.188499999999998"/>
    <n v="32.93"/>
    <n v="27.258499999999998"/>
    <n v="0.45288551799762411"/>
    <n v="2026"/>
    <s v="Q4"/>
    <n v="10"/>
    <s v="Oct"/>
  </r>
  <r>
    <x v="2136"/>
    <d v="2026-10-17T00:00:00"/>
    <n v="2026"/>
    <n v="10"/>
    <x v="9"/>
    <x v="3"/>
    <x v="3"/>
    <x v="13"/>
    <x v="0"/>
    <s v="Business"/>
    <x v="3"/>
    <s v="Trail Tent 2P"/>
    <n v="6"/>
    <n v="200.26"/>
    <n v="0"/>
    <n v="106.71"/>
    <n v="1201.56"/>
    <n v="640.26"/>
    <n v="561.29999999999995"/>
    <n v="0.46714271447118744"/>
    <n v="2026"/>
    <s v="Q4"/>
    <n v="10"/>
    <s v="Oct"/>
  </r>
  <r>
    <x v="2137"/>
    <d v="2026-10-17T00:00:00"/>
    <n v="2026"/>
    <n v="10"/>
    <x v="9"/>
    <x v="3"/>
    <x v="3"/>
    <x v="4"/>
    <x v="0"/>
    <s v="New"/>
    <x v="4"/>
    <s v="Recovery Roller"/>
    <n v="3"/>
    <n v="36.75"/>
    <n v="0.05"/>
    <n v="13.71"/>
    <n v="104.7375"/>
    <n v="41.13"/>
    <n v="63.607499999999995"/>
    <n v="0.60730397422126747"/>
    <n v="2026"/>
    <s v="Q4"/>
    <n v="10"/>
    <s v="Oct"/>
  </r>
  <r>
    <x v="2138"/>
    <d v="2026-10-17T00:00:00"/>
    <n v="2026"/>
    <n v="10"/>
    <x v="9"/>
    <x v="3"/>
    <x v="2"/>
    <x v="16"/>
    <x v="0"/>
    <s v="Returning"/>
    <x v="1"/>
    <s v="Hiking Daypack 20L"/>
    <n v="2"/>
    <n v="92.41"/>
    <n v="0.1"/>
    <n v="45.42"/>
    <n v="166.33799999999999"/>
    <n v="90.84"/>
    <n v="75.49799999999999"/>
    <n v="0.4538830573891714"/>
    <n v="2026"/>
    <s v="Q4"/>
    <n v="10"/>
    <s v="Oct"/>
  </r>
  <r>
    <x v="2139"/>
    <d v="2026-10-17T00:00:00"/>
    <n v="2026"/>
    <n v="10"/>
    <x v="9"/>
    <x v="3"/>
    <x v="1"/>
    <x v="14"/>
    <x v="2"/>
    <s v="New"/>
    <x v="4"/>
    <s v="Resistance Band Set"/>
    <n v="1"/>
    <n v="40.67"/>
    <n v="0"/>
    <n v="15.09"/>
    <n v="40.67"/>
    <n v="15.09"/>
    <n v="25.580000000000002"/>
    <n v="0.62896483894762722"/>
    <n v="2026"/>
    <s v="Q4"/>
    <n v="10"/>
    <s v="Oct"/>
  </r>
  <r>
    <x v="2140"/>
    <d v="2026-10-18T00:00:00"/>
    <n v="2026"/>
    <n v="10"/>
    <x v="9"/>
    <x v="3"/>
    <x v="1"/>
    <x v="1"/>
    <x v="0"/>
    <s v="Returning"/>
    <x v="1"/>
    <s v="Hiking Daypack 20L"/>
    <n v="1"/>
    <n v="90.09"/>
    <n v="0"/>
    <n v="45.17"/>
    <n v="90.09"/>
    <n v="45.17"/>
    <n v="44.92"/>
    <n v="0.49861249861249862"/>
    <n v="2026"/>
    <s v="Q4"/>
    <n v="10"/>
    <s v="Oct"/>
  </r>
  <r>
    <x v="2141"/>
    <d v="2026-10-18T00:00:00"/>
    <n v="2026"/>
    <n v="10"/>
    <x v="9"/>
    <x v="3"/>
    <x v="2"/>
    <x v="10"/>
    <x v="0"/>
    <s v="Returning"/>
    <x v="2"/>
    <s v="Insulated Bottle"/>
    <n v="1"/>
    <n v="36.83"/>
    <n v="0"/>
    <n v="13.64"/>
    <n v="36.83"/>
    <n v="13.64"/>
    <n v="23.189999999999998"/>
    <n v="0.62964974205810476"/>
    <n v="2026"/>
    <s v="Q4"/>
    <n v="10"/>
    <s v="Oct"/>
  </r>
  <r>
    <x v="2142"/>
    <d v="2026-10-18T00:00:00"/>
    <n v="2026"/>
    <n v="10"/>
    <x v="9"/>
    <x v="3"/>
    <x v="1"/>
    <x v="12"/>
    <x v="3"/>
    <s v="Returning"/>
    <x v="3"/>
    <s v="Trail Tent 2P"/>
    <n v="5"/>
    <n v="196.37"/>
    <n v="0.05"/>
    <n v="103.51"/>
    <n v="932.75749999999994"/>
    <n v="517.55000000000007"/>
    <n v="415.20749999999987"/>
    <n v="0.44513981393877816"/>
    <n v="2026"/>
    <s v="Q4"/>
    <n v="10"/>
    <s v="Oct"/>
  </r>
  <r>
    <x v="2143"/>
    <d v="2026-10-18T00:00:00"/>
    <n v="2026"/>
    <n v="10"/>
    <x v="9"/>
    <x v="3"/>
    <x v="0"/>
    <x v="15"/>
    <x v="0"/>
    <s v="New"/>
    <x v="1"/>
    <s v="Hiking Daypack 20L"/>
    <n v="2"/>
    <n v="93.73"/>
    <n v="0"/>
    <n v="44.79"/>
    <n v="187.46"/>
    <n v="89.58"/>
    <n v="97.88000000000001"/>
    <n v="0.52213805611863873"/>
    <n v="2026"/>
    <s v="Q4"/>
    <n v="10"/>
    <s v="Oct"/>
  </r>
  <r>
    <x v="2144"/>
    <d v="2026-10-18T00:00:00"/>
    <n v="2026"/>
    <n v="10"/>
    <x v="9"/>
    <x v="3"/>
    <x v="2"/>
    <x v="10"/>
    <x v="0"/>
    <s v="Business"/>
    <x v="2"/>
    <s v="Insulated Bottle"/>
    <n v="1"/>
    <n v="36.46"/>
    <n v="0.05"/>
    <n v="13.35"/>
    <n v="34.637"/>
    <n v="13.35"/>
    <n v="21.286999999999999"/>
    <n v="0.61457401045125148"/>
    <n v="2026"/>
    <s v="Q4"/>
    <n v="10"/>
    <s v="Oct"/>
  </r>
  <r>
    <x v="2145"/>
    <d v="2026-10-18T00:00:00"/>
    <n v="2026"/>
    <n v="10"/>
    <x v="9"/>
    <x v="3"/>
    <x v="1"/>
    <x v="14"/>
    <x v="0"/>
    <s v="Returning"/>
    <x v="3"/>
    <s v="Compact Sleeping Bag"/>
    <n v="2"/>
    <n v="125.91"/>
    <n v="0"/>
    <n v="61.95"/>
    <n v="251.82"/>
    <n v="123.9"/>
    <n v="127.91999999999999"/>
    <n v="0.50798189182749576"/>
    <n v="2026"/>
    <s v="Q4"/>
    <n v="10"/>
    <s v="Oct"/>
  </r>
  <r>
    <x v="2146"/>
    <d v="2026-10-18T00:00:00"/>
    <n v="2026"/>
    <n v="10"/>
    <x v="9"/>
    <x v="3"/>
    <x v="3"/>
    <x v="8"/>
    <x v="2"/>
    <s v="New"/>
    <x v="1"/>
    <s v="Hiking Daypack 20L"/>
    <n v="1"/>
    <n v="92.56"/>
    <n v="0.1"/>
    <n v="44.23"/>
    <n v="83.304000000000002"/>
    <n v="44.23"/>
    <n v="39.074000000000005"/>
    <n v="0.46905310669355621"/>
    <n v="2026"/>
    <s v="Q4"/>
    <n v="10"/>
    <s v="Oct"/>
  </r>
  <r>
    <x v="2147"/>
    <d v="2026-10-18T00:00:00"/>
    <n v="2026"/>
    <n v="10"/>
    <x v="9"/>
    <x v="3"/>
    <x v="3"/>
    <x v="8"/>
    <x v="3"/>
    <s v="New"/>
    <x v="1"/>
    <s v="Trekking Poles"/>
    <n v="4"/>
    <n v="70.02"/>
    <n v="0"/>
    <n v="32.86"/>
    <n v="280.08"/>
    <n v="131.44"/>
    <n v="148.63999999999999"/>
    <n v="0.53070551271065403"/>
    <n v="2026"/>
    <s v="Q4"/>
    <n v="10"/>
    <s v="Oct"/>
  </r>
  <r>
    <x v="2148"/>
    <d v="2026-10-18T00:00:00"/>
    <n v="2026"/>
    <n v="10"/>
    <x v="9"/>
    <x v="3"/>
    <x v="0"/>
    <x v="15"/>
    <x v="0"/>
    <s v="Returning"/>
    <x v="0"/>
    <s v="Trail Bike Light"/>
    <n v="3"/>
    <n v="51.62"/>
    <n v="0.1"/>
    <n v="22.94"/>
    <n v="139.374"/>
    <n v="68.820000000000007"/>
    <n v="70.553999999999988"/>
    <n v="0.50622067243531788"/>
    <n v="2026"/>
    <s v="Q4"/>
    <n v="10"/>
    <s v="Oct"/>
  </r>
  <r>
    <x v="2149"/>
    <d v="2026-10-18T00:00:00"/>
    <n v="2026"/>
    <n v="10"/>
    <x v="9"/>
    <x v="3"/>
    <x v="2"/>
    <x v="2"/>
    <x v="0"/>
    <s v="New"/>
    <x v="3"/>
    <s v="Trail Tent 2P"/>
    <n v="1"/>
    <n v="196.39"/>
    <n v="0"/>
    <n v="104.66"/>
    <n v="196.39"/>
    <n v="104.66"/>
    <n v="91.72999999999999"/>
    <n v="0.46708080859514228"/>
    <n v="2026"/>
    <s v="Q4"/>
    <n v="10"/>
    <s v="Oct"/>
  </r>
  <r>
    <x v="2150"/>
    <d v="2026-10-18T00:00:00"/>
    <n v="2026"/>
    <n v="10"/>
    <x v="9"/>
    <x v="3"/>
    <x v="3"/>
    <x v="8"/>
    <x v="1"/>
    <s v="Business"/>
    <x v="4"/>
    <s v="Resistance Band Set"/>
    <n v="10"/>
    <n v="41.26"/>
    <n v="0.1"/>
    <n v="15.06"/>
    <n v="371.34"/>
    <n v="150.6"/>
    <n v="220.73999999999998"/>
    <n v="0.59444175149458711"/>
    <n v="2026"/>
    <s v="Q4"/>
    <n v="10"/>
    <s v="Oct"/>
  </r>
  <r>
    <x v="2151"/>
    <d v="2026-10-18T00:00:00"/>
    <n v="2026"/>
    <n v="10"/>
    <x v="9"/>
    <x v="3"/>
    <x v="2"/>
    <x v="3"/>
    <x v="3"/>
    <s v="New"/>
    <x v="2"/>
    <s v="Insulated Bottle"/>
    <n v="1"/>
    <n v="35.549999999999997"/>
    <n v="0.05"/>
    <n v="13.44"/>
    <n v="33.772499999999994"/>
    <n v="13.44"/>
    <n v="20.332499999999996"/>
    <n v="0.60204308238951809"/>
    <n v="2026"/>
    <s v="Q4"/>
    <n v="10"/>
    <s v="Oct"/>
  </r>
  <r>
    <x v="2152"/>
    <d v="2026-10-18T00:00:00"/>
    <n v="2026"/>
    <n v="10"/>
    <x v="9"/>
    <x v="3"/>
    <x v="3"/>
    <x v="8"/>
    <x v="0"/>
    <s v="New"/>
    <x v="0"/>
    <s v="Trail Bike Light"/>
    <n v="1"/>
    <n v="49.5"/>
    <n v="0"/>
    <n v="22.36"/>
    <n v="49.5"/>
    <n v="22.36"/>
    <n v="27.14"/>
    <n v="0.54828282828282826"/>
    <n v="2026"/>
    <s v="Q4"/>
    <n v="10"/>
    <s v="Oct"/>
  </r>
  <r>
    <x v="2153"/>
    <d v="2026-10-19T00:00:00"/>
    <n v="2026"/>
    <n v="10"/>
    <x v="9"/>
    <x v="3"/>
    <x v="0"/>
    <x v="15"/>
    <x v="0"/>
    <s v="Business"/>
    <x v="3"/>
    <s v="Portable Camp Stove"/>
    <n v="1"/>
    <n v="80.58"/>
    <n v="0"/>
    <n v="40.43"/>
    <n v="80.58"/>
    <n v="40.43"/>
    <n v="40.15"/>
    <n v="0.49826259617771157"/>
    <n v="2026"/>
    <s v="Q4"/>
    <n v="10"/>
    <s v="Oct"/>
  </r>
  <r>
    <x v="2154"/>
    <d v="2026-10-19T00:00:00"/>
    <n v="2026"/>
    <n v="10"/>
    <x v="9"/>
    <x v="3"/>
    <x v="2"/>
    <x v="5"/>
    <x v="2"/>
    <s v="Business"/>
    <x v="2"/>
    <s v="Travel Backpack 35L"/>
    <n v="2"/>
    <n v="161.59"/>
    <n v="0.05"/>
    <n v="89.57"/>
    <n v="307.02100000000002"/>
    <n v="179.14"/>
    <n v="127.88100000000003"/>
    <n v="0.41652199686666391"/>
    <n v="2026"/>
    <s v="Q4"/>
    <n v="10"/>
    <s v="Oct"/>
  </r>
  <r>
    <x v="2155"/>
    <d v="2026-10-19T00:00:00"/>
    <n v="2026"/>
    <n v="10"/>
    <x v="9"/>
    <x v="3"/>
    <x v="3"/>
    <x v="8"/>
    <x v="0"/>
    <s v="Business"/>
    <x v="3"/>
    <s v="Portable Camp Stove"/>
    <n v="1"/>
    <n v="80.319999999999993"/>
    <n v="0"/>
    <n v="39.729999999999997"/>
    <n v="80.319999999999993"/>
    <n v="39.729999999999997"/>
    <n v="40.589999999999996"/>
    <n v="0.50535358565737054"/>
    <n v="2026"/>
    <s v="Q4"/>
    <n v="10"/>
    <s v="Oct"/>
  </r>
  <r>
    <x v="2156"/>
    <d v="2026-10-19T00:00:00"/>
    <n v="2026"/>
    <n v="10"/>
    <x v="9"/>
    <x v="3"/>
    <x v="0"/>
    <x v="9"/>
    <x v="3"/>
    <s v="New"/>
    <x v="2"/>
    <s v="Travel Backpack 35L"/>
    <n v="1"/>
    <n v="164.25"/>
    <n v="0"/>
    <n v="86.6"/>
    <n v="164.25"/>
    <n v="86.6"/>
    <n v="77.650000000000006"/>
    <n v="0.47275494672754947"/>
    <n v="2026"/>
    <s v="Q4"/>
    <n v="10"/>
    <s v="Oct"/>
  </r>
  <r>
    <x v="2157"/>
    <d v="2026-10-19T00:00:00"/>
    <n v="2026"/>
    <n v="10"/>
    <x v="9"/>
    <x v="3"/>
    <x v="3"/>
    <x v="8"/>
    <x v="3"/>
    <s v="New"/>
    <x v="0"/>
    <s v="Cycling Pack 12L"/>
    <n v="6"/>
    <n v="101.6"/>
    <n v="0"/>
    <n v="50.17"/>
    <n v="609.59999999999991"/>
    <n v="301.02"/>
    <n v="308.57999999999993"/>
    <n v="0.50620078740157481"/>
    <n v="2026"/>
    <s v="Q4"/>
    <n v="10"/>
    <s v="Oct"/>
  </r>
  <r>
    <x v="2158"/>
    <d v="2026-10-20T00:00:00"/>
    <n v="2026"/>
    <n v="10"/>
    <x v="9"/>
    <x v="3"/>
    <x v="0"/>
    <x v="0"/>
    <x v="2"/>
    <s v="Returning"/>
    <x v="4"/>
    <s v="Recovery Roller"/>
    <n v="5"/>
    <n v="35.99"/>
    <n v="0"/>
    <n v="14.19"/>
    <n v="179.95000000000002"/>
    <n v="70.95"/>
    <n v="109.00000000000001"/>
    <n v="0.60572381217004723"/>
    <n v="2026"/>
    <s v="Q4"/>
    <n v="10"/>
    <s v="Oct"/>
  </r>
  <r>
    <x v="2159"/>
    <d v="2026-10-20T00:00:00"/>
    <n v="2026"/>
    <n v="10"/>
    <x v="9"/>
    <x v="3"/>
    <x v="3"/>
    <x v="8"/>
    <x v="0"/>
    <s v="Returning"/>
    <x v="4"/>
    <s v="Recovery Roller"/>
    <n v="2"/>
    <n v="36.57"/>
    <n v="0.1"/>
    <n v="13.79"/>
    <n v="65.826000000000008"/>
    <n v="27.58"/>
    <n v="38.246000000000009"/>
    <n v="0.58101661957281325"/>
    <n v="2026"/>
    <s v="Q4"/>
    <n v="10"/>
    <s v="Oct"/>
  </r>
  <r>
    <x v="2160"/>
    <d v="2026-10-20T00:00:00"/>
    <n v="2026"/>
    <n v="10"/>
    <x v="9"/>
    <x v="3"/>
    <x v="1"/>
    <x v="6"/>
    <x v="0"/>
    <s v="New"/>
    <x v="0"/>
    <s v="Compact Repair Kit"/>
    <n v="1"/>
    <n v="40.99"/>
    <n v="0.1"/>
    <n v="17.16"/>
    <n v="36.891000000000005"/>
    <n v="17.16"/>
    <n v="19.731000000000005"/>
    <n v="0.5348458973733432"/>
    <n v="2026"/>
    <s v="Q4"/>
    <n v="10"/>
    <s v="Oct"/>
  </r>
  <r>
    <x v="2161"/>
    <d v="2026-10-20T00:00:00"/>
    <n v="2026"/>
    <n v="10"/>
    <x v="9"/>
    <x v="3"/>
    <x v="3"/>
    <x v="8"/>
    <x v="2"/>
    <s v="Returning"/>
    <x v="3"/>
    <s v="Portable Camp Stove"/>
    <n v="3"/>
    <n v="80.47"/>
    <n v="0"/>
    <n v="40.090000000000003"/>
    <n v="241.41"/>
    <n v="120.27000000000001"/>
    <n v="121.13999999999999"/>
    <n v="0.50180191375667949"/>
    <n v="2026"/>
    <s v="Q4"/>
    <n v="10"/>
    <s v="Oct"/>
  </r>
  <r>
    <x v="2162"/>
    <d v="2026-10-20T00:00:00"/>
    <n v="2026"/>
    <n v="10"/>
    <x v="9"/>
    <x v="3"/>
    <x v="3"/>
    <x v="13"/>
    <x v="2"/>
    <s v="Business"/>
    <x v="1"/>
    <s v="Trail Boots"/>
    <n v="5"/>
    <n v="140.32"/>
    <n v="0"/>
    <n v="80.08"/>
    <n v="701.59999999999991"/>
    <n v="400.4"/>
    <n v="301.19999999999993"/>
    <n v="0.4293044469783352"/>
    <n v="2026"/>
    <s v="Q4"/>
    <n v="10"/>
    <s v="Oct"/>
  </r>
  <r>
    <x v="2163"/>
    <d v="2026-10-20T00:00:00"/>
    <n v="2026"/>
    <n v="10"/>
    <x v="9"/>
    <x v="3"/>
    <x v="1"/>
    <x v="11"/>
    <x v="0"/>
    <s v="New"/>
    <x v="4"/>
    <s v="Weighted Vest"/>
    <n v="3"/>
    <n v="125.93"/>
    <n v="0.1"/>
    <n v="68.45"/>
    <n v="340.01100000000002"/>
    <n v="205.35000000000002"/>
    <n v="134.661"/>
    <n v="0.39604895135745605"/>
    <n v="2026"/>
    <s v="Q4"/>
    <n v="10"/>
    <s v="Oct"/>
  </r>
  <r>
    <x v="2164"/>
    <d v="2026-10-21T00:00:00"/>
    <n v="2026"/>
    <n v="10"/>
    <x v="9"/>
    <x v="3"/>
    <x v="3"/>
    <x v="8"/>
    <x v="0"/>
    <s v="Returning"/>
    <x v="1"/>
    <s v="Trail Boots"/>
    <n v="2"/>
    <n v="141.4"/>
    <n v="0.05"/>
    <n v="77.48"/>
    <n v="268.66000000000003"/>
    <n v="154.96"/>
    <n v="113.70000000000002"/>
    <n v="0.42321149408173903"/>
    <n v="2026"/>
    <s v="Q4"/>
    <n v="10"/>
    <s v="Oct"/>
  </r>
  <r>
    <x v="2165"/>
    <d v="2026-10-21T00:00:00"/>
    <n v="2026"/>
    <n v="10"/>
    <x v="9"/>
    <x v="3"/>
    <x v="0"/>
    <x v="0"/>
    <x v="1"/>
    <s v="Business"/>
    <x v="0"/>
    <s v="Trail Bike Light"/>
    <n v="8"/>
    <n v="51.91"/>
    <n v="0.05"/>
    <n v="22.99"/>
    <n v="394.51599999999996"/>
    <n v="183.92"/>
    <n v="210.59599999999998"/>
    <n v="0.53380851473704483"/>
    <n v="2026"/>
    <s v="Q4"/>
    <n v="10"/>
    <s v="Oct"/>
  </r>
  <r>
    <x v="2166"/>
    <d v="2026-10-21T00:00:00"/>
    <n v="2026"/>
    <n v="10"/>
    <x v="9"/>
    <x v="3"/>
    <x v="3"/>
    <x v="7"/>
    <x v="3"/>
    <s v="Returning"/>
    <x v="3"/>
    <s v="Trail Tent 2P"/>
    <n v="1"/>
    <n v="192.62"/>
    <n v="0"/>
    <n v="102.51"/>
    <n v="192.62"/>
    <n v="102.51"/>
    <n v="90.11"/>
    <n v="0.46781227286886096"/>
    <n v="2026"/>
    <s v="Q4"/>
    <n v="10"/>
    <s v="Oct"/>
  </r>
  <r>
    <x v="2167"/>
    <d v="2026-10-22T00:00:00"/>
    <n v="2026"/>
    <n v="10"/>
    <x v="9"/>
    <x v="3"/>
    <x v="3"/>
    <x v="4"/>
    <x v="0"/>
    <s v="New"/>
    <x v="0"/>
    <s v="Trail Bike Light"/>
    <n v="1"/>
    <n v="51.25"/>
    <n v="0"/>
    <n v="22.58"/>
    <n v="51.25"/>
    <n v="22.58"/>
    <n v="28.67"/>
    <n v="0.55941463414634152"/>
    <n v="2026"/>
    <s v="Q4"/>
    <n v="10"/>
    <s v="Oct"/>
  </r>
  <r>
    <x v="2168"/>
    <d v="2026-10-22T00:00:00"/>
    <n v="2026"/>
    <n v="10"/>
    <x v="9"/>
    <x v="3"/>
    <x v="3"/>
    <x v="4"/>
    <x v="2"/>
    <s v="New"/>
    <x v="2"/>
    <s v="Packing Cube Set"/>
    <n v="1"/>
    <n v="45.97"/>
    <n v="0.05"/>
    <n v="18.760000000000002"/>
    <n v="43.671499999999995"/>
    <n v="18.760000000000002"/>
    <n v="24.911499999999993"/>
    <n v="0.57042922729926826"/>
    <n v="2026"/>
    <s v="Q4"/>
    <n v="10"/>
    <s v="Oct"/>
  </r>
  <r>
    <x v="2169"/>
    <d v="2026-10-22T00:00:00"/>
    <n v="2026"/>
    <n v="10"/>
    <x v="9"/>
    <x v="3"/>
    <x v="2"/>
    <x v="2"/>
    <x v="3"/>
    <s v="Returning"/>
    <x v="3"/>
    <s v="Compact Sleeping Bag"/>
    <n v="1"/>
    <n v="123.29"/>
    <n v="0"/>
    <n v="59.48"/>
    <n v="123.29"/>
    <n v="59.48"/>
    <n v="63.810000000000009"/>
    <n v="0.51756022386243816"/>
    <n v="2026"/>
    <s v="Q4"/>
    <n v="10"/>
    <s v="Oct"/>
  </r>
  <r>
    <x v="2170"/>
    <d v="2026-10-22T00:00:00"/>
    <n v="2026"/>
    <n v="10"/>
    <x v="9"/>
    <x v="3"/>
    <x v="3"/>
    <x v="8"/>
    <x v="1"/>
    <s v="Business"/>
    <x v="2"/>
    <s v="Insulated Bottle"/>
    <n v="8"/>
    <n v="35.83"/>
    <n v="0.05"/>
    <n v="13.89"/>
    <n v="272.30799999999999"/>
    <n v="111.12"/>
    <n v="161.18799999999999"/>
    <n v="0.59193266448286497"/>
    <n v="2026"/>
    <s v="Q4"/>
    <n v="10"/>
    <s v="Oct"/>
  </r>
  <r>
    <x v="2171"/>
    <d v="2026-10-22T00:00:00"/>
    <n v="2026"/>
    <n v="10"/>
    <x v="9"/>
    <x v="3"/>
    <x v="0"/>
    <x v="0"/>
    <x v="0"/>
    <s v="New"/>
    <x v="3"/>
    <s v="Portable Camp Stove"/>
    <n v="1"/>
    <n v="80.56"/>
    <n v="0"/>
    <n v="39.53"/>
    <n v="80.56"/>
    <n v="39.53"/>
    <n v="41.03"/>
    <n v="0.5093098311817279"/>
    <n v="2026"/>
    <s v="Q4"/>
    <n v="10"/>
    <s v="Oct"/>
  </r>
  <r>
    <x v="2172"/>
    <d v="2026-10-22T00:00:00"/>
    <n v="2026"/>
    <n v="10"/>
    <x v="9"/>
    <x v="3"/>
    <x v="3"/>
    <x v="7"/>
    <x v="0"/>
    <s v="New"/>
    <x v="0"/>
    <s v="Compact Repair Kit"/>
    <n v="1"/>
    <n v="40.47"/>
    <n v="0.05"/>
    <n v="16.73"/>
    <n v="38.4465"/>
    <n v="16.73"/>
    <n v="21.7165"/>
    <n v="0.5648498562938109"/>
    <n v="2026"/>
    <s v="Q4"/>
    <n v="10"/>
    <s v="Oct"/>
  </r>
  <r>
    <x v="2173"/>
    <d v="2026-10-23T00:00:00"/>
    <n v="2026"/>
    <n v="10"/>
    <x v="9"/>
    <x v="3"/>
    <x v="1"/>
    <x v="12"/>
    <x v="1"/>
    <s v="Business"/>
    <x v="2"/>
    <s v="Carry-On Duffel"/>
    <n v="15"/>
    <n v="133.52000000000001"/>
    <n v="0.2"/>
    <n v="66"/>
    <n v="1602.2400000000002"/>
    <n v="990"/>
    <n v="612.24000000000024"/>
    <n v="0.38211503894547644"/>
    <n v="2026"/>
    <s v="Q4"/>
    <n v="10"/>
    <s v="Oct"/>
  </r>
  <r>
    <x v="2174"/>
    <d v="2026-10-23T00:00:00"/>
    <n v="2026"/>
    <n v="10"/>
    <x v="9"/>
    <x v="3"/>
    <x v="1"/>
    <x v="6"/>
    <x v="0"/>
    <s v="Returning"/>
    <x v="0"/>
    <s v="Commuter Helmet"/>
    <n v="1"/>
    <n v="82.28"/>
    <n v="0"/>
    <n v="42.08"/>
    <n v="82.28"/>
    <n v="42.08"/>
    <n v="40.200000000000003"/>
    <n v="0.48857559552746721"/>
    <n v="2026"/>
    <s v="Q4"/>
    <n v="10"/>
    <s v="Oct"/>
  </r>
  <r>
    <x v="2175"/>
    <d v="2026-10-23T00:00:00"/>
    <n v="2026"/>
    <n v="10"/>
    <x v="9"/>
    <x v="3"/>
    <x v="1"/>
    <x v="11"/>
    <x v="0"/>
    <s v="New"/>
    <x v="2"/>
    <s v="Insulated Bottle"/>
    <n v="6"/>
    <n v="35.479999999999997"/>
    <n v="0"/>
    <n v="13.37"/>
    <n v="212.88"/>
    <n v="80.22"/>
    <n v="132.66"/>
    <n v="0.62316798196166856"/>
    <n v="2026"/>
    <s v="Q4"/>
    <n v="10"/>
    <s v="Oct"/>
  </r>
  <r>
    <x v="2176"/>
    <d v="2026-10-23T00:00:00"/>
    <n v="2026"/>
    <n v="10"/>
    <x v="9"/>
    <x v="3"/>
    <x v="2"/>
    <x v="3"/>
    <x v="2"/>
    <s v="New"/>
    <x v="1"/>
    <s v="Summit Backpack 45L"/>
    <n v="1"/>
    <n v="152.38"/>
    <n v="0.15"/>
    <n v="78.92"/>
    <n v="129.523"/>
    <n v="78.92"/>
    <n v="50.602999999999994"/>
    <n v="0.39068736826663986"/>
    <n v="2026"/>
    <s v="Q4"/>
    <n v="10"/>
    <s v="Oct"/>
  </r>
  <r>
    <x v="2177"/>
    <d v="2026-10-23T00:00:00"/>
    <n v="2026"/>
    <n v="10"/>
    <x v="9"/>
    <x v="3"/>
    <x v="1"/>
    <x v="1"/>
    <x v="3"/>
    <s v="New"/>
    <x v="1"/>
    <s v="Hiking Daypack 20L"/>
    <n v="1"/>
    <n v="93.64"/>
    <n v="0"/>
    <n v="44.34"/>
    <n v="93.64"/>
    <n v="44.34"/>
    <n v="49.3"/>
    <n v="0.52648440837249033"/>
    <n v="2026"/>
    <s v="Q4"/>
    <n v="10"/>
    <s v="Oct"/>
  </r>
  <r>
    <x v="2178"/>
    <d v="2026-10-23T00:00:00"/>
    <n v="2026"/>
    <n v="10"/>
    <x v="9"/>
    <x v="3"/>
    <x v="3"/>
    <x v="7"/>
    <x v="2"/>
    <s v="Returning"/>
    <x v="4"/>
    <s v="Weighted Vest"/>
    <n v="1"/>
    <n v="123.6"/>
    <n v="0"/>
    <n v="67.3"/>
    <n v="123.6"/>
    <n v="67.3"/>
    <n v="56.3"/>
    <n v="0.45550161812297735"/>
    <n v="2026"/>
    <s v="Q4"/>
    <n v="10"/>
    <s v="Oct"/>
  </r>
  <r>
    <x v="2179"/>
    <d v="2026-10-23T00:00:00"/>
    <n v="2026"/>
    <n v="10"/>
    <x v="9"/>
    <x v="3"/>
    <x v="1"/>
    <x v="1"/>
    <x v="0"/>
    <s v="New"/>
    <x v="4"/>
    <s v="Weighted Vest"/>
    <n v="3"/>
    <n v="124.6"/>
    <n v="0.05"/>
    <n v="69.12"/>
    <n v="355.10999999999996"/>
    <n v="207.36"/>
    <n v="147.74999999999994"/>
    <n v="0.41606826053898782"/>
    <n v="2026"/>
    <s v="Q4"/>
    <n v="10"/>
    <s v="Oct"/>
  </r>
  <r>
    <x v="2180"/>
    <d v="2026-10-23T00:00:00"/>
    <n v="2026"/>
    <n v="10"/>
    <x v="9"/>
    <x v="3"/>
    <x v="3"/>
    <x v="13"/>
    <x v="2"/>
    <s v="Business"/>
    <x v="1"/>
    <s v="Summit Backpack 45L"/>
    <n v="2"/>
    <n v="151.66"/>
    <n v="0"/>
    <n v="77.17"/>
    <n v="303.32"/>
    <n v="154.34"/>
    <n v="148.97999999999999"/>
    <n v="0.49116444678886984"/>
    <n v="2026"/>
    <s v="Q4"/>
    <n v="10"/>
    <s v="Oct"/>
  </r>
  <r>
    <x v="2181"/>
    <d v="2026-10-24T00:00:00"/>
    <n v="2026"/>
    <n v="10"/>
    <x v="9"/>
    <x v="3"/>
    <x v="2"/>
    <x v="5"/>
    <x v="2"/>
    <s v="New"/>
    <x v="2"/>
    <s v="Insulated Bottle"/>
    <n v="1"/>
    <n v="36.76"/>
    <n v="0"/>
    <n v="13.18"/>
    <n v="36.76"/>
    <n v="13.18"/>
    <n v="23.58"/>
    <n v="0.64145810663764957"/>
    <n v="2026"/>
    <s v="Q4"/>
    <n v="10"/>
    <s v="Oct"/>
  </r>
  <r>
    <x v="2182"/>
    <d v="2026-10-24T00:00:00"/>
    <n v="2026"/>
    <n v="10"/>
    <x v="9"/>
    <x v="3"/>
    <x v="0"/>
    <x v="9"/>
    <x v="3"/>
    <s v="Returning"/>
    <x v="3"/>
    <s v="Trail Tent 2P"/>
    <n v="1"/>
    <n v="195.67"/>
    <n v="0"/>
    <n v="105.88"/>
    <n v="195.67"/>
    <n v="105.88"/>
    <n v="89.789999999999992"/>
    <n v="0.45888485715745897"/>
    <n v="2026"/>
    <s v="Q4"/>
    <n v="10"/>
    <s v="Oct"/>
  </r>
  <r>
    <x v="2183"/>
    <d v="2026-10-24T00:00:00"/>
    <n v="2026"/>
    <n v="10"/>
    <x v="9"/>
    <x v="3"/>
    <x v="0"/>
    <x v="15"/>
    <x v="2"/>
    <s v="Returning"/>
    <x v="0"/>
    <s v="Compact Repair Kit"/>
    <n v="1"/>
    <n v="40.83"/>
    <n v="0.1"/>
    <n v="16.54"/>
    <n v="36.747"/>
    <n v="16.54"/>
    <n v="20.207000000000001"/>
    <n v="0.54989522954254766"/>
    <n v="2026"/>
    <s v="Q4"/>
    <n v="10"/>
    <s v="Oct"/>
  </r>
  <r>
    <x v="2184"/>
    <d v="2026-10-24T00:00:00"/>
    <n v="2026"/>
    <n v="10"/>
    <x v="9"/>
    <x v="3"/>
    <x v="3"/>
    <x v="7"/>
    <x v="1"/>
    <s v="Business"/>
    <x v="1"/>
    <s v="Trekking Poles"/>
    <n v="6"/>
    <n v="72.73"/>
    <n v="0.05"/>
    <n v="32.700000000000003"/>
    <n v="414.56099999999998"/>
    <n v="196.20000000000002"/>
    <n v="218.36099999999996"/>
    <n v="0.52672827400551425"/>
    <n v="2026"/>
    <s v="Q4"/>
    <n v="10"/>
    <s v="Oct"/>
  </r>
  <r>
    <x v="2185"/>
    <d v="2026-10-24T00:00:00"/>
    <n v="2026"/>
    <n v="10"/>
    <x v="9"/>
    <x v="3"/>
    <x v="1"/>
    <x v="14"/>
    <x v="1"/>
    <s v="Business"/>
    <x v="3"/>
    <s v="Portable Camp Stove"/>
    <n v="4"/>
    <n v="81.23"/>
    <n v="0.1"/>
    <n v="38.96"/>
    <n v="292.428"/>
    <n v="155.84"/>
    <n v="136.58799999999999"/>
    <n v="0.46708249552026482"/>
    <n v="2026"/>
    <s v="Q4"/>
    <n v="10"/>
    <s v="Oct"/>
  </r>
  <r>
    <x v="2186"/>
    <d v="2026-10-24T00:00:00"/>
    <n v="2026"/>
    <n v="10"/>
    <x v="9"/>
    <x v="3"/>
    <x v="1"/>
    <x v="1"/>
    <x v="0"/>
    <s v="Business"/>
    <x v="2"/>
    <s v="Packing Cube Set"/>
    <n v="1"/>
    <n v="46.38"/>
    <n v="0.15"/>
    <n v="17.87"/>
    <n v="39.423000000000002"/>
    <n v="17.87"/>
    <n v="21.553000000000001"/>
    <n v="0.54671131065621592"/>
    <n v="2026"/>
    <s v="Q4"/>
    <n v="10"/>
    <s v="Oct"/>
  </r>
  <r>
    <x v="2187"/>
    <d v="2026-10-24T00:00:00"/>
    <n v="2026"/>
    <n v="10"/>
    <x v="9"/>
    <x v="3"/>
    <x v="3"/>
    <x v="7"/>
    <x v="1"/>
    <s v="Business"/>
    <x v="2"/>
    <s v="Packing Cube Set"/>
    <n v="5"/>
    <n v="45.9"/>
    <n v="0.1"/>
    <n v="17.940000000000001"/>
    <n v="206.55"/>
    <n v="89.7"/>
    <n v="116.85000000000001"/>
    <n v="0.56572258533042852"/>
    <n v="2026"/>
    <s v="Q4"/>
    <n v="10"/>
    <s v="Oct"/>
  </r>
  <r>
    <x v="2188"/>
    <d v="2026-10-25T00:00:00"/>
    <n v="2026"/>
    <n v="10"/>
    <x v="9"/>
    <x v="3"/>
    <x v="1"/>
    <x v="12"/>
    <x v="0"/>
    <s v="Business"/>
    <x v="1"/>
    <s v="Trail Boots"/>
    <n v="5"/>
    <n v="144.04"/>
    <n v="0.1"/>
    <n v="78.069999999999993"/>
    <n v="648.17999999999995"/>
    <n v="390.34999999999997"/>
    <n v="257.83"/>
    <n v="0.39777530932765592"/>
    <n v="2026"/>
    <s v="Q4"/>
    <n v="10"/>
    <s v="Oct"/>
  </r>
  <r>
    <x v="2189"/>
    <d v="2026-10-25T00:00:00"/>
    <n v="2026"/>
    <n v="10"/>
    <x v="9"/>
    <x v="3"/>
    <x v="2"/>
    <x v="10"/>
    <x v="3"/>
    <s v="New"/>
    <x v="0"/>
    <s v="Commuter Helmet"/>
    <n v="2"/>
    <n v="80.69"/>
    <n v="0.05"/>
    <n v="43.81"/>
    <n v="153.31099999999998"/>
    <n v="87.62"/>
    <n v="65.690999999999974"/>
    <n v="0.42848197454846676"/>
    <n v="2026"/>
    <s v="Q4"/>
    <n v="10"/>
    <s v="Oct"/>
  </r>
  <r>
    <x v="2190"/>
    <d v="2026-10-25T00:00:00"/>
    <n v="2026"/>
    <n v="10"/>
    <x v="9"/>
    <x v="3"/>
    <x v="3"/>
    <x v="4"/>
    <x v="0"/>
    <s v="Business"/>
    <x v="3"/>
    <s v="Trail Tent 2P"/>
    <n v="1"/>
    <n v="191.91"/>
    <n v="0"/>
    <n v="101.89"/>
    <n v="191.91"/>
    <n v="101.89"/>
    <n v="90.02"/>
    <n v="0.46907404512531914"/>
    <n v="2026"/>
    <s v="Q4"/>
    <n v="10"/>
    <s v="Oct"/>
  </r>
  <r>
    <x v="2191"/>
    <d v="2026-10-25T00:00:00"/>
    <n v="2026"/>
    <n v="10"/>
    <x v="9"/>
    <x v="3"/>
    <x v="3"/>
    <x v="13"/>
    <x v="2"/>
    <s v="New"/>
    <x v="4"/>
    <s v="Recovery Roller"/>
    <n v="1"/>
    <n v="36.630000000000003"/>
    <n v="0.05"/>
    <n v="13.97"/>
    <n v="34.798500000000004"/>
    <n v="13.97"/>
    <n v="20.828500000000005"/>
    <n v="0.59854591433538806"/>
    <n v="2026"/>
    <s v="Q4"/>
    <n v="10"/>
    <s v="Oct"/>
  </r>
  <r>
    <x v="2192"/>
    <d v="2026-10-25T00:00:00"/>
    <n v="2026"/>
    <n v="10"/>
    <x v="9"/>
    <x v="3"/>
    <x v="3"/>
    <x v="4"/>
    <x v="1"/>
    <s v="Business"/>
    <x v="2"/>
    <s v="Insulated Bottle"/>
    <n v="6"/>
    <n v="35.380000000000003"/>
    <n v="0.05"/>
    <n v="13.9"/>
    <n v="201.66600000000003"/>
    <n v="83.4"/>
    <n v="118.26600000000002"/>
    <n v="0.58644491386748387"/>
    <n v="2026"/>
    <s v="Q4"/>
    <n v="10"/>
    <s v="Oct"/>
  </r>
  <r>
    <x v="2193"/>
    <d v="2026-10-25T00:00:00"/>
    <n v="2026"/>
    <n v="10"/>
    <x v="9"/>
    <x v="3"/>
    <x v="1"/>
    <x v="12"/>
    <x v="3"/>
    <s v="Returning"/>
    <x v="2"/>
    <s v="Carry-On Duffel"/>
    <n v="1"/>
    <n v="132.63"/>
    <n v="0.05"/>
    <n v="67.489999999999995"/>
    <n v="125.99849999999999"/>
    <n v="67.489999999999995"/>
    <n v="58.508499999999998"/>
    <n v="0.46435870268296847"/>
    <n v="2026"/>
    <s v="Q4"/>
    <n v="10"/>
    <s v="Oct"/>
  </r>
  <r>
    <x v="2194"/>
    <d v="2026-10-25T00:00:00"/>
    <n v="2026"/>
    <n v="10"/>
    <x v="9"/>
    <x v="3"/>
    <x v="3"/>
    <x v="4"/>
    <x v="0"/>
    <s v="New"/>
    <x v="1"/>
    <s v="Trekking Poles"/>
    <n v="1"/>
    <n v="71.17"/>
    <n v="0"/>
    <n v="32.57"/>
    <n v="71.17"/>
    <n v="32.57"/>
    <n v="38.6"/>
    <n v="0.54236335534635383"/>
    <n v="2026"/>
    <s v="Q4"/>
    <n v="10"/>
    <s v="Oct"/>
  </r>
  <r>
    <x v="2195"/>
    <d v="2026-10-25T00:00:00"/>
    <n v="2026"/>
    <n v="10"/>
    <x v="9"/>
    <x v="3"/>
    <x v="0"/>
    <x v="15"/>
    <x v="1"/>
    <s v="Business"/>
    <x v="2"/>
    <s v="Carry-On Duffel"/>
    <n v="6"/>
    <n v="132.08000000000001"/>
    <n v="0.1"/>
    <n v="67.61"/>
    <n v="713.23200000000008"/>
    <n v="405.65999999999997"/>
    <n v="307.57200000000012"/>
    <n v="0.43123696076451995"/>
    <n v="2026"/>
    <s v="Q4"/>
    <n v="10"/>
    <s v="Oct"/>
  </r>
  <r>
    <x v="2196"/>
    <d v="2026-10-25T00:00:00"/>
    <n v="2026"/>
    <n v="10"/>
    <x v="9"/>
    <x v="3"/>
    <x v="1"/>
    <x v="11"/>
    <x v="2"/>
    <s v="Returning"/>
    <x v="3"/>
    <s v="Portable Camp Stove"/>
    <n v="3"/>
    <n v="82.75"/>
    <n v="0.05"/>
    <n v="38.53"/>
    <n v="235.83749999999998"/>
    <n v="115.59"/>
    <n v="120.24749999999997"/>
    <n v="0.50987438384480832"/>
    <n v="2026"/>
    <s v="Q4"/>
    <n v="10"/>
    <s v="Oct"/>
  </r>
  <r>
    <x v="2197"/>
    <d v="2026-10-26T00:00:00"/>
    <n v="2026"/>
    <n v="10"/>
    <x v="9"/>
    <x v="3"/>
    <x v="0"/>
    <x v="15"/>
    <x v="0"/>
    <s v="Returning"/>
    <x v="4"/>
    <s v="Training Mat"/>
    <n v="5"/>
    <n v="51.5"/>
    <n v="0.1"/>
    <n v="21.38"/>
    <n v="231.75"/>
    <n v="106.89999999999999"/>
    <n v="124.85000000000001"/>
    <n v="0.53872707659115426"/>
    <n v="2026"/>
    <s v="Q4"/>
    <n v="10"/>
    <s v="Oct"/>
  </r>
  <r>
    <x v="2198"/>
    <d v="2026-10-26T00:00:00"/>
    <n v="2026"/>
    <n v="10"/>
    <x v="9"/>
    <x v="3"/>
    <x v="2"/>
    <x v="5"/>
    <x v="0"/>
    <s v="New"/>
    <x v="1"/>
    <s v="Trail Boots"/>
    <n v="3"/>
    <n v="140.49"/>
    <n v="0.05"/>
    <n v="77.45"/>
    <n v="400.3965"/>
    <n v="232.35000000000002"/>
    <n v="168.04649999999998"/>
    <n v="0.41970022215478903"/>
    <n v="2026"/>
    <s v="Q4"/>
    <n v="10"/>
    <s v="Oct"/>
  </r>
  <r>
    <x v="2199"/>
    <d v="2026-10-26T00:00:00"/>
    <n v="2026"/>
    <n v="10"/>
    <x v="9"/>
    <x v="3"/>
    <x v="2"/>
    <x v="2"/>
    <x v="3"/>
    <s v="New"/>
    <x v="4"/>
    <s v="Recovery Roller"/>
    <n v="4"/>
    <n v="36.200000000000003"/>
    <n v="0.15"/>
    <n v="13.53"/>
    <n v="123.08000000000001"/>
    <n v="54.12"/>
    <n v="68.960000000000008"/>
    <n v="0.56028599285017877"/>
    <n v="2026"/>
    <s v="Q4"/>
    <n v="10"/>
    <s v="Oct"/>
  </r>
  <r>
    <x v="2200"/>
    <d v="2026-10-26T00:00:00"/>
    <n v="2026"/>
    <n v="10"/>
    <x v="9"/>
    <x v="3"/>
    <x v="3"/>
    <x v="7"/>
    <x v="2"/>
    <s v="New"/>
    <x v="3"/>
    <s v="Compact Sleeping Bag"/>
    <n v="1"/>
    <n v="120.5"/>
    <n v="0.05"/>
    <n v="61.71"/>
    <n v="114.47499999999999"/>
    <n v="61.71"/>
    <n v="52.764999999999993"/>
    <n v="0.4609303341340904"/>
    <n v="2026"/>
    <s v="Q4"/>
    <n v="10"/>
    <s v="Oct"/>
  </r>
  <r>
    <x v="2201"/>
    <d v="2026-10-27T00:00:00"/>
    <n v="2026"/>
    <n v="10"/>
    <x v="9"/>
    <x v="3"/>
    <x v="2"/>
    <x v="2"/>
    <x v="2"/>
    <s v="Business"/>
    <x v="0"/>
    <s v="Cycling Pack 12L"/>
    <n v="1"/>
    <n v="102.44"/>
    <n v="0.05"/>
    <n v="49.14"/>
    <n v="97.317999999999998"/>
    <n v="49.14"/>
    <n v="48.177999999999997"/>
    <n v="0.49505744055570394"/>
    <n v="2026"/>
    <s v="Q4"/>
    <n v="10"/>
    <s v="Oct"/>
  </r>
  <r>
    <x v="2202"/>
    <d v="2026-10-27T00:00:00"/>
    <n v="2026"/>
    <n v="10"/>
    <x v="9"/>
    <x v="3"/>
    <x v="2"/>
    <x v="5"/>
    <x v="0"/>
    <s v="New"/>
    <x v="4"/>
    <s v="Weighted Vest"/>
    <n v="6"/>
    <n v="121.58"/>
    <n v="0.15"/>
    <n v="68.86"/>
    <n v="620.05799999999999"/>
    <n v="413.15999999999997"/>
    <n v="206.89800000000002"/>
    <n v="0.33367523683268346"/>
    <n v="2026"/>
    <s v="Q4"/>
    <n v="10"/>
    <s v="Oct"/>
  </r>
  <r>
    <x v="2203"/>
    <d v="2026-10-27T00:00:00"/>
    <n v="2026"/>
    <n v="10"/>
    <x v="9"/>
    <x v="3"/>
    <x v="2"/>
    <x v="16"/>
    <x v="0"/>
    <s v="New"/>
    <x v="2"/>
    <s v="Insulated Bottle"/>
    <n v="2"/>
    <n v="35.36"/>
    <n v="0"/>
    <n v="13.33"/>
    <n v="70.72"/>
    <n v="26.66"/>
    <n v="44.06"/>
    <n v="0.62302036199095023"/>
    <n v="2026"/>
    <s v="Q4"/>
    <n v="10"/>
    <s v="Oct"/>
  </r>
  <r>
    <x v="2204"/>
    <d v="2026-10-27T00:00:00"/>
    <n v="2026"/>
    <n v="10"/>
    <x v="9"/>
    <x v="3"/>
    <x v="3"/>
    <x v="4"/>
    <x v="0"/>
    <s v="New"/>
    <x v="3"/>
    <s v="Alpine Tent 4P"/>
    <n v="2"/>
    <n v="335.73"/>
    <n v="0"/>
    <n v="199.44"/>
    <n v="671.46"/>
    <n v="398.88"/>
    <n v="272.58000000000004"/>
    <n v="0.4059512107943884"/>
    <n v="2026"/>
    <s v="Q4"/>
    <n v="10"/>
    <s v="Oct"/>
  </r>
  <r>
    <x v="2205"/>
    <d v="2026-10-27T00:00:00"/>
    <n v="2026"/>
    <n v="10"/>
    <x v="9"/>
    <x v="3"/>
    <x v="1"/>
    <x v="12"/>
    <x v="1"/>
    <s v="Business"/>
    <x v="1"/>
    <s v="Trail Boots"/>
    <n v="3"/>
    <n v="141.96"/>
    <n v="0.1"/>
    <n v="77.42"/>
    <n v="383.29200000000003"/>
    <n v="232.26"/>
    <n v="151.03200000000004"/>
    <n v="0.39403900942362485"/>
    <n v="2026"/>
    <s v="Q4"/>
    <n v="10"/>
    <s v="Oct"/>
  </r>
  <r>
    <x v="2206"/>
    <d v="2026-10-27T00:00:00"/>
    <n v="2026"/>
    <n v="10"/>
    <x v="9"/>
    <x v="3"/>
    <x v="1"/>
    <x v="12"/>
    <x v="3"/>
    <s v="New"/>
    <x v="4"/>
    <s v="Training Mat"/>
    <n v="2"/>
    <n v="51.76"/>
    <n v="0"/>
    <n v="21.64"/>
    <n v="103.52"/>
    <n v="43.28"/>
    <n v="60.239999999999995"/>
    <n v="0.58191653786707875"/>
    <n v="2026"/>
    <s v="Q4"/>
    <n v="10"/>
    <s v="Oct"/>
  </r>
  <r>
    <x v="2207"/>
    <d v="2026-10-27T00:00:00"/>
    <n v="2026"/>
    <n v="10"/>
    <x v="9"/>
    <x v="3"/>
    <x v="3"/>
    <x v="7"/>
    <x v="0"/>
    <s v="Returning"/>
    <x v="3"/>
    <s v="Trail Tent 2P"/>
    <n v="3"/>
    <n v="194.09"/>
    <n v="0.1"/>
    <n v="105.84"/>
    <n v="524.04300000000001"/>
    <n v="317.52"/>
    <n v="206.52300000000002"/>
    <n v="0.39409552269565667"/>
    <n v="2026"/>
    <s v="Q4"/>
    <n v="10"/>
    <s v="Oct"/>
  </r>
  <r>
    <x v="2208"/>
    <d v="2026-10-28T00:00:00"/>
    <n v="2026"/>
    <n v="10"/>
    <x v="9"/>
    <x v="3"/>
    <x v="1"/>
    <x v="12"/>
    <x v="0"/>
    <s v="Returning"/>
    <x v="3"/>
    <s v="Compact Sleeping Bag"/>
    <n v="1"/>
    <n v="125.39"/>
    <n v="0.05"/>
    <n v="61.19"/>
    <n v="119.12049999999999"/>
    <n v="61.19"/>
    <n v="57.930499999999995"/>
    <n v="0.48631847582909743"/>
    <n v="2026"/>
    <s v="Q4"/>
    <n v="10"/>
    <s v="Oct"/>
  </r>
  <r>
    <x v="2209"/>
    <d v="2026-10-28T00:00:00"/>
    <n v="2026"/>
    <n v="10"/>
    <x v="9"/>
    <x v="3"/>
    <x v="0"/>
    <x v="15"/>
    <x v="3"/>
    <s v="New"/>
    <x v="3"/>
    <s v="Portable Camp Stove"/>
    <n v="3"/>
    <n v="83.73"/>
    <n v="0.15"/>
    <n v="39.43"/>
    <n v="213.51149999999998"/>
    <n v="118.28999999999999"/>
    <n v="95.221499999999992"/>
    <n v="0.44597831966896395"/>
    <n v="2026"/>
    <s v="Q4"/>
    <n v="10"/>
    <s v="Oct"/>
  </r>
  <r>
    <x v="2210"/>
    <d v="2026-10-28T00:00:00"/>
    <n v="2026"/>
    <n v="10"/>
    <x v="9"/>
    <x v="3"/>
    <x v="3"/>
    <x v="8"/>
    <x v="3"/>
    <s v="Business"/>
    <x v="4"/>
    <s v="Recovery Roller"/>
    <n v="3"/>
    <n v="36.99"/>
    <n v="0.05"/>
    <n v="14.14"/>
    <n v="105.42149999999999"/>
    <n v="42.42"/>
    <n v="63.001499999999993"/>
    <n v="0.59761528720422297"/>
    <n v="2026"/>
    <s v="Q4"/>
    <n v="10"/>
    <s v="Oct"/>
  </r>
  <r>
    <x v="2211"/>
    <d v="2026-10-28T00:00:00"/>
    <n v="2026"/>
    <n v="10"/>
    <x v="9"/>
    <x v="3"/>
    <x v="3"/>
    <x v="7"/>
    <x v="3"/>
    <s v="New"/>
    <x v="4"/>
    <s v="Resistance Band Set"/>
    <n v="1"/>
    <n v="39.42"/>
    <n v="0"/>
    <n v="14.58"/>
    <n v="39.42"/>
    <n v="14.58"/>
    <n v="24.840000000000003"/>
    <n v="0.63013698630136994"/>
    <n v="2026"/>
    <s v="Q4"/>
    <n v="10"/>
    <s v="Oct"/>
  </r>
  <r>
    <x v="2212"/>
    <d v="2026-10-28T00:00:00"/>
    <n v="2026"/>
    <n v="10"/>
    <x v="9"/>
    <x v="3"/>
    <x v="3"/>
    <x v="4"/>
    <x v="0"/>
    <s v="New"/>
    <x v="0"/>
    <s v="Trail Bike Light"/>
    <n v="2"/>
    <n v="50.66"/>
    <n v="0"/>
    <n v="22.02"/>
    <n v="101.32"/>
    <n v="44.04"/>
    <n v="57.279999999999994"/>
    <n v="0.56533754441373862"/>
    <n v="2026"/>
    <s v="Q4"/>
    <n v="10"/>
    <s v="Oct"/>
  </r>
  <r>
    <x v="2213"/>
    <d v="2026-10-28T00:00:00"/>
    <n v="2026"/>
    <n v="10"/>
    <x v="9"/>
    <x v="3"/>
    <x v="1"/>
    <x v="12"/>
    <x v="0"/>
    <s v="Returning"/>
    <x v="1"/>
    <s v="Trekking Poles"/>
    <n v="4"/>
    <n v="71.959999999999994"/>
    <n v="0.1"/>
    <n v="31.51"/>
    <n v="259.05599999999998"/>
    <n v="126.04"/>
    <n v="133.01599999999996"/>
    <n v="0.51346427027360864"/>
    <n v="2026"/>
    <s v="Q4"/>
    <n v="10"/>
    <s v="Oct"/>
  </r>
  <r>
    <x v="2214"/>
    <d v="2026-10-28T00:00:00"/>
    <n v="2026"/>
    <n v="10"/>
    <x v="9"/>
    <x v="3"/>
    <x v="2"/>
    <x v="5"/>
    <x v="2"/>
    <s v="Returning"/>
    <x v="0"/>
    <s v="Trail Bike Light"/>
    <n v="1"/>
    <n v="49.72"/>
    <n v="0.05"/>
    <n v="22.5"/>
    <n v="47.233999999999995"/>
    <n v="22.5"/>
    <n v="24.733999999999995"/>
    <n v="0.52364821950290041"/>
    <n v="2026"/>
    <s v="Q4"/>
    <n v="10"/>
    <s v="Oct"/>
  </r>
  <r>
    <x v="2215"/>
    <d v="2026-10-29T00:00:00"/>
    <n v="2026"/>
    <n v="10"/>
    <x v="9"/>
    <x v="3"/>
    <x v="0"/>
    <x v="0"/>
    <x v="3"/>
    <s v="Returning"/>
    <x v="2"/>
    <s v="Insulated Bottle"/>
    <n v="1"/>
    <n v="36.58"/>
    <n v="0"/>
    <n v="13.5"/>
    <n v="36.58"/>
    <n v="13.5"/>
    <n v="23.08"/>
    <n v="0.63094587206123565"/>
    <n v="2026"/>
    <s v="Q4"/>
    <n v="10"/>
    <s v="Oct"/>
  </r>
  <r>
    <x v="2216"/>
    <d v="2026-10-29T00:00:00"/>
    <n v="2026"/>
    <n v="10"/>
    <x v="9"/>
    <x v="3"/>
    <x v="1"/>
    <x v="6"/>
    <x v="3"/>
    <s v="Returning"/>
    <x v="4"/>
    <s v="Resistance Band Set"/>
    <n v="2"/>
    <n v="41.06"/>
    <n v="0.05"/>
    <n v="15.07"/>
    <n v="78.013999999999996"/>
    <n v="30.14"/>
    <n v="47.873999999999995"/>
    <n v="0.6136590868305688"/>
    <n v="2026"/>
    <s v="Q4"/>
    <n v="10"/>
    <s v="Oct"/>
  </r>
  <r>
    <x v="2217"/>
    <d v="2026-10-29T00:00:00"/>
    <n v="2026"/>
    <n v="10"/>
    <x v="9"/>
    <x v="3"/>
    <x v="1"/>
    <x v="14"/>
    <x v="3"/>
    <s v="Returning"/>
    <x v="3"/>
    <s v="Compact Sleeping Bag"/>
    <n v="1"/>
    <n v="121.78"/>
    <n v="0.15"/>
    <n v="61.55"/>
    <n v="103.51300000000001"/>
    <n v="61.55"/>
    <n v="41.963000000000008"/>
    <n v="0.40538869513974096"/>
    <n v="2026"/>
    <s v="Q4"/>
    <n v="10"/>
    <s v="Oct"/>
  </r>
  <r>
    <x v="2218"/>
    <d v="2026-10-29T00:00:00"/>
    <n v="2026"/>
    <n v="10"/>
    <x v="9"/>
    <x v="3"/>
    <x v="3"/>
    <x v="7"/>
    <x v="1"/>
    <s v="Returning"/>
    <x v="2"/>
    <s v="Carry-On Duffel"/>
    <n v="5"/>
    <n v="130.68"/>
    <n v="0.2"/>
    <n v="67.209999999999994"/>
    <n v="522.72000000000014"/>
    <n v="336.04999999999995"/>
    <n v="186.67000000000019"/>
    <n v="0.35711279461279488"/>
    <n v="2026"/>
    <s v="Q4"/>
    <n v="10"/>
    <s v="Oct"/>
  </r>
  <r>
    <x v="2219"/>
    <d v="2026-10-29T00:00:00"/>
    <n v="2026"/>
    <n v="10"/>
    <x v="9"/>
    <x v="3"/>
    <x v="2"/>
    <x v="2"/>
    <x v="0"/>
    <s v="New"/>
    <x v="2"/>
    <s v="Travel Backpack 35L"/>
    <n v="1"/>
    <n v="161.94999999999999"/>
    <n v="0"/>
    <n v="86.61"/>
    <n v="161.94999999999999"/>
    <n v="86.61"/>
    <n v="75.339999999999989"/>
    <n v="0.46520531028095086"/>
    <n v="2026"/>
    <s v="Q4"/>
    <n v="10"/>
    <s v="Oct"/>
  </r>
  <r>
    <x v="2220"/>
    <d v="2026-10-29T00:00:00"/>
    <n v="2026"/>
    <n v="10"/>
    <x v="9"/>
    <x v="3"/>
    <x v="0"/>
    <x v="15"/>
    <x v="2"/>
    <s v="Returning"/>
    <x v="0"/>
    <s v="Commuter Helmet"/>
    <n v="2"/>
    <n v="83.6"/>
    <n v="0"/>
    <n v="43.01"/>
    <n v="167.2"/>
    <n v="86.02"/>
    <n v="81.179999999999993"/>
    <n v="0.48552631578947369"/>
    <n v="2026"/>
    <s v="Q4"/>
    <n v="10"/>
    <s v="Oct"/>
  </r>
  <r>
    <x v="2221"/>
    <d v="2026-10-29T00:00:00"/>
    <n v="2026"/>
    <n v="10"/>
    <x v="9"/>
    <x v="3"/>
    <x v="3"/>
    <x v="4"/>
    <x v="1"/>
    <s v="Business"/>
    <x v="3"/>
    <s v="Trail Tent 2P"/>
    <n v="3"/>
    <n v="194.19"/>
    <n v="0.15"/>
    <n v="104.22"/>
    <n v="495.18449999999996"/>
    <n v="312.65999999999997"/>
    <n v="182.52449999999999"/>
    <n v="0.36859897674503139"/>
    <n v="2026"/>
    <s v="Q4"/>
    <n v="10"/>
    <s v="Oct"/>
  </r>
  <r>
    <x v="2222"/>
    <d v="2026-10-29T00:00:00"/>
    <n v="2026"/>
    <n v="10"/>
    <x v="9"/>
    <x v="3"/>
    <x v="1"/>
    <x v="12"/>
    <x v="0"/>
    <s v="Returning"/>
    <x v="2"/>
    <s v="Travel Backpack 35L"/>
    <n v="3"/>
    <n v="167.41"/>
    <n v="0"/>
    <n v="85.33"/>
    <n v="502.23"/>
    <n v="255.99"/>
    <n v="246.24"/>
    <n v="0.49029329191804549"/>
    <n v="2026"/>
    <s v="Q4"/>
    <n v="10"/>
    <s v="Oct"/>
  </r>
  <r>
    <x v="2223"/>
    <d v="2026-10-29T00:00:00"/>
    <n v="2026"/>
    <n v="10"/>
    <x v="9"/>
    <x v="3"/>
    <x v="3"/>
    <x v="8"/>
    <x v="0"/>
    <s v="Returning"/>
    <x v="4"/>
    <s v="Resistance Band Set"/>
    <n v="2"/>
    <n v="40.83"/>
    <n v="0.1"/>
    <n v="14.91"/>
    <n v="73.494"/>
    <n v="29.82"/>
    <n v="43.673999999999999"/>
    <n v="0.59425259204833047"/>
    <n v="2026"/>
    <s v="Q4"/>
    <n v="10"/>
    <s v="Oct"/>
  </r>
  <r>
    <x v="2224"/>
    <d v="2026-10-29T00:00:00"/>
    <n v="2026"/>
    <n v="10"/>
    <x v="9"/>
    <x v="3"/>
    <x v="0"/>
    <x v="9"/>
    <x v="1"/>
    <s v="Business"/>
    <x v="3"/>
    <s v="Portable Camp Stove"/>
    <n v="12"/>
    <n v="80.84"/>
    <n v="0.1"/>
    <n v="38.39"/>
    <n v="873.072"/>
    <n v="460.68"/>
    <n v="412.392"/>
    <n v="0.4723459233602727"/>
    <n v="2026"/>
    <s v="Q4"/>
    <n v="10"/>
    <s v="Oct"/>
  </r>
  <r>
    <x v="2225"/>
    <d v="2026-10-30T00:00:00"/>
    <n v="2026"/>
    <n v="10"/>
    <x v="9"/>
    <x v="3"/>
    <x v="3"/>
    <x v="13"/>
    <x v="0"/>
    <s v="Returning"/>
    <x v="0"/>
    <s v="Compact Repair Kit"/>
    <n v="1"/>
    <n v="39.65"/>
    <n v="0"/>
    <n v="16.38"/>
    <n v="39.65"/>
    <n v="16.38"/>
    <n v="23.27"/>
    <n v="0.58688524590163937"/>
    <n v="2026"/>
    <s v="Q4"/>
    <n v="10"/>
    <s v="Oct"/>
  </r>
  <r>
    <x v="2226"/>
    <d v="2026-10-30T00:00:00"/>
    <n v="2026"/>
    <n v="10"/>
    <x v="9"/>
    <x v="3"/>
    <x v="1"/>
    <x v="12"/>
    <x v="0"/>
    <s v="New"/>
    <x v="0"/>
    <s v="Cycling Pack 12L"/>
    <n v="1"/>
    <n v="102.47"/>
    <n v="0.1"/>
    <n v="49.75"/>
    <n v="92.222999999999999"/>
    <n v="49.75"/>
    <n v="42.472999999999999"/>
    <n v="0.46054671828068922"/>
    <n v="2026"/>
    <s v="Q4"/>
    <n v="10"/>
    <s v="Oct"/>
  </r>
  <r>
    <x v="2227"/>
    <d v="2026-10-30T00:00:00"/>
    <n v="2026"/>
    <n v="10"/>
    <x v="9"/>
    <x v="3"/>
    <x v="3"/>
    <x v="13"/>
    <x v="2"/>
    <s v="Business"/>
    <x v="4"/>
    <s v="Resistance Band Set"/>
    <n v="2"/>
    <n v="40.43"/>
    <n v="0"/>
    <n v="14.88"/>
    <n v="80.86"/>
    <n v="29.76"/>
    <n v="51.099999999999994"/>
    <n v="0.63195646796932969"/>
    <n v="2026"/>
    <s v="Q4"/>
    <n v="10"/>
    <s v="Oct"/>
  </r>
  <r>
    <x v="2228"/>
    <d v="2026-10-30T00:00:00"/>
    <n v="2026"/>
    <n v="10"/>
    <x v="9"/>
    <x v="3"/>
    <x v="3"/>
    <x v="8"/>
    <x v="2"/>
    <s v="Business"/>
    <x v="2"/>
    <s v="Insulated Bottle"/>
    <n v="2"/>
    <n v="35.880000000000003"/>
    <n v="0.05"/>
    <n v="13.52"/>
    <n v="68.171999999999997"/>
    <n v="27.04"/>
    <n v="41.131999999999998"/>
    <n v="0.60335621662852779"/>
    <n v="2026"/>
    <s v="Q4"/>
    <n v="10"/>
    <s v="Oct"/>
  </r>
  <r>
    <x v="2229"/>
    <d v="2026-10-30T00:00:00"/>
    <n v="2026"/>
    <n v="10"/>
    <x v="9"/>
    <x v="3"/>
    <x v="0"/>
    <x v="15"/>
    <x v="3"/>
    <s v="New"/>
    <x v="0"/>
    <s v="Commuter Helmet"/>
    <n v="1"/>
    <n v="80.400000000000006"/>
    <n v="0"/>
    <n v="43.34"/>
    <n v="80.400000000000006"/>
    <n v="43.34"/>
    <n v="37.06"/>
    <n v="0.46094527363184079"/>
    <n v="2026"/>
    <s v="Q4"/>
    <n v="10"/>
    <s v="Oct"/>
  </r>
  <r>
    <x v="2230"/>
    <d v="2026-10-31T00:00:00"/>
    <n v="2026"/>
    <n v="10"/>
    <x v="9"/>
    <x v="3"/>
    <x v="3"/>
    <x v="8"/>
    <x v="0"/>
    <s v="Returning"/>
    <x v="4"/>
    <s v="Recovery Roller"/>
    <n v="1"/>
    <n v="37.08"/>
    <n v="0"/>
    <n v="13.62"/>
    <n v="37.08"/>
    <n v="13.62"/>
    <n v="23.46"/>
    <n v="0.63268608414239491"/>
    <n v="2026"/>
    <s v="Q4"/>
    <n v="10"/>
    <s v="Oct"/>
  </r>
  <r>
    <x v="2231"/>
    <d v="2026-10-31T00:00:00"/>
    <n v="2026"/>
    <n v="10"/>
    <x v="9"/>
    <x v="3"/>
    <x v="3"/>
    <x v="4"/>
    <x v="2"/>
    <s v="New"/>
    <x v="2"/>
    <s v="Travel Backpack 35L"/>
    <n v="6"/>
    <n v="165.92"/>
    <n v="0"/>
    <n v="87.55"/>
    <n v="995.52"/>
    <n v="525.29999999999995"/>
    <n v="470.22"/>
    <n v="0.4723360655737705"/>
    <n v="2026"/>
    <s v="Q4"/>
    <n v="10"/>
    <s v="Oct"/>
  </r>
  <r>
    <x v="2232"/>
    <d v="2026-10-31T00:00:00"/>
    <n v="2026"/>
    <n v="10"/>
    <x v="9"/>
    <x v="3"/>
    <x v="1"/>
    <x v="12"/>
    <x v="3"/>
    <s v="New"/>
    <x v="2"/>
    <s v="Carry-On Duffel"/>
    <n v="1"/>
    <n v="135.19"/>
    <n v="0"/>
    <n v="68.319999999999993"/>
    <n v="135.19"/>
    <n v="68.319999999999993"/>
    <n v="66.87"/>
    <n v="0.49463717730601381"/>
    <n v="2026"/>
    <s v="Q4"/>
    <n v="10"/>
    <s v="Oct"/>
  </r>
  <r>
    <x v="2233"/>
    <d v="2026-11-01T00:00:00"/>
    <n v="2026"/>
    <n v="11"/>
    <x v="10"/>
    <x v="3"/>
    <x v="1"/>
    <x v="11"/>
    <x v="0"/>
    <s v="New"/>
    <x v="2"/>
    <s v="Carry-On Duffel"/>
    <n v="2"/>
    <n v="133.96"/>
    <n v="0.1"/>
    <n v="65.44"/>
    <n v="241.12800000000001"/>
    <n v="130.88"/>
    <n v="110.24800000000002"/>
    <n v="0.4572177432732823"/>
    <n v="2026"/>
    <s v="Q4"/>
    <n v="11"/>
    <s v="Nov"/>
  </r>
  <r>
    <x v="2234"/>
    <d v="2026-11-01T00:00:00"/>
    <n v="2026"/>
    <n v="11"/>
    <x v="10"/>
    <x v="3"/>
    <x v="1"/>
    <x v="11"/>
    <x v="3"/>
    <s v="Business"/>
    <x v="0"/>
    <s v="Trail Bike Light"/>
    <n v="3"/>
    <n v="51.67"/>
    <n v="0.05"/>
    <n v="22.8"/>
    <n v="147.25949999999997"/>
    <n v="68.400000000000006"/>
    <n v="78.859499999999969"/>
    <n v="0.53551383781691497"/>
    <n v="2026"/>
    <s v="Q4"/>
    <n v="11"/>
    <s v="Nov"/>
  </r>
  <r>
    <x v="2235"/>
    <d v="2026-11-01T00:00:00"/>
    <n v="2026"/>
    <n v="11"/>
    <x v="10"/>
    <x v="3"/>
    <x v="1"/>
    <x v="1"/>
    <x v="3"/>
    <s v="Returning"/>
    <x v="1"/>
    <s v="Summit Backpack 45L"/>
    <n v="1"/>
    <n v="150.46"/>
    <n v="0.15"/>
    <n v="78.39"/>
    <n v="127.89100000000001"/>
    <n v="78.39"/>
    <n v="49.501000000000005"/>
    <n v="0.38705616501552104"/>
    <n v="2026"/>
    <s v="Q4"/>
    <n v="11"/>
    <s v="Nov"/>
  </r>
  <r>
    <x v="2236"/>
    <d v="2026-11-01T00:00:00"/>
    <n v="2026"/>
    <n v="11"/>
    <x v="10"/>
    <x v="3"/>
    <x v="3"/>
    <x v="13"/>
    <x v="0"/>
    <s v="New"/>
    <x v="0"/>
    <s v="Cycling Pack 12L"/>
    <n v="1"/>
    <n v="103.53"/>
    <n v="0.1"/>
    <n v="51.75"/>
    <n v="93.177000000000007"/>
    <n v="51.75"/>
    <n v="41.427000000000007"/>
    <n v="0.4446054283782479"/>
    <n v="2026"/>
    <s v="Q4"/>
    <n v="11"/>
    <s v="Nov"/>
  </r>
  <r>
    <x v="2237"/>
    <d v="2026-11-01T00:00:00"/>
    <n v="2026"/>
    <n v="11"/>
    <x v="10"/>
    <x v="3"/>
    <x v="2"/>
    <x v="2"/>
    <x v="0"/>
    <s v="Returning"/>
    <x v="0"/>
    <s v="Cycling Pack 12L"/>
    <n v="4"/>
    <n v="103.33"/>
    <n v="0"/>
    <n v="49.15"/>
    <n v="413.32"/>
    <n v="196.6"/>
    <n v="216.72"/>
    <n v="0.5243394948224136"/>
    <n v="2026"/>
    <s v="Q4"/>
    <n v="11"/>
    <s v="Nov"/>
  </r>
  <r>
    <x v="2238"/>
    <d v="2026-11-01T00:00:00"/>
    <n v="2026"/>
    <n v="11"/>
    <x v="10"/>
    <x v="3"/>
    <x v="3"/>
    <x v="8"/>
    <x v="1"/>
    <s v="Business"/>
    <x v="2"/>
    <s v="Insulated Bottle"/>
    <n v="5"/>
    <n v="37.08"/>
    <n v="0.15"/>
    <n v="13.27"/>
    <n v="157.58999999999997"/>
    <n v="66.349999999999994"/>
    <n v="91.239999999999981"/>
    <n v="0.57897074687480166"/>
    <n v="2026"/>
    <s v="Q4"/>
    <n v="11"/>
    <s v="Nov"/>
  </r>
  <r>
    <x v="2239"/>
    <d v="2026-11-01T00:00:00"/>
    <n v="2026"/>
    <n v="11"/>
    <x v="10"/>
    <x v="3"/>
    <x v="0"/>
    <x v="0"/>
    <x v="1"/>
    <s v="Business"/>
    <x v="2"/>
    <s v="Carry-On Duffel"/>
    <n v="5"/>
    <n v="132.33000000000001"/>
    <n v="0.2"/>
    <n v="65.2"/>
    <n v="529.32000000000005"/>
    <n v="326"/>
    <n v="203.32000000000005"/>
    <n v="0.3841154689034989"/>
    <n v="2026"/>
    <s v="Q4"/>
    <n v="11"/>
    <s v="Nov"/>
  </r>
  <r>
    <x v="2240"/>
    <d v="2026-11-01T00:00:00"/>
    <n v="2026"/>
    <n v="11"/>
    <x v="10"/>
    <x v="3"/>
    <x v="3"/>
    <x v="13"/>
    <x v="2"/>
    <s v="New"/>
    <x v="0"/>
    <s v="Trail Bike Light"/>
    <n v="2"/>
    <n v="50.43"/>
    <n v="0"/>
    <n v="22.54"/>
    <n v="100.86"/>
    <n v="45.08"/>
    <n v="55.78"/>
    <n v="0.55304382312115807"/>
    <n v="2026"/>
    <s v="Q4"/>
    <n v="11"/>
    <s v="Nov"/>
  </r>
  <r>
    <x v="2241"/>
    <d v="2026-11-01T00:00:00"/>
    <n v="2026"/>
    <n v="11"/>
    <x v="10"/>
    <x v="3"/>
    <x v="2"/>
    <x v="2"/>
    <x v="1"/>
    <s v="Returning"/>
    <x v="4"/>
    <s v="Training Mat"/>
    <n v="3"/>
    <n v="50.05"/>
    <n v="0.15"/>
    <n v="22.36"/>
    <n v="127.62749999999998"/>
    <n v="67.08"/>
    <n v="60.547499999999985"/>
    <n v="0.47440794499618022"/>
    <n v="2026"/>
    <s v="Q4"/>
    <n v="11"/>
    <s v="Nov"/>
  </r>
  <r>
    <x v="2242"/>
    <d v="2026-11-01T00:00:00"/>
    <n v="2026"/>
    <n v="11"/>
    <x v="10"/>
    <x v="3"/>
    <x v="3"/>
    <x v="13"/>
    <x v="0"/>
    <s v="Returning"/>
    <x v="3"/>
    <s v="Trail Tent 2P"/>
    <n v="1"/>
    <n v="197.14"/>
    <n v="0.05"/>
    <n v="102.87"/>
    <n v="187.28299999999999"/>
    <n v="102.87"/>
    <n v="84.412999999999982"/>
    <n v="0.45072430492890431"/>
    <n v="2026"/>
    <s v="Q4"/>
    <n v="11"/>
    <s v="Nov"/>
  </r>
  <r>
    <x v="2243"/>
    <d v="2026-11-01T00:00:00"/>
    <n v="2026"/>
    <n v="11"/>
    <x v="10"/>
    <x v="3"/>
    <x v="0"/>
    <x v="0"/>
    <x v="1"/>
    <s v="Business"/>
    <x v="1"/>
    <s v="Trekking Poles"/>
    <n v="5"/>
    <n v="72.13"/>
    <n v="0.1"/>
    <n v="31.41"/>
    <n v="324.58499999999998"/>
    <n v="157.05000000000001"/>
    <n v="167.53499999999997"/>
    <n v="0.51615139331762094"/>
    <n v="2026"/>
    <s v="Q4"/>
    <n v="11"/>
    <s v="Nov"/>
  </r>
  <r>
    <x v="2244"/>
    <d v="2026-11-01T00:00:00"/>
    <n v="2026"/>
    <n v="11"/>
    <x v="10"/>
    <x v="3"/>
    <x v="1"/>
    <x v="12"/>
    <x v="1"/>
    <s v="Returning"/>
    <x v="3"/>
    <s v="Alpine Tent 4P"/>
    <n v="8"/>
    <n v="341.51"/>
    <n v="0.1"/>
    <n v="200.1"/>
    <n v="2458.8719999999998"/>
    <n v="1600.8"/>
    <n v="858.07199999999989"/>
    <n v="0.34896977150498276"/>
    <n v="2026"/>
    <s v="Q4"/>
    <n v="11"/>
    <s v="Nov"/>
  </r>
  <r>
    <x v="2245"/>
    <d v="2026-11-01T00:00:00"/>
    <n v="2026"/>
    <n v="11"/>
    <x v="10"/>
    <x v="3"/>
    <x v="1"/>
    <x v="11"/>
    <x v="0"/>
    <s v="New"/>
    <x v="2"/>
    <s v="Insulated Bottle"/>
    <n v="1"/>
    <n v="36.47"/>
    <n v="0.05"/>
    <n v="13.88"/>
    <n v="34.646499999999996"/>
    <n v="13.88"/>
    <n v="20.766499999999994"/>
    <n v="0.59938233299178834"/>
    <n v="2026"/>
    <s v="Q4"/>
    <n v="11"/>
    <s v="Nov"/>
  </r>
  <r>
    <x v="2246"/>
    <d v="2026-11-01T00:00:00"/>
    <n v="2026"/>
    <n v="11"/>
    <x v="10"/>
    <x v="3"/>
    <x v="0"/>
    <x v="0"/>
    <x v="0"/>
    <s v="New"/>
    <x v="2"/>
    <s v="Insulated Bottle"/>
    <n v="4"/>
    <n v="35.69"/>
    <n v="0.15"/>
    <n v="13.52"/>
    <n v="121.34599999999999"/>
    <n v="54.08"/>
    <n v="67.265999999999991"/>
    <n v="0.55433224004087478"/>
    <n v="2026"/>
    <s v="Q4"/>
    <n v="11"/>
    <s v="Nov"/>
  </r>
  <r>
    <x v="2247"/>
    <d v="2026-11-02T00:00:00"/>
    <n v="2026"/>
    <n v="11"/>
    <x v="10"/>
    <x v="3"/>
    <x v="2"/>
    <x v="10"/>
    <x v="0"/>
    <s v="New"/>
    <x v="2"/>
    <s v="Insulated Bottle"/>
    <n v="2"/>
    <n v="35.340000000000003"/>
    <n v="0.1"/>
    <n v="13.82"/>
    <n v="63.612000000000009"/>
    <n v="27.64"/>
    <n v="35.972000000000008"/>
    <n v="0.56549078790165386"/>
    <n v="2026"/>
    <s v="Q4"/>
    <n v="11"/>
    <s v="Nov"/>
  </r>
  <r>
    <x v="2248"/>
    <d v="2026-11-02T00:00:00"/>
    <n v="2026"/>
    <n v="11"/>
    <x v="10"/>
    <x v="3"/>
    <x v="2"/>
    <x v="10"/>
    <x v="0"/>
    <s v="New"/>
    <x v="2"/>
    <s v="Packing Cube Set"/>
    <n v="4"/>
    <n v="46.8"/>
    <n v="0.05"/>
    <n v="18.52"/>
    <n v="177.83999999999997"/>
    <n v="74.08"/>
    <n v="103.75999999999998"/>
    <n v="0.58344579397210972"/>
    <n v="2026"/>
    <s v="Q4"/>
    <n v="11"/>
    <s v="Nov"/>
  </r>
  <r>
    <x v="2249"/>
    <d v="2026-11-02T00:00:00"/>
    <n v="2026"/>
    <n v="11"/>
    <x v="10"/>
    <x v="3"/>
    <x v="3"/>
    <x v="13"/>
    <x v="2"/>
    <s v="New"/>
    <x v="3"/>
    <s v="Trail Tent 2P"/>
    <n v="1"/>
    <n v="198.34"/>
    <n v="0.05"/>
    <n v="103.2"/>
    <n v="188.423"/>
    <n v="103.2"/>
    <n v="85.222999999999999"/>
    <n v="0.45229616341954004"/>
    <n v="2026"/>
    <s v="Q4"/>
    <n v="11"/>
    <s v="Nov"/>
  </r>
  <r>
    <x v="2250"/>
    <d v="2026-11-02T00:00:00"/>
    <n v="2026"/>
    <n v="11"/>
    <x v="10"/>
    <x v="3"/>
    <x v="1"/>
    <x v="6"/>
    <x v="0"/>
    <s v="Returning"/>
    <x v="4"/>
    <s v="Weighted Vest"/>
    <n v="5"/>
    <n v="122.26"/>
    <n v="0.1"/>
    <n v="68.3"/>
    <n v="550.17000000000007"/>
    <n v="341.5"/>
    <n v="208.67000000000007"/>
    <n v="0.37928276714470083"/>
    <n v="2026"/>
    <s v="Q4"/>
    <n v="11"/>
    <s v="Nov"/>
  </r>
  <r>
    <x v="2251"/>
    <d v="2026-11-02T00:00:00"/>
    <n v="2026"/>
    <n v="11"/>
    <x v="10"/>
    <x v="3"/>
    <x v="0"/>
    <x v="9"/>
    <x v="1"/>
    <s v="Returning"/>
    <x v="1"/>
    <s v="Trekking Poles"/>
    <n v="3"/>
    <n v="71.12"/>
    <n v="0.15"/>
    <n v="33.090000000000003"/>
    <n v="181.35599999999999"/>
    <n v="99.27000000000001"/>
    <n v="82.085999999999984"/>
    <n v="0.45262356911268437"/>
    <n v="2026"/>
    <s v="Q4"/>
    <n v="11"/>
    <s v="Nov"/>
  </r>
  <r>
    <x v="2252"/>
    <d v="2026-11-02T00:00:00"/>
    <n v="2026"/>
    <n v="11"/>
    <x v="10"/>
    <x v="3"/>
    <x v="1"/>
    <x v="12"/>
    <x v="2"/>
    <s v="Returning"/>
    <x v="0"/>
    <s v="Commuter Helmet"/>
    <n v="2"/>
    <n v="81.900000000000006"/>
    <n v="0.15"/>
    <n v="41.91"/>
    <n v="139.23000000000002"/>
    <n v="83.82"/>
    <n v="55.410000000000025"/>
    <n v="0.39797457444516282"/>
    <n v="2026"/>
    <s v="Q4"/>
    <n v="11"/>
    <s v="Nov"/>
  </r>
  <r>
    <x v="2253"/>
    <d v="2026-11-02T00:00:00"/>
    <n v="2026"/>
    <n v="11"/>
    <x v="10"/>
    <x v="3"/>
    <x v="2"/>
    <x v="2"/>
    <x v="3"/>
    <s v="Returning"/>
    <x v="2"/>
    <s v="Travel Backpack 35L"/>
    <n v="4"/>
    <n v="165.12"/>
    <n v="0.05"/>
    <n v="89.65"/>
    <n v="627.45600000000002"/>
    <n v="358.6"/>
    <n v="268.85599999999999"/>
    <n v="0.42848582211342306"/>
    <n v="2026"/>
    <s v="Q4"/>
    <n v="11"/>
    <s v="Nov"/>
  </r>
  <r>
    <x v="2254"/>
    <d v="2026-11-02T00:00:00"/>
    <n v="2026"/>
    <n v="11"/>
    <x v="10"/>
    <x v="3"/>
    <x v="3"/>
    <x v="8"/>
    <x v="2"/>
    <s v="New"/>
    <x v="1"/>
    <s v="Hiking Daypack 20L"/>
    <n v="1"/>
    <n v="91.35"/>
    <n v="0"/>
    <n v="45.5"/>
    <n v="91.35"/>
    <n v="45.5"/>
    <n v="45.849999999999994"/>
    <n v="0.50191570881226055"/>
    <n v="2026"/>
    <s v="Q4"/>
    <n v="11"/>
    <s v="Nov"/>
  </r>
  <r>
    <x v="2255"/>
    <d v="2026-11-02T00:00:00"/>
    <n v="2026"/>
    <n v="11"/>
    <x v="10"/>
    <x v="3"/>
    <x v="2"/>
    <x v="3"/>
    <x v="0"/>
    <s v="Business"/>
    <x v="4"/>
    <s v="Recovery Roller"/>
    <n v="1"/>
    <n v="36.96"/>
    <n v="0.1"/>
    <n v="14.18"/>
    <n v="33.264000000000003"/>
    <n v="14.18"/>
    <n v="19.084000000000003"/>
    <n v="0.57371332371332373"/>
    <n v="2026"/>
    <s v="Q4"/>
    <n v="11"/>
    <s v="Nov"/>
  </r>
  <r>
    <x v="2256"/>
    <d v="2026-11-03T00:00:00"/>
    <n v="2026"/>
    <n v="11"/>
    <x v="10"/>
    <x v="3"/>
    <x v="3"/>
    <x v="13"/>
    <x v="0"/>
    <s v="Returning"/>
    <x v="0"/>
    <s v="Trail Bike Light"/>
    <n v="1"/>
    <n v="49.61"/>
    <n v="0"/>
    <n v="22.8"/>
    <n v="49.61"/>
    <n v="22.8"/>
    <n v="26.81"/>
    <n v="0.54041523886313236"/>
    <n v="2026"/>
    <s v="Q4"/>
    <n v="11"/>
    <s v="Nov"/>
  </r>
  <r>
    <x v="2257"/>
    <d v="2026-11-03T00:00:00"/>
    <n v="2026"/>
    <n v="11"/>
    <x v="10"/>
    <x v="3"/>
    <x v="1"/>
    <x v="11"/>
    <x v="2"/>
    <s v="Returning"/>
    <x v="0"/>
    <s v="Trail Bike Light"/>
    <n v="1"/>
    <n v="49.76"/>
    <n v="0.1"/>
    <n v="21.94"/>
    <n v="44.783999999999999"/>
    <n v="21.94"/>
    <n v="22.843999999999998"/>
    <n v="0.51009289031797067"/>
    <n v="2026"/>
    <s v="Q4"/>
    <n v="11"/>
    <s v="Nov"/>
  </r>
  <r>
    <x v="2258"/>
    <d v="2026-11-03T00:00:00"/>
    <n v="2026"/>
    <n v="11"/>
    <x v="10"/>
    <x v="3"/>
    <x v="3"/>
    <x v="7"/>
    <x v="0"/>
    <s v="Returning"/>
    <x v="0"/>
    <s v="Compact Repair Kit"/>
    <n v="1"/>
    <n v="39.97"/>
    <n v="0.1"/>
    <n v="16.93"/>
    <n v="35.972999999999999"/>
    <n v="16.93"/>
    <n v="19.042999999999999"/>
    <n v="0.52936924915909156"/>
    <n v="2026"/>
    <s v="Q4"/>
    <n v="11"/>
    <s v="Nov"/>
  </r>
  <r>
    <x v="2259"/>
    <d v="2026-11-03T00:00:00"/>
    <n v="2026"/>
    <n v="11"/>
    <x v="10"/>
    <x v="3"/>
    <x v="1"/>
    <x v="12"/>
    <x v="3"/>
    <s v="Returning"/>
    <x v="3"/>
    <s v="Alpine Tent 4P"/>
    <n v="2"/>
    <n v="335.46"/>
    <n v="0.1"/>
    <n v="199.87"/>
    <n v="603.82799999999997"/>
    <n v="399.74"/>
    <n v="204.08799999999997"/>
    <n v="0.33799028862523761"/>
    <n v="2026"/>
    <s v="Q4"/>
    <n v="11"/>
    <s v="Nov"/>
  </r>
  <r>
    <x v="2260"/>
    <d v="2026-11-03T00:00:00"/>
    <n v="2026"/>
    <n v="11"/>
    <x v="10"/>
    <x v="3"/>
    <x v="1"/>
    <x v="12"/>
    <x v="0"/>
    <s v="New"/>
    <x v="1"/>
    <s v="Summit Backpack 45L"/>
    <n v="4"/>
    <n v="154.46"/>
    <n v="0.05"/>
    <n v="80.48"/>
    <n v="586.94799999999998"/>
    <n v="321.92"/>
    <n v="265.02799999999996"/>
    <n v="0.45153574081519993"/>
    <n v="2026"/>
    <s v="Q4"/>
    <n v="11"/>
    <s v="Nov"/>
  </r>
  <r>
    <x v="2261"/>
    <d v="2026-11-03T00:00:00"/>
    <n v="2026"/>
    <n v="11"/>
    <x v="10"/>
    <x v="3"/>
    <x v="0"/>
    <x v="0"/>
    <x v="1"/>
    <s v="Business"/>
    <x v="4"/>
    <s v="Resistance Band Set"/>
    <n v="10"/>
    <n v="39.869999999999997"/>
    <n v="0.15"/>
    <n v="14.31"/>
    <n v="338.89499999999998"/>
    <n v="143.1"/>
    <n v="195.79499999999999"/>
    <n v="0.57774531934670026"/>
    <n v="2026"/>
    <s v="Q4"/>
    <n v="11"/>
    <s v="Nov"/>
  </r>
  <r>
    <x v="2262"/>
    <d v="2026-11-04T00:00:00"/>
    <n v="2026"/>
    <n v="11"/>
    <x v="10"/>
    <x v="3"/>
    <x v="0"/>
    <x v="15"/>
    <x v="0"/>
    <s v="Business"/>
    <x v="1"/>
    <s v="Hiking Daypack 20L"/>
    <n v="2"/>
    <n v="93.19"/>
    <n v="0.2"/>
    <n v="45.7"/>
    <n v="149.10400000000001"/>
    <n v="91.4"/>
    <n v="57.704000000000008"/>
    <n v="0.38700504345959869"/>
    <n v="2026"/>
    <s v="Q4"/>
    <n v="11"/>
    <s v="Nov"/>
  </r>
  <r>
    <x v="2263"/>
    <d v="2026-11-04T00:00:00"/>
    <n v="2026"/>
    <n v="11"/>
    <x v="10"/>
    <x v="3"/>
    <x v="1"/>
    <x v="12"/>
    <x v="0"/>
    <s v="Returning"/>
    <x v="4"/>
    <s v="Resistance Band Set"/>
    <n v="3"/>
    <n v="41.29"/>
    <n v="0.05"/>
    <n v="14.43"/>
    <n v="117.6765"/>
    <n v="43.29"/>
    <n v="74.386500000000012"/>
    <n v="0.63212706020318421"/>
    <n v="2026"/>
    <s v="Q4"/>
    <n v="11"/>
    <s v="Nov"/>
  </r>
  <r>
    <x v="2264"/>
    <d v="2026-11-04T00:00:00"/>
    <n v="2026"/>
    <n v="11"/>
    <x v="10"/>
    <x v="3"/>
    <x v="3"/>
    <x v="8"/>
    <x v="0"/>
    <s v="Returning"/>
    <x v="0"/>
    <s v="Trail Bike Light"/>
    <n v="1"/>
    <n v="50.76"/>
    <n v="0.1"/>
    <n v="22.72"/>
    <n v="45.683999999999997"/>
    <n v="22.72"/>
    <n v="22.963999999999999"/>
    <n v="0.50267051921898254"/>
    <n v="2026"/>
    <s v="Q4"/>
    <n v="11"/>
    <s v="Nov"/>
  </r>
  <r>
    <x v="2265"/>
    <d v="2026-11-04T00:00:00"/>
    <n v="2026"/>
    <n v="11"/>
    <x v="10"/>
    <x v="3"/>
    <x v="2"/>
    <x v="16"/>
    <x v="2"/>
    <s v="Business"/>
    <x v="2"/>
    <s v="Insulated Bottle"/>
    <n v="1"/>
    <n v="35.94"/>
    <n v="0.05"/>
    <n v="13.39"/>
    <n v="34.142999999999994"/>
    <n v="13.39"/>
    <n v="20.752999999999993"/>
    <n v="0.60782590867820629"/>
    <n v="2026"/>
    <s v="Q4"/>
    <n v="11"/>
    <s v="Nov"/>
  </r>
  <r>
    <x v="2266"/>
    <d v="2026-11-04T00:00:00"/>
    <n v="2026"/>
    <n v="11"/>
    <x v="10"/>
    <x v="3"/>
    <x v="0"/>
    <x v="15"/>
    <x v="2"/>
    <s v="New"/>
    <x v="1"/>
    <s v="Trekking Poles"/>
    <n v="4"/>
    <n v="70.010000000000005"/>
    <n v="0.05"/>
    <n v="31.43"/>
    <n v="266.03800000000001"/>
    <n v="125.72"/>
    <n v="140.31800000000001"/>
    <n v="0.52743593020545942"/>
    <n v="2026"/>
    <s v="Q4"/>
    <n v="11"/>
    <s v="Nov"/>
  </r>
  <r>
    <x v="2267"/>
    <d v="2026-11-04T00:00:00"/>
    <n v="2026"/>
    <n v="11"/>
    <x v="10"/>
    <x v="3"/>
    <x v="0"/>
    <x v="15"/>
    <x v="3"/>
    <s v="Returning"/>
    <x v="1"/>
    <s v="Summit Backpack 45L"/>
    <n v="3"/>
    <n v="152.32"/>
    <n v="0.1"/>
    <n v="79.36"/>
    <n v="411.26400000000001"/>
    <n v="238.07999999999998"/>
    <n v="173.18400000000003"/>
    <n v="0.42110177404295057"/>
    <n v="2026"/>
    <s v="Q4"/>
    <n v="11"/>
    <s v="Nov"/>
  </r>
  <r>
    <x v="2268"/>
    <d v="2026-11-04T00:00:00"/>
    <n v="2026"/>
    <n v="11"/>
    <x v="10"/>
    <x v="3"/>
    <x v="3"/>
    <x v="8"/>
    <x v="0"/>
    <s v="Business"/>
    <x v="0"/>
    <s v="Trail Bike Light"/>
    <n v="1"/>
    <n v="50.32"/>
    <n v="0.05"/>
    <n v="22.46"/>
    <n v="47.803999999999995"/>
    <n v="22.46"/>
    <n v="25.343999999999994"/>
    <n v="0.53016483976236295"/>
    <n v="2026"/>
    <s v="Q4"/>
    <n v="11"/>
    <s v="Nov"/>
  </r>
  <r>
    <x v="2269"/>
    <d v="2026-11-04T00:00:00"/>
    <n v="2026"/>
    <n v="11"/>
    <x v="10"/>
    <x v="3"/>
    <x v="2"/>
    <x v="2"/>
    <x v="2"/>
    <s v="Returning"/>
    <x v="1"/>
    <s v="Summit Backpack 45L"/>
    <n v="2"/>
    <n v="151.04"/>
    <n v="0.15"/>
    <n v="76.97"/>
    <n v="256.76799999999997"/>
    <n v="153.94"/>
    <n v="102.82799999999997"/>
    <n v="0.40047046360917243"/>
    <n v="2026"/>
    <s v="Q4"/>
    <n v="11"/>
    <s v="Nov"/>
  </r>
  <r>
    <x v="2270"/>
    <d v="2026-11-04T00:00:00"/>
    <n v="2026"/>
    <n v="11"/>
    <x v="10"/>
    <x v="3"/>
    <x v="0"/>
    <x v="15"/>
    <x v="3"/>
    <s v="Returning"/>
    <x v="0"/>
    <s v="Compact Repair Kit"/>
    <n v="3"/>
    <n v="41.12"/>
    <n v="0.1"/>
    <n v="16.670000000000002"/>
    <n v="111.02399999999999"/>
    <n v="50.010000000000005"/>
    <n v="61.013999999999982"/>
    <n v="0.54955685257241671"/>
    <n v="2026"/>
    <s v="Q4"/>
    <n v="11"/>
    <s v="Nov"/>
  </r>
  <r>
    <x v="2271"/>
    <d v="2026-11-05T00:00:00"/>
    <n v="2026"/>
    <n v="11"/>
    <x v="10"/>
    <x v="3"/>
    <x v="0"/>
    <x v="15"/>
    <x v="0"/>
    <s v="New"/>
    <x v="1"/>
    <s v="Trail Boots"/>
    <n v="1"/>
    <n v="140.59"/>
    <n v="0.1"/>
    <n v="79.510000000000005"/>
    <n v="126.53100000000001"/>
    <n v="79.510000000000005"/>
    <n v="47.021000000000001"/>
    <n v="0.37161644182058151"/>
    <n v="2026"/>
    <s v="Q4"/>
    <n v="11"/>
    <s v="Nov"/>
  </r>
  <r>
    <x v="2272"/>
    <d v="2026-11-05T00:00:00"/>
    <n v="2026"/>
    <n v="11"/>
    <x v="10"/>
    <x v="3"/>
    <x v="1"/>
    <x v="14"/>
    <x v="0"/>
    <s v="Returning"/>
    <x v="2"/>
    <s v="Travel Backpack 35L"/>
    <n v="2"/>
    <n v="160.68"/>
    <n v="0"/>
    <n v="89.49"/>
    <n v="321.36"/>
    <n v="178.98"/>
    <n v="142.38000000000002"/>
    <n v="0.4430545182972368"/>
    <n v="2026"/>
    <s v="Q4"/>
    <n v="11"/>
    <s v="Nov"/>
  </r>
  <r>
    <x v="2273"/>
    <d v="2026-11-05T00:00:00"/>
    <n v="2026"/>
    <n v="11"/>
    <x v="10"/>
    <x v="3"/>
    <x v="3"/>
    <x v="4"/>
    <x v="0"/>
    <s v="Returning"/>
    <x v="4"/>
    <s v="Training Mat"/>
    <n v="6"/>
    <n v="49.7"/>
    <n v="0"/>
    <n v="22.34"/>
    <n v="298.20000000000005"/>
    <n v="134.04"/>
    <n v="164.16000000000005"/>
    <n v="0.55050301810865199"/>
    <n v="2026"/>
    <s v="Q4"/>
    <n v="11"/>
    <s v="Nov"/>
  </r>
  <r>
    <x v="2274"/>
    <d v="2026-11-05T00:00:00"/>
    <n v="2026"/>
    <n v="11"/>
    <x v="10"/>
    <x v="3"/>
    <x v="1"/>
    <x v="11"/>
    <x v="2"/>
    <s v="Returning"/>
    <x v="0"/>
    <s v="Commuter Helmet"/>
    <n v="3"/>
    <n v="80.400000000000006"/>
    <n v="0.05"/>
    <n v="42.82"/>
    <n v="229.14000000000001"/>
    <n v="128.46"/>
    <n v="100.68"/>
    <n v="0.43938203718250851"/>
    <n v="2026"/>
    <s v="Q4"/>
    <n v="11"/>
    <s v="Nov"/>
  </r>
  <r>
    <x v="2275"/>
    <d v="2026-11-05T00:00:00"/>
    <n v="2026"/>
    <n v="11"/>
    <x v="10"/>
    <x v="3"/>
    <x v="1"/>
    <x v="1"/>
    <x v="2"/>
    <s v="New"/>
    <x v="1"/>
    <s v="Summit Backpack 45L"/>
    <n v="4"/>
    <n v="151.38999999999999"/>
    <n v="0.05"/>
    <n v="80.66"/>
    <n v="575.28199999999993"/>
    <n v="322.64"/>
    <n v="252.64199999999994"/>
    <n v="0.43916201097896329"/>
    <n v="2026"/>
    <s v="Q4"/>
    <n v="11"/>
    <s v="Nov"/>
  </r>
  <r>
    <x v="2276"/>
    <d v="2026-11-05T00:00:00"/>
    <n v="2026"/>
    <n v="11"/>
    <x v="10"/>
    <x v="3"/>
    <x v="1"/>
    <x v="14"/>
    <x v="2"/>
    <s v="Business"/>
    <x v="2"/>
    <s v="Packing Cube Set"/>
    <n v="2"/>
    <n v="45.44"/>
    <n v="0.05"/>
    <n v="18.2"/>
    <n v="86.335999999999999"/>
    <n v="36.4"/>
    <n v="49.936"/>
    <n v="0.57839140103780584"/>
    <n v="2026"/>
    <s v="Q4"/>
    <n v="11"/>
    <s v="Nov"/>
  </r>
  <r>
    <x v="2277"/>
    <d v="2026-11-05T00:00:00"/>
    <n v="2026"/>
    <n v="11"/>
    <x v="10"/>
    <x v="3"/>
    <x v="3"/>
    <x v="13"/>
    <x v="0"/>
    <s v="New"/>
    <x v="1"/>
    <s v="Trekking Poles"/>
    <n v="2"/>
    <n v="70.790000000000006"/>
    <n v="0.15"/>
    <n v="33.32"/>
    <n v="120.343"/>
    <n v="66.64"/>
    <n v="53.703000000000003"/>
    <n v="0.44624947026416162"/>
    <n v="2026"/>
    <s v="Q4"/>
    <n v="11"/>
    <s v="Nov"/>
  </r>
  <r>
    <x v="2278"/>
    <d v="2026-11-05T00:00:00"/>
    <n v="2026"/>
    <n v="11"/>
    <x v="10"/>
    <x v="3"/>
    <x v="2"/>
    <x v="5"/>
    <x v="2"/>
    <s v="Returning"/>
    <x v="2"/>
    <s v="Insulated Bottle"/>
    <n v="1"/>
    <n v="35.630000000000003"/>
    <n v="0"/>
    <n v="13.47"/>
    <n v="35.630000000000003"/>
    <n v="13.47"/>
    <n v="22.160000000000004"/>
    <n v="0.62194779680044909"/>
    <n v="2026"/>
    <s v="Q4"/>
    <n v="11"/>
    <s v="Nov"/>
  </r>
  <r>
    <x v="2279"/>
    <d v="2026-11-05T00:00:00"/>
    <n v="2026"/>
    <n v="11"/>
    <x v="10"/>
    <x v="3"/>
    <x v="0"/>
    <x v="15"/>
    <x v="0"/>
    <s v="Business"/>
    <x v="1"/>
    <s v="Trekking Poles"/>
    <n v="3"/>
    <n v="73.010000000000005"/>
    <n v="0.15"/>
    <n v="32.49"/>
    <n v="186.17550000000003"/>
    <n v="97.47"/>
    <n v="88.705500000000029"/>
    <n v="0.47646172562984934"/>
    <n v="2026"/>
    <s v="Q4"/>
    <n v="11"/>
    <s v="Nov"/>
  </r>
  <r>
    <x v="2280"/>
    <d v="2026-11-06T00:00:00"/>
    <n v="2026"/>
    <n v="11"/>
    <x v="10"/>
    <x v="3"/>
    <x v="1"/>
    <x v="1"/>
    <x v="3"/>
    <s v="Business"/>
    <x v="1"/>
    <s v="Hiking Daypack 20L"/>
    <n v="1"/>
    <n v="93.48"/>
    <n v="0.05"/>
    <n v="46.34"/>
    <n v="88.805999999999997"/>
    <n v="46.34"/>
    <n v="42.465999999999994"/>
    <n v="0.47818841069297113"/>
    <n v="2026"/>
    <s v="Q4"/>
    <n v="11"/>
    <s v="Nov"/>
  </r>
  <r>
    <x v="2281"/>
    <d v="2026-11-06T00:00:00"/>
    <n v="2026"/>
    <n v="11"/>
    <x v="10"/>
    <x v="3"/>
    <x v="1"/>
    <x v="1"/>
    <x v="0"/>
    <s v="Business"/>
    <x v="0"/>
    <s v="Commuter Helmet"/>
    <n v="1"/>
    <n v="82.89"/>
    <n v="0"/>
    <n v="41.44"/>
    <n v="82.89"/>
    <n v="41.44"/>
    <n v="41.45"/>
    <n v="0.50006032090722652"/>
    <n v="2026"/>
    <s v="Q4"/>
    <n v="11"/>
    <s v="Nov"/>
  </r>
  <r>
    <x v="2282"/>
    <d v="2026-11-06T00:00:00"/>
    <n v="2026"/>
    <n v="11"/>
    <x v="10"/>
    <x v="3"/>
    <x v="3"/>
    <x v="7"/>
    <x v="0"/>
    <s v="New"/>
    <x v="2"/>
    <s v="Insulated Bottle"/>
    <n v="2"/>
    <n v="35.71"/>
    <n v="0.2"/>
    <n v="13.48"/>
    <n v="57.136000000000003"/>
    <n v="26.96"/>
    <n v="30.176000000000002"/>
    <n v="0.52814337720526461"/>
    <n v="2026"/>
    <s v="Q4"/>
    <n v="11"/>
    <s v="Nov"/>
  </r>
  <r>
    <x v="2283"/>
    <d v="2026-11-06T00:00:00"/>
    <n v="2026"/>
    <n v="11"/>
    <x v="10"/>
    <x v="3"/>
    <x v="3"/>
    <x v="13"/>
    <x v="2"/>
    <s v="New"/>
    <x v="4"/>
    <s v="Resistance Band Set"/>
    <n v="1"/>
    <n v="40.380000000000003"/>
    <n v="0.15"/>
    <n v="14.53"/>
    <n v="34.323"/>
    <n v="14.53"/>
    <n v="19.792999999999999"/>
    <n v="0.57666870611543275"/>
    <n v="2026"/>
    <s v="Q4"/>
    <n v="11"/>
    <s v="Nov"/>
  </r>
  <r>
    <x v="2284"/>
    <d v="2026-11-06T00:00:00"/>
    <n v="2026"/>
    <n v="11"/>
    <x v="10"/>
    <x v="3"/>
    <x v="1"/>
    <x v="12"/>
    <x v="3"/>
    <s v="New"/>
    <x v="1"/>
    <s v="Trail Boots"/>
    <n v="1"/>
    <n v="142"/>
    <n v="0.05"/>
    <n v="81.099999999999994"/>
    <n v="134.9"/>
    <n v="81.099999999999994"/>
    <n v="53.800000000000011"/>
    <n v="0.39881393624907346"/>
    <n v="2026"/>
    <s v="Q4"/>
    <n v="11"/>
    <s v="Nov"/>
  </r>
  <r>
    <x v="2285"/>
    <d v="2026-11-06T00:00:00"/>
    <n v="2026"/>
    <n v="11"/>
    <x v="10"/>
    <x v="3"/>
    <x v="0"/>
    <x v="15"/>
    <x v="3"/>
    <s v="New"/>
    <x v="2"/>
    <s v="Insulated Bottle"/>
    <n v="2"/>
    <n v="36.29"/>
    <n v="0.15"/>
    <n v="13.93"/>
    <n v="61.692999999999998"/>
    <n v="27.86"/>
    <n v="33.832999999999998"/>
    <n v="0.54840905775371596"/>
    <n v="2026"/>
    <s v="Q4"/>
    <n v="11"/>
    <s v="Nov"/>
  </r>
  <r>
    <x v="2286"/>
    <d v="2026-11-06T00:00:00"/>
    <n v="2026"/>
    <n v="11"/>
    <x v="10"/>
    <x v="3"/>
    <x v="3"/>
    <x v="8"/>
    <x v="0"/>
    <s v="New"/>
    <x v="3"/>
    <s v="Compact Sleeping Bag"/>
    <n v="1"/>
    <n v="121.66"/>
    <n v="0"/>
    <n v="61.66"/>
    <n v="121.66"/>
    <n v="61.66"/>
    <n v="60"/>
    <n v="0.49317770836758179"/>
    <n v="2026"/>
    <s v="Q4"/>
    <n v="11"/>
    <s v="Nov"/>
  </r>
  <r>
    <x v="2287"/>
    <d v="2026-11-06T00:00:00"/>
    <n v="2026"/>
    <n v="11"/>
    <x v="10"/>
    <x v="3"/>
    <x v="1"/>
    <x v="14"/>
    <x v="0"/>
    <s v="Returning"/>
    <x v="3"/>
    <s v="Compact Sleeping Bag"/>
    <n v="3"/>
    <n v="124.65"/>
    <n v="0.05"/>
    <n v="62.27"/>
    <n v="355.25250000000005"/>
    <n v="186.81"/>
    <n v="168.44250000000005"/>
    <n v="0.47414866890451163"/>
    <n v="2026"/>
    <s v="Q4"/>
    <n v="11"/>
    <s v="Nov"/>
  </r>
  <r>
    <x v="2288"/>
    <d v="2026-11-06T00:00:00"/>
    <n v="2026"/>
    <n v="11"/>
    <x v="10"/>
    <x v="3"/>
    <x v="0"/>
    <x v="15"/>
    <x v="0"/>
    <s v="New"/>
    <x v="0"/>
    <s v="Commuter Helmet"/>
    <n v="2"/>
    <n v="80.61"/>
    <n v="0"/>
    <n v="43.72"/>
    <n v="161.22"/>
    <n v="87.44"/>
    <n v="73.78"/>
    <n v="0.45763552909068356"/>
    <n v="2026"/>
    <s v="Q4"/>
    <n v="11"/>
    <s v="Nov"/>
  </r>
  <r>
    <x v="2289"/>
    <d v="2026-11-07T00:00:00"/>
    <n v="2026"/>
    <n v="11"/>
    <x v="10"/>
    <x v="3"/>
    <x v="1"/>
    <x v="11"/>
    <x v="0"/>
    <s v="New"/>
    <x v="1"/>
    <s v="Summit Backpack 45L"/>
    <n v="1"/>
    <n v="153.96"/>
    <n v="0"/>
    <n v="80.62"/>
    <n v="153.96"/>
    <n v="80.62"/>
    <n v="73.34"/>
    <n v="0.47635749545336453"/>
    <n v="2026"/>
    <s v="Q4"/>
    <n v="11"/>
    <s v="Nov"/>
  </r>
  <r>
    <x v="2290"/>
    <d v="2026-11-07T00:00:00"/>
    <n v="2026"/>
    <n v="11"/>
    <x v="10"/>
    <x v="3"/>
    <x v="1"/>
    <x v="1"/>
    <x v="2"/>
    <s v="Returning"/>
    <x v="2"/>
    <s v="Insulated Bottle"/>
    <n v="1"/>
    <n v="35.58"/>
    <n v="0"/>
    <n v="13.4"/>
    <n v="35.58"/>
    <n v="13.4"/>
    <n v="22.18"/>
    <n v="0.62338392355255767"/>
    <n v="2026"/>
    <s v="Q4"/>
    <n v="11"/>
    <s v="Nov"/>
  </r>
  <r>
    <x v="2291"/>
    <d v="2026-11-07T00:00:00"/>
    <n v="2026"/>
    <n v="11"/>
    <x v="10"/>
    <x v="3"/>
    <x v="0"/>
    <x v="0"/>
    <x v="3"/>
    <s v="New"/>
    <x v="4"/>
    <s v="Recovery Roller"/>
    <n v="5"/>
    <n v="36.369999999999997"/>
    <n v="0.15"/>
    <n v="13.65"/>
    <n v="154.57249999999999"/>
    <n v="68.25"/>
    <n v="86.322499999999991"/>
    <n v="0.55845962250723769"/>
    <n v="2026"/>
    <s v="Q4"/>
    <n v="11"/>
    <s v="Nov"/>
  </r>
  <r>
    <x v="2292"/>
    <d v="2026-11-07T00:00:00"/>
    <n v="2026"/>
    <n v="11"/>
    <x v="10"/>
    <x v="3"/>
    <x v="3"/>
    <x v="4"/>
    <x v="3"/>
    <s v="Returning"/>
    <x v="1"/>
    <s v="Summit Backpack 45L"/>
    <n v="2"/>
    <n v="151.55000000000001"/>
    <n v="0.1"/>
    <n v="80.48"/>
    <n v="272.79000000000002"/>
    <n v="160.96"/>
    <n v="111.83000000000001"/>
    <n v="0.40994904505297114"/>
    <n v="2026"/>
    <s v="Q4"/>
    <n v="11"/>
    <s v="Nov"/>
  </r>
  <r>
    <x v="2293"/>
    <d v="2026-11-07T00:00:00"/>
    <n v="2026"/>
    <n v="11"/>
    <x v="10"/>
    <x v="3"/>
    <x v="0"/>
    <x v="9"/>
    <x v="2"/>
    <s v="New"/>
    <x v="3"/>
    <s v="Portable Camp Stove"/>
    <n v="2"/>
    <n v="80.67"/>
    <n v="0"/>
    <n v="40.5"/>
    <n v="161.34"/>
    <n v="81"/>
    <n v="80.34"/>
    <n v="0.49795462997396805"/>
    <n v="2026"/>
    <s v="Q4"/>
    <n v="11"/>
    <s v="Nov"/>
  </r>
  <r>
    <x v="2294"/>
    <d v="2026-11-07T00:00:00"/>
    <n v="2026"/>
    <n v="11"/>
    <x v="10"/>
    <x v="3"/>
    <x v="3"/>
    <x v="7"/>
    <x v="1"/>
    <s v="Business"/>
    <x v="0"/>
    <s v="Commuter Helmet"/>
    <n v="10"/>
    <n v="81.48"/>
    <n v="0.05"/>
    <n v="43.7"/>
    <n v="774.06000000000006"/>
    <n v="437"/>
    <n v="337.06000000000006"/>
    <n v="0.43544428080510561"/>
    <n v="2026"/>
    <s v="Q4"/>
    <n v="11"/>
    <s v="Nov"/>
  </r>
  <r>
    <x v="2295"/>
    <d v="2026-11-07T00:00:00"/>
    <n v="2026"/>
    <n v="11"/>
    <x v="10"/>
    <x v="3"/>
    <x v="3"/>
    <x v="8"/>
    <x v="2"/>
    <s v="Returning"/>
    <x v="2"/>
    <s v="Travel Backpack 35L"/>
    <n v="2"/>
    <n v="163.58000000000001"/>
    <n v="0.1"/>
    <n v="88.14"/>
    <n v="294.44400000000002"/>
    <n v="176.28"/>
    <n v="118.16400000000002"/>
    <n v="0.40131230386762851"/>
    <n v="2026"/>
    <s v="Q4"/>
    <n v="11"/>
    <s v="Nov"/>
  </r>
  <r>
    <x v="2296"/>
    <d v="2026-11-07T00:00:00"/>
    <n v="2026"/>
    <n v="11"/>
    <x v="10"/>
    <x v="3"/>
    <x v="0"/>
    <x v="9"/>
    <x v="2"/>
    <s v="Returning"/>
    <x v="1"/>
    <s v="Trekking Poles"/>
    <n v="2"/>
    <n v="71.88"/>
    <n v="0.15"/>
    <n v="31.65"/>
    <n v="122.19599999999998"/>
    <n v="63.3"/>
    <n v="58.895999999999987"/>
    <n v="0.48197977020524396"/>
    <n v="2026"/>
    <s v="Q4"/>
    <n v="11"/>
    <s v="Nov"/>
  </r>
  <r>
    <x v="2297"/>
    <d v="2026-11-08T00:00:00"/>
    <n v="2026"/>
    <n v="11"/>
    <x v="10"/>
    <x v="3"/>
    <x v="3"/>
    <x v="8"/>
    <x v="0"/>
    <s v="Returning"/>
    <x v="2"/>
    <s v="Insulated Bottle"/>
    <n v="2"/>
    <n v="36.299999999999997"/>
    <n v="0.15"/>
    <n v="13.38"/>
    <n v="61.709999999999994"/>
    <n v="26.76"/>
    <n v="34.949999999999989"/>
    <n v="0.56635877491492448"/>
    <n v="2026"/>
    <s v="Q4"/>
    <n v="11"/>
    <s v="Nov"/>
  </r>
  <r>
    <x v="2298"/>
    <d v="2026-11-08T00:00:00"/>
    <n v="2026"/>
    <n v="11"/>
    <x v="10"/>
    <x v="3"/>
    <x v="1"/>
    <x v="12"/>
    <x v="0"/>
    <s v="New"/>
    <x v="4"/>
    <s v="Recovery Roller"/>
    <n v="2"/>
    <n v="36.159999999999997"/>
    <n v="0.1"/>
    <n v="13.79"/>
    <n v="65.087999999999994"/>
    <n v="27.58"/>
    <n v="37.507999999999996"/>
    <n v="0.57626597836774829"/>
    <n v="2026"/>
    <s v="Q4"/>
    <n v="11"/>
    <s v="Nov"/>
  </r>
  <r>
    <x v="2299"/>
    <d v="2026-11-08T00:00:00"/>
    <n v="2026"/>
    <n v="11"/>
    <x v="10"/>
    <x v="3"/>
    <x v="2"/>
    <x v="5"/>
    <x v="0"/>
    <s v="Returning"/>
    <x v="2"/>
    <s v="Insulated Bottle"/>
    <n v="2"/>
    <n v="35.49"/>
    <n v="0.1"/>
    <n v="13.78"/>
    <n v="63.882000000000005"/>
    <n v="27.56"/>
    <n v="36.322000000000003"/>
    <n v="0.56857956857956859"/>
    <n v="2026"/>
    <s v="Q4"/>
    <n v="11"/>
    <s v="Nov"/>
  </r>
  <r>
    <x v="2300"/>
    <d v="2026-11-08T00:00:00"/>
    <n v="2026"/>
    <n v="11"/>
    <x v="10"/>
    <x v="3"/>
    <x v="0"/>
    <x v="9"/>
    <x v="0"/>
    <s v="New"/>
    <x v="1"/>
    <s v="Trekking Poles"/>
    <n v="1"/>
    <n v="69.760000000000005"/>
    <n v="0.15"/>
    <n v="32.39"/>
    <n v="59.295999999999999"/>
    <n v="32.39"/>
    <n v="26.905999999999999"/>
    <n v="0.45375742039935241"/>
    <n v="2026"/>
    <s v="Q4"/>
    <n v="11"/>
    <s v="Nov"/>
  </r>
  <r>
    <x v="2301"/>
    <d v="2026-11-08T00:00:00"/>
    <n v="2026"/>
    <n v="11"/>
    <x v="10"/>
    <x v="3"/>
    <x v="1"/>
    <x v="12"/>
    <x v="2"/>
    <s v="Business"/>
    <x v="3"/>
    <s v="Portable Camp Stove"/>
    <n v="6"/>
    <n v="81.37"/>
    <n v="0"/>
    <n v="39.5"/>
    <n v="488.22"/>
    <n v="237"/>
    <n v="251.22000000000003"/>
    <n v="0.5145631067961165"/>
    <n v="2026"/>
    <s v="Q4"/>
    <n v="11"/>
    <s v="Nov"/>
  </r>
  <r>
    <x v="2302"/>
    <d v="2026-11-08T00:00:00"/>
    <n v="2026"/>
    <n v="11"/>
    <x v="10"/>
    <x v="3"/>
    <x v="1"/>
    <x v="12"/>
    <x v="1"/>
    <s v="Returning"/>
    <x v="0"/>
    <s v="Commuter Helmet"/>
    <n v="5"/>
    <n v="82.82"/>
    <n v="0.15"/>
    <n v="43.8"/>
    <n v="351.98499999999996"/>
    <n v="219"/>
    <n v="132.98499999999996"/>
    <n v="0.37781439549980816"/>
    <n v="2026"/>
    <s v="Q4"/>
    <n v="11"/>
    <s v="Nov"/>
  </r>
  <r>
    <x v="2303"/>
    <d v="2026-11-08T00:00:00"/>
    <n v="2026"/>
    <n v="11"/>
    <x v="10"/>
    <x v="3"/>
    <x v="3"/>
    <x v="13"/>
    <x v="1"/>
    <s v="Business"/>
    <x v="0"/>
    <s v="Trail Bike Light"/>
    <n v="15"/>
    <n v="51.05"/>
    <n v="0.1"/>
    <n v="21.95"/>
    <n v="689.17500000000007"/>
    <n v="329.25"/>
    <n v="359.92500000000007"/>
    <n v="0.52225486995320491"/>
    <n v="2026"/>
    <s v="Q4"/>
    <n v="11"/>
    <s v="Nov"/>
  </r>
  <r>
    <x v="2304"/>
    <d v="2026-11-08T00:00:00"/>
    <n v="2026"/>
    <n v="11"/>
    <x v="10"/>
    <x v="3"/>
    <x v="0"/>
    <x v="15"/>
    <x v="0"/>
    <s v="Returning"/>
    <x v="0"/>
    <s v="Cycling Pack 12L"/>
    <n v="3"/>
    <n v="101.68"/>
    <n v="0.1"/>
    <n v="51.9"/>
    <n v="274.536"/>
    <n v="155.69999999999999"/>
    <n v="118.83600000000001"/>
    <n v="0.43286126409651199"/>
    <n v="2026"/>
    <s v="Q4"/>
    <n v="11"/>
    <s v="Nov"/>
  </r>
  <r>
    <x v="2305"/>
    <d v="2026-11-08T00:00:00"/>
    <n v="2026"/>
    <n v="11"/>
    <x v="10"/>
    <x v="3"/>
    <x v="3"/>
    <x v="13"/>
    <x v="1"/>
    <s v="Business"/>
    <x v="3"/>
    <s v="Portable Camp Stove"/>
    <n v="6"/>
    <n v="80.83"/>
    <n v="0.15"/>
    <n v="39.32"/>
    <n v="412.233"/>
    <n v="235.92000000000002"/>
    <n v="176.31299999999999"/>
    <n v="0.42770229457612563"/>
    <n v="2026"/>
    <s v="Q4"/>
    <n v="11"/>
    <s v="Nov"/>
  </r>
  <r>
    <x v="2306"/>
    <d v="2026-11-08T00:00:00"/>
    <n v="2026"/>
    <n v="11"/>
    <x v="10"/>
    <x v="3"/>
    <x v="1"/>
    <x v="12"/>
    <x v="0"/>
    <s v="New"/>
    <x v="3"/>
    <s v="Compact Sleeping Bag"/>
    <n v="6"/>
    <n v="123.67"/>
    <n v="0.15"/>
    <n v="60.55"/>
    <n v="630.71699999999998"/>
    <n v="363.29999999999995"/>
    <n v="267.41700000000003"/>
    <n v="0.42398888883603902"/>
    <n v="2026"/>
    <s v="Q4"/>
    <n v="11"/>
    <s v="Nov"/>
  </r>
  <r>
    <x v="2307"/>
    <d v="2026-11-08T00:00:00"/>
    <n v="2026"/>
    <n v="11"/>
    <x v="10"/>
    <x v="3"/>
    <x v="0"/>
    <x v="15"/>
    <x v="0"/>
    <s v="New"/>
    <x v="1"/>
    <s v="Hiking Daypack 20L"/>
    <n v="2"/>
    <n v="93.16"/>
    <n v="0.1"/>
    <n v="44.19"/>
    <n v="167.68799999999999"/>
    <n v="88.38"/>
    <n v="79.307999999999993"/>
    <n v="0.47294976384714471"/>
    <n v="2026"/>
    <s v="Q4"/>
    <n v="11"/>
    <s v="Nov"/>
  </r>
  <r>
    <x v="2308"/>
    <d v="2026-11-08T00:00:00"/>
    <n v="2026"/>
    <n v="11"/>
    <x v="10"/>
    <x v="3"/>
    <x v="2"/>
    <x v="2"/>
    <x v="3"/>
    <s v="New"/>
    <x v="0"/>
    <s v="Commuter Helmet"/>
    <n v="1"/>
    <n v="83.79"/>
    <n v="0.1"/>
    <n v="42.8"/>
    <n v="75.411000000000001"/>
    <n v="42.8"/>
    <n v="32.611000000000004"/>
    <n v="0.43244354271923197"/>
    <n v="2026"/>
    <s v="Q4"/>
    <n v="11"/>
    <s v="Nov"/>
  </r>
  <r>
    <x v="2309"/>
    <d v="2026-11-08T00:00:00"/>
    <n v="2026"/>
    <n v="11"/>
    <x v="10"/>
    <x v="3"/>
    <x v="2"/>
    <x v="16"/>
    <x v="0"/>
    <s v="New"/>
    <x v="4"/>
    <s v="Weighted Vest"/>
    <n v="1"/>
    <n v="120.98"/>
    <n v="0.1"/>
    <n v="70.59"/>
    <n v="108.88200000000001"/>
    <n v="70.59"/>
    <n v="38.292000000000002"/>
    <n v="0.35168347385242738"/>
    <n v="2026"/>
    <s v="Q4"/>
    <n v="11"/>
    <s v="Nov"/>
  </r>
  <r>
    <x v="2310"/>
    <d v="2026-11-09T00:00:00"/>
    <n v="2026"/>
    <n v="11"/>
    <x v="10"/>
    <x v="3"/>
    <x v="3"/>
    <x v="13"/>
    <x v="2"/>
    <s v="Returning"/>
    <x v="1"/>
    <s v="Summit Backpack 45L"/>
    <n v="1"/>
    <n v="152.05000000000001"/>
    <n v="0.15"/>
    <n v="80.56"/>
    <n v="129.24250000000001"/>
    <n v="80.56"/>
    <n v="48.682500000000005"/>
    <n v="0.37667562914675901"/>
    <n v="2026"/>
    <s v="Q4"/>
    <n v="11"/>
    <s v="Nov"/>
  </r>
  <r>
    <x v="2311"/>
    <d v="2026-11-09T00:00:00"/>
    <n v="2026"/>
    <n v="11"/>
    <x v="10"/>
    <x v="3"/>
    <x v="0"/>
    <x v="9"/>
    <x v="2"/>
    <s v="New"/>
    <x v="2"/>
    <s v="Insulated Bottle"/>
    <n v="3"/>
    <n v="36.14"/>
    <n v="0.1"/>
    <n v="13.23"/>
    <n v="97.578000000000003"/>
    <n v="39.69"/>
    <n v="57.888000000000005"/>
    <n v="0.59324847814056447"/>
    <n v="2026"/>
    <s v="Q4"/>
    <n v="11"/>
    <s v="Nov"/>
  </r>
  <r>
    <x v="2312"/>
    <d v="2026-11-09T00:00:00"/>
    <n v="2026"/>
    <n v="11"/>
    <x v="10"/>
    <x v="3"/>
    <x v="3"/>
    <x v="13"/>
    <x v="1"/>
    <s v="Business"/>
    <x v="1"/>
    <s v="Hiking Daypack 20L"/>
    <n v="12"/>
    <n v="90.99"/>
    <n v="0.2"/>
    <n v="45.51"/>
    <n v="873.50399999999991"/>
    <n v="546.12"/>
    <n v="327.3839999999999"/>
    <n v="0.37479393339927458"/>
    <n v="2026"/>
    <s v="Q4"/>
    <n v="11"/>
    <s v="Nov"/>
  </r>
  <r>
    <x v="2313"/>
    <d v="2026-11-09T00:00:00"/>
    <n v="2026"/>
    <n v="11"/>
    <x v="10"/>
    <x v="3"/>
    <x v="3"/>
    <x v="13"/>
    <x v="3"/>
    <s v="Business"/>
    <x v="0"/>
    <s v="Trail Bike Light"/>
    <n v="1"/>
    <n v="50.55"/>
    <n v="0.05"/>
    <n v="22.09"/>
    <n v="48.022499999999994"/>
    <n v="22.09"/>
    <n v="25.932499999999994"/>
    <n v="0.54000728825029931"/>
    <n v="2026"/>
    <s v="Q4"/>
    <n v="11"/>
    <s v="Nov"/>
  </r>
  <r>
    <x v="2314"/>
    <d v="2026-11-09T00:00:00"/>
    <n v="2026"/>
    <n v="11"/>
    <x v="10"/>
    <x v="3"/>
    <x v="0"/>
    <x v="0"/>
    <x v="2"/>
    <s v="New"/>
    <x v="4"/>
    <s v="Training Mat"/>
    <n v="1"/>
    <n v="51.65"/>
    <n v="0.15"/>
    <n v="21.86"/>
    <n v="43.902499999999996"/>
    <n v="21.86"/>
    <n v="22.042499999999997"/>
    <n v="0.50207846933545919"/>
    <n v="2026"/>
    <s v="Q4"/>
    <n v="11"/>
    <s v="Nov"/>
  </r>
  <r>
    <x v="2315"/>
    <d v="2026-11-09T00:00:00"/>
    <n v="2026"/>
    <n v="11"/>
    <x v="10"/>
    <x v="3"/>
    <x v="1"/>
    <x v="12"/>
    <x v="0"/>
    <s v="New"/>
    <x v="0"/>
    <s v="Commuter Helmet"/>
    <n v="5"/>
    <n v="82.96"/>
    <n v="0"/>
    <n v="43.55"/>
    <n v="414.79999999999995"/>
    <n v="217.75"/>
    <n v="197.04999999999995"/>
    <n v="0.47504821600771452"/>
    <n v="2026"/>
    <s v="Q4"/>
    <n v="11"/>
    <s v="Nov"/>
  </r>
  <r>
    <x v="2316"/>
    <d v="2026-11-09T00:00:00"/>
    <n v="2026"/>
    <n v="11"/>
    <x v="10"/>
    <x v="3"/>
    <x v="3"/>
    <x v="4"/>
    <x v="3"/>
    <s v="Business"/>
    <x v="1"/>
    <s v="Trekking Poles"/>
    <n v="1"/>
    <n v="70.3"/>
    <n v="0.05"/>
    <n v="33.31"/>
    <n v="66.784999999999997"/>
    <n v="33.31"/>
    <n v="33.474999999999994"/>
    <n v="0.50123530732949007"/>
    <n v="2026"/>
    <s v="Q4"/>
    <n v="11"/>
    <s v="Nov"/>
  </r>
  <r>
    <x v="2317"/>
    <d v="2026-11-09T00:00:00"/>
    <n v="2026"/>
    <n v="11"/>
    <x v="10"/>
    <x v="3"/>
    <x v="2"/>
    <x v="2"/>
    <x v="2"/>
    <s v="Returning"/>
    <x v="2"/>
    <s v="Packing Cube Set"/>
    <n v="2"/>
    <n v="47.12"/>
    <n v="0.15"/>
    <n v="18.64"/>
    <n v="80.103999999999999"/>
    <n v="37.28"/>
    <n v="42.823999999999998"/>
    <n v="0.5346050134824728"/>
    <n v="2026"/>
    <s v="Q4"/>
    <n v="11"/>
    <s v="Nov"/>
  </r>
  <r>
    <x v="2318"/>
    <d v="2026-11-09T00:00:00"/>
    <n v="2026"/>
    <n v="11"/>
    <x v="10"/>
    <x v="3"/>
    <x v="0"/>
    <x v="15"/>
    <x v="3"/>
    <s v="New"/>
    <x v="4"/>
    <s v="Resistance Band Set"/>
    <n v="4"/>
    <n v="39.82"/>
    <n v="0.2"/>
    <n v="14.98"/>
    <n v="127.42400000000001"/>
    <n v="59.92"/>
    <n v="67.504000000000005"/>
    <n v="0.52975891511803119"/>
    <n v="2026"/>
    <s v="Q4"/>
    <n v="11"/>
    <s v="Nov"/>
  </r>
  <r>
    <x v="2319"/>
    <d v="2026-11-09T00:00:00"/>
    <n v="2026"/>
    <n v="11"/>
    <x v="10"/>
    <x v="3"/>
    <x v="1"/>
    <x v="14"/>
    <x v="0"/>
    <s v="Returning"/>
    <x v="1"/>
    <s v="Summit Backpack 45L"/>
    <n v="4"/>
    <n v="154.27000000000001"/>
    <n v="0.05"/>
    <n v="78.36"/>
    <n v="586.226"/>
    <n v="313.44"/>
    <n v="272.786"/>
    <n v="0.46532565938733528"/>
    <n v="2026"/>
    <s v="Q4"/>
    <n v="11"/>
    <s v="Nov"/>
  </r>
  <r>
    <x v="2320"/>
    <d v="2026-11-09T00:00:00"/>
    <n v="2026"/>
    <n v="11"/>
    <x v="10"/>
    <x v="3"/>
    <x v="0"/>
    <x v="0"/>
    <x v="0"/>
    <s v="New"/>
    <x v="1"/>
    <s v="Trail Boots"/>
    <n v="1"/>
    <n v="143.02000000000001"/>
    <n v="0.1"/>
    <n v="79.25"/>
    <n v="128.71800000000002"/>
    <n v="79.25"/>
    <n v="49.468000000000018"/>
    <n v="0.3843129942976119"/>
    <n v="2026"/>
    <s v="Q4"/>
    <n v="11"/>
    <s v="Nov"/>
  </r>
  <r>
    <x v="2321"/>
    <d v="2026-11-09T00:00:00"/>
    <n v="2026"/>
    <n v="11"/>
    <x v="10"/>
    <x v="3"/>
    <x v="2"/>
    <x v="10"/>
    <x v="2"/>
    <s v="Returning"/>
    <x v="4"/>
    <s v="Recovery Roller"/>
    <n v="1"/>
    <n v="35.36"/>
    <n v="0"/>
    <n v="13.74"/>
    <n v="35.36"/>
    <n v="13.74"/>
    <n v="21.619999999999997"/>
    <n v="0.61142533936651577"/>
    <n v="2026"/>
    <s v="Q4"/>
    <n v="11"/>
    <s v="Nov"/>
  </r>
  <r>
    <x v="2322"/>
    <d v="2026-11-09T00:00:00"/>
    <n v="2026"/>
    <n v="11"/>
    <x v="10"/>
    <x v="3"/>
    <x v="1"/>
    <x v="6"/>
    <x v="0"/>
    <s v="Returning"/>
    <x v="1"/>
    <s v="Summit Backpack 45L"/>
    <n v="1"/>
    <n v="156.82"/>
    <n v="0.1"/>
    <n v="77.12"/>
    <n v="141.13800000000001"/>
    <n v="77.12"/>
    <n v="64.018000000000001"/>
    <n v="0.45358443509189589"/>
    <n v="2026"/>
    <s v="Q4"/>
    <n v="11"/>
    <s v="Nov"/>
  </r>
  <r>
    <x v="2323"/>
    <d v="2026-11-09T00:00:00"/>
    <n v="2026"/>
    <n v="11"/>
    <x v="10"/>
    <x v="3"/>
    <x v="2"/>
    <x v="16"/>
    <x v="1"/>
    <s v="Business"/>
    <x v="4"/>
    <s v="Resistance Band Set"/>
    <n v="10"/>
    <n v="40.98"/>
    <n v="0.1"/>
    <n v="14.6"/>
    <n v="368.82"/>
    <n v="146"/>
    <n v="222.82"/>
    <n v="0.60414294235670518"/>
    <n v="2026"/>
    <s v="Q4"/>
    <n v="11"/>
    <s v="Nov"/>
  </r>
  <r>
    <x v="2324"/>
    <d v="2026-11-09T00:00:00"/>
    <n v="2026"/>
    <n v="11"/>
    <x v="10"/>
    <x v="3"/>
    <x v="3"/>
    <x v="8"/>
    <x v="2"/>
    <s v="New"/>
    <x v="1"/>
    <s v="Trail Boots"/>
    <n v="3"/>
    <n v="144.22999999999999"/>
    <n v="0"/>
    <n v="80.959999999999994"/>
    <n v="432.68999999999994"/>
    <n v="242.88"/>
    <n v="189.80999999999995"/>
    <n v="0.43867433959647778"/>
    <n v="2026"/>
    <s v="Q4"/>
    <n v="11"/>
    <s v="Nov"/>
  </r>
  <r>
    <x v="2325"/>
    <d v="2026-11-10T00:00:00"/>
    <n v="2026"/>
    <n v="11"/>
    <x v="10"/>
    <x v="3"/>
    <x v="3"/>
    <x v="7"/>
    <x v="0"/>
    <s v="New"/>
    <x v="1"/>
    <s v="Hiking Daypack 20L"/>
    <n v="1"/>
    <n v="90.23"/>
    <n v="0"/>
    <n v="44.06"/>
    <n v="90.23"/>
    <n v="44.06"/>
    <n v="46.17"/>
    <n v="0.51169234179319512"/>
    <n v="2026"/>
    <s v="Q4"/>
    <n v="11"/>
    <s v="Nov"/>
  </r>
  <r>
    <x v="2326"/>
    <d v="2026-11-10T00:00:00"/>
    <n v="2026"/>
    <n v="11"/>
    <x v="10"/>
    <x v="3"/>
    <x v="3"/>
    <x v="7"/>
    <x v="0"/>
    <s v="New"/>
    <x v="1"/>
    <s v="Summit Backpack 45L"/>
    <n v="5"/>
    <n v="152.82"/>
    <n v="0.1"/>
    <n v="80.09"/>
    <n v="687.68999999999994"/>
    <n v="400.45000000000005"/>
    <n v="287.2399999999999"/>
    <n v="0.417688202533118"/>
    <n v="2026"/>
    <s v="Q4"/>
    <n v="11"/>
    <s v="Nov"/>
  </r>
  <r>
    <x v="2327"/>
    <d v="2026-11-10T00:00:00"/>
    <n v="2026"/>
    <n v="11"/>
    <x v="10"/>
    <x v="3"/>
    <x v="0"/>
    <x v="0"/>
    <x v="0"/>
    <s v="Business"/>
    <x v="2"/>
    <s v="Insulated Bottle"/>
    <n v="2"/>
    <n v="36.61"/>
    <n v="0.05"/>
    <n v="13.31"/>
    <n v="69.558999999999997"/>
    <n v="26.62"/>
    <n v="42.938999999999993"/>
    <n v="0.61730329648212301"/>
    <n v="2026"/>
    <s v="Q4"/>
    <n v="11"/>
    <s v="Nov"/>
  </r>
  <r>
    <x v="2328"/>
    <d v="2026-11-10T00:00:00"/>
    <n v="2026"/>
    <n v="11"/>
    <x v="10"/>
    <x v="3"/>
    <x v="3"/>
    <x v="8"/>
    <x v="1"/>
    <s v="Business"/>
    <x v="1"/>
    <s v="Summit Backpack 45L"/>
    <n v="12"/>
    <n v="150.75"/>
    <n v="0.1"/>
    <n v="80.569999999999993"/>
    <n v="1628.1000000000001"/>
    <n v="966.83999999999992"/>
    <n v="661.26000000000022"/>
    <n v="0.40615441311958733"/>
    <n v="2026"/>
    <s v="Q4"/>
    <n v="11"/>
    <s v="Nov"/>
  </r>
  <r>
    <x v="2329"/>
    <d v="2026-11-11T00:00:00"/>
    <n v="2026"/>
    <n v="11"/>
    <x v="10"/>
    <x v="3"/>
    <x v="0"/>
    <x v="0"/>
    <x v="0"/>
    <s v="Returning"/>
    <x v="1"/>
    <s v="Trail Boots"/>
    <n v="1"/>
    <n v="145.83000000000001"/>
    <n v="0.1"/>
    <n v="79.14"/>
    <n v="131.24700000000001"/>
    <n v="79.14"/>
    <n v="52.107000000000014"/>
    <n v="0.39701478890946085"/>
    <n v="2026"/>
    <s v="Q4"/>
    <n v="11"/>
    <s v="Nov"/>
  </r>
  <r>
    <x v="2330"/>
    <d v="2026-11-11T00:00:00"/>
    <n v="2026"/>
    <n v="11"/>
    <x v="10"/>
    <x v="3"/>
    <x v="0"/>
    <x v="0"/>
    <x v="0"/>
    <s v="Returning"/>
    <x v="2"/>
    <s v="Travel Backpack 35L"/>
    <n v="4"/>
    <n v="162.04"/>
    <n v="0"/>
    <n v="85.77"/>
    <n v="648.16"/>
    <n v="343.08"/>
    <n v="305.08"/>
    <n v="0.47068625030856581"/>
    <n v="2026"/>
    <s v="Q4"/>
    <n v="11"/>
    <s v="Nov"/>
  </r>
  <r>
    <x v="2331"/>
    <d v="2026-11-11T00:00:00"/>
    <n v="2026"/>
    <n v="11"/>
    <x v="10"/>
    <x v="3"/>
    <x v="3"/>
    <x v="8"/>
    <x v="2"/>
    <s v="Returning"/>
    <x v="1"/>
    <s v="Trail Boots"/>
    <n v="2"/>
    <n v="141.33000000000001"/>
    <n v="0.05"/>
    <n v="79.739999999999995"/>
    <n v="268.52699999999999"/>
    <n v="159.47999999999999"/>
    <n v="109.047"/>
    <n v="0.40609324202035552"/>
    <n v="2026"/>
    <s v="Q4"/>
    <n v="11"/>
    <s v="Nov"/>
  </r>
  <r>
    <x v="2332"/>
    <d v="2026-11-11T00:00:00"/>
    <n v="2026"/>
    <n v="11"/>
    <x v="10"/>
    <x v="3"/>
    <x v="2"/>
    <x v="16"/>
    <x v="0"/>
    <s v="Returning"/>
    <x v="3"/>
    <s v="Compact Sleeping Bag"/>
    <n v="1"/>
    <n v="125.11"/>
    <n v="0.1"/>
    <n v="61.65"/>
    <n v="112.599"/>
    <n v="61.65"/>
    <n v="50.949000000000005"/>
    <n v="0.45248181600191834"/>
    <n v="2026"/>
    <s v="Q4"/>
    <n v="11"/>
    <s v="Nov"/>
  </r>
  <r>
    <x v="2333"/>
    <d v="2026-11-11T00:00:00"/>
    <n v="2026"/>
    <n v="11"/>
    <x v="10"/>
    <x v="3"/>
    <x v="2"/>
    <x v="5"/>
    <x v="0"/>
    <s v="Business"/>
    <x v="3"/>
    <s v="Compact Sleeping Bag"/>
    <n v="3"/>
    <n v="124.55"/>
    <n v="0.15"/>
    <n v="60.68"/>
    <n v="317.60249999999996"/>
    <n v="182.04"/>
    <n v="135.56249999999997"/>
    <n v="0.42683070819656643"/>
    <n v="2026"/>
    <s v="Q4"/>
    <n v="11"/>
    <s v="Nov"/>
  </r>
  <r>
    <x v="2334"/>
    <d v="2026-11-11T00:00:00"/>
    <n v="2026"/>
    <n v="11"/>
    <x v="10"/>
    <x v="3"/>
    <x v="2"/>
    <x v="10"/>
    <x v="2"/>
    <s v="Returning"/>
    <x v="1"/>
    <s v="Trail Boots"/>
    <n v="1"/>
    <n v="143.77000000000001"/>
    <n v="0.1"/>
    <n v="81.02"/>
    <n v="129.393"/>
    <n v="81.02"/>
    <n v="48.373000000000005"/>
    <n v="0.3738455712441941"/>
    <n v="2026"/>
    <s v="Q4"/>
    <n v="11"/>
    <s v="Nov"/>
  </r>
  <r>
    <x v="2335"/>
    <d v="2026-11-11T00:00:00"/>
    <n v="2026"/>
    <n v="11"/>
    <x v="10"/>
    <x v="3"/>
    <x v="3"/>
    <x v="8"/>
    <x v="0"/>
    <s v="New"/>
    <x v="3"/>
    <s v="Compact Sleeping Bag"/>
    <n v="3"/>
    <n v="124.72"/>
    <n v="0.15"/>
    <n v="60.35"/>
    <n v="318.03599999999994"/>
    <n v="181.05"/>
    <n v="136.98599999999993"/>
    <n v="0.4307248236048748"/>
    <n v="2026"/>
    <s v="Q4"/>
    <n v="11"/>
    <s v="Nov"/>
  </r>
  <r>
    <x v="2336"/>
    <d v="2026-11-11T00:00:00"/>
    <n v="2026"/>
    <n v="11"/>
    <x v="10"/>
    <x v="3"/>
    <x v="2"/>
    <x v="2"/>
    <x v="2"/>
    <s v="Returning"/>
    <x v="4"/>
    <s v="Recovery Roller"/>
    <n v="1"/>
    <n v="35.729999999999997"/>
    <n v="0.1"/>
    <n v="14.15"/>
    <n v="32.156999999999996"/>
    <n v="14.15"/>
    <n v="18.006999999999998"/>
    <n v="0.55997139036601673"/>
    <n v="2026"/>
    <s v="Q4"/>
    <n v="11"/>
    <s v="Nov"/>
  </r>
  <r>
    <x v="2337"/>
    <d v="2026-11-11T00:00:00"/>
    <n v="2026"/>
    <n v="11"/>
    <x v="10"/>
    <x v="3"/>
    <x v="2"/>
    <x v="3"/>
    <x v="2"/>
    <s v="Business"/>
    <x v="2"/>
    <s v="Travel Backpack 35L"/>
    <n v="2"/>
    <n v="166.1"/>
    <n v="0.05"/>
    <n v="88.2"/>
    <n v="315.58999999999997"/>
    <n v="176.4"/>
    <n v="139.18999999999997"/>
    <n v="0.44104692797617157"/>
    <n v="2026"/>
    <s v="Q4"/>
    <n v="11"/>
    <s v="Nov"/>
  </r>
  <r>
    <x v="2338"/>
    <d v="2026-11-11T00:00:00"/>
    <n v="2026"/>
    <n v="11"/>
    <x v="10"/>
    <x v="3"/>
    <x v="2"/>
    <x v="16"/>
    <x v="3"/>
    <s v="New"/>
    <x v="0"/>
    <s v="Commuter Helmet"/>
    <n v="2"/>
    <n v="81.27"/>
    <n v="0.05"/>
    <n v="43.04"/>
    <n v="154.41299999999998"/>
    <n v="86.08"/>
    <n v="68.332999999999984"/>
    <n v="0.44253398353765544"/>
    <n v="2026"/>
    <s v="Q4"/>
    <n v="11"/>
    <s v="Nov"/>
  </r>
  <r>
    <x v="2339"/>
    <d v="2026-11-11T00:00:00"/>
    <n v="2026"/>
    <n v="11"/>
    <x v="10"/>
    <x v="3"/>
    <x v="0"/>
    <x v="9"/>
    <x v="1"/>
    <s v="Returning"/>
    <x v="3"/>
    <s v="Trail Tent 2P"/>
    <n v="10"/>
    <n v="191.98"/>
    <n v="0.1"/>
    <n v="102.73"/>
    <n v="1727.82"/>
    <n v="1027.3"/>
    <n v="700.52"/>
    <n v="0.40543575140929033"/>
    <n v="2026"/>
    <s v="Q4"/>
    <n v="11"/>
    <s v="Nov"/>
  </r>
  <r>
    <x v="2340"/>
    <d v="2026-11-12T00:00:00"/>
    <n v="2026"/>
    <n v="11"/>
    <x v="10"/>
    <x v="3"/>
    <x v="3"/>
    <x v="8"/>
    <x v="2"/>
    <s v="Returning"/>
    <x v="1"/>
    <s v="Hiking Daypack 20L"/>
    <n v="6"/>
    <n v="89.87"/>
    <n v="0.2"/>
    <n v="44.47"/>
    <n v="431.37600000000003"/>
    <n v="266.82"/>
    <n v="164.55600000000004"/>
    <n v="0.3814676755313231"/>
    <n v="2026"/>
    <s v="Q4"/>
    <n v="11"/>
    <s v="Nov"/>
  </r>
  <r>
    <x v="2341"/>
    <d v="2026-11-12T00:00:00"/>
    <n v="2026"/>
    <n v="11"/>
    <x v="10"/>
    <x v="3"/>
    <x v="1"/>
    <x v="14"/>
    <x v="3"/>
    <s v="New"/>
    <x v="0"/>
    <s v="Trail Bike Light"/>
    <n v="3"/>
    <n v="51.44"/>
    <n v="0.1"/>
    <n v="23.11"/>
    <n v="138.88800000000001"/>
    <n v="69.33"/>
    <n v="69.558000000000007"/>
    <n v="0.50082080525315364"/>
    <n v="2026"/>
    <s v="Q4"/>
    <n v="11"/>
    <s v="Nov"/>
  </r>
  <r>
    <x v="2342"/>
    <d v="2026-11-12T00:00:00"/>
    <n v="2026"/>
    <n v="11"/>
    <x v="10"/>
    <x v="3"/>
    <x v="3"/>
    <x v="4"/>
    <x v="3"/>
    <s v="New"/>
    <x v="2"/>
    <s v="Packing Cube Set"/>
    <n v="4"/>
    <n v="46.68"/>
    <n v="0.05"/>
    <n v="17.96"/>
    <n v="177.38399999999999"/>
    <n v="71.84"/>
    <n v="105.54399999999998"/>
    <n v="0.59500293149325756"/>
    <n v="2026"/>
    <s v="Q4"/>
    <n v="11"/>
    <s v="Nov"/>
  </r>
  <r>
    <x v="2343"/>
    <d v="2026-11-12T00:00:00"/>
    <n v="2026"/>
    <n v="11"/>
    <x v="10"/>
    <x v="3"/>
    <x v="1"/>
    <x v="12"/>
    <x v="2"/>
    <s v="New"/>
    <x v="1"/>
    <s v="Trekking Poles"/>
    <n v="4"/>
    <n v="73.05"/>
    <n v="0.2"/>
    <n v="32.82"/>
    <n v="233.76"/>
    <n v="131.28"/>
    <n v="102.47999999999999"/>
    <n v="0.4383983572895277"/>
    <n v="2026"/>
    <s v="Q4"/>
    <n v="11"/>
    <s v="Nov"/>
  </r>
  <r>
    <x v="2344"/>
    <d v="2026-11-12T00:00:00"/>
    <n v="2026"/>
    <n v="11"/>
    <x v="10"/>
    <x v="3"/>
    <x v="2"/>
    <x v="10"/>
    <x v="3"/>
    <s v="New"/>
    <x v="3"/>
    <s v="Compact Sleeping Bag"/>
    <n v="1"/>
    <n v="125.32"/>
    <n v="0.15"/>
    <n v="59.49"/>
    <n v="106.52199999999999"/>
    <n v="59.49"/>
    <n v="47.031999999999989"/>
    <n v="0.44152381667636725"/>
    <n v="2026"/>
    <s v="Q4"/>
    <n v="11"/>
    <s v="Nov"/>
  </r>
  <r>
    <x v="2345"/>
    <d v="2026-11-12T00:00:00"/>
    <n v="2026"/>
    <n v="11"/>
    <x v="10"/>
    <x v="3"/>
    <x v="1"/>
    <x v="11"/>
    <x v="3"/>
    <s v="Business"/>
    <x v="4"/>
    <s v="Weighted Vest"/>
    <n v="2"/>
    <n v="123.49"/>
    <n v="0.15"/>
    <n v="68.08"/>
    <n v="209.93299999999999"/>
    <n v="136.16"/>
    <n v="73.772999999999996"/>
    <n v="0.35141211719929694"/>
    <n v="2026"/>
    <s v="Q4"/>
    <n v="11"/>
    <s v="Nov"/>
  </r>
  <r>
    <x v="2346"/>
    <d v="2026-11-13T00:00:00"/>
    <n v="2026"/>
    <n v="11"/>
    <x v="10"/>
    <x v="3"/>
    <x v="1"/>
    <x v="12"/>
    <x v="2"/>
    <s v="Returning"/>
    <x v="2"/>
    <s v="Packing Cube Set"/>
    <n v="1"/>
    <n v="47.37"/>
    <n v="0.2"/>
    <n v="18.739999999999998"/>
    <n v="37.896000000000001"/>
    <n v="18.739999999999998"/>
    <n v="19.156000000000002"/>
    <n v="0.50548870593202455"/>
    <n v="2026"/>
    <s v="Q4"/>
    <n v="11"/>
    <s v="Nov"/>
  </r>
  <r>
    <x v="2347"/>
    <d v="2026-11-13T00:00:00"/>
    <n v="2026"/>
    <n v="11"/>
    <x v="10"/>
    <x v="3"/>
    <x v="1"/>
    <x v="12"/>
    <x v="1"/>
    <s v="Business"/>
    <x v="1"/>
    <s v="Hiking Daypack 20L"/>
    <n v="6"/>
    <n v="92.31"/>
    <n v="0.05"/>
    <n v="46.12"/>
    <n v="526.16700000000003"/>
    <n v="276.71999999999997"/>
    <n v="249.44700000000006"/>
    <n v="0.47408332335551268"/>
    <n v="2026"/>
    <s v="Q4"/>
    <n v="11"/>
    <s v="Nov"/>
  </r>
  <r>
    <x v="2348"/>
    <d v="2026-11-13T00:00:00"/>
    <n v="2026"/>
    <n v="11"/>
    <x v="10"/>
    <x v="3"/>
    <x v="2"/>
    <x v="16"/>
    <x v="2"/>
    <s v="Returning"/>
    <x v="0"/>
    <s v="Trail Bike Light"/>
    <n v="1"/>
    <n v="49.53"/>
    <n v="0.1"/>
    <n v="22.18"/>
    <n v="44.577000000000005"/>
    <n v="22.18"/>
    <n v="22.397000000000006"/>
    <n v="0.50243399062296712"/>
    <n v="2026"/>
    <s v="Q4"/>
    <n v="11"/>
    <s v="Nov"/>
  </r>
  <r>
    <x v="2349"/>
    <d v="2026-11-13T00:00:00"/>
    <n v="2026"/>
    <n v="11"/>
    <x v="10"/>
    <x v="3"/>
    <x v="3"/>
    <x v="8"/>
    <x v="0"/>
    <s v="New"/>
    <x v="2"/>
    <s v="Packing Cube Set"/>
    <n v="4"/>
    <n v="47.62"/>
    <n v="0.2"/>
    <n v="18.100000000000001"/>
    <n v="152.38399999999999"/>
    <n v="72.400000000000006"/>
    <n v="79.98399999999998"/>
    <n v="0.52488450230995376"/>
    <n v="2026"/>
    <s v="Q4"/>
    <n v="11"/>
    <s v="Nov"/>
  </r>
  <r>
    <x v="2350"/>
    <d v="2026-11-13T00:00:00"/>
    <n v="2026"/>
    <n v="11"/>
    <x v="10"/>
    <x v="3"/>
    <x v="1"/>
    <x v="6"/>
    <x v="0"/>
    <s v="New"/>
    <x v="0"/>
    <s v="Trail Bike Light"/>
    <n v="4"/>
    <n v="51.93"/>
    <n v="0.05"/>
    <n v="22.62"/>
    <n v="197.334"/>
    <n v="90.48"/>
    <n v="106.854"/>
    <n v="0.54148803551339353"/>
    <n v="2026"/>
    <s v="Q4"/>
    <n v="11"/>
    <s v="Nov"/>
  </r>
  <r>
    <x v="2351"/>
    <d v="2026-11-13T00:00:00"/>
    <n v="2026"/>
    <n v="11"/>
    <x v="10"/>
    <x v="3"/>
    <x v="1"/>
    <x v="11"/>
    <x v="3"/>
    <s v="New"/>
    <x v="1"/>
    <s v="Summit Backpack 45L"/>
    <n v="1"/>
    <n v="155.44999999999999"/>
    <n v="0.05"/>
    <n v="77.25"/>
    <n v="147.67749999999998"/>
    <n v="77.25"/>
    <n v="70.427499999999981"/>
    <n v="0.47690067884410281"/>
    <n v="2026"/>
    <s v="Q4"/>
    <n v="11"/>
    <s v="Nov"/>
  </r>
  <r>
    <x v="2352"/>
    <d v="2026-11-13T00:00:00"/>
    <n v="2026"/>
    <n v="11"/>
    <x v="10"/>
    <x v="3"/>
    <x v="0"/>
    <x v="0"/>
    <x v="0"/>
    <s v="Returning"/>
    <x v="0"/>
    <s v="Compact Repair Kit"/>
    <n v="4"/>
    <n v="40.03"/>
    <n v="0.05"/>
    <n v="16.78"/>
    <n v="152.114"/>
    <n v="67.12"/>
    <n v="84.994"/>
    <n v="0.5587519886400989"/>
    <n v="2026"/>
    <s v="Q4"/>
    <n v="11"/>
    <s v="Nov"/>
  </r>
  <r>
    <x v="2353"/>
    <d v="2026-11-13T00:00:00"/>
    <n v="2026"/>
    <n v="11"/>
    <x v="10"/>
    <x v="3"/>
    <x v="0"/>
    <x v="9"/>
    <x v="0"/>
    <s v="Returning"/>
    <x v="1"/>
    <s v="Summit Backpack 45L"/>
    <n v="2"/>
    <n v="152.96"/>
    <n v="0.1"/>
    <n v="79.12"/>
    <n v="275.32800000000003"/>
    <n v="158.24"/>
    <n v="117.08800000000002"/>
    <n v="0.4252673175267318"/>
    <n v="2026"/>
    <s v="Q4"/>
    <n v="11"/>
    <s v="Nov"/>
  </r>
  <r>
    <x v="2354"/>
    <d v="2026-11-13T00:00:00"/>
    <n v="2026"/>
    <n v="11"/>
    <x v="10"/>
    <x v="3"/>
    <x v="3"/>
    <x v="13"/>
    <x v="2"/>
    <s v="New"/>
    <x v="4"/>
    <s v="Weighted Vest"/>
    <n v="2"/>
    <n v="124.06"/>
    <n v="0.05"/>
    <n v="69.98"/>
    <n v="235.714"/>
    <n v="139.96"/>
    <n v="95.753999999999991"/>
    <n v="0.40622958330858577"/>
    <n v="2026"/>
    <s v="Q4"/>
    <n v="11"/>
    <s v="Nov"/>
  </r>
  <r>
    <x v="2355"/>
    <d v="2026-11-13T00:00:00"/>
    <n v="2026"/>
    <n v="11"/>
    <x v="10"/>
    <x v="3"/>
    <x v="2"/>
    <x v="10"/>
    <x v="3"/>
    <s v="New"/>
    <x v="1"/>
    <s v="Summit Backpack 45L"/>
    <n v="1"/>
    <n v="151.66"/>
    <n v="0.1"/>
    <n v="80.209999999999994"/>
    <n v="136.494"/>
    <n v="80.209999999999994"/>
    <n v="56.284000000000006"/>
    <n v="0.41235512183685735"/>
    <n v="2026"/>
    <s v="Q4"/>
    <n v="11"/>
    <s v="Nov"/>
  </r>
  <r>
    <x v="2356"/>
    <d v="2026-11-13T00:00:00"/>
    <n v="2026"/>
    <n v="11"/>
    <x v="10"/>
    <x v="3"/>
    <x v="3"/>
    <x v="8"/>
    <x v="0"/>
    <s v="New"/>
    <x v="1"/>
    <s v="Trail Boots"/>
    <n v="2"/>
    <n v="142.30000000000001"/>
    <n v="0.15"/>
    <n v="77.760000000000005"/>
    <n v="241.91000000000003"/>
    <n v="155.52000000000001"/>
    <n v="86.390000000000015"/>
    <n v="0.35711628291513375"/>
    <n v="2026"/>
    <s v="Q4"/>
    <n v="11"/>
    <s v="Nov"/>
  </r>
  <r>
    <x v="2357"/>
    <d v="2026-11-13T00:00:00"/>
    <n v="2026"/>
    <n v="11"/>
    <x v="10"/>
    <x v="3"/>
    <x v="1"/>
    <x v="14"/>
    <x v="0"/>
    <s v="Business"/>
    <x v="2"/>
    <s v="Travel Backpack 35L"/>
    <n v="4"/>
    <n v="161.97"/>
    <n v="0.05"/>
    <n v="87.2"/>
    <n v="615.48599999999999"/>
    <n v="348.8"/>
    <n v="266.68599999999998"/>
    <n v="0.4332933649181297"/>
    <n v="2026"/>
    <s v="Q4"/>
    <n v="11"/>
    <s v="Nov"/>
  </r>
  <r>
    <x v="2358"/>
    <d v="2026-11-13T00:00:00"/>
    <n v="2026"/>
    <n v="11"/>
    <x v="10"/>
    <x v="3"/>
    <x v="1"/>
    <x v="14"/>
    <x v="1"/>
    <s v="Business"/>
    <x v="2"/>
    <s v="Carry-On Duffel"/>
    <n v="5"/>
    <n v="133.99"/>
    <n v="0.15"/>
    <n v="65.55"/>
    <n v="569.45749999999998"/>
    <n v="327.75"/>
    <n v="241.70749999999998"/>
    <n v="0.42445221987593451"/>
    <n v="2026"/>
    <s v="Q4"/>
    <n v="11"/>
    <s v="Nov"/>
  </r>
  <r>
    <x v="2359"/>
    <d v="2026-11-13T00:00:00"/>
    <n v="2026"/>
    <n v="11"/>
    <x v="10"/>
    <x v="3"/>
    <x v="1"/>
    <x v="6"/>
    <x v="2"/>
    <s v="Returning"/>
    <x v="3"/>
    <s v="Portable Camp Stove"/>
    <n v="2"/>
    <n v="83.18"/>
    <n v="0.1"/>
    <n v="40.479999999999997"/>
    <n v="149.72400000000002"/>
    <n v="80.959999999999994"/>
    <n v="68.764000000000024"/>
    <n v="0.45927172664369115"/>
    <n v="2026"/>
    <s v="Q4"/>
    <n v="11"/>
    <s v="Nov"/>
  </r>
  <r>
    <x v="2360"/>
    <d v="2026-11-14T00:00:00"/>
    <n v="2026"/>
    <n v="11"/>
    <x v="10"/>
    <x v="3"/>
    <x v="1"/>
    <x v="12"/>
    <x v="0"/>
    <s v="New"/>
    <x v="1"/>
    <s v="Hiking Daypack 20L"/>
    <n v="1"/>
    <n v="91.95"/>
    <n v="0"/>
    <n v="46.64"/>
    <n v="91.95"/>
    <n v="46.64"/>
    <n v="45.31"/>
    <n v="0.49276780859162589"/>
    <n v="2026"/>
    <s v="Q4"/>
    <n v="11"/>
    <s v="Nov"/>
  </r>
  <r>
    <x v="2361"/>
    <d v="2026-11-14T00:00:00"/>
    <n v="2026"/>
    <n v="11"/>
    <x v="10"/>
    <x v="3"/>
    <x v="3"/>
    <x v="13"/>
    <x v="1"/>
    <s v="Business"/>
    <x v="2"/>
    <s v="Insulated Bottle"/>
    <n v="5"/>
    <n v="35.68"/>
    <n v="0.15"/>
    <n v="13.48"/>
    <n v="151.64000000000001"/>
    <n v="67.400000000000006"/>
    <n v="84.240000000000009"/>
    <n v="0.55552624637298864"/>
    <n v="2026"/>
    <s v="Q4"/>
    <n v="11"/>
    <s v="Nov"/>
  </r>
  <r>
    <x v="2362"/>
    <d v="2026-11-14T00:00:00"/>
    <n v="2026"/>
    <n v="11"/>
    <x v="10"/>
    <x v="3"/>
    <x v="2"/>
    <x v="16"/>
    <x v="0"/>
    <s v="Returning"/>
    <x v="3"/>
    <s v="Alpine Tent 4P"/>
    <n v="3"/>
    <n v="336.58"/>
    <n v="0.15"/>
    <n v="198.99"/>
    <n v="858.279"/>
    <n v="596.97"/>
    <n v="261.30899999999997"/>
    <n v="0.3044569423229509"/>
    <n v="2026"/>
    <s v="Q4"/>
    <n v="11"/>
    <s v="Nov"/>
  </r>
  <r>
    <x v="2363"/>
    <d v="2026-11-14T00:00:00"/>
    <n v="2026"/>
    <n v="11"/>
    <x v="10"/>
    <x v="3"/>
    <x v="2"/>
    <x v="2"/>
    <x v="0"/>
    <s v="New"/>
    <x v="4"/>
    <s v="Recovery Roller"/>
    <n v="2"/>
    <n v="36.979999999999997"/>
    <n v="0.15"/>
    <n v="14.13"/>
    <n v="62.865999999999993"/>
    <n v="28.26"/>
    <n v="34.605999999999995"/>
    <n v="0.55047243342983487"/>
    <n v="2026"/>
    <s v="Q4"/>
    <n v="11"/>
    <s v="Nov"/>
  </r>
  <r>
    <x v="2364"/>
    <d v="2026-11-14T00:00:00"/>
    <n v="2026"/>
    <n v="11"/>
    <x v="10"/>
    <x v="3"/>
    <x v="3"/>
    <x v="13"/>
    <x v="3"/>
    <s v="New"/>
    <x v="4"/>
    <s v="Recovery Roller"/>
    <n v="2"/>
    <n v="36.15"/>
    <n v="0"/>
    <n v="13.51"/>
    <n v="72.3"/>
    <n v="27.02"/>
    <n v="45.28"/>
    <n v="0.62627939142461964"/>
    <n v="2026"/>
    <s v="Q4"/>
    <n v="11"/>
    <s v="Nov"/>
  </r>
  <r>
    <x v="2365"/>
    <d v="2026-11-14T00:00:00"/>
    <n v="2026"/>
    <n v="11"/>
    <x v="10"/>
    <x v="3"/>
    <x v="2"/>
    <x v="2"/>
    <x v="0"/>
    <s v="Business"/>
    <x v="4"/>
    <s v="Weighted Vest"/>
    <n v="1"/>
    <n v="121.86"/>
    <n v="0.05"/>
    <n v="69.900000000000006"/>
    <n v="115.767"/>
    <n v="69.900000000000006"/>
    <n v="45.86699999999999"/>
    <n v="0.396200989919407"/>
    <n v="2026"/>
    <s v="Q4"/>
    <n v="11"/>
    <s v="Nov"/>
  </r>
  <r>
    <x v="2366"/>
    <d v="2026-11-14T00:00:00"/>
    <n v="2026"/>
    <n v="11"/>
    <x v="10"/>
    <x v="3"/>
    <x v="2"/>
    <x v="5"/>
    <x v="2"/>
    <s v="Returning"/>
    <x v="0"/>
    <s v="Trail Bike Light"/>
    <n v="6"/>
    <n v="49.85"/>
    <n v="0.05"/>
    <n v="22.68"/>
    <n v="284.14499999999998"/>
    <n v="136.07999999999998"/>
    <n v="148.065"/>
    <n v="0.52108958454310306"/>
    <n v="2026"/>
    <s v="Q4"/>
    <n v="11"/>
    <s v="Nov"/>
  </r>
  <r>
    <x v="2367"/>
    <d v="2026-11-14T00:00:00"/>
    <n v="2026"/>
    <n v="11"/>
    <x v="10"/>
    <x v="3"/>
    <x v="2"/>
    <x v="5"/>
    <x v="2"/>
    <s v="Business"/>
    <x v="1"/>
    <s v="Hiking Daypack 20L"/>
    <n v="2"/>
    <n v="91.95"/>
    <n v="0.05"/>
    <n v="46.45"/>
    <n v="174.70499999999998"/>
    <n v="92.9"/>
    <n v="81.804999999999978"/>
    <n v="0.46824647262528252"/>
    <n v="2026"/>
    <s v="Q4"/>
    <n v="11"/>
    <s v="Nov"/>
  </r>
  <r>
    <x v="2368"/>
    <d v="2026-11-14T00:00:00"/>
    <n v="2026"/>
    <n v="11"/>
    <x v="10"/>
    <x v="3"/>
    <x v="3"/>
    <x v="8"/>
    <x v="3"/>
    <s v="Returning"/>
    <x v="0"/>
    <s v="Trail Bike Light"/>
    <n v="2"/>
    <n v="51.71"/>
    <n v="0.15"/>
    <n v="22.93"/>
    <n v="87.906999999999996"/>
    <n v="45.86"/>
    <n v="42.046999999999997"/>
    <n v="0.47831230732478641"/>
    <n v="2026"/>
    <s v="Q4"/>
    <n v="11"/>
    <s v="Nov"/>
  </r>
  <r>
    <x v="2369"/>
    <d v="2026-11-14T00:00:00"/>
    <n v="2026"/>
    <n v="11"/>
    <x v="10"/>
    <x v="3"/>
    <x v="1"/>
    <x v="1"/>
    <x v="2"/>
    <s v="Returning"/>
    <x v="4"/>
    <s v="Resistance Band Set"/>
    <n v="1"/>
    <n v="41.05"/>
    <n v="0.05"/>
    <n v="14.6"/>
    <n v="38.997499999999995"/>
    <n v="14.6"/>
    <n v="24.397499999999994"/>
    <n v="0.62561702673248276"/>
    <n v="2026"/>
    <s v="Q4"/>
    <n v="11"/>
    <s v="Nov"/>
  </r>
  <r>
    <x v="2370"/>
    <d v="2026-11-15T00:00:00"/>
    <n v="2026"/>
    <n v="11"/>
    <x v="10"/>
    <x v="3"/>
    <x v="1"/>
    <x v="6"/>
    <x v="1"/>
    <s v="Business"/>
    <x v="3"/>
    <s v="Alpine Tent 4P"/>
    <n v="10"/>
    <n v="333.09"/>
    <n v="0.15"/>
    <n v="197.95"/>
    <n v="2831.2649999999994"/>
    <n v="1979.5"/>
    <n v="851.76499999999942"/>
    <n v="0.30084255624252748"/>
    <n v="2026"/>
    <s v="Q4"/>
    <n v="11"/>
    <s v="Nov"/>
  </r>
  <r>
    <x v="2371"/>
    <d v="2026-11-15T00:00:00"/>
    <n v="2026"/>
    <n v="11"/>
    <x v="10"/>
    <x v="3"/>
    <x v="3"/>
    <x v="4"/>
    <x v="0"/>
    <s v="Business"/>
    <x v="0"/>
    <s v="Trail Bike Light"/>
    <n v="3"/>
    <n v="51.79"/>
    <n v="0.2"/>
    <n v="22.23"/>
    <n v="124.29600000000001"/>
    <n v="66.69"/>
    <n v="57.606000000000009"/>
    <n v="0.4634581965630431"/>
    <n v="2026"/>
    <s v="Q4"/>
    <n v="11"/>
    <s v="Nov"/>
  </r>
  <r>
    <x v="2372"/>
    <d v="2026-11-15T00:00:00"/>
    <n v="2026"/>
    <n v="11"/>
    <x v="10"/>
    <x v="3"/>
    <x v="1"/>
    <x v="11"/>
    <x v="3"/>
    <s v="New"/>
    <x v="1"/>
    <s v="Trekking Poles"/>
    <n v="1"/>
    <n v="71.040000000000006"/>
    <n v="0.1"/>
    <n v="31.59"/>
    <n v="63.936000000000007"/>
    <n v="31.59"/>
    <n v="32.346000000000004"/>
    <n v="0.50591216216216217"/>
    <n v="2026"/>
    <s v="Q4"/>
    <n v="11"/>
    <s v="Nov"/>
  </r>
  <r>
    <x v="2373"/>
    <d v="2026-11-15T00:00:00"/>
    <n v="2026"/>
    <n v="11"/>
    <x v="10"/>
    <x v="3"/>
    <x v="3"/>
    <x v="4"/>
    <x v="3"/>
    <s v="Business"/>
    <x v="1"/>
    <s v="Trail Boots"/>
    <n v="2"/>
    <n v="141.21"/>
    <n v="0.1"/>
    <n v="78.31"/>
    <n v="254.17800000000003"/>
    <n v="156.62"/>
    <n v="97.558000000000021"/>
    <n v="0.38381763960688969"/>
    <n v="2026"/>
    <s v="Q4"/>
    <n v="11"/>
    <s v="Nov"/>
  </r>
  <r>
    <x v="2374"/>
    <d v="2026-11-15T00:00:00"/>
    <n v="2026"/>
    <n v="11"/>
    <x v="10"/>
    <x v="3"/>
    <x v="0"/>
    <x v="15"/>
    <x v="3"/>
    <s v="New"/>
    <x v="1"/>
    <s v="Trail Boots"/>
    <n v="2"/>
    <n v="141.63999999999999"/>
    <n v="0.15"/>
    <n v="80.349999999999994"/>
    <n v="240.78799999999998"/>
    <n v="160.69999999999999"/>
    <n v="80.087999999999994"/>
    <n v="0.33260793727262156"/>
    <n v="2026"/>
    <s v="Q4"/>
    <n v="11"/>
    <s v="Nov"/>
  </r>
  <r>
    <x v="2375"/>
    <d v="2026-11-15T00:00:00"/>
    <n v="2026"/>
    <n v="11"/>
    <x v="10"/>
    <x v="3"/>
    <x v="2"/>
    <x v="10"/>
    <x v="0"/>
    <s v="Returning"/>
    <x v="1"/>
    <s v="Trekking Poles"/>
    <n v="1"/>
    <n v="71.78"/>
    <n v="0.15"/>
    <n v="32.869999999999997"/>
    <n v="61.012999999999998"/>
    <n v="32.869999999999997"/>
    <n v="28.143000000000001"/>
    <n v="0.46126235392457349"/>
    <n v="2026"/>
    <s v="Q4"/>
    <n v="11"/>
    <s v="Nov"/>
  </r>
  <r>
    <x v="2376"/>
    <d v="2026-11-15T00:00:00"/>
    <n v="2026"/>
    <n v="11"/>
    <x v="10"/>
    <x v="3"/>
    <x v="2"/>
    <x v="16"/>
    <x v="0"/>
    <s v="Business"/>
    <x v="1"/>
    <s v="Summit Backpack 45L"/>
    <n v="3"/>
    <n v="153.88999999999999"/>
    <n v="0.1"/>
    <n v="80.36"/>
    <n v="415.50299999999999"/>
    <n v="241.07999999999998"/>
    <n v="174.423"/>
    <n v="0.41978758276113531"/>
    <n v="2026"/>
    <s v="Q4"/>
    <n v="11"/>
    <s v="Nov"/>
  </r>
  <r>
    <x v="2377"/>
    <d v="2026-11-16T00:00:00"/>
    <n v="2026"/>
    <n v="11"/>
    <x v="10"/>
    <x v="3"/>
    <x v="3"/>
    <x v="4"/>
    <x v="3"/>
    <s v="Returning"/>
    <x v="1"/>
    <s v="Trail Boots"/>
    <n v="1"/>
    <n v="145.4"/>
    <n v="0.1"/>
    <n v="77.66"/>
    <n v="130.86000000000001"/>
    <n v="77.66"/>
    <n v="53.200000000000017"/>
    <n v="0.40654134189209851"/>
    <n v="2026"/>
    <s v="Q4"/>
    <n v="11"/>
    <s v="Nov"/>
  </r>
  <r>
    <x v="2378"/>
    <d v="2026-11-17T00:00:00"/>
    <n v="2026"/>
    <n v="11"/>
    <x v="10"/>
    <x v="3"/>
    <x v="3"/>
    <x v="8"/>
    <x v="0"/>
    <s v="Returning"/>
    <x v="2"/>
    <s v="Carry-On Duffel"/>
    <n v="1"/>
    <n v="132.94999999999999"/>
    <n v="0.05"/>
    <n v="65.36"/>
    <n v="126.30249999999998"/>
    <n v="65.36"/>
    <n v="60.942499999999981"/>
    <n v="0.48251222264009019"/>
    <n v="2026"/>
    <s v="Q4"/>
    <n v="11"/>
    <s v="Nov"/>
  </r>
  <r>
    <x v="2379"/>
    <d v="2026-11-17T00:00:00"/>
    <n v="2026"/>
    <n v="11"/>
    <x v="10"/>
    <x v="3"/>
    <x v="3"/>
    <x v="7"/>
    <x v="2"/>
    <s v="Returning"/>
    <x v="4"/>
    <s v="Training Mat"/>
    <n v="1"/>
    <n v="51.34"/>
    <n v="0.15"/>
    <n v="21.37"/>
    <n v="43.639000000000003"/>
    <n v="21.37"/>
    <n v="22.269000000000002"/>
    <n v="0.5103004193496643"/>
    <n v="2026"/>
    <s v="Q4"/>
    <n v="11"/>
    <s v="Nov"/>
  </r>
  <r>
    <x v="2380"/>
    <d v="2026-11-17T00:00:00"/>
    <n v="2026"/>
    <n v="11"/>
    <x v="10"/>
    <x v="3"/>
    <x v="0"/>
    <x v="0"/>
    <x v="0"/>
    <s v="New"/>
    <x v="0"/>
    <s v="Trail Bike Light"/>
    <n v="1"/>
    <n v="49.98"/>
    <n v="0.1"/>
    <n v="22.25"/>
    <n v="44.981999999999999"/>
    <n v="22.25"/>
    <n v="22.731999999999999"/>
    <n v="0.50535769863500957"/>
    <n v="2026"/>
    <s v="Q4"/>
    <n v="11"/>
    <s v="Nov"/>
  </r>
  <r>
    <x v="2381"/>
    <d v="2026-11-17T00:00:00"/>
    <n v="2026"/>
    <n v="11"/>
    <x v="10"/>
    <x v="3"/>
    <x v="3"/>
    <x v="8"/>
    <x v="0"/>
    <s v="Returning"/>
    <x v="2"/>
    <s v="Travel Backpack 35L"/>
    <n v="2"/>
    <n v="168.08"/>
    <n v="0.1"/>
    <n v="87.63"/>
    <n v="302.54400000000004"/>
    <n v="175.26"/>
    <n v="127.28400000000005"/>
    <n v="0.42071235919403471"/>
    <n v="2026"/>
    <s v="Q4"/>
    <n v="11"/>
    <s v="Nov"/>
  </r>
  <r>
    <x v="2382"/>
    <d v="2026-11-17T00:00:00"/>
    <n v="2026"/>
    <n v="11"/>
    <x v="10"/>
    <x v="3"/>
    <x v="3"/>
    <x v="13"/>
    <x v="0"/>
    <s v="New"/>
    <x v="3"/>
    <s v="Trail Tent 2P"/>
    <n v="1"/>
    <n v="191.85"/>
    <n v="0.15"/>
    <n v="104.41"/>
    <n v="163.07249999999999"/>
    <n v="104.41"/>
    <n v="58.662499999999994"/>
    <n v="0.35973263425776875"/>
    <n v="2026"/>
    <s v="Q4"/>
    <n v="11"/>
    <s v="Nov"/>
  </r>
  <r>
    <x v="2383"/>
    <d v="2026-11-17T00:00:00"/>
    <n v="2026"/>
    <n v="11"/>
    <x v="10"/>
    <x v="3"/>
    <x v="1"/>
    <x v="14"/>
    <x v="2"/>
    <s v="Returning"/>
    <x v="1"/>
    <s v="Hiking Daypack 20L"/>
    <n v="4"/>
    <n v="93.99"/>
    <n v="0.1"/>
    <n v="44.07"/>
    <n v="338.36399999999998"/>
    <n v="176.28"/>
    <n v="162.08399999999997"/>
    <n v="0.47902259105578604"/>
    <n v="2026"/>
    <s v="Q4"/>
    <n v="11"/>
    <s v="Nov"/>
  </r>
  <r>
    <x v="2384"/>
    <d v="2026-11-17T00:00:00"/>
    <n v="2026"/>
    <n v="11"/>
    <x v="10"/>
    <x v="3"/>
    <x v="3"/>
    <x v="13"/>
    <x v="0"/>
    <s v="Returning"/>
    <x v="2"/>
    <s v="Insulated Bottle"/>
    <n v="4"/>
    <n v="36.57"/>
    <n v="0.05"/>
    <n v="13.35"/>
    <n v="138.96600000000001"/>
    <n v="53.4"/>
    <n v="85.566000000000003"/>
    <n v="0.61573334484694098"/>
    <n v="2026"/>
    <s v="Q4"/>
    <n v="11"/>
    <s v="Nov"/>
  </r>
  <r>
    <x v="2385"/>
    <d v="2026-11-17T00:00:00"/>
    <n v="2026"/>
    <n v="11"/>
    <x v="10"/>
    <x v="3"/>
    <x v="1"/>
    <x v="12"/>
    <x v="3"/>
    <s v="Returning"/>
    <x v="0"/>
    <s v="Compact Repair Kit"/>
    <n v="1"/>
    <n v="39.81"/>
    <n v="0.05"/>
    <n v="16.25"/>
    <n v="37.819499999999998"/>
    <n v="16.25"/>
    <n v="21.569499999999998"/>
    <n v="0.57032747656632155"/>
    <n v="2026"/>
    <s v="Q4"/>
    <n v="11"/>
    <s v="Nov"/>
  </r>
  <r>
    <x v="2386"/>
    <d v="2026-11-17T00:00:00"/>
    <n v="2026"/>
    <n v="11"/>
    <x v="10"/>
    <x v="3"/>
    <x v="3"/>
    <x v="4"/>
    <x v="2"/>
    <s v="Returning"/>
    <x v="1"/>
    <s v="Hiking Daypack 20L"/>
    <n v="1"/>
    <n v="91.43"/>
    <n v="0.1"/>
    <n v="45.06"/>
    <n v="82.287000000000006"/>
    <n v="45.06"/>
    <n v="37.227000000000004"/>
    <n v="0.45240438951474715"/>
    <n v="2026"/>
    <s v="Q4"/>
    <n v="11"/>
    <s v="Nov"/>
  </r>
  <r>
    <x v="2387"/>
    <d v="2026-11-17T00:00:00"/>
    <n v="2026"/>
    <n v="11"/>
    <x v="10"/>
    <x v="3"/>
    <x v="2"/>
    <x v="2"/>
    <x v="0"/>
    <s v="Returning"/>
    <x v="4"/>
    <s v="Weighted Vest"/>
    <n v="1"/>
    <n v="122.64"/>
    <n v="0"/>
    <n v="68.58"/>
    <n v="122.64"/>
    <n v="68.58"/>
    <n v="54.06"/>
    <n v="0.44080234833659493"/>
    <n v="2026"/>
    <s v="Q4"/>
    <n v="11"/>
    <s v="Nov"/>
  </r>
  <r>
    <x v="2388"/>
    <d v="2026-11-17T00:00:00"/>
    <n v="2026"/>
    <n v="11"/>
    <x v="10"/>
    <x v="3"/>
    <x v="1"/>
    <x v="12"/>
    <x v="0"/>
    <s v="Business"/>
    <x v="0"/>
    <s v="Commuter Helmet"/>
    <n v="1"/>
    <n v="80.959999999999994"/>
    <n v="0.1"/>
    <n v="43.86"/>
    <n v="72.86399999999999"/>
    <n v="43.86"/>
    <n v="29.003999999999991"/>
    <n v="0.39805665349143604"/>
    <n v="2026"/>
    <s v="Q4"/>
    <n v="11"/>
    <s v="Nov"/>
  </r>
  <r>
    <x v="2389"/>
    <d v="2026-11-18T00:00:00"/>
    <n v="2026"/>
    <n v="11"/>
    <x v="10"/>
    <x v="3"/>
    <x v="2"/>
    <x v="5"/>
    <x v="3"/>
    <s v="Business"/>
    <x v="4"/>
    <s v="Recovery Roller"/>
    <n v="1"/>
    <n v="36.380000000000003"/>
    <n v="0.05"/>
    <n v="14.06"/>
    <n v="34.561"/>
    <n v="14.06"/>
    <n v="20.500999999999998"/>
    <n v="0.59318306761957118"/>
    <n v="2026"/>
    <s v="Q4"/>
    <n v="11"/>
    <s v="Nov"/>
  </r>
  <r>
    <x v="2390"/>
    <d v="2026-11-18T00:00:00"/>
    <n v="2026"/>
    <n v="11"/>
    <x v="10"/>
    <x v="3"/>
    <x v="3"/>
    <x v="13"/>
    <x v="0"/>
    <s v="Returning"/>
    <x v="0"/>
    <s v="Cycling Pack 12L"/>
    <n v="2"/>
    <n v="100.72"/>
    <n v="0.1"/>
    <n v="51.68"/>
    <n v="181.29599999999999"/>
    <n v="103.36"/>
    <n v="77.935999999999993"/>
    <n v="0.42988262289294854"/>
    <n v="2026"/>
    <s v="Q4"/>
    <n v="11"/>
    <s v="Nov"/>
  </r>
  <r>
    <x v="2391"/>
    <d v="2026-11-18T00:00:00"/>
    <n v="2026"/>
    <n v="11"/>
    <x v="10"/>
    <x v="3"/>
    <x v="1"/>
    <x v="11"/>
    <x v="2"/>
    <s v="Returning"/>
    <x v="3"/>
    <s v="Compact Sleeping Bag"/>
    <n v="3"/>
    <n v="120.29"/>
    <n v="0"/>
    <n v="62.04"/>
    <n v="360.87"/>
    <n v="186.12"/>
    <n v="174.75"/>
    <n v="0.48424640452240419"/>
    <n v="2026"/>
    <s v="Q4"/>
    <n v="11"/>
    <s v="Nov"/>
  </r>
  <r>
    <x v="2392"/>
    <d v="2026-11-18T00:00:00"/>
    <n v="2026"/>
    <n v="11"/>
    <x v="10"/>
    <x v="3"/>
    <x v="1"/>
    <x v="1"/>
    <x v="0"/>
    <s v="New"/>
    <x v="3"/>
    <s v="Compact Sleeping Bag"/>
    <n v="2"/>
    <n v="124.18"/>
    <n v="0.15"/>
    <n v="60.72"/>
    <n v="211.10599999999999"/>
    <n v="121.44"/>
    <n v="89.665999999999997"/>
    <n v="0.42474396748552862"/>
    <n v="2026"/>
    <s v="Q4"/>
    <n v="11"/>
    <s v="Nov"/>
  </r>
  <r>
    <x v="2393"/>
    <d v="2026-11-18T00:00:00"/>
    <n v="2026"/>
    <n v="11"/>
    <x v="10"/>
    <x v="3"/>
    <x v="0"/>
    <x v="0"/>
    <x v="0"/>
    <s v="Returning"/>
    <x v="1"/>
    <s v="Summit Backpack 45L"/>
    <n v="3"/>
    <n v="154.07"/>
    <n v="0.05"/>
    <n v="77.73"/>
    <n v="439.09949999999998"/>
    <n v="233.19"/>
    <n v="205.90949999999998"/>
    <n v="0.46893585622393102"/>
    <n v="2026"/>
    <s v="Q4"/>
    <n v="11"/>
    <s v="Nov"/>
  </r>
  <r>
    <x v="2394"/>
    <d v="2026-11-18T00:00:00"/>
    <n v="2026"/>
    <n v="11"/>
    <x v="10"/>
    <x v="3"/>
    <x v="0"/>
    <x v="15"/>
    <x v="1"/>
    <s v="Business"/>
    <x v="4"/>
    <s v="Weighted Vest"/>
    <n v="4"/>
    <n v="123.4"/>
    <n v="0.05"/>
    <n v="70.930000000000007"/>
    <n v="468.92"/>
    <n v="283.72000000000003"/>
    <n v="185.2"/>
    <n v="0.3949500980977565"/>
    <n v="2026"/>
    <s v="Q4"/>
    <n v="11"/>
    <s v="Nov"/>
  </r>
  <r>
    <x v="2395"/>
    <d v="2026-11-18T00:00:00"/>
    <n v="2026"/>
    <n v="11"/>
    <x v="10"/>
    <x v="3"/>
    <x v="2"/>
    <x v="3"/>
    <x v="0"/>
    <s v="New"/>
    <x v="0"/>
    <s v="Cycling Pack 12L"/>
    <n v="1"/>
    <n v="104.64"/>
    <n v="0"/>
    <n v="50.79"/>
    <n v="104.64"/>
    <n v="50.79"/>
    <n v="53.85"/>
    <n v="0.51462155963302758"/>
    <n v="2026"/>
    <s v="Q4"/>
    <n v="11"/>
    <s v="Nov"/>
  </r>
  <r>
    <x v="2396"/>
    <d v="2026-11-18T00:00:00"/>
    <n v="2026"/>
    <n v="11"/>
    <x v="10"/>
    <x v="3"/>
    <x v="3"/>
    <x v="8"/>
    <x v="0"/>
    <s v="New"/>
    <x v="2"/>
    <s v="Packing Cube Set"/>
    <n v="2"/>
    <n v="46.44"/>
    <n v="0.1"/>
    <n v="18.190000000000001"/>
    <n v="83.591999999999999"/>
    <n v="36.380000000000003"/>
    <n v="47.211999999999996"/>
    <n v="0.56479088908029473"/>
    <n v="2026"/>
    <s v="Q4"/>
    <n v="11"/>
    <s v="Nov"/>
  </r>
  <r>
    <x v="2397"/>
    <d v="2026-11-18T00:00:00"/>
    <n v="2026"/>
    <n v="11"/>
    <x v="10"/>
    <x v="3"/>
    <x v="2"/>
    <x v="16"/>
    <x v="0"/>
    <s v="New"/>
    <x v="3"/>
    <s v="Portable Camp Stove"/>
    <n v="2"/>
    <n v="81.67"/>
    <n v="0.05"/>
    <n v="40.43"/>
    <n v="155.173"/>
    <n v="80.86"/>
    <n v="74.313000000000002"/>
    <n v="0.4789041908063903"/>
    <n v="2026"/>
    <s v="Q4"/>
    <n v="11"/>
    <s v="Nov"/>
  </r>
  <r>
    <x v="2398"/>
    <d v="2026-11-18T00:00:00"/>
    <n v="2026"/>
    <n v="11"/>
    <x v="10"/>
    <x v="3"/>
    <x v="3"/>
    <x v="8"/>
    <x v="2"/>
    <s v="New"/>
    <x v="1"/>
    <s v="Trekking Poles"/>
    <n v="3"/>
    <n v="70.599999999999994"/>
    <n v="0.05"/>
    <n v="32.68"/>
    <n v="201.20999999999998"/>
    <n v="98.039999999999992"/>
    <n v="103.16999999999999"/>
    <n v="0.5127478753541076"/>
    <n v="2026"/>
    <s v="Q4"/>
    <n v="11"/>
    <s v="Nov"/>
  </r>
  <r>
    <x v="2399"/>
    <d v="2026-11-19T00:00:00"/>
    <n v="2026"/>
    <n v="11"/>
    <x v="10"/>
    <x v="3"/>
    <x v="3"/>
    <x v="7"/>
    <x v="3"/>
    <s v="New"/>
    <x v="4"/>
    <s v="Recovery Roller"/>
    <n v="1"/>
    <n v="35.770000000000003"/>
    <n v="0.15"/>
    <n v="13.69"/>
    <n v="30.404500000000002"/>
    <n v="13.69"/>
    <n v="16.714500000000001"/>
    <n v="0.54973770330049831"/>
    <n v="2026"/>
    <s v="Q4"/>
    <n v="11"/>
    <s v="Nov"/>
  </r>
  <r>
    <x v="2400"/>
    <d v="2026-11-19T00:00:00"/>
    <n v="2026"/>
    <n v="11"/>
    <x v="10"/>
    <x v="3"/>
    <x v="1"/>
    <x v="6"/>
    <x v="2"/>
    <s v="Business"/>
    <x v="1"/>
    <s v="Hiking Daypack 20L"/>
    <n v="1"/>
    <n v="92.13"/>
    <n v="0.15"/>
    <n v="45.85"/>
    <n v="78.31049999999999"/>
    <n v="45.85"/>
    <n v="32.460499999999989"/>
    <n v="0.41451018701195874"/>
    <n v="2026"/>
    <s v="Q4"/>
    <n v="11"/>
    <s v="Nov"/>
  </r>
  <r>
    <x v="2401"/>
    <d v="2026-11-19T00:00:00"/>
    <n v="2026"/>
    <n v="11"/>
    <x v="10"/>
    <x v="3"/>
    <x v="1"/>
    <x v="12"/>
    <x v="0"/>
    <s v="Returning"/>
    <x v="1"/>
    <s v="Summit Backpack 45L"/>
    <n v="5"/>
    <n v="151.09"/>
    <n v="0.05"/>
    <n v="79.33"/>
    <n v="717.67750000000001"/>
    <n v="396.65"/>
    <n v="321.02750000000003"/>
    <n v="0.44731442744129507"/>
    <n v="2026"/>
    <s v="Q4"/>
    <n v="11"/>
    <s v="Nov"/>
  </r>
  <r>
    <x v="2402"/>
    <d v="2026-11-19T00:00:00"/>
    <n v="2026"/>
    <n v="11"/>
    <x v="10"/>
    <x v="3"/>
    <x v="1"/>
    <x v="12"/>
    <x v="0"/>
    <s v="New"/>
    <x v="0"/>
    <s v="Cycling Pack 12L"/>
    <n v="2"/>
    <n v="103.99"/>
    <n v="0"/>
    <n v="50.36"/>
    <n v="207.98"/>
    <n v="100.72"/>
    <n v="107.25999999999999"/>
    <n v="0.51572266564092695"/>
    <n v="2026"/>
    <s v="Q4"/>
    <n v="11"/>
    <s v="Nov"/>
  </r>
  <r>
    <x v="2403"/>
    <d v="2026-11-20T00:00:00"/>
    <n v="2026"/>
    <n v="11"/>
    <x v="10"/>
    <x v="3"/>
    <x v="2"/>
    <x v="3"/>
    <x v="0"/>
    <s v="Returning"/>
    <x v="2"/>
    <s v="Insulated Bottle"/>
    <n v="1"/>
    <n v="36.909999999999997"/>
    <n v="0.1"/>
    <n v="13.43"/>
    <n v="33.219000000000001"/>
    <n v="13.43"/>
    <n v="19.789000000000001"/>
    <n v="0.59571329660736327"/>
    <n v="2026"/>
    <s v="Q4"/>
    <n v="11"/>
    <s v="Nov"/>
  </r>
  <r>
    <x v="2404"/>
    <d v="2026-11-20T00:00:00"/>
    <n v="2026"/>
    <n v="11"/>
    <x v="10"/>
    <x v="3"/>
    <x v="0"/>
    <x v="0"/>
    <x v="3"/>
    <s v="New"/>
    <x v="0"/>
    <s v="Commuter Helmet"/>
    <n v="2"/>
    <n v="81.02"/>
    <n v="0"/>
    <n v="43.22"/>
    <n v="162.04"/>
    <n v="86.44"/>
    <n v="75.599999999999994"/>
    <n v="0.46655146877314241"/>
    <n v="2026"/>
    <s v="Q4"/>
    <n v="11"/>
    <s v="Nov"/>
  </r>
  <r>
    <x v="2405"/>
    <d v="2026-11-20T00:00:00"/>
    <n v="2026"/>
    <n v="11"/>
    <x v="10"/>
    <x v="3"/>
    <x v="0"/>
    <x v="0"/>
    <x v="3"/>
    <s v="New"/>
    <x v="2"/>
    <s v="Travel Backpack 35L"/>
    <n v="3"/>
    <n v="164.36"/>
    <n v="0.05"/>
    <n v="88.7"/>
    <n v="468.42600000000004"/>
    <n v="266.10000000000002"/>
    <n v="202.32600000000002"/>
    <n v="0.43192734818306416"/>
    <n v="2026"/>
    <s v="Q4"/>
    <n v="11"/>
    <s v="Nov"/>
  </r>
  <r>
    <x v="2406"/>
    <d v="2026-11-20T00:00:00"/>
    <n v="2026"/>
    <n v="11"/>
    <x v="10"/>
    <x v="3"/>
    <x v="1"/>
    <x v="11"/>
    <x v="1"/>
    <s v="Business"/>
    <x v="4"/>
    <s v="Training Mat"/>
    <n v="5"/>
    <n v="51.36"/>
    <n v="0.1"/>
    <n v="22.45"/>
    <n v="231.12"/>
    <n v="112.25"/>
    <n v="118.87"/>
    <n v="0.51432156455520939"/>
    <n v="2026"/>
    <s v="Q4"/>
    <n v="11"/>
    <s v="Nov"/>
  </r>
  <r>
    <x v="2407"/>
    <d v="2026-11-20T00:00:00"/>
    <n v="2026"/>
    <n v="11"/>
    <x v="10"/>
    <x v="3"/>
    <x v="2"/>
    <x v="16"/>
    <x v="3"/>
    <s v="Returning"/>
    <x v="2"/>
    <s v="Insulated Bottle"/>
    <n v="1"/>
    <n v="36.590000000000003"/>
    <n v="0"/>
    <n v="13.73"/>
    <n v="36.590000000000003"/>
    <n v="13.73"/>
    <n v="22.860000000000003"/>
    <n v="0.62476086362394101"/>
    <n v="2026"/>
    <s v="Q4"/>
    <n v="11"/>
    <s v="Nov"/>
  </r>
  <r>
    <x v="2408"/>
    <d v="2026-11-21T00:00:00"/>
    <n v="2026"/>
    <n v="11"/>
    <x v="10"/>
    <x v="3"/>
    <x v="3"/>
    <x v="7"/>
    <x v="2"/>
    <s v="Returning"/>
    <x v="3"/>
    <s v="Compact Sleeping Bag"/>
    <n v="5"/>
    <n v="122.33"/>
    <n v="0.15"/>
    <n v="58.98"/>
    <n v="519.90249999999992"/>
    <n v="294.89999999999998"/>
    <n v="225.00249999999994"/>
    <n v="0.43277826130861069"/>
    <n v="2026"/>
    <s v="Q4"/>
    <n v="11"/>
    <s v="Nov"/>
  </r>
  <r>
    <x v="2409"/>
    <d v="2026-11-21T00:00:00"/>
    <n v="2026"/>
    <n v="11"/>
    <x v="10"/>
    <x v="3"/>
    <x v="3"/>
    <x v="8"/>
    <x v="0"/>
    <s v="Returning"/>
    <x v="3"/>
    <s v="Portable Camp Stove"/>
    <n v="1"/>
    <n v="83.49"/>
    <n v="0.05"/>
    <n v="39.659999999999997"/>
    <n v="79.315499999999986"/>
    <n v="39.659999999999997"/>
    <n v="39.655499999999989"/>
    <n v="0.49997163227868446"/>
    <n v="2026"/>
    <s v="Q4"/>
    <n v="11"/>
    <s v="Nov"/>
  </r>
  <r>
    <x v="2410"/>
    <d v="2026-11-21T00:00:00"/>
    <n v="2026"/>
    <n v="11"/>
    <x v="10"/>
    <x v="3"/>
    <x v="1"/>
    <x v="12"/>
    <x v="0"/>
    <s v="New"/>
    <x v="0"/>
    <s v="Trail Bike Light"/>
    <n v="2"/>
    <n v="51.48"/>
    <n v="0.1"/>
    <n v="22.51"/>
    <n v="92.664000000000001"/>
    <n v="45.02"/>
    <n v="47.643999999999998"/>
    <n v="0.51415868082534744"/>
    <n v="2026"/>
    <s v="Q4"/>
    <n v="11"/>
    <s v="Nov"/>
  </r>
  <r>
    <x v="2411"/>
    <d v="2026-11-21T00:00:00"/>
    <n v="2026"/>
    <n v="11"/>
    <x v="10"/>
    <x v="3"/>
    <x v="2"/>
    <x v="2"/>
    <x v="3"/>
    <s v="New"/>
    <x v="3"/>
    <s v="Compact Sleeping Bag"/>
    <n v="1"/>
    <n v="123.43"/>
    <n v="0.15"/>
    <n v="60.8"/>
    <n v="104.91550000000001"/>
    <n v="60.8"/>
    <n v="44.115500000000011"/>
    <n v="0.42048601017008935"/>
    <n v="2026"/>
    <s v="Q4"/>
    <n v="11"/>
    <s v="Nov"/>
  </r>
  <r>
    <x v="2412"/>
    <d v="2026-11-21T00:00:00"/>
    <n v="2026"/>
    <n v="11"/>
    <x v="10"/>
    <x v="3"/>
    <x v="3"/>
    <x v="7"/>
    <x v="0"/>
    <s v="New"/>
    <x v="2"/>
    <s v="Travel Backpack 35L"/>
    <n v="1"/>
    <n v="164.85"/>
    <n v="0.1"/>
    <n v="89.4"/>
    <n v="148.36500000000001"/>
    <n v="89.4"/>
    <n v="58.965000000000003"/>
    <n v="0.39743200889697705"/>
    <n v="2026"/>
    <s v="Q4"/>
    <n v="11"/>
    <s v="Nov"/>
  </r>
  <r>
    <x v="2413"/>
    <d v="2026-11-21T00:00:00"/>
    <n v="2026"/>
    <n v="11"/>
    <x v="10"/>
    <x v="3"/>
    <x v="0"/>
    <x v="0"/>
    <x v="0"/>
    <s v="New"/>
    <x v="2"/>
    <s v="Packing Cube Set"/>
    <n v="1"/>
    <n v="46.82"/>
    <n v="0.2"/>
    <n v="18.27"/>
    <n v="37.456000000000003"/>
    <n v="18.27"/>
    <n v="19.186000000000003"/>
    <n v="0.51222768047842804"/>
    <n v="2026"/>
    <s v="Q4"/>
    <n v="11"/>
    <s v="Nov"/>
  </r>
  <r>
    <x v="2414"/>
    <d v="2026-11-22T00:00:00"/>
    <n v="2026"/>
    <n v="11"/>
    <x v="10"/>
    <x v="3"/>
    <x v="0"/>
    <x v="9"/>
    <x v="0"/>
    <s v="New"/>
    <x v="4"/>
    <s v="Resistance Band Set"/>
    <n v="1"/>
    <n v="41.16"/>
    <n v="0.1"/>
    <n v="14.82"/>
    <n v="37.043999999999997"/>
    <n v="14.82"/>
    <n v="22.223999999999997"/>
    <n v="0.59993521218011014"/>
    <n v="2026"/>
    <s v="Q4"/>
    <n v="11"/>
    <s v="Nov"/>
  </r>
  <r>
    <x v="2415"/>
    <d v="2026-11-22T00:00:00"/>
    <n v="2026"/>
    <n v="11"/>
    <x v="10"/>
    <x v="3"/>
    <x v="1"/>
    <x v="12"/>
    <x v="3"/>
    <s v="New"/>
    <x v="3"/>
    <s v="Trail Tent 2P"/>
    <n v="1"/>
    <n v="196.08"/>
    <n v="0.1"/>
    <n v="104.19"/>
    <n v="176.47200000000001"/>
    <n v="104.19"/>
    <n v="72.282000000000011"/>
    <n v="0.40959472324221408"/>
    <n v="2026"/>
    <s v="Q4"/>
    <n v="11"/>
    <s v="Nov"/>
  </r>
  <r>
    <x v="2416"/>
    <d v="2026-11-22T00:00:00"/>
    <n v="2026"/>
    <n v="11"/>
    <x v="10"/>
    <x v="3"/>
    <x v="3"/>
    <x v="8"/>
    <x v="2"/>
    <s v="New"/>
    <x v="3"/>
    <s v="Trail Tent 2P"/>
    <n v="1"/>
    <n v="192.62"/>
    <n v="0.1"/>
    <n v="105.97"/>
    <n v="173.358"/>
    <n v="105.97"/>
    <n v="67.388000000000005"/>
    <n v="0.38872160500236508"/>
    <n v="2026"/>
    <s v="Q4"/>
    <n v="11"/>
    <s v="Nov"/>
  </r>
  <r>
    <x v="2417"/>
    <d v="2026-11-22T00:00:00"/>
    <n v="2026"/>
    <n v="11"/>
    <x v="10"/>
    <x v="3"/>
    <x v="1"/>
    <x v="12"/>
    <x v="3"/>
    <s v="New"/>
    <x v="0"/>
    <s v="Cycling Pack 12L"/>
    <n v="2"/>
    <n v="102.87"/>
    <n v="0.05"/>
    <n v="51.69"/>
    <n v="195.453"/>
    <n v="103.38"/>
    <n v="92.073000000000008"/>
    <n v="0.4710748875688785"/>
    <n v="2026"/>
    <s v="Q4"/>
    <n v="11"/>
    <s v="Nov"/>
  </r>
  <r>
    <x v="2418"/>
    <d v="2026-11-22T00:00:00"/>
    <n v="2026"/>
    <n v="11"/>
    <x v="10"/>
    <x v="3"/>
    <x v="0"/>
    <x v="15"/>
    <x v="0"/>
    <s v="New"/>
    <x v="0"/>
    <s v="Trail Bike Light"/>
    <n v="3"/>
    <n v="50.99"/>
    <n v="0.2"/>
    <n v="22.53"/>
    <n v="122.376"/>
    <n v="67.59"/>
    <n v="54.786000000000001"/>
    <n v="0.44768582074916652"/>
    <n v="2026"/>
    <s v="Q4"/>
    <n v="11"/>
    <s v="Nov"/>
  </r>
  <r>
    <x v="2419"/>
    <d v="2026-11-22T00:00:00"/>
    <n v="2026"/>
    <n v="11"/>
    <x v="10"/>
    <x v="3"/>
    <x v="1"/>
    <x v="12"/>
    <x v="2"/>
    <s v="New"/>
    <x v="0"/>
    <s v="Compact Repair Kit"/>
    <n v="1"/>
    <n v="39.94"/>
    <n v="0.1"/>
    <n v="16.89"/>
    <n v="35.945999999999998"/>
    <n v="16.89"/>
    <n v="19.055999999999997"/>
    <n v="0.53012852612251704"/>
    <n v="2026"/>
    <s v="Q4"/>
    <n v="11"/>
    <s v="Nov"/>
  </r>
  <r>
    <x v="2420"/>
    <d v="2026-11-22T00:00:00"/>
    <n v="2026"/>
    <n v="11"/>
    <x v="10"/>
    <x v="3"/>
    <x v="3"/>
    <x v="8"/>
    <x v="0"/>
    <s v="New"/>
    <x v="2"/>
    <s v="Travel Backpack 35L"/>
    <n v="2"/>
    <n v="166.15"/>
    <n v="0"/>
    <n v="86.42"/>
    <n v="332.3"/>
    <n v="172.84"/>
    <n v="159.46"/>
    <n v="0.47986758952753539"/>
    <n v="2026"/>
    <s v="Q4"/>
    <n v="11"/>
    <s v="Nov"/>
  </r>
  <r>
    <x v="2421"/>
    <d v="2026-11-22T00:00:00"/>
    <n v="2026"/>
    <n v="11"/>
    <x v="10"/>
    <x v="3"/>
    <x v="1"/>
    <x v="6"/>
    <x v="0"/>
    <s v="New"/>
    <x v="4"/>
    <s v="Recovery Roller"/>
    <n v="1"/>
    <n v="35.79"/>
    <n v="0.1"/>
    <n v="14.17"/>
    <n v="32.210999999999999"/>
    <n v="14.17"/>
    <n v="18.040999999999997"/>
    <n v="0.56008816863804278"/>
    <n v="2026"/>
    <s v="Q4"/>
    <n v="11"/>
    <s v="Nov"/>
  </r>
  <r>
    <x v="2422"/>
    <d v="2026-11-23T00:00:00"/>
    <n v="2026"/>
    <n v="11"/>
    <x v="10"/>
    <x v="3"/>
    <x v="2"/>
    <x v="2"/>
    <x v="0"/>
    <s v="New"/>
    <x v="3"/>
    <s v="Trail Tent 2P"/>
    <n v="5"/>
    <n v="196.53"/>
    <n v="0.15"/>
    <n v="105.01"/>
    <n v="835.25249999999994"/>
    <n v="525.05000000000007"/>
    <n v="310.20249999999987"/>
    <n v="0.37138769414039452"/>
    <n v="2026"/>
    <s v="Q4"/>
    <n v="11"/>
    <s v="Nov"/>
  </r>
  <r>
    <x v="2423"/>
    <d v="2026-11-23T00:00:00"/>
    <n v="2026"/>
    <n v="11"/>
    <x v="10"/>
    <x v="3"/>
    <x v="1"/>
    <x v="12"/>
    <x v="0"/>
    <s v="New"/>
    <x v="2"/>
    <s v="Insulated Bottle"/>
    <n v="6"/>
    <n v="36.35"/>
    <n v="0"/>
    <n v="13.24"/>
    <n v="218.10000000000002"/>
    <n v="79.44"/>
    <n v="138.66000000000003"/>
    <n v="0.63576341127922975"/>
    <n v="2026"/>
    <s v="Q4"/>
    <n v="11"/>
    <s v="Nov"/>
  </r>
  <r>
    <x v="2424"/>
    <d v="2026-11-23T00:00:00"/>
    <n v="2026"/>
    <n v="11"/>
    <x v="10"/>
    <x v="3"/>
    <x v="1"/>
    <x v="6"/>
    <x v="1"/>
    <s v="Returning"/>
    <x v="3"/>
    <s v="Trail Tent 2P"/>
    <n v="15"/>
    <n v="192.23"/>
    <n v="0.15"/>
    <n v="106.34"/>
    <n v="2450.9324999999999"/>
    <n v="1595.1000000000001"/>
    <n v="855.83249999999975"/>
    <n v="0.34918648310387979"/>
    <n v="2026"/>
    <s v="Q4"/>
    <n v="11"/>
    <s v="Nov"/>
  </r>
  <r>
    <x v="2425"/>
    <d v="2026-11-23T00:00:00"/>
    <n v="2026"/>
    <n v="11"/>
    <x v="10"/>
    <x v="3"/>
    <x v="1"/>
    <x v="12"/>
    <x v="0"/>
    <s v="New"/>
    <x v="2"/>
    <s v="Travel Backpack 35L"/>
    <n v="2"/>
    <n v="167.9"/>
    <n v="0.15"/>
    <n v="89.55"/>
    <n v="285.43"/>
    <n v="179.1"/>
    <n v="106.33000000000001"/>
    <n v="0.37252566303471957"/>
    <n v="2026"/>
    <s v="Q4"/>
    <n v="11"/>
    <s v="Nov"/>
  </r>
  <r>
    <x v="2426"/>
    <d v="2026-11-23T00:00:00"/>
    <n v="2026"/>
    <n v="11"/>
    <x v="10"/>
    <x v="3"/>
    <x v="1"/>
    <x v="6"/>
    <x v="0"/>
    <s v="Business"/>
    <x v="3"/>
    <s v="Portable Camp Stove"/>
    <n v="2"/>
    <n v="80.709999999999994"/>
    <n v="0.1"/>
    <n v="39.33"/>
    <n v="145.27799999999999"/>
    <n v="78.66"/>
    <n v="66.617999999999995"/>
    <n v="0.45855532152149669"/>
    <n v="2026"/>
    <s v="Q4"/>
    <n v="11"/>
    <s v="Nov"/>
  </r>
  <r>
    <x v="2427"/>
    <d v="2026-11-23T00:00:00"/>
    <n v="2026"/>
    <n v="11"/>
    <x v="10"/>
    <x v="3"/>
    <x v="0"/>
    <x v="15"/>
    <x v="0"/>
    <s v="Business"/>
    <x v="1"/>
    <s v="Trekking Poles"/>
    <n v="1"/>
    <n v="71.66"/>
    <n v="0.2"/>
    <n v="31.83"/>
    <n v="57.328000000000003"/>
    <n v="31.83"/>
    <n v="25.498000000000005"/>
    <n v="0.44477393245883345"/>
    <n v="2026"/>
    <s v="Q4"/>
    <n v="11"/>
    <s v="Nov"/>
  </r>
  <r>
    <x v="2428"/>
    <d v="2026-11-23T00:00:00"/>
    <n v="2026"/>
    <n v="11"/>
    <x v="10"/>
    <x v="3"/>
    <x v="2"/>
    <x v="3"/>
    <x v="0"/>
    <s v="Returning"/>
    <x v="3"/>
    <s v="Compact Sleeping Bag"/>
    <n v="5"/>
    <n v="125.23"/>
    <n v="0.05"/>
    <n v="59.84"/>
    <n v="594.84249999999997"/>
    <n v="299.20000000000005"/>
    <n v="295.64249999999993"/>
    <n v="0.49700971265503041"/>
    <n v="2026"/>
    <s v="Q4"/>
    <n v="11"/>
    <s v="Nov"/>
  </r>
  <r>
    <x v="2429"/>
    <d v="2026-11-24T00:00:00"/>
    <n v="2026"/>
    <n v="11"/>
    <x v="10"/>
    <x v="3"/>
    <x v="0"/>
    <x v="15"/>
    <x v="3"/>
    <s v="Returning"/>
    <x v="1"/>
    <s v="Hiking Daypack 20L"/>
    <n v="2"/>
    <n v="91.33"/>
    <n v="0.15"/>
    <n v="45.45"/>
    <n v="155.261"/>
    <n v="90.9"/>
    <n v="64.36099999999999"/>
    <n v="0.41453423589954974"/>
    <n v="2026"/>
    <s v="Q4"/>
    <n v="11"/>
    <s v="Nov"/>
  </r>
  <r>
    <x v="2430"/>
    <d v="2026-11-24T00:00:00"/>
    <n v="2026"/>
    <n v="11"/>
    <x v="10"/>
    <x v="3"/>
    <x v="0"/>
    <x v="0"/>
    <x v="3"/>
    <s v="New"/>
    <x v="1"/>
    <s v="Summit Backpack 45L"/>
    <n v="4"/>
    <n v="155.91"/>
    <n v="0"/>
    <n v="79.91"/>
    <n v="623.64"/>
    <n v="319.64"/>
    <n v="304"/>
    <n v="0.48746071451478418"/>
    <n v="2026"/>
    <s v="Q4"/>
    <n v="11"/>
    <s v="Nov"/>
  </r>
  <r>
    <x v="2431"/>
    <d v="2026-11-24T00:00:00"/>
    <n v="2026"/>
    <n v="11"/>
    <x v="10"/>
    <x v="3"/>
    <x v="2"/>
    <x v="10"/>
    <x v="2"/>
    <s v="Returning"/>
    <x v="4"/>
    <s v="Resistance Band Set"/>
    <n v="1"/>
    <n v="39.42"/>
    <n v="0"/>
    <n v="14.63"/>
    <n v="39.42"/>
    <n v="14.63"/>
    <n v="24.79"/>
    <n v="0.62886859462201927"/>
    <n v="2026"/>
    <s v="Q4"/>
    <n v="11"/>
    <s v="Nov"/>
  </r>
  <r>
    <x v="2432"/>
    <d v="2026-11-24T00:00:00"/>
    <n v="2026"/>
    <n v="11"/>
    <x v="10"/>
    <x v="3"/>
    <x v="2"/>
    <x v="2"/>
    <x v="0"/>
    <s v="Returning"/>
    <x v="0"/>
    <s v="Trail Bike Light"/>
    <n v="2"/>
    <n v="51.56"/>
    <n v="0.05"/>
    <n v="22.7"/>
    <n v="97.963999999999999"/>
    <n v="45.4"/>
    <n v="52.564"/>
    <n v="0.5365644522477645"/>
    <n v="2026"/>
    <s v="Q4"/>
    <n v="11"/>
    <s v="Nov"/>
  </r>
  <r>
    <x v="2433"/>
    <d v="2026-11-24T00:00:00"/>
    <n v="2026"/>
    <n v="11"/>
    <x v="10"/>
    <x v="3"/>
    <x v="0"/>
    <x v="0"/>
    <x v="0"/>
    <s v="Returning"/>
    <x v="3"/>
    <s v="Compact Sleeping Bag"/>
    <n v="1"/>
    <n v="120.49"/>
    <n v="0.15"/>
    <n v="61.22"/>
    <n v="102.4165"/>
    <n v="61.22"/>
    <n v="41.1965"/>
    <n v="0.40224475548373556"/>
    <n v="2026"/>
    <s v="Q4"/>
    <n v="11"/>
    <s v="Nov"/>
  </r>
  <r>
    <x v="2434"/>
    <d v="2026-11-24T00:00:00"/>
    <n v="2026"/>
    <n v="11"/>
    <x v="10"/>
    <x v="3"/>
    <x v="2"/>
    <x v="16"/>
    <x v="2"/>
    <s v="Returning"/>
    <x v="1"/>
    <s v="Summit Backpack 45L"/>
    <n v="2"/>
    <n v="153.96"/>
    <n v="0"/>
    <n v="79.33"/>
    <n v="307.92"/>
    <n v="158.66"/>
    <n v="149.26000000000002"/>
    <n v="0.48473629514159527"/>
    <n v="2026"/>
    <s v="Q4"/>
    <n v="11"/>
    <s v="Nov"/>
  </r>
  <r>
    <x v="2435"/>
    <d v="2026-11-24T00:00:00"/>
    <n v="2026"/>
    <n v="11"/>
    <x v="10"/>
    <x v="3"/>
    <x v="2"/>
    <x v="16"/>
    <x v="2"/>
    <s v="New"/>
    <x v="0"/>
    <s v="Compact Repair Kit"/>
    <n v="1"/>
    <n v="39.85"/>
    <n v="0"/>
    <n v="16.3"/>
    <n v="39.85"/>
    <n v="16.3"/>
    <n v="23.55"/>
    <n v="0.59096612296110418"/>
    <n v="2026"/>
    <s v="Q4"/>
    <n v="11"/>
    <s v="Nov"/>
  </r>
  <r>
    <x v="2436"/>
    <d v="2026-11-25T00:00:00"/>
    <n v="2026"/>
    <n v="11"/>
    <x v="10"/>
    <x v="3"/>
    <x v="3"/>
    <x v="13"/>
    <x v="3"/>
    <s v="Returning"/>
    <x v="0"/>
    <s v="Cycling Pack 12L"/>
    <n v="2"/>
    <n v="103.88"/>
    <n v="0.15"/>
    <n v="49.26"/>
    <n v="176.59599999999998"/>
    <n v="98.52"/>
    <n v="78.075999999999979"/>
    <n v="0.44211646922920106"/>
    <n v="2026"/>
    <s v="Q4"/>
    <n v="11"/>
    <s v="Nov"/>
  </r>
  <r>
    <x v="2437"/>
    <d v="2026-11-25T00:00:00"/>
    <n v="2026"/>
    <n v="11"/>
    <x v="10"/>
    <x v="3"/>
    <x v="3"/>
    <x v="7"/>
    <x v="0"/>
    <s v="Returning"/>
    <x v="2"/>
    <s v="Carry-On Duffel"/>
    <n v="2"/>
    <n v="134.19"/>
    <n v="0.1"/>
    <n v="65.39"/>
    <n v="241.542"/>
    <n v="130.78"/>
    <n v="110.762"/>
    <n v="0.45856207202060095"/>
    <n v="2026"/>
    <s v="Q4"/>
    <n v="11"/>
    <s v="Nov"/>
  </r>
  <r>
    <x v="2438"/>
    <d v="2026-11-25T00:00:00"/>
    <n v="2026"/>
    <n v="11"/>
    <x v="10"/>
    <x v="3"/>
    <x v="1"/>
    <x v="1"/>
    <x v="3"/>
    <s v="New"/>
    <x v="2"/>
    <s v="Insulated Bottle"/>
    <n v="1"/>
    <n v="37.06"/>
    <n v="0.1"/>
    <n v="13.18"/>
    <n v="33.354000000000006"/>
    <n v="13.18"/>
    <n v="20.174000000000007"/>
    <n v="0.6048449961024166"/>
    <n v="2026"/>
    <s v="Q4"/>
    <n v="11"/>
    <s v="Nov"/>
  </r>
  <r>
    <x v="2439"/>
    <d v="2026-11-25T00:00:00"/>
    <n v="2026"/>
    <n v="11"/>
    <x v="10"/>
    <x v="3"/>
    <x v="2"/>
    <x v="10"/>
    <x v="0"/>
    <s v="New"/>
    <x v="2"/>
    <s v="Carry-On Duffel"/>
    <n v="4"/>
    <n v="135.21"/>
    <n v="0.05"/>
    <n v="68.64"/>
    <n v="513.798"/>
    <n v="274.56"/>
    <n v="239.238"/>
    <n v="0.46562656919645462"/>
    <n v="2026"/>
    <s v="Q4"/>
    <n v="11"/>
    <s v="Nov"/>
  </r>
  <r>
    <x v="2440"/>
    <d v="2026-11-25T00:00:00"/>
    <n v="2026"/>
    <n v="11"/>
    <x v="10"/>
    <x v="3"/>
    <x v="0"/>
    <x v="9"/>
    <x v="3"/>
    <s v="Returning"/>
    <x v="1"/>
    <s v="Trail Boots"/>
    <n v="2"/>
    <n v="145.77000000000001"/>
    <n v="0.1"/>
    <n v="78.14"/>
    <n v="262.38600000000002"/>
    <n v="156.28"/>
    <n v="106.10600000000002"/>
    <n v="0.40438895367893107"/>
    <n v="2026"/>
    <s v="Q4"/>
    <n v="11"/>
    <s v="Nov"/>
  </r>
  <r>
    <x v="2441"/>
    <d v="2026-11-25T00:00:00"/>
    <n v="2026"/>
    <n v="11"/>
    <x v="10"/>
    <x v="3"/>
    <x v="0"/>
    <x v="15"/>
    <x v="2"/>
    <s v="New"/>
    <x v="3"/>
    <s v="Compact Sleeping Bag"/>
    <n v="1"/>
    <n v="121.53"/>
    <n v="0.15"/>
    <n v="62.14"/>
    <n v="103.3005"/>
    <n v="62.14"/>
    <n v="41.160499999999999"/>
    <n v="0.39845402490791426"/>
    <n v="2026"/>
    <s v="Q4"/>
    <n v="11"/>
    <s v="Nov"/>
  </r>
  <r>
    <x v="2442"/>
    <d v="2026-11-25T00:00:00"/>
    <n v="2026"/>
    <n v="11"/>
    <x v="10"/>
    <x v="3"/>
    <x v="2"/>
    <x v="2"/>
    <x v="0"/>
    <s v="Business"/>
    <x v="0"/>
    <s v="Compact Repair Kit"/>
    <n v="2"/>
    <n v="40.51"/>
    <n v="0.05"/>
    <n v="16.45"/>
    <n v="76.968999999999994"/>
    <n v="32.9"/>
    <n v="44.068999999999996"/>
    <n v="0.5725551845548208"/>
    <n v="2026"/>
    <s v="Q4"/>
    <n v="11"/>
    <s v="Nov"/>
  </r>
  <r>
    <x v="2443"/>
    <d v="2026-11-25T00:00:00"/>
    <n v="2026"/>
    <n v="11"/>
    <x v="10"/>
    <x v="3"/>
    <x v="2"/>
    <x v="5"/>
    <x v="0"/>
    <s v="New"/>
    <x v="1"/>
    <s v="Trekking Poles"/>
    <n v="1"/>
    <n v="70.099999999999994"/>
    <n v="0.15"/>
    <n v="32.28"/>
    <n v="59.584999999999994"/>
    <n v="32.28"/>
    <n v="27.304999999999993"/>
    <n v="0.45825291600234952"/>
    <n v="2026"/>
    <s v="Q4"/>
    <n v="11"/>
    <s v="Nov"/>
  </r>
  <r>
    <x v="2444"/>
    <d v="2026-11-25T00:00:00"/>
    <n v="2026"/>
    <n v="11"/>
    <x v="10"/>
    <x v="3"/>
    <x v="1"/>
    <x v="12"/>
    <x v="3"/>
    <s v="New"/>
    <x v="1"/>
    <s v="Trail Boots"/>
    <n v="1"/>
    <n v="144.25"/>
    <n v="0.1"/>
    <n v="79.55"/>
    <n v="129.82500000000002"/>
    <n v="79.55"/>
    <n v="50.27500000000002"/>
    <n v="0.38725207009435791"/>
    <n v="2026"/>
    <s v="Q4"/>
    <n v="11"/>
    <s v="Nov"/>
  </r>
  <r>
    <x v="2445"/>
    <d v="2026-11-25T00:00:00"/>
    <n v="2026"/>
    <n v="11"/>
    <x v="10"/>
    <x v="3"/>
    <x v="1"/>
    <x v="6"/>
    <x v="3"/>
    <s v="Returning"/>
    <x v="1"/>
    <s v="Trail Boots"/>
    <n v="4"/>
    <n v="146.19"/>
    <n v="0.1"/>
    <n v="79.569999999999993"/>
    <n v="526.28399999999999"/>
    <n v="318.27999999999997"/>
    <n v="208.00400000000002"/>
    <n v="0.39523147198090769"/>
    <n v="2026"/>
    <s v="Q4"/>
    <n v="11"/>
    <s v="Nov"/>
  </r>
  <r>
    <x v="2446"/>
    <d v="2026-11-25T00:00:00"/>
    <n v="2026"/>
    <n v="11"/>
    <x v="10"/>
    <x v="3"/>
    <x v="0"/>
    <x v="9"/>
    <x v="0"/>
    <s v="New"/>
    <x v="3"/>
    <s v="Portable Camp Stove"/>
    <n v="1"/>
    <n v="81.89"/>
    <n v="0.05"/>
    <n v="38.33"/>
    <n v="77.79549999999999"/>
    <n v="38.33"/>
    <n v="39.465499999999992"/>
    <n v="0.50729797996028048"/>
    <n v="2026"/>
    <s v="Q4"/>
    <n v="11"/>
    <s v="Nov"/>
  </r>
  <r>
    <x v="2447"/>
    <d v="2026-11-25T00:00:00"/>
    <n v="2026"/>
    <n v="11"/>
    <x v="10"/>
    <x v="3"/>
    <x v="2"/>
    <x v="2"/>
    <x v="2"/>
    <s v="New"/>
    <x v="3"/>
    <s v="Trail Tent 2P"/>
    <n v="2"/>
    <n v="194.78"/>
    <n v="0.15"/>
    <n v="102.51"/>
    <n v="331.12599999999998"/>
    <n v="205.02"/>
    <n v="126.10599999999997"/>
    <n v="0.38083992196324051"/>
    <n v="2026"/>
    <s v="Q4"/>
    <n v="11"/>
    <s v="Nov"/>
  </r>
  <r>
    <x v="2448"/>
    <d v="2026-11-25T00:00:00"/>
    <n v="2026"/>
    <n v="11"/>
    <x v="10"/>
    <x v="3"/>
    <x v="1"/>
    <x v="14"/>
    <x v="0"/>
    <s v="Returning"/>
    <x v="1"/>
    <s v="Trail Boots"/>
    <n v="1"/>
    <n v="141.63"/>
    <n v="0.05"/>
    <n v="77.17"/>
    <n v="134.54849999999999"/>
    <n v="77.17"/>
    <n v="57.378499999999988"/>
    <n v="0.42645217152179321"/>
    <n v="2026"/>
    <s v="Q4"/>
    <n v="11"/>
    <s v="Nov"/>
  </r>
  <r>
    <x v="2449"/>
    <d v="2026-11-26T00:00:00"/>
    <n v="2026"/>
    <n v="11"/>
    <x v="10"/>
    <x v="3"/>
    <x v="2"/>
    <x v="16"/>
    <x v="0"/>
    <s v="Returning"/>
    <x v="0"/>
    <s v="Compact Repair Kit"/>
    <n v="1"/>
    <n v="40.86"/>
    <n v="0.05"/>
    <n v="17.14"/>
    <n v="38.817"/>
    <n v="17.14"/>
    <n v="21.677"/>
    <n v="0.55844088930107938"/>
    <n v="2026"/>
    <s v="Q4"/>
    <n v="11"/>
    <s v="Nov"/>
  </r>
  <r>
    <x v="2450"/>
    <d v="2026-11-26T00:00:00"/>
    <n v="2026"/>
    <n v="11"/>
    <x v="10"/>
    <x v="3"/>
    <x v="3"/>
    <x v="8"/>
    <x v="0"/>
    <s v="New"/>
    <x v="1"/>
    <s v="Trail Boots"/>
    <n v="1"/>
    <n v="141.61000000000001"/>
    <n v="0.05"/>
    <n v="77.7"/>
    <n v="134.52950000000001"/>
    <n v="77.7"/>
    <n v="56.82950000000001"/>
    <n v="0.42243151130421214"/>
    <n v="2026"/>
    <s v="Q4"/>
    <n v="11"/>
    <s v="Nov"/>
  </r>
  <r>
    <x v="2451"/>
    <d v="2026-11-26T00:00:00"/>
    <n v="2026"/>
    <n v="11"/>
    <x v="10"/>
    <x v="3"/>
    <x v="3"/>
    <x v="7"/>
    <x v="0"/>
    <s v="New"/>
    <x v="3"/>
    <s v="Compact Sleeping Bag"/>
    <n v="2"/>
    <n v="122.15"/>
    <n v="0.1"/>
    <n v="61.15"/>
    <n v="219.87"/>
    <n v="122.3"/>
    <n v="97.570000000000007"/>
    <n v="0.44376222313185065"/>
    <n v="2026"/>
    <s v="Q4"/>
    <n v="11"/>
    <s v="Nov"/>
  </r>
  <r>
    <x v="2452"/>
    <d v="2026-11-26T00:00:00"/>
    <n v="2026"/>
    <n v="11"/>
    <x v="10"/>
    <x v="3"/>
    <x v="2"/>
    <x v="5"/>
    <x v="2"/>
    <s v="Returning"/>
    <x v="2"/>
    <s v="Carry-On Duffel"/>
    <n v="5"/>
    <n v="130.24"/>
    <n v="0.1"/>
    <n v="66.75"/>
    <n v="586.08000000000004"/>
    <n v="333.75"/>
    <n v="252.33000000000004"/>
    <n v="0.43053849303849306"/>
    <n v="2026"/>
    <s v="Q4"/>
    <n v="11"/>
    <s v="Nov"/>
  </r>
  <r>
    <x v="2453"/>
    <d v="2026-11-26T00:00:00"/>
    <n v="2026"/>
    <n v="11"/>
    <x v="10"/>
    <x v="3"/>
    <x v="0"/>
    <x v="15"/>
    <x v="1"/>
    <s v="Returning"/>
    <x v="0"/>
    <s v="Trail Bike Light"/>
    <n v="3"/>
    <n v="50.18"/>
    <n v="0.1"/>
    <n v="23.12"/>
    <n v="135.48599999999999"/>
    <n v="69.36"/>
    <n v="66.125999999999991"/>
    <n v="0.4880651875470528"/>
    <n v="2026"/>
    <s v="Q4"/>
    <n v="11"/>
    <s v="Nov"/>
  </r>
  <r>
    <x v="2454"/>
    <d v="2026-11-26T00:00:00"/>
    <n v="2026"/>
    <n v="11"/>
    <x v="10"/>
    <x v="3"/>
    <x v="0"/>
    <x v="9"/>
    <x v="2"/>
    <s v="New"/>
    <x v="4"/>
    <s v="Training Mat"/>
    <n v="2"/>
    <n v="50.93"/>
    <n v="0.15"/>
    <n v="22.35"/>
    <n v="86.581000000000003"/>
    <n v="44.7"/>
    <n v="41.881"/>
    <n v="0.48372044674928677"/>
    <n v="2026"/>
    <s v="Q4"/>
    <n v="11"/>
    <s v="Nov"/>
  </r>
  <r>
    <x v="2455"/>
    <d v="2026-11-26T00:00:00"/>
    <n v="2026"/>
    <n v="11"/>
    <x v="10"/>
    <x v="3"/>
    <x v="2"/>
    <x v="10"/>
    <x v="0"/>
    <s v="Business"/>
    <x v="0"/>
    <s v="Trail Bike Light"/>
    <n v="1"/>
    <n v="49.6"/>
    <n v="0"/>
    <n v="22.62"/>
    <n v="49.6"/>
    <n v="22.62"/>
    <n v="26.98"/>
    <n v="0.5439516129032258"/>
    <n v="2026"/>
    <s v="Q4"/>
    <n v="11"/>
    <s v="Nov"/>
  </r>
  <r>
    <x v="2456"/>
    <d v="2026-11-26T00:00:00"/>
    <n v="2026"/>
    <n v="11"/>
    <x v="10"/>
    <x v="3"/>
    <x v="1"/>
    <x v="11"/>
    <x v="1"/>
    <s v="Business"/>
    <x v="3"/>
    <s v="Portable Camp Stove"/>
    <n v="3"/>
    <n v="83.3"/>
    <n v="0.15"/>
    <n v="38.74"/>
    <n v="212.41499999999996"/>
    <n v="116.22"/>
    <n v="96.194999999999965"/>
    <n v="0.45286349834051259"/>
    <n v="2026"/>
    <s v="Q4"/>
    <n v="11"/>
    <s v="Nov"/>
  </r>
  <r>
    <x v="2457"/>
    <d v="2026-11-26T00:00:00"/>
    <n v="2026"/>
    <n v="11"/>
    <x v="10"/>
    <x v="3"/>
    <x v="1"/>
    <x v="14"/>
    <x v="3"/>
    <s v="Business"/>
    <x v="2"/>
    <s v="Insulated Bottle"/>
    <n v="1"/>
    <n v="35.89"/>
    <n v="0.05"/>
    <n v="13.53"/>
    <n v="34.095500000000001"/>
    <n v="13.53"/>
    <n v="20.5655"/>
    <n v="0.60317343931017287"/>
    <n v="2026"/>
    <s v="Q4"/>
    <n v="11"/>
    <s v="Nov"/>
  </r>
  <r>
    <x v="2458"/>
    <d v="2026-11-27T00:00:00"/>
    <n v="2026"/>
    <n v="11"/>
    <x v="10"/>
    <x v="3"/>
    <x v="3"/>
    <x v="4"/>
    <x v="2"/>
    <s v="New"/>
    <x v="3"/>
    <s v="Trail Tent 2P"/>
    <n v="1"/>
    <n v="195.32"/>
    <n v="0"/>
    <n v="103.21"/>
    <n v="195.32"/>
    <n v="103.21"/>
    <n v="92.11"/>
    <n v="0.47158509113250052"/>
    <n v="2026"/>
    <s v="Q4"/>
    <n v="11"/>
    <s v="Nov"/>
  </r>
  <r>
    <x v="2459"/>
    <d v="2026-11-27T00:00:00"/>
    <n v="2026"/>
    <n v="11"/>
    <x v="10"/>
    <x v="3"/>
    <x v="1"/>
    <x v="6"/>
    <x v="0"/>
    <s v="Returning"/>
    <x v="2"/>
    <s v="Insulated Bottle"/>
    <n v="1"/>
    <n v="36.36"/>
    <n v="0.05"/>
    <n v="13.33"/>
    <n v="34.541999999999994"/>
    <n v="13.33"/>
    <n v="21.211999999999996"/>
    <n v="0.61409298824619307"/>
    <n v="2026"/>
    <s v="Q4"/>
    <n v="11"/>
    <s v="Nov"/>
  </r>
  <r>
    <x v="2460"/>
    <d v="2026-11-27T00:00:00"/>
    <n v="2026"/>
    <n v="11"/>
    <x v="10"/>
    <x v="3"/>
    <x v="1"/>
    <x v="12"/>
    <x v="0"/>
    <s v="Returning"/>
    <x v="2"/>
    <s v="Insulated Bottle"/>
    <n v="2"/>
    <n v="35.85"/>
    <n v="0.05"/>
    <n v="13.69"/>
    <n v="68.114999999999995"/>
    <n v="27.38"/>
    <n v="40.734999999999999"/>
    <n v="0.59803273875064233"/>
    <n v="2026"/>
    <s v="Q4"/>
    <n v="11"/>
    <s v="Nov"/>
  </r>
  <r>
    <x v="2461"/>
    <d v="2026-11-27T00:00:00"/>
    <n v="2026"/>
    <n v="11"/>
    <x v="10"/>
    <x v="3"/>
    <x v="3"/>
    <x v="8"/>
    <x v="0"/>
    <s v="New"/>
    <x v="2"/>
    <s v="Packing Cube Set"/>
    <n v="4"/>
    <n v="46.73"/>
    <n v="0"/>
    <n v="17.989999999999998"/>
    <n v="186.92"/>
    <n v="71.959999999999994"/>
    <n v="114.96"/>
    <n v="0.61502246950567085"/>
    <n v="2026"/>
    <s v="Q4"/>
    <n v="11"/>
    <s v="Nov"/>
  </r>
  <r>
    <x v="2462"/>
    <d v="2026-11-27T00:00:00"/>
    <n v="2026"/>
    <n v="11"/>
    <x v="10"/>
    <x v="3"/>
    <x v="3"/>
    <x v="13"/>
    <x v="2"/>
    <s v="Returning"/>
    <x v="1"/>
    <s v="Trail Boots"/>
    <n v="3"/>
    <n v="143.72"/>
    <n v="0.15"/>
    <n v="78.56"/>
    <n v="366.48599999999999"/>
    <n v="235.68"/>
    <n v="130.80599999999998"/>
    <n v="0.35691950033561987"/>
    <n v="2026"/>
    <s v="Q4"/>
    <n v="11"/>
    <s v="Nov"/>
  </r>
  <r>
    <x v="2463"/>
    <d v="2026-11-27T00:00:00"/>
    <n v="2026"/>
    <n v="11"/>
    <x v="10"/>
    <x v="3"/>
    <x v="1"/>
    <x v="12"/>
    <x v="3"/>
    <s v="New"/>
    <x v="4"/>
    <s v="Recovery Roller"/>
    <n v="1"/>
    <n v="35.590000000000003"/>
    <n v="0"/>
    <n v="13.57"/>
    <n v="35.590000000000003"/>
    <n v="13.57"/>
    <n v="22.020000000000003"/>
    <n v="0.61871312166338865"/>
    <n v="2026"/>
    <s v="Q4"/>
    <n v="11"/>
    <s v="Nov"/>
  </r>
  <r>
    <x v="2464"/>
    <d v="2026-11-27T00:00:00"/>
    <n v="2026"/>
    <n v="11"/>
    <x v="10"/>
    <x v="3"/>
    <x v="3"/>
    <x v="13"/>
    <x v="3"/>
    <s v="Returning"/>
    <x v="1"/>
    <s v="Trekking Poles"/>
    <n v="4"/>
    <n v="71.11"/>
    <n v="0.05"/>
    <n v="32.25"/>
    <n v="270.21799999999996"/>
    <n v="129"/>
    <n v="141.21799999999996"/>
    <n v="0.52260767232382732"/>
    <n v="2026"/>
    <s v="Q4"/>
    <n v="11"/>
    <s v="Nov"/>
  </r>
  <r>
    <x v="2465"/>
    <d v="2026-11-27T00:00:00"/>
    <n v="2026"/>
    <n v="11"/>
    <x v="10"/>
    <x v="3"/>
    <x v="0"/>
    <x v="9"/>
    <x v="3"/>
    <s v="Business"/>
    <x v="0"/>
    <s v="Trail Bike Light"/>
    <n v="5"/>
    <n v="51.04"/>
    <n v="0"/>
    <n v="22.69"/>
    <n v="255.2"/>
    <n v="113.45"/>
    <n v="141.75"/>
    <n v="0.55544670846394983"/>
    <n v="2026"/>
    <s v="Q4"/>
    <n v="11"/>
    <s v="Nov"/>
  </r>
  <r>
    <x v="2466"/>
    <d v="2026-11-27T00:00:00"/>
    <n v="2026"/>
    <n v="11"/>
    <x v="10"/>
    <x v="3"/>
    <x v="1"/>
    <x v="14"/>
    <x v="2"/>
    <s v="Returning"/>
    <x v="2"/>
    <s v="Travel Backpack 35L"/>
    <n v="3"/>
    <n v="161.66"/>
    <n v="0.05"/>
    <n v="88.3"/>
    <n v="460.73099999999999"/>
    <n v="264.89999999999998"/>
    <n v="195.83100000000002"/>
    <n v="0.42504411467863029"/>
    <n v="2026"/>
    <s v="Q4"/>
    <n v="11"/>
    <s v="Nov"/>
  </r>
  <r>
    <x v="2467"/>
    <d v="2026-11-27T00:00:00"/>
    <n v="2026"/>
    <n v="11"/>
    <x v="10"/>
    <x v="3"/>
    <x v="3"/>
    <x v="13"/>
    <x v="0"/>
    <s v="Business"/>
    <x v="3"/>
    <s v="Portable Camp Stove"/>
    <n v="2"/>
    <n v="80.400000000000006"/>
    <n v="0.15"/>
    <n v="38.869999999999997"/>
    <n v="136.68"/>
    <n v="77.739999999999995"/>
    <n v="58.940000000000012"/>
    <n v="0.43122622183201648"/>
    <n v="2026"/>
    <s v="Q4"/>
    <n v="11"/>
    <s v="Nov"/>
  </r>
  <r>
    <x v="2468"/>
    <d v="2026-11-28T00:00:00"/>
    <n v="2026"/>
    <n v="11"/>
    <x v="10"/>
    <x v="3"/>
    <x v="2"/>
    <x v="3"/>
    <x v="0"/>
    <s v="Returning"/>
    <x v="4"/>
    <s v="Recovery Roller"/>
    <n v="3"/>
    <n v="36.81"/>
    <n v="0.05"/>
    <n v="13.82"/>
    <n v="104.9085"/>
    <n v="41.46"/>
    <n v="63.448500000000003"/>
    <n v="0.60479846723573405"/>
    <n v="2026"/>
    <s v="Q4"/>
    <n v="11"/>
    <s v="Nov"/>
  </r>
  <r>
    <x v="2469"/>
    <d v="2026-11-28T00:00:00"/>
    <n v="2026"/>
    <n v="11"/>
    <x v="10"/>
    <x v="3"/>
    <x v="1"/>
    <x v="12"/>
    <x v="3"/>
    <s v="Returning"/>
    <x v="2"/>
    <s v="Carry-On Duffel"/>
    <n v="2"/>
    <n v="132.61000000000001"/>
    <n v="0.1"/>
    <n v="67.3"/>
    <n v="238.69800000000004"/>
    <n v="134.6"/>
    <n v="104.09800000000004"/>
    <n v="0.43610755012610086"/>
    <n v="2026"/>
    <s v="Q4"/>
    <n v="11"/>
    <s v="Nov"/>
  </r>
  <r>
    <x v="2470"/>
    <d v="2026-11-28T00:00:00"/>
    <n v="2026"/>
    <n v="11"/>
    <x v="10"/>
    <x v="3"/>
    <x v="0"/>
    <x v="15"/>
    <x v="0"/>
    <s v="Returning"/>
    <x v="0"/>
    <s v="Compact Repair Kit"/>
    <n v="5"/>
    <n v="39.79"/>
    <n v="0.1"/>
    <n v="17.09"/>
    <n v="179.05500000000001"/>
    <n v="85.45"/>
    <n v="93.605000000000004"/>
    <n v="0.52277233252352628"/>
    <n v="2026"/>
    <s v="Q4"/>
    <n v="11"/>
    <s v="Nov"/>
  </r>
  <r>
    <x v="2471"/>
    <d v="2026-11-28T00:00:00"/>
    <n v="2026"/>
    <n v="11"/>
    <x v="10"/>
    <x v="3"/>
    <x v="3"/>
    <x v="4"/>
    <x v="0"/>
    <s v="Returning"/>
    <x v="2"/>
    <s v="Insulated Bottle"/>
    <n v="2"/>
    <n v="36.119999999999997"/>
    <n v="0.1"/>
    <n v="13.61"/>
    <n v="65.015999999999991"/>
    <n v="27.22"/>
    <n v="37.795999999999992"/>
    <n v="0.58133382551987201"/>
    <n v="2026"/>
    <s v="Q4"/>
    <n v="11"/>
    <s v="Nov"/>
  </r>
  <r>
    <x v="2472"/>
    <d v="2026-11-28T00:00:00"/>
    <n v="2026"/>
    <n v="11"/>
    <x v="10"/>
    <x v="3"/>
    <x v="3"/>
    <x v="7"/>
    <x v="2"/>
    <s v="Returning"/>
    <x v="1"/>
    <s v="Summit Backpack 45L"/>
    <n v="5"/>
    <n v="153.93"/>
    <n v="0.05"/>
    <n v="77.27"/>
    <n v="731.16750000000002"/>
    <n v="386.34999999999997"/>
    <n v="344.81750000000005"/>
    <n v="0.4715985051304934"/>
    <n v="2026"/>
    <s v="Q4"/>
    <n v="11"/>
    <s v="Nov"/>
  </r>
  <r>
    <x v="2473"/>
    <d v="2026-11-28T00:00:00"/>
    <n v="2026"/>
    <n v="11"/>
    <x v="10"/>
    <x v="3"/>
    <x v="2"/>
    <x v="3"/>
    <x v="2"/>
    <s v="New"/>
    <x v="4"/>
    <s v="Training Mat"/>
    <n v="3"/>
    <n v="50.67"/>
    <n v="0.05"/>
    <n v="22.25"/>
    <n v="144.40949999999998"/>
    <n v="66.75"/>
    <n v="77.65949999999998"/>
    <n v="0.53777279195620775"/>
    <n v="2026"/>
    <s v="Q4"/>
    <n v="11"/>
    <s v="Nov"/>
  </r>
  <r>
    <x v="2474"/>
    <d v="2026-11-28T00:00:00"/>
    <n v="2026"/>
    <n v="11"/>
    <x v="10"/>
    <x v="3"/>
    <x v="2"/>
    <x v="3"/>
    <x v="0"/>
    <s v="Returning"/>
    <x v="1"/>
    <s v="Trekking Poles"/>
    <n v="4"/>
    <n v="72.77"/>
    <n v="0"/>
    <n v="32.090000000000003"/>
    <n v="291.08"/>
    <n v="128.36000000000001"/>
    <n v="162.71999999999997"/>
    <n v="0.55902157482479031"/>
    <n v="2026"/>
    <s v="Q4"/>
    <n v="11"/>
    <s v="Nov"/>
  </r>
  <r>
    <x v="2475"/>
    <d v="2026-11-28T00:00:00"/>
    <n v="2026"/>
    <n v="11"/>
    <x v="10"/>
    <x v="3"/>
    <x v="2"/>
    <x v="10"/>
    <x v="3"/>
    <s v="New"/>
    <x v="2"/>
    <s v="Packing Cube Set"/>
    <n v="1"/>
    <n v="46.45"/>
    <n v="0.1"/>
    <n v="17.96"/>
    <n v="41.805000000000007"/>
    <n v="17.96"/>
    <n v="23.845000000000006"/>
    <n v="0.57038631742614521"/>
    <n v="2026"/>
    <s v="Q4"/>
    <n v="11"/>
    <s v="Nov"/>
  </r>
  <r>
    <x v="2476"/>
    <d v="2026-11-28T00:00:00"/>
    <n v="2026"/>
    <n v="11"/>
    <x v="10"/>
    <x v="3"/>
    <x v="0"/>
    <x v="15"/>
    <x v="0"/>
    <s v="New"/>
    <x v="2"/>
    <s v="Travel Backpack 35L"/>
    <n v="1"/>
    <n v="165.75"/>
    <n v="0.2"/>
    <n v="89.16"/>
    <n v="132.6"/>
    <n v="89.16"/>
    <n v="43.44"/>
    <n v="0.32760180995475113"/>
    <n v="2026"/>
    <s v="Q4"/>
    <n v="11"/>
    <s v="Nov"/>
  </r>
  <r>
    <x v="2477"/>
    <d v="2026-11-28T00:00:00"/>
    <n v="2026"/>
    <n v="11"/>
    <x v="10"/>
    <x v="3"/>
    <x v="2"/>
    <x v="2"/>
    <x v="3"/>
    <s v="New"/>
    <x v="3"/>
    <s v="Trail Tent 2P"/>
    <n v="4"/>
    <n v="198.02"/>
    <n v="0.05"/>
    <n v="103.82"/>
    <n v="752.476"/>
    <n v="415.28"/>
    <n v="337.19600000000003"/>
    <n v="0.44811528872681655"/>
    <n v="2026"/>
    <s v="Q4"/>
    <n v="11"/>
    <s v="Nov"/>
  </r>
  <r>
    <x v="2478"/>
    <d v="2026-11-29T00:00:00"/>
    <n v="2026"/>
    <n v="11"/>
    <x v="10"/>
    <x v="3"/>
    <x v="1"/>
    <x v="12"/>
    <x v="0"/>
    <s v="New"/>
    <x v="2"/>
    <s v="Packing Cube Set"/>
    <n v="1"/>
    <n v="46.3"/>
    <n v="0.2"/>
    <n v="18.78"/>
    <n v="37.04"/>
    <n v="18.78"/>
    <n v="18.259999999999998"/>
    <n v="0.49298056155507552"/>
    <n v="2026"/>
    <s v="Q4"/>
    <n v="11"/>
    <s v="Nov"/>
  </r>
  <r>
    <x v="2479"/>
    <d v="2026-11-29T00:00:00"/>
    <n v="2026"/>
    <n v="11"/>
    <x v="10"/>
    <x v="3"/>
    <x v="0"/>
    <x v="15"/>
    <x v="3"/>
    <s v="Returning"/>
    <x v="4"/>
    <s v="Resistance Band Set"/>
    <n v="1"/>
    <n v="39.659999999999997"/>
    <n v="0"/>
    <n v="14.76"/>
    <n v="39.659999999999997"/>
    <n v="14.76"/>
    <n v="24.9"/>
    <n v="0.62783661119515888"/>
    <n v="2026"/>
    <s v="Q4"/>
    <n v="11"/>
    <s v="Nov"/>
  </r>
  <r>
    <x v="2480"/>
    <d v="2026-11-29T00:00:00"/>
    <n v="2026"/>
    <n v="11"/>
    <x v="10"/>
    <x v="3"/>
    <x v="1"/>
    <x v="6"/>
    <x v="0"/>
    <s v="New"/>
    <x v="3"/>
    <s v="Portable Camp Stove"/>
    <n v="3"/>
    <n v="80.72"/>
    <n v="0.05"/>
    <n v="39.130000000000003"/>
    <n v="230.05199999999999"/>
    <n v="117.39000000000001"/>
    <n v="112.66199999999998"/>
    <n v="0.48972406238589528"/>
    <n v="2026"/>
    <s v="Q4"/>
    <n v="11"/>
    <s v="Nov"/>
  </r>
  <r>
    <x v="2481"/>
    <d v="2026-11-29T00:00:00"/>
    <n v="2026"/>
    <n v="11"/>
    <x v="10"/>
    <x v="3"/>
    <x v="1"/>
    <x v="14"/>
    <x v="3"/>
    <s v="New"/>
    <x v="2"/>
    <s v="Insulated Bottle"/>
    <n v="2"/>
    <n v="35.51"/>
    <n v="0.05"/>
    <n v="13.24"/>
    <n v="67.468999999999994"/>
    <n v="26.48"/>
    <n v="40.98899999999999"/>
    <n v="0.60752345521646967"/>
    <n v="2026"/>
    <s v="Q4"/>
    <n v="11"/>
    <s v="Nov"/>
  </r>
  <r>
    <x v="2482"/>
    <d v="2026-11-30T00:00:00"/>
    <n v="2026"/>
    <n v="11"/>
    <x v="10"/>
    <x v="3"/>
    <x v="3"/>
    <x v="8"/>
    <x v="2"/>
    <s v="Business"/>
    <x v="2"/>
    <s v="Carry-On Duffel"/>
    <n v="1"/>
    <n v="132.06"/>
    <n v="0.15"/>
    <n v="67.53"/>
    <n v="112.251"/>
    <n v="67.53"/>
    <n v="44.721000000000004"/>
    <n v="0.39840179597509157"/>
    <n v="2026"/>
    <s v="Q4"/>
    <n v="11"/>
    <s v="Nov"/>
  </r>
  <r>
    <x v="2483"/>
    <d v="2026-11-30T00:00:00"/>
    <n v="2026"/>
    <n v="11"/>
    <x v="10"/>
    <x v="3"/>
    <x v="3"/>
    <x v="8"/>
    <x v="0"/>
    <s v="Business"/>
    <x v="0"/>
    <s v="Compact Repair Kit"/>
    <n v="3"/>
    <n v="41.07"/>
    <n v="0.1"/>
    <n v="16.86"/>
    <n v="110.88900000000001"/>
    <n v="50.58"/>
    <n v="60.309000000000012"/>
    <n v="0.54386819251684126"/>
    <n v="2026"/>
    <s v="Q4"/>
    <n v="11"/>
    <s v="Nov"/>
  </r>
  <r>
    <x v="2484"/>
    <d v="2026-11-30T00:00:00"/>
    <n v="2026"/>
    <n v="11"/>
    <x v="10"/>
    <x v="3"/>
    <x v="1"/>
    <x v="12"/>
    <x v="0"/>
    <s v="New"/>
    <x v="1"/>
    <s v="Summit Backpack 45L"/>
    <n v="2"/>
    <n v="151.49"/>
    <n v="0.1"/>
    <n v="81.39"/>
    <n v="272.68200000000002"/>
    <n v="162.78"/>
    <n v="109.90200000000002"/>
    <n v="0.40304090479019522"/>
    <n v="2026"/>
    <s v="Q4"/>
    <n v="11"/>
    <s v="Nov"/>
  </r>
  <r>
    <x v="2485"/>
    <d v="2026-11-30T00:00:00"/>
    <n v="2026"/>
    <n v="11"/>
    <x v="10"/>
    <x v="3"/>
    <x v="0"/>
    <x v="0"/>
    <x v="2"/>
    <s v="Business"/>
    <x v="4"/>
    <s v="Recovery Roller"/>
    <n v="1"/>
    <n v="35.729999999999997"/>
    <n v="0.2"/>
    <n v="14.33"/>
    <n v="28.584"/>
    <n v="14.33"/>
    <n v="14.254"/>
    <n v="0.49867058494262523"/>
    <n v="2026"/>
    <s v="Q4"/>
    <n v="11"/>
    <s v="Nov"/>
  </r>
  <r>
    <x v="2486"/>
    <d v="2026-11-30T00:00:00"/>
    <n v="2026"/>
    <n v="11"/>
    <x v="10"/>
    <x v="3"/>
    <x v="0"/>
    <x v="0"/>
    <x v="2"/>
    <s v="Returning"/>
    <x v="0"/>
    <s v="Trail Bike Light"/>
    <n v="2"/>
    <n v="50.38"/>
    <n v="0.1"/>
    <n v="22.41"/>
    <n v="90.684000000000012"/>
    <n v="44.82"/>
    <n v="45.864000000000011"/>
    <n v="0.50575625248114342"/>
    <n v="2026"/>
    <s v="Q4"/>
    <n v="11"/>
    <s v="Nov"/>
  </r>
  <r>
    <x v="2487"/>
    <d v="2026-11-30T00:00:00"/>
    <n v="2026"/>
    <n v="11"/>
    <x v="10"/>
    <x v="3"/>
    <x v="0"/>
    <x v="9"/>
    <x v="0"/>
    <s v="Business"/>
    <x v="4"/>
    <s v="Recovery Roller"/>
    <n v="1"/>
    <n v="35.67"/>
    <n v="0.1"/>
    <n v="13.81"/>
    <n v="32.103000000000002"/>
    <n v="13.81"/>
    <n v="18.292999999999999"/>
    <n v="0.5698221350029592"/>
    <n v="2026"/>
    <s v="Q4"/>
    <n v="11"/>
    <s v="Nov"/>
  </r>
  <r>
    <x v="2488"/>
    <d v="2026-11-30T00:00:00"/>
    <n v="2026"/>
    <n v="11"/>
    <x v="10"/>
    <x v="3"/>
    <x v="1"/>
    <x v="14"/>
    <x v="1"/>
    <s v="Business"/>
    <x v="3"/>
    <s v="Portable Camp Stove"/>
    <n v="12"/>
    <n v="81.150000000000006"/>
    <n v="0.15"/>
    <n v="39.590000000000003"/>
    <n v="827.73"/>
    <n v="475.08000000000004"/>
    <n v="352.65"/>
    <n v="0.42604472472907828"/>
    <n v="2026"/>
    <s v="Q4"/>
    <n v="11"/>
    <s v="Nov"/>
  </r>
  <r>
    <x v="2489"/>
    <d v="2026-11-30T00:00:00"/>
    <n v="2026"/>
    <n v="11"/>
    <x v="10"/>
    <x v="3"/>
    <x v="0"/>
    <x v="15"/>
    <x v="2"/>
    <s v="Returning"/>
    <x v="3"/>
    <s v="Trail Tent 2P"/>
    <n v="1"/>
    <n v="194.73"/>
    <n v="0"/>
    <n v="104.48"/>
    <n v="194.73"/>
    <n v="104.48"/>
    <n v="90.249999999999986"/>
    <n v="0.46346222975401835"/>
    <n v="2026"/>
    <s v="Q4"/>
    <n v="11"/>
    <s v="Nov"/>
  </r>
  <r>
    <x v="2490"/>
    <d v="2026-11-30T00:00:00"/>
    <n v="2026"/>
    <n v="11"/>
    <x v="10"/>
    <x v="3"/>
    <x v="1"/>
    <x v="1"/>
    <x v="3"/>
    <s v="Business"/>
    <x v="3"/>
    <s v="Compact Sleeping Bag"/>
    <n v="2"/>
    <n v="122.18"/>
    <n v="0.15"/>
    <n v="61.3"/>
    <n v="207.70600000000002"/>
    <n v="122.6"/>
    <n v="85.106000000000023"/>
    <n v="0.40974261696821479"/>
    <n v="2026"/>
    <s v="Q4"/>
    <n v="11"/>
    <s v="Nov"/>
  </r>
  <r>
    <x v="2491"/>
    <d v="2026-11-30T00:00:00"/>
    <n v="2026"/>
    <n v="11"/>
    <x v="10"/>
    <x v="3"/>
    <x v="3"/>
    <x v="13"/>
    <x v="0"/>
    <s v="Returning"/>
    <x v="3"/>
    <s v="Portable Camp Stove"/>
    <n v="1"/>
    <n v="83.14"/>
    <n v="0"/>
    <n v="39.369999999999997"/>
    <n v="83.14"/>
    <n v="39.369999999999997"/>
    <n v="43.77"/>
    <n v="0.52646139042578788"/>
    <n v="2026"/>
    <s v="Q4"/>
    <n v="11"/>
    <s v="Nov"/>
  </r>
  <r>
    <x v="2492"/>
    <d v="2026-11-30T00:00:00"/>
    <n v="2026"/>
    <n v="11"/>
    <x v="10"/>
    <x v="3"/>
    <x v="2"/>
    <x v="5"/>
    <x v="0"/>
    <s v="Returning"/>
    <x v="0"/>
    <s v="Commuter Helmet"/>
    <n v="1"/>
    <n v="80.97"/>
    <n v="0"/>
    <n v="43.64"/>
    <n v="80.97"/>
    <n v="43.64"/>
    <n v="37.33"/>
    <n v="0.4610349512164999"/>
    <n v="2026"/>
    <s v="Q4"/>
    <n v="11"/>
    <s v="Nov"/>
  </r>
  <r>
    <x v="2493"/>
    <d v="2026-11-30T00:00:00"/>
    <n v="2026"/>
    <n v="11"/>
    <x v="10"/>
    <x v="3"/>
    <x v="0"/>
    <x v="9"/>
    <x v="0"/>
    <s v="New"/>
    <x v="1"/>
    <s v="Trekking Poles"/>
    <n v="1"/>
    <n v="73.03"/>
    <n v="0"/>
    <n v="32.71"/>
    <n v="73.03"/>
    <n v="32.71"/>
    <n v="40.32"/>
    <n v="0.55210187594139393"/>
    <n v="2026"/>
    <s v="Q4"/>
    <n v="11"/>
    <s v="Nov"/>
  </r>
  <r>
    <x v="2494"/>
    <d v="2026-11-30T00:00:00"/>
    <n v="2026"/>
    <n v="11"/>
    <x v="10"/>
    <x v="3"/>
    <x v="2"/>
    <x v="3"/>
    <x v="0"/>
    <s v="Returning"/>
    <x v="2"/>
    <s v="Packing Cube Set"/>
    <n v="1"/>
    <n v="46.81"/>
    <n v="0.05"/>
    <n v="17.87"/>
    <n v="44.469500000000004"/>
    <n v="17.87"/>
    <n v="26.599500000000003"/>
    <n v="0.59815154206815913"/>
    <n v="2026"/>
    <s v="Q4"/>
    <n v="11"/>
    <s v="Nov"/>
  </r>
  <r>
    <x v="2495"/>
    <d v="2026-11-30T00:00:00"/>
    <n v="2026"/>
    <n v="11"/>
    <x v="10"/>
    <x v="3"/>
    <x v="3"/>
    <x v="7"/>
    <x v="3"/>
    <s v="New"/>
    <x v="1"/>
    <s v="Summit Backpack 45L"/>
    <n v="2"/>
    <n v="153.51"/>
    <n v="0.15"/>
    <n v="81.290000000000006"/>
    <n v="260.96699999999998"/>
    <n v="162.58000000000001"/>
    <n v="98.386999999999972"/>
    <n v="0.3770093536730697"/>
    <n v="2026"/>
    <s v="Q4"/>
    <n v="11"/>
    <s v="Nov"/>
  </r>
  <r>
    <x v="2496"/>
    <d v="2026-11-30T00:00:00"/>
    <n v="2026"/>
    <n v="11"/>
    <x v="10"/>
    <x v="3"/>
    <x v="2"/>
    <x v="5"/>
    <x v="3"/>
    <s v="New"/>
    <x v="3"/>
    <s v="Trail Tent 2P"/>
    <n v="2"/>
    <n v="197.5"/>
    <n v="0"/>
    <n v="104.47"/>
    <n v="395"/>
    <n v="208.94"/>
    <n v="186.06"/>
    <n v="0.4710379746835443"/>
    <n v="2026"/>
    <s v="Q4"/>
    <n v="11"/>
    <s v="Nov"/>
  </r>
  <r>
    <x v="2497"/>
    <d v="2026-12-01T00:00:00"/>
    <n v="2026"/>
    <n v="12"/>
    <x v="11"/>
    <x v="3"/>
    <x v="3"/>
    <x v="8"/>
    <x v="1"/>
    <s v="Business"/>
    <x v="1"/>
    <s v="Trail Boots"/>
    <n v="8"/>
    <n v="146.55000000000001"/>
    <n v="0.1"/>
    <n v="78.03"/>
    <n v="1055.1600000000001"/>
    <n v="624.24"/>
    <n v="430.92000000000007"/>
    <n v="0.40839303991811671"/>
    <n v="2026"/>
    <s v="Q4"/>
    <n v="12"/>
    <s v="Dec"/>
  </r>
  <r>
    <x v="2498"/>
    <d v="2026-12-01T00:00:00"/>
    <n v="2026"/>
    <n v="12"/>
    <x v="11"/>
    <x v="3"/>
    <x v="3"/>
    <x v="13"/>
    <x v="0"/>
    <s v="Business"/>
    <x v="0"/>
    <s v="Trail Bike Light"/>
    <n v="2"/>
    <n v="51.83"/>
    <n v="0.15"/>
    <n v="22.02"/>
    <n v="88.11099999999999"/>
    <n v="44.04"/>
    <n v="44.070999999999991"/>
    <n v="0.50017591447151888"/>
    <n v="2026"/>
    <s v="Q4"/>
    <n v="12"/>
    <s v="Dec"/>
  </r>
  <r>
    <x v="2499"/>
    <d v="2026-12-01T00:00:00"/>
    <n v="2026"/>
    <n v="12"/>
    <x v="11"/>
    <x v="3"/>
    <x v="1"/>
    <x v="12"/>
    <x v="0"/>
    <s v="New"/>
    <x v="1"/>
    <s v="Trail Boots"/>
    <n v="1"/>
    <n v="140.34"/>
    <n v="0.15"/>
    <n v="79.92"/>
    <n v="119.289"/>
    <n v="79.92"/>
    <n v="39.369"/>
    <n v="0.33003043029952467"/>
    <n v="2026"/>
    <s v="Q4"/>
    <n v="12"/>
    <s v="Dec"/>
  </r>
  <r>
    <x v="2500"/>
    <d v="2026-12-01T00:00:00"/>
    <n v="2026"/>
    <n v="12"/>
    <x v="11"/>
    <x v="3"/>
    <x v="0"/>
    <x v="0"/>
    <x v="0"/>
    <s v="New"/>
    <x v="1"/>
    <s v="Summit Backpack 45L"/>
    <n v="1"/>
    <n v="156.44999999999999"/>
    <n v="0"/>
    <n v="80.56"/>
    <n v="156.44999999999999"/>
    <n v="80.56"/>
    <n v="75.889999999999986"/>
    <n v="0.48507510386705011"/>
    <n v="2026"/>
    <s v="Q4"/>
    <n v="12"/>
    <s v="Dec"/>
  </r>
  <r>
    <x v="2501"/>
    <d v="2026-12-01T00:00:00"/>
    <n v="2026"/>
    <n v="12"/>
    <x v="11"/>
    <x v="3"/>
    <x v="2"/>
    <x v="16"/>
    <x v="3"/>
    <s v="Returning"/>
    <x v="4"/>
    <s v="Resistance Band Set"/>
    <n v="1"/>
    <n v="41.33"/>
    <n v="0"/>
    <n v="15.03"/>
    <n v="41.33"/>
    <n v="15.03"/>
    <n v="26.299999999999997"/>
    <n v="0.6363416404548754"/>
    <n v="2026"/>
    <s v="Q4"/>
    <n v="12"/>
    <s v="Dec"/>
  </r>
  <r>
    <x v="2502"/>
    <d v="2026-12-01T00:00:00"/>
    <n v="2026"/>
    <n v="12"/>
    <x v="11"/>
    <x v="3"/>
    <x v="1"/>
    <x v="11"/>
    <x v="2"/>
    <s v="New"/>
    <x v="0"/>
    <s v="Compact Repair Kit"/>
    <n v="1"/>
    <n v="39.479999999999997"/>
    <n v="0.05"/>
    <n v="16.78"/>
    <n v="37.505999999999993"/>
    <n v="16.78"/>
    <n v="20.725999999999992"/>
    <n v="0.55260491654668575"/>
    <n v="2026"/>
    <s v="Q4"/>
    <n v="12"/>
    <s v="Dec"/>
  </r>
  <r>
    <x v="2503"/>
    <d v="2026-12-02T00:00:00"/>
    <n v="2026"/>
    <n v="12"/>
    <x v="11"/>
    <x v="3"/>
    <x v="2"/>
    <x v="3"/>
    <x v="0"/>
    <s v="Business"/>
    <x v="1"/>
    <s v="Trekking Poles"/>
    <n v="1"/>
    <n v="73.010000000000005"/>
    <n v="0.1"/>
    <n v="31.51"/>
    <n v="65.709000000000003"/>
    <n v="31.51"/>
    <n v="34.198999999999998"/>
    <n v="0.52046142841924237"/>
    <n v="2026"/>
    <s v="Q4"/>
    <n v="12"/>
    <s v="Dec"/>
  </r>
  <r>
    <x v="2504"/>
    <d v="2026-12-02T00:00:00"/>
    <n v="2026"/>
    <n v="12"/>
    <x v="11"/>
    <x v="3"/>
    <x v="0"/>
    <x v="15"/>
    <x v="0"/>
    <s v="Business"/>
    <x v="4"/>
    <s v="Resistance Band Set"/>
    <n v="2"/>
    <n v="40.86"/>
    <n v="0.05"/>
    <n v="15.06"/>
    <n v="77.634"/>
    <n v="30.12"/>
    <n v="47.513999999999996"/>
    <n v="0.6120256588608084"/>
    <n v="2026"/>
    <s v="Q4"/>
    <n v="12"/>
    <s v="Dec"/>
  </r>
  <r>
    <x v="2505"/>
    <d v="2026-12-02T00:00:00"/>
    <n v="2026"/>
    <n v="12"/>
    <x v="11"/>
    <x v="3"/>
    <x v="2"/>
    <x v="5"/>
    <x v="3"/>
    <s v="Returning"/>
    <x v="3"/>
    <s v="Trail Tent 2P"/>
    <n v="6"/>
    <n v="194.79"/>
    <n v="0"/>
    <n v="105.73"/>
    <n v="1168.74"/>
    <n v="634.38"/>
    <n v="534.36"/>
    <n v="0.45721032907233433"/>
    <n v="2026"/>
    <s v="Q4"/>
    <n v="12"/>
    <s v="Dec"/>
  </r>
  <r>
    <x v="2506"/>
    <d v="2026-12-02T00:00:00"/>
    <n v="2026"/>
    <n v="12"/>
    <x v="11"/>
    <x v="3"/>
    <x v="3"/>
    <x v="13"/>
    <x v="0"/>
    <s v="New"/>
    <x v="3"/>
    <s v="Portable Camp Stove"/>
    <n v="4"/>
    <n v="80.98"/>
    <n v="0.2"/>
    <n v="38.6"/>
    <n v="259.13600000000002"/>
    <n v="154.4"/>
    <n v="104.73600000000002"/>
    <n v="0.40417387009138062"/>
    <n v="2026"/>
    <s v="Q4"/>
    <n v="12"/>
    <s v="Dec"/>
  </r>
  <r>
    <x v="2507"/>
    <d v="2026-12-02T00:00:00"/>
    <n v="2026"/>
    <n v="12"/>
    <x v="11"/>
    <x v="3"/>
    <x v="0"/>
    <x v="15"/>
    <x v="0"/>
    <s v="New"/>
    <x v="3"/>
    <s v="Trail Tent 2P"/>
    <n v="3"/>
    <n v="196.48"/>
    <n v="0.05"/>
    <n v="107.2"/>
    <n v="559.96799999999996"/>
    <n v="321.60000000000002"/>
    <n v="238.36799999999994"/>
    <n v="0.42568146751242919"/>
    <n v="2026"/>
    <s v="Q4"/>
    <n v="12"/>
    <s v="Dec"/>
  </r>
  <r>
    <x v="2508"/>
    <d v="2026-12-02T00:00:00"/>
    <n v="2026"/>
    <n v="12"/>
    <x v="11"/>
    <x v="3"/>
    <x v="0"/>
    <x v="9"/>
    <x v="2"/>
    <s v="New"/>
    <x v="2"/>
    <s v="Packing Cube Set"/>
    <n v="2"/>
    <n v="46.63"/>
    <n v="0"/>
    <n v="18.68"/>
    <n v="93.26"/>
    <n v="37.36"/>
    <n v="55.900000000000006"/>
    <n v="0.59939952820072917"/>
    <n v="2026"/>
    <s v="Q4"/>
    <n v="12"/>
    <s v="Dec"/>
  </r>
  <r>
    <x v="2509"/>
    <d v="2026-12-02T00:00:00"/>
    <n v="2026"/>
    <n v="12"/>
    <x v="11"/>
    <x v="3"/>
    <x v="2"/>
    <x v="5"/>
    <x v="1"/>
    <s v="Business"/>
    <x v="1"/>
    <s v="Trail Boots"/>
    <n v="12"/>
    <n v="142.93"/>
    <n v="0.1"/>
    <n v="79.81"/>
    <n v="1543.644"/>
    <n v="957.72"/>
    <n v="585.92399999999998"/>
    <n v="0.37957197384889263"/>
    <n v="2026"/>
    <s v="Q4"/>
    <n v="12"/>
    <s v="Dec"/>
  </r>
  <r>
    <x v="2510"/>
    <d v="2026-12-02T00:00:00"/>
    <n v="2026"/>
    <n v="12"/>
    <x v="11"/>
    <x v="3"/>
    <x v="1"/>
    <x v="12"/>
    <x v="2"/>
    <s v="Returning"/>
    <x v="1"/>
    <s v="Summit Backpack 45L"/>
    <n v="2"/>
    <n v="153.97"/>
    <n v="0"/>
    <n v="79.45"/>
    <n v="307.94"/>
    <n v="158.9"/>
    <n v="149.04"/>
    <n v="0.48399038773787101"/>
    <n v="2026"/>
    <s v="Q4"/>
    <n v="12"/>
    <s v="Dec"/>
  </r>
  <r>
    <x v="2511"/>
    <d v="2026-12-02T00:00:00"/>
    <n v="2026"/>
    <n v="12"/>
    <x v="11"/>
    <x v="3"/>
    <x v="3"/>
    <x v="13"/>
    <x v="0"/>
    <s v="Returning"/>
    <x v="3"/>
    <s v="Alpine Tent 4P"/>
    <n v="1"/>
    <n v="344.63"/>
    <n v="0.05"/>
    <n v="189.22"/>
    <n v="327.39849999999996"/>
    <n v="189.22"/>
    <n v="138.17849999999996"/>
    <n v="0.42204988721695419"/>
    <n v="2026"/>
    <s v="Q4"/>
    <n v="12"/>
    <s v="Dec"/>
  </r>
  <r>
    <x v="2512"/>
    <d v="2026-12-03T00:00:00"/>
    <n v="2026"/>
    <n v="12"/>
    <x v="11"/>
    <x v="3"/>
    <x v="3"/>
    <x v="13"/>
    <x v="0"/>
    <s v="New"/>
    <x v="2"/>
    <s v="Packing Cube Set"/>
    <n v="2"/>
    <n v="46.51"/>
    <n v="0.05"/>
    <n v="18.73"/>
    <n v="88.368999999999986"/>
    <n v="37.46"/>
    <n v="50.908999999999985"/>
    <n v="0.57609568966492763"/>
    <n v="2026"/>
    <s v="Q4"/>
    <n v="12"/>
    <s v="Dec"/>
  </r>
  <r>
    <x v="2513"/>
    <d v="2026-12-03T00:00:00"/>
    <n v="2026"/>
    <n v="12"/>
    <x v="11"/>
    <x v="3"/>
    <x v="0"/>
    <x v="9"/>
    <x v="1"/>
    <s v="Business"/>
    <x v="0"/>
    <s v="Commuter Helmet"/>
    <n v="6"/>
    <n v="80.17"/>
    <n v="0.1"/>
    <n v="42.67"/>
    <n v="432.91800000000001"/>
    <n v="256.02"/>
    <n v="176.89800000000002"/>
    <n v="0.40861779828974543"/>
    <n v="2026"/>
    <s v="Q4"/>
    <n v="12"/>
    <s v="Dec"/>
  </r>
  <r>
    <x v="2514"/>
    <d v="2026-12-03T00:00:00"/>
    <n v="2026"/>
    <n v="12"/>
    <x v="11"/>
    <x v="3"/>
    <x v="3"/>
    <x v="13"/>
    <x v="0"/>
    <s v="New"/>
    <x v="3"/>
    <s v="Compact Sleeping Bag"/>
    <n v="2"/>
    <n v="124.62"/>
    <n v="0.1"/>
    <n v="58.91"/>
    <n v="224.316"/>
    <n v="117.82"/>
    <n v="106.49600000000001"/>
    <n v="0.47475882237557737"/>
    <n v="2026"/>
    <s v="Q4"/>
    <n v="12"/>
    <s v="Dec"/>
  </r>
  <r>
    <x v="2515"/>
    <d v="2026-12-03T00:00:00"/>
    <n v="2026"/>
    <n v="12"/>
    <x v="11"/>
    <x v="3"/>
    <x v="2"/>
    <x v="3"/>
    <x v="0"/>
    <s v="Returning"/>
    <x v="1"/>
    <s v="Trail Boots"/>
    <n v="1"/>
    <n v="144.78"/>
    <n v="0.15"/>
    <n v="81.53"/>
    <n v="123.063"/>
    <n v="81.53"/>
    <n v="41.533000000000001"/>
    <n v="0.33749380398657597"/>
    <n v="2026"/>
    <s v="Q4"/>
    <n v="12"/>
    <s v="Dec"/>
  </r>
  <r>
    <x v="2516"/>
    <d v="2026-12-03T00:00:00"/>
    <n v="2026"/>
    <n v="12"/>
    <x v="11"/>
    <x v="3"/>
    <x v="3"/>
    <x v="7"/>
    <x v="0"/>
    <s v="Business"/>
    <x v="2"/>
    <s v="Carry-On Duffel"/>
    <n v="1"/>
    <n v="133.80000000000001"/>
    <n v="0"/>
    <n v="66.349999999999994"/>
    <n v="133.80000000000001"/>
    <n v="66.349999999999994"/>
    <n v="67.450000000000017"/>
    <n v="0.50411061285500758"/>
    <n v="2026"/>
    <s v="Q4"/>
    <n v="12"/>
    <s v="Dec"/>
  </r>
  <r>
    <x v="2517"/>
    <d v="2026-12-03T00:00:00"/>
    <n v="2026"/>
    <n v="12"/>
    <x v="11"/>
    <x v="3"/>
    <x v="3"/>
    <x v="7"/>
    <x v="2"/>
    <s v="New"/>
    <x v="3"/>
    <s v="Compact Sleeping Bag"/>
    <n v="1"/>
    <n v="124.93"/>
    <n v="0"/>
    <n v="59.41"/>
    <n v="124.93"/>
    <n v="59.41"/>
    <n v="65.52000000000001"/>
    <n v="0.52445369406867848"/>
    <n v="2026"/>
    <s v="Q4"/>
    <n v="12"/>
    <s v="Dec"/>
  </r>
  <r>
    <x v="2518"/>
    <d v="2026-12-03T00:00:00"/>
    <n v="2026"/>
    <n v="12"/>
    <x v="11"/>
    <x v="3"/>
    <x v="1"/>
    <x v="12"/>
    <x v="0"/>
    <s v="New"/>
    <x v="1"/>
    <s v="Trekking Poles"/>
    <n v="2"/>
    <n v="70.59"/>
    <n v="0.1"/>
    <n v="32.68"/>
    <n v="127.06200000000001"/>
    <n v="65.36"/>
    <n v="61.702000000000012"/>
    <n v="0.48560545245628123"/>
    <n v="2026"/>
    <s v="Q4"/>
    <n v="12"/>
    <s v="Dec"/>
  </r>
  <r>
    <x v="2519"/>
    <d v="2026-12-04T00:00:00"/>
    <n v="2026"/>
    <n v="12"/>
    <x v="11"/>
    <x v="3"/>
    <x v="3"/>
    <x v="7"/>
    <x v="0"/>
    <s v="Returning"/>
    <x v="1"/>
    <s v="Summit Backpack 45L"/>
    <n v="2"/>
    <n v="151.05000000000001"/>
    <n v="0.15"/>
    <n v="80.36"/>
    <n v="256.78500000000003"/>
    <n v="160.72"/>
    <n v="96.065000000000026"/>
    <n v="0.37410674299511271"/>
    <n v="2026"/>
    <s v="Q4"/>
    <n v="12"/>
    <s v="Dec"/>
  </r>
  <r>
    <x v="2520"/>
    <d v="2026-12-04T00:00:00"/>
    <n v="2026"/>
    <n v="12"/>
    <x v="11"/>
    <x v="3"/>
    <x v="3"/>
    <x v="7"/>
    <x v="0"/>
    <s v="Returning"/>
    <x v="3"/>
    <s v="Compact Sleeping Bag"/>
    <n v="2"/>
    <n v="120.37"/>
    <n v="0.2"/>
    <n v="59.39"/>
    <n v="192.59200000000001"/>
    <n v="118.78"/>
    <n v="73.812000000000012"/>
    <n v="0.3832557946332143"/>
    <n v="2026"/>
    <s v="Q4"/>
    <n v="12"/>
    <s v="Dec"/>
  </r>
  <r>
    <x v="2521"/>
    <d v="2026-12-04T00:00:00"/>
    <n v="2026"/>
    <n v="12"/>
    <x v="11"/>
    <x v="3"/>
    <x v="1"/>
    <x v="1"/>
    <x v="0"/>
    <s v="Returning"/>
    <x v="3"/>
    <s v="Trail Tent 2P"/>
    <n v="3"/>
    <n v="193.8"/>
    <n v="0"/>
    <n v="104.55"/>
    <n v="581.40000000000009"/>
    <n v="313.64999999999998"/>
    <n v="267.75000000000011"/>
    <n v="0.46052631578947378"/>
    <n v="2026"/>
    <s v="Q4"/>
    <n v="12"/>
    <s v="Dec"/>
  </r>
  <r>
    <x v="2522"/>
    <d v="2026-12-05T00:00:00"/>
    <n v="2026"/>
    <n v="12"/>
    <x v="11"/>
    <x v="3"/>
    <x v="3"/>
    <x v="13"/>
    <x v="0"/>
    <s v="Business"/>
    <x v="1"/>
    <s v="Trail Boots"/>
    <n v="1"/>
    <n v="146.08000000000001"/>
    <n v="0.1"/>
    <n v="81.540000000000006"/>
    <n v="131.47200000000001"/>
    <n v="81.540000000000006"/>
    <n v="49.932000000000002"/>
    <n v="0.37979189485213583"/>
    <n v="2026"/>
    <s v="Q4"/>
    <n v="12"/>
    <s v="Dec"/>
  </r>
  <r>
    <x v="2523"/>
    <d v="2026-12-05T00:00:00"/>
    <n v="2026"/>
    <n v="12"/>
    <x v="11"/>
    <x v="3"/>
    <x v="3"/>
    <x v="7"/>
    <x v="1"/>
    <s v="Business"/>
    <x v="0"/>
    <s v="Cycling Pack 12L"/>
    <n v="4"/>
    <n v="101.17"/>
    <n v="0.15"/>
    <n v="50.48"/>
    <n v="343.97800000000001"/>
    <n v="201.92"/>
    <n v="142.05800000000002"/>
    <n v="0.41298571420265257"/>
    <n v="2026"/>
    <s v="Q4"/>
    <n v="12"/>
    <s v="Dec"/>
  </r>
  <r>
    <x v="2524"/>
    <d v="2026-12-05T00:00:00"/>
    <n v="2026"/>
    <n v="12"/>
    <x v="11"/>
    <x v="3"/>
    <x v="1"/>
    <x v="6"/>
    <x v="2"/>
    <s v="New"/>
    <x v="3"/>
    <s v="Compact Sleeping Bag"/>
    <n v="2"/>
    <n v="121.64"/>
    <n v="0"/>
    <n v="61.94"/>
    <n v="243.28"/>
    <n v="123.88"/>
    <n v="119.4"/>
    <n v="0.49079250246629402"/>
    <n v="2026"/>
    <s v="Q4"/>
    <n v="12"/>
    <s v="Dec"/>
  </r>
  <r>
    <x v="2525"/>
    <d v="2026-12-05T00:00:00"/>
    <n v="2026"/>
    <n v="12"/>
    <x v="11"/>
    <x v="3"/>
    <x v="1"/>
    <x v="1"/>
    <x v="0"/>
    <s v="Returning"/>
    <x v="2"/>
    <s v="Travel Backpack 35L"/>
    <n v="1"/>
    <n v="165.1"/>
    <n v="0.05"/>
    <n v="85.23"/>
    <n v="156.845"/>
    <n v="85.23"/>
    <n v="71.614999999999995"/>
    <n v="0.45659727756702473"/>
    <n v="2026"/>
    <s v="Q4"/>
    <n v="12"/>
    <s v="Dec"/>
  </r>
  <r>
    <x v="2526"/>
    <d v="2026-12-05T00:00:00"/>
    <n v="2026"/>
    <n v="12"/>
    <x v="11"/>
    <x v="3"/>
    <x v="3"/>
    <x v="13"/>
    <x v="0"/>
    <s v="New"/>
    <x v="3"/>
    <s v="Trail Tent 2P"/>
    <n v="3"/>
    <n v="194.07"/>
    <n v="0.1"/>
    <n v="102.37"/>
    <n v="523.98900000000003"/>
    <n v="307.11"/>
    <n v="216.87900000000002"/>
    <n v="0.4138999101126169"/>
    <n v="2026"/>
    <s v="Q4"/>
    <n v="12"/>
    <s v="Dec"/>
  </r>
  <r>
    <x v="2527"/>
    <d v="2026-12-05T00:00:00"/>
    <n v="2026"/>
    <n v="12"/>
    <x v="11"/>
    <x v="3"/>
    <x v="3"/>
    <x v="13"/>
    <x v="3"/>
    <s v="New"/>
    <x v="1"/>
    <s v="Summit Backpack 45L"/>
    <n v="1"/>
    <n v="152.44"/>
    <n v="0.1"/>
    <n v="76.91"/>
    <n v="137.196"/>
    <n v="76.91"/>
    <n v="60.286000000000001"/>
    <n v="0.43941514329863846"/>
    <n v="2026"/>
    <s v="Q4"/>
    <n v="12"/>
    <s v="Dec"/>
  </r>
  <r>
    <x v="2528"/>
    <d v="2026-12-05T00:00:00"/>
    <n v="2026"/>
    <n v="12"/>
    <x v="11"/>
    <x v="3"/>
    <x v="1"/>
    <x v="12"/>
    <x v="0"/>
    <s v="Returning"/>
    <x v="3"/>
    <s v="Compact Sleeping Bag"/>
    <n v="1"/>
    <n v="123.82"/>
    <n v="0.05"/>
    <n v="59.19"/>
    <n v="117.62899999999999"/>
    <n v="59.19"/>
    <n v="58.438999999999993"/>
    <n v="0.49680775999115862"/>
    <n v="2026"/>
    <s v="Q4"/>
    <n v="12"/>
    <s v="Dec"/>
  </r>
  <r>
    <x v="2529"/>
    <d v="2026-12-05T00:00:00"/>
    <n v="2026"/>
    <n v="12"/>
    <x v="11"/>
    <x v="3"/>
    <x v="0"/>
    <x v="0"/>
    <x v="0"/>
    <s v="New"/>
    <x v="1"/>
    <s v="Trekking Poles"/>
    <n v="4"/>
    <n v="71.12"/>
    <n v="0.05"/>
    <n v="31.93"/>
    <n v="270.25600000000003"/>
    <n v="127.72"/>
    <n v="142.53600000000003"/>
    <n v="0.52741104730329769"/>
    <n v="2026"/>
    <s v="Q4"/>
    <n v="12"/>
    <s v="Dec"/>
  </r>
  <r>
    <x v="2530"/>
    <d v="2026-12-05T00:00:00"/>
    <n v="2026"/>
    <n v="12"/>
    <x v="11"/>
    <x v="3"/>
    <x v="2"/>
    <x v="16"/>
    <x v="3"/>
    <s v="Returning"/>
    <x v="1"/>
    <s v="Trekking Poles"/>
    <n v="1"/>
    <n v="71.55"/>
    <n v="0.1"/>
    <n v="32.07"/>
    <n v="64.394999999999996"/>
    <n v="32.07"/>
    <n v="32.324999999999996"/>
    <n v="0.50197996738877237"/>
    <n v="2026"/>
    <s v="Q4"/>
    <n v="12"/>
    <s v="Dec"/>
  </r>
  <r>
    <x v="2531"/>
    <d v="2026-12-05T00:00:00"/>
    <n v="2026"/>
    <n v="12"/>
    <x v="11"/>
    <x v="3"/>
    <x v="2"/>
    <x v="2"/>
    <x v="3"/>
    <s v="Returning"/>
    <x v="1"/>
    <s v="Trekking Poles"/>
    <n v="2"/>
    <n v="70.239999999999995"/>
    <n v="0.1"/>
    <n v="33.29"/>
    <n v="126.43199999999999"/>
    <n v="66.58"/>
    <n v="59.85199999999999"/>
    <n v="0.47339281194634264"/>
    <n v="2026"/>
    <s v="Q4"/>
    <n v="12"/>
    <s v="Dec"/>
  </r>
  <r>
    <x v="2532"/>
    <d v="2026-12-06T00:00:00"/>
    <n v="2026"/>
    <n v="12"/>
    <x v="11"/>
    <x v="3"/>
    <x v="0"/>
    <x v="0"/>
    <x v="3"/>
    <s v="Returning"/>
    <x v="0"/>
    <s v="Trail Bike Light"/>
    <n v="2"/>
    <n v="50.68"/>
    <n v="0.15"/>
    <n v="22.41"/>
    <n v="86.155999999999992"/>
    <n v="44.82"/>
    <n v="41.335999999999991"/>
    <n v="0.47978086262129155"/>
    <n v="2026"/>
    <s v="Q4"/>
    <n v="12"/>
    <s v="Dec"/>
  </r>
  <r>
    <x v="2533"/>
    <d v="2026-12-06T00:00:00"/>
    <n v="2026"/>
    <n v="12"/>
    <x v="11"/>
    <x v="3"/>
    <x v="3"/>
    <x v="7"/>
    <x v="0"/>
    <s v="New"/>
    <x v="0"/>
    <s v="Cycling Pack 12L"/>
    <n v="1"/>
    <n v="101.26"/>
    <n v="0"/>
    <n v="51.7"/>
    <n v="101.26"/>
    <n v="51.7"/>
    <n v="49.56"/>
    <n v="0.4894331424056883"/>
    <n v="2026"/>
    <s v="Q4"/>
    <n v="12"/>
    <s v="Dec"/>
  </r>
  <r>
    <x v="2534"/>
    <d v="2026-12-06T00:00:00"/>
    <n v="2026"/>
    <n v="12"/>
    <x v="11"/>
    <x v="3"/>
    <x v="0"/>
    <x v="0"/>
    <x v="3"/>
    <s v="Business"/>
    <x v="2"/>
    <s v="Packing Cube Set"/>
    <n v="2"/>
    <n v="46.01"/>
    <n v="0.05"/>
    <n v="18.399999999999999"/>
    <n v="87.418999999999997"/>
    <n v="36.799999999999997"/>
    <n v="50.619"/>
    <n v="0.57903888170763795"/>
    <n v="2026"/>
    <s v="Q4"/>
    <n v="12"/>
    <s v="Dec"/>
  </r>
  <r>
    <x v="2535"/>
    <d v="2026-12-06T00:00:00"/>
    <n v="2026"/>
    <n v="12"/>
    <x v="11"/>
    <x v="3"/>
    <x v="1"/>
    <x v="12"/>
    <x v="0"/>
    <s v="New"/>
    <x v="2"/>
    <s v="Carry-On Duffel"/>
    <n v="2"/>
    <n v="131.97999999999999"/>
    <n v="0.1"/>
    <n v="68.02"/>
    <n v="237.56399999999999"/>
    <n v="136.04"/>
    <n v="101.524"/>
    <n v="0.42735431294303855"/>
    <n v="2026"/>
    <s v="Q4"/>
    <n v="12"/>
    <s v="Dec"/>
  </r>
  <r>
    <x v="2536"/>
    <d v="2026-12-06T00:00:00"/>
    <n v="2026"/>
    <n v="12"/>
    <x v="11"/>
    <x v="3"/>
    <x v="3"/>
    <x v="7"/>
    <x v="2"/>
    <s v="New"/>
    <x v="1"/>
    <s v="Trekking Poles"/>
    <n v="2"/>
    <n v="73.16"/>
    <n v="0.15"/>
    <n v="32.64"/>
    <n v="124.37199999999999"/>
    <n v="65.28"/>
    <n v="59.091999999999985"/>
    <n v="0.47512301804264617"/>
    <n v="2026"/>
    <s v="Q4"/>
    <n v="12"/>
    <s v="Dec"/>
  </r>
  <r>
    <x v="2537"/>
    <d v="2026-12-06T00:00:00"/>
    <n v="2026"/>
    <n v="12"/>
    <x v="11"/>
    <x v="3"/>
    <x v="1"/>
    <x v="6"/>
    <x v="0"/>
    <s v="Business"/>
    <x v="2"/>
    <s v="Packing Cube Set"/>
    <n v="2"/>
    <n v="47.43"/>
    <n v="0.05"/>
    <n v="18.63"/>
    <n v="90.11699999999999"/>
    <n v="37.26"/>
    <n v="52.856999999999992"/>
    <n v="0.58653750124837711"/>
    <n v="2026"/>
    <s v="Q4"/>
    <n v="12"/>
    <s v="Dec"/>
  </r>
  <r>
    <x v="2538"/>
    <d v="2026-12-07T00:00:00"/>
    <n v="2026"/>
    <n v="12"/>
    <x v="11"/>
    <x v="3"/>
    <x v="0"/>
    <x v="9"/>
    <x v="0"/>
    <s v="New"/>
    <x v="2"/>
    <s v="Insulated Bottle"/>
    <n v="1"/>
    <n v="35.93"/>
    <n v="0.05"/>
    <n v="13.23"/>
    <n v="34.133499999999998"/>
    <n v="13.23"/>
    <n v="20.903499999999998"/>
    <n v="0.6124042363074399"/>
    <n v="2026"/>
    <s v="Q4"/>
    <n v="12"/>
    <s v="Dec"/>
  </r>
  <r>
    <x v="2539"/>
    <d v="2026-12-07T00:00:00"/>
    <n v="2026"/>
    <n v="12"/>
    <x v="11"/>
    <x v="3"/>
    <x v="0"/>
    <x v="15"/>
    <x v="3"/>
    <s v="Returning"/>
    <x v="2"/>
    <s v="Insulated Bottle"/>
    <n v="1"/>
    <n v="35.53"/>
    <n v="0.05"/>
    <n v="13.28"/>
    <n v="33.753500000000003"/>
    <n v="13.28"/>
    <n v="20.473500000000001"/>
    <n v="0.6065593197742456"/>
    <n v="2026"/>
    <s v="Q4"/>
    <n v="12"/>
    <s v="Dec"/>
  </r>
  <r>
    <x v="2540"/>
    <d v="2026-12-07T00:00:00"/>
    <n v="2026"/>
    <n v="12"/>
    <x v="11"/>
    <x v="3"/>
    <x v="1"/>
    <x v="14"/>
    <x v="0"/>
    <s v="New"/>
    <x v="3"/>
    <s v="Trail Tent 2P"/>
    <n v="3"/>
    <n v="196.97"/>
    <n v="0.15"/>
    <n v="101.88"/>
    <n v="502.27349999999996"/>
    <n v="305.64"/>
    <n v="196.63349999999997"/>
    <n v="0.39148690902466482"/>
    <n v="2026"/>
    <s v="Q4"/>
    <n v="12"/>
    <s v="Dec"/>
  </r>
  <r>
    <x v="2541"/>
    <d v="2026-12-07T00:00:00"/>
    <n v="2026"/>
    <n v="12"/>
    <x v="11"/>
    <x v="3"/>
    <x v="0"/>
    <x v="0"/>
    <x v="0"/>
    <s v="New"/>
    <x v="2"/>
    <s v="Insulated Bottle"/>
    <n v="2"/>
    <n v="37.020000000000003"/>
    <n v="0.2"/>
    <n v="13.39"/>
    <n v="59.232000000000006"/>
    <n v="26.78"/>
    <n v="32.452000000000005"/>
    <n v="0.5478795245813074"/>
    <n v="2026"/>
    <s v="Q4"/>
    <n v="12"/>
    <s v="Dec"/>
  </r>
  <r>
    <x v="2542"/>
    <d v="2026-12-07T00:00:00"/>
    <n v="2026"/>
    <n v="12"/>
    <x v="11"/>
    <x v="3"/>
    <x v="1"/>
    <x v="14"/>
    <x v="0"/>
    <s v="New"/>
    <x v="2"/>
    <s v="Packing Cube Set"/>
    <n v="4"/>
    <n v="47.22"/>
    <n v="0"/>
    <n v="18.420000000000002"/>
    <n v="188.88"/>
    <n v="73.680000000000007"/>
    <n v="115.19999999999999"/>
    <n v="0.60991105463786521"/>
    <n v="2026"/>
    <s v="Q4"/>
    <n v="12"/>
    <s v="Dec"/>
  </r>
  <r>
    <x v="2543"/>
    <d v="2026-12-08T00:00:00"/>
    <n v="2026"/>
    <n v="12"/>
    <x v="11"/>
    <x v="3"/>
    <x v="1"/>
    <x v="12"/>
    <x v="2"/>
    <s v="Returning"/>
    <x v="2"/>
    <s v="Packing Cube Set"/>
    <n v="4"/>
    <n v="46.48"/>
    <n v="0.1"/>
    <n v="18.66"/>
    <n v="167.328"/>
    <n v="74.64"/>
    <n v="92.688000000000002"/>
    <n v="0.55393000573723461"/>
    <n v="2026"/>
    <s v="Q4"/>
    <n v="12"/>
    <s v="Dec"/>
  </r>
  <r>
    <x v="2544"/>
    <d v="2026-12-08T00:00:00"/>
    <n v="2026"/>
    <n v="12"/>
    <x v="11"/>
    <x v="3"/>
    <x v="3"/>
    <x v="13"/>
    <x v="1"/>
    <s v="Business"/>
    <x v="1"/>
    <s v="Trail Boots"/>
    <n v="12"/>
    <n v="146.99"/>
    <n v="0.15"/>
    <n v="79.239999999999995"/>
    <n v="1499.298"/>
    <n v="950.87999999999988"/>
    <n v="548.41800000000012"/>
    <n v="0.36578318653129671"/>
    <n v="2026"/>
    <s v="Q4"/>
    <n v="12"/>
    <s v="Dec"/>
  </r>
  <r>
    <x v="2545"/>
    <d v="2026-12-08T00:00:00"/>
    <n v="2026"/>
    <n v="12"/>
    <x v="11"/>
    <x v="3"/>
    <x v="2"/>
    <x v="10"/>
    <x v="0"/>
    <s v="New"/>
    <x v="4"/>
    <s v="Resistance Band Set"/>
    <n v="1"/>
    <n v="40.29"/>
    <n v="0"/>
    <n v="15.07"/>
    <n v="40.29"/>
    <n v="15.07"/>
    <n v="25.22"/>
    <n v="0.62596177711590961"/>
    <n v="2026"/>
    <s v="Q4"/>
    <n v="12"/>
    <s v="Dec"/>
  </r>
  <r>
    <x v="2546"/>
    <d v="2026-12-08T00:00:00"/>
    <n v="2026"/>
    <n v="12"/>
    <x v="11"/>
    <x v="3"/>
    <x v="0"/>
    <x v="0"/>
    <x v="1"/>
    <s v="Business"/>
    <x v="3"/>
    <s v="Compact Sleeping Bag"/>
    <n v="4"/>
    <n v="125.82"/>
    <n v="0.15"/>
    <n v="61.39"/>
    <n v="427.78799999999995"/>
    <n v="245.56"/>
    <n v="182.22799999999995"/>
    <n v="0.42597735326844133"/>
    <n v="2026"/>
    <s v="Q4"/>
    <n v="12"/>
    <s v="Dec"/>
  </r>
  <r>
    <x v="2547"/>
    <d v="2026-12-08T00:00:00"/>
    <n v="2026"/>
    <n v="12"/>
    <x v="11"/>
    <x v="3"/>
    <x v="1"/>
    <x v="1"/>
    <x v="0"/>
    <s v="New"/>
    <x v="2"/>
    <s v="Insulated Bottle"/>
    <n v="3"/>
    <n v="36.25"/>
    <n v="0"/>
    <n v="13.67"/>
    <n v="108.75"/>
    <n v="41.01"/>
    <n v="67.740000000000009"/>
    <n v="0.62289655172413805"/>
    <n v="2026"/>
    <s v="Q4"/>
    <n v="12"/>
    <s v="Dec"/>
  </r>
  <r>
    <x v="2548"/>
    <d v="2026-12-08T00:00:00"/>
    <n v="2026"/>
    <n v="12"/>
    <x v="11"/>
    <x v="3"/>
    <x v="2"/>
    <x v="10"/>
    <x v="3"/>
    <s v="Returning"/>
    <x v="2"/>
    <s v="Travel Backpack 35L"/>
    <n v="1"/>
    <n v="165.29"/>
    <n v="0.05"/>
    <n v="89.92"/>
    <n v="157.02549999999999"/>
    <n v="89.92"/>
    <n v="67.105499999999992"/>
    <n v="0.42735415585366704"/>
    <n v="2026"/>
    <s v="Q4"/>
    <n v="12"/>
    <s v="Dec"/>
  </r>
  <r>
    <x v="2549"/>
    <d v="2026-12-08T00:00:00"/>
    <n v="2026"/>
    <n v="12"/>
    <x v="11"/>
    <x v="3"/>
    <x v="3"/>
    <x v="8"/>
    <x v="0"/>
    <s v="New"/>
    <x v="3"/>
    <s v="Portable Camp Stove"/>
    <n v="1"/>
    <n v="82.89"/>
    <n v="0.15"/>
    <n v="38.51"/>
    <n v="70.456500000000005"/>
    <n v="38.51"/>
    <n v="31.946500000000007"/>
    <n v="0.45342161475520365"/>
    <n v="2026"/>
    <s v="Q4"/>
    <n v="12"/>
    <s v="Dec"/>
  </r>
  <r>
    <x v="2550"/>
    <d v="2026-12-08T00:00:00"/>
    <n v="2026"/>
    <n v="12"/>
    <x v="11"/>
    <x v="3"/>
    <x v="1"/>
    <x v="6"/>
    <x v="0"/>
    <s v="Business"/>
    <x v="3"/>
    <s v="Trail Tent 2P"/>
    <n v="1"/>
    <n v="199.66"/>
    <n v="0"/>
    <n v="103.15"/>
    <n v="199.66"/>
    <n v="103.15"/>
    <n v="96.509999999999991"/>
    <n v="0.48337173194430527"/>
    <n v="2026"/>
    <s v="Q4"/>
    <n v="12"/>
    <s v="Dec"/>
  </r>
  <r>
    <x v="2551"/>
    <d v="2026-12-08T00:00:00"/>
    <n v="2026"/>
    <n v="12"/>
    <x v="11"/>
    <x v="3"/>
    <x v="3"/>
    <x v="8"/>
    <x v="2"/>
    <s v="New"/>
    <x v="1"/>
    <s v="Trail Boots"/>
    <n v="2"/>
    <n v="146.25"/>
    <n v="0.05"/>
    <n v="77.3"/>
    <n v="277.875"/>
    <n v="154.6"/>
    <n v="123.27500000000001"/>
    <n v="0.44363472784525421"/>
    <n v="2026"/>
    <s v="Q4"/>
    <n v="12"/>
    <s v="Dec"/>
  </r>
  <r>
    <x v="2552"/>
    <d v="2026-12-08T00:00:00"/>
    <n v="2026"/>
    <n v="12"/>
    <x v="11"/>
    <x v="3"/>
    <x v="0"/>
    <x v="9"/>
    <x v="3"/>
    <s v="Returning"/>
    <x v="3"/>
    <s v="Alpine Tent 4P"/>
    <n v="1"/>
    <n v="333.51"/>
    <n v="0.2"/>
    <n v="199.91"/>
    <n v="266.80799999999999"/>
    <n v="199.91"/>
    <n v="66.897999999999996"/>
    <n v="0.25073461065635211"/>
    <n v="2026"/>
    <s v="Q4"/>
    <n v="12"/>
    <s v="Dec"/>
  </r>
  <r>
    <x v="2553"/>
    <d v="2026-12-08T00:00:00"/>
    <n v="2026"/>
    <n v="12"/>
    <x v="11"/>
    <x v="3"/>
    <x v="1"/>
    <x v="12"/>
    <x v="2"/>
    <s v="New"/>
    <x v="1"/>
    <s v="Summit Backpack 45L"/>
    <n v="1"/>
    <n v="151.97"/>
    <n v="0.05"/>
    <n v="80.239999999999995"/>
    <n v="144.3715"/>
    <n v="80.239999999999995"/>
    <n v="64.131500000000003"/>
    <n v="0.44421163456776441"/>
    <n v="2026"/>
    <s v="Q4"/>
    <n v="12"/>
    <s v="Dec"/>
  </r>
  <r>
    <x v="2554"/>
    <d v="2026-12-08T00:00:00"/>
    <n v="2026"/>
    <n v="12"/>
    <x v="11"/>
    <x v="3"/>
    <x v="3"/>
    <x v="13"/>
    <x v="2"/>
    <s v="New"/>
    <x v="0"/>
    <s v="Compact Repair Kit"/>
    <n v="1"/>
    <n v="41.07"/>
    <n v="0"/>
    <n v="16.600000000000001"/>
    <n v="41.07"/>
    <n v="16.600000000000001"/>
    <n v="24.47"/>
    <n v="0.59581202824446067"/>
    <n v="2026"/>
    <s v="Q4"/>
    <n v="12"/>
    <s v="Dec"/>
  </r>
  <r>
    <x v="2555"/>
    <d v="2026-12-08T00:00:00"/>
    <n v="2026"/>
    <n v="12"/>
    <x v="11"/>
    <x v="3"/>
    <x v="1"/>
    <x v="11"/>
    <x v="3"/>
    <s v="Returning"/>
    <x v="3"/>
    <s v="Compact Sleeping Bag"/>
    <n v="1"/>
    <n v="122.65"/>
    <n v="0"/>
    <n v="58.9"/>
    <n v="122.65"/>
    <n v="58.9"/>
    <n v="63.750000000000007"/>
    <n v="0.51977170811251527"/>
    <n v="2026"/>
    <s v="Q4"/>
    <n v="12"/>
    <s v="Dec"/>
  </r>
  <r>
    <x v="2556"/>
    <d v="2026-12-09T00:00:00"/>
    <n v="2026"/>
    <n v="12"/>
    <x v="11"/>
    <x v="3"/>
    <x v="1"/>
    <x v="6"/>
    <x v="0"/>
    <s v="Returning"/>
    <x v="1"/>
    <s v="Trail Boots"/>
    <n v="6"/>
    <n v="143.16"/>
    <n v="0.15"/>
    <n v="80.349999999999994"/>
    <n v="730.11599999999999"/>
    <n v="482.09999999999997"/>
    <n v="248.01600000000002"/>
    <n v="0.33969396643820987"/>
    <n v="2026"/>
    <s v="Q4"/>
    <n v="12"/>
    <s v="Dec"/>
  </r>
  <r>
    <x v="2557"/>
    <d v="2026-12-09T00:00:00"/>
    <n v="2026"/>
    <n v="12"/>
    <x v="11"/>
    <x v="3"/>
    <x v="2"/>
    <x v="5"/>
    <x v="2"/>
    <s v="New"/>
    <x v="1"/>
    <s v="Trail Boots"/>
    <n v="3"/>
    <n v="142.75"/>
    <n v="0.1"/>
    <n v="81.739999999999995"/>
    <n v="385.42500000000001"/>
    <n v="245.21999999999997"/>
    <n v="140.20500000000004"/>
    <n v="0.3637672698968672"/>
    <n v="2026"/>
    <s v="Q4"/>
    <n v="12"/>
    <s v="Dec"/>
  </r>
  <r>
    <x v="2558"/>
    <d v="2026-12-09T00:00:00"/>
    <n v="2026"/>
    <n v="12"/>
    <x v="11"/>
    <x v="3"/>
    <x v="1"/>
    <x v="12"/>
    <x v="2"/>
    <s v="Returning"/>
    <x v="4"/>
    <s v="Recovery Roller"/>
    <n v="2"/>
    <n v="36.03"/>
    <n v="0.1"/>
    <n v="13.54"/>
    <n v="64.853999999999999"/>
    <n v="27.08"/>
    <n v="37.774000000000001"/>
    <n v="0.58244672649335427"/>
    <n v="2026"/>
    <s v="Q4"/>
    <n v="12"/>
    <s v="Dec"/>
  </r>
  <r>
    <x v="2559"/>
    <d v="2026-12-09T00:00:00"/>
    <n v="2026"/>
    <n v="12"/>
    <x v="11"/>
    <x v="3"/>
    <x v="0"/>
    <x v="15"/>
    <x v="2"/>
    <s v="Returning"/>
    <x v="2"/>
    <s v="Carry-On Duffel"/>
    <n v="2"/>
    <n v="133.4"/>
    <n v="0"/>
    <n v="67.69"/>
    <n v="266.8"/>
    <n v="135.38"/>
    <n v="131.42000000000002"/>
    <n v="0.49257871064467768"/>
    <n v="2026"/>
    <s v="Q4"/>
    <n v="12"/>
    <s v="Dec"/>
  </r>
  <r>
    <x v="2560"/>
    <d v="2026-12-09T00:00:00"/>
    <n v="2026"/>
    <n v="12"/>
    <x v="11"/>
    <x v="3"/>
    <x v="2"/>
    <x v="2"/>
    <x v="2"/>
    <s v="Returning"/>
    <x v="3"/>
    <s v="Trail Tent 2P"/>
    <n v="3"/>
    <n v="199.31"/>
    <n v="0.05"/>
    <n v="101.19"/>
    <n v="568.0335"/>
    <n v="303.57"/>
    <n v="264.46350000000001"/>
    <n v="0.46557729429690325"/>
    <n v="2026"/>
    <s v="Q4"/>
    <n v="12"/>
    <s v="Dec"/>
  </r>
  <r>
    <x v="2561"/>
    <d v="2026-12-09T00:00:00"/>
    <n v="2026"/>
    <n v="12"/>
    <x v="11"/>
    <x v="3"/>
    <x v="1"/>
    <x v="11"/>
    <x v="0"/>
    <s v="Business"/>
    <x v="2"/>
    <s v="Packing Cube Set"/>
    <n v="1"/>
    <n v="47.44"/>
    <n v="0.15"/>
    <n v="17.899999999999999"/>
    <n v="40.323999999999998"/>
    <n v="17.899999999999999"/>
    <n v="22.423999999999999"/>
    <n v="0.55609562543398472"/>
    <n v="2026"/>
    <s v="Q4"/>
    <n v="12"/>
    <s v="Dec"/>
  </r>
  <r>
    <x v="2562"/>
    <d v="2026-12-09T00:00:00"/>
    <n v="2026"/>
    <n v="12"/>
    <x v="11"/>
    <x v="3"/>
    <x v="0"/>
    <x v="0"/>
    <x v="1"/>
    <s v="Business"/>
    <x v="1"/>
    <s v="Trail Boots"/>
    <n v="10"/>
    <n v="145.30000000000001"/>
    <n v="0.1"/>
    <n v="79.7"/>
    <n v="1307.7"/>
    <n v="797"/>
    <n v="510.70000000000005"/>
    <n v="0.39053299686472437"/>
    <n v="2026"/>
    <s v="Q4"/>
    <n v="12"/>
    <s v="Dec"/>
  </r>
  <r>
    <x v="2563"/>
    <d v="2026-12-10T00:00:00"/>
    <n v="2026"/>
    <n v="12"/>
    <x v="11"/>
    <x v="3"/>
    <x v="0"/>
    <x v="0"/>
    <x v="3"/>
    <s v="New"/>
    <x v="0"/>
    <s v="Commuter Helmet"/>
    <n v="1"/>
    <n v="81.010000000000005"/>
    <n v="0.2"/>
    <n v="41.51"/>
    <n v="64.808000000000007"/>
    <n v="41.51"/>
    <n v="23.298000000000009"/>
    <n v="0.35949265522774976"/>
    <n v="2026"/>
    <s v="Q4"/>
    <n v="12"/>
    <s v="Dec"/>
  </r>
  <r>
    <x v="2564"/>
    <d v="2026-12-10T00:00:00"/>
    <n v="2026"/>
    <n v="12"/>
    <x v="11"/>
    <x v="3"/>
    <x v="3"/>
    <x v="7"/>
    <x v="3"/>
    <s v="New"/>
    <x v="2"/>
    <s v="Insulated Bottle"/>
    <n v="2"/>
    <n v="35.619999999999997"/>
    <n v="0"/>
    <n v="13.62"/>
    <n v="71.239999999999995"/>
    <n v="27.24"/>
    <n v="44"/>
    <n v="0.61763054463784395"/>
    <n v="2026"/>
    <s v="Q4"/>
    <n v="12"/>
    <s v="Dec"/>
  </r>
  <r>
    <x v="2565"/>
    <d v="2026-12-10T00:00:00"/>
    <n v="2026"/>
    <n v="12"/>
    <x v="11"/>
    <x v="3"/>
    <x v="0"/>
    <x v="0"/>
    <x v="0"/>
    <s v="New"/>
    <x v="0"/>
    <s v="Trail Bike Light"/>
    <n v="2"/>
    <n v="49.88"/>
    <n v="0.05"/>
    <n v="22.31"/>
    <n v="94.772000000000006"/>
    <n v="44.62"/>
    <n v="50.152000000000008"/>
    <n v="0.52918583547883347"/>
    <n v="2026"/>
    <s v="Q4"/>
    <n v="12"/>
    <s v="Dec"/>
  </r>
  <r>
    <x v="2566"/>
    <d v="2026-12-10T00:00:00"/>
    <n v="2026"/>
    <n v="12"/>
    <x v="11"/>
    <x v="3"/>
    <x v="3"/>
    <x v="7"/>
    <x v="3"/>
    <s v="Returning"/>
    <x v="0"/>
    <s v="Cycling Pack 12L"/>
    <n v="1"/>
    <n v="101.18"/>
    <n v="0.05"/>
    <n v="49.12"/>
    <n v="96.120999999999995"/>
    <n v="49.12"/>
    <n v="47.000999999999998"/>
    <n v="0.48897743469169069"/>
    <n v="2026"/>
    <s v="Q4"/>
    <n v="12"/>
    <s v="Dec"/>
  </r>
  <r>
    <x v="2567"/>
    <d v="2026-12-10T00:00:00"/>
    <n v="2026"/>
    <n v="12"/>
    <x v="11"/>
    <x v="3"/>
    <x v="1"/>
    <x v="12"/>
    <x v="2"/>
    <s v="Business"/>
    <x v="4"/>
    <s v="Recovery Roller"/>
    <n v="2"/>
    <n v="36.64"/>
    <n v="0"/>
    <n v="13.7"/>
    <n v="73.28"/>
    <n v="27.4"/>
    <n v="45.88"/>
    <n v="0.62609170305676853"/>
    <n v="2026"/>
    <s v="Q4"/>
    <n v="12"/>
    <s v="Dec"/>
  </r>
  <r>
    <x v="2568"/>
    <d v="2026-12-10T00:00:00"/>
    <n v="2026"/>
    <n v="12"/>
    <x v="11"/>
    <x v="3"/>
    <x v="1"/>
    <x v="12"/>
    <x v="2"/>
    <s v="Returning"/>
    <x v="0"/>
    <s v="Compact Repair Kit"/>
    <n v="3"/>
    <n v="39.979999999999997"/>
    <n v="0.1"/>
    <n v="16.989999999999998"/>
    <n v="107.946"/>
    <n v="50.97"/>
    <n v="56.975999999999999"/>
    <n v="0.52781946528819967"/>
    <n v="2026"/>
    <s v="Q4"/>
    <n v="12"/>
    <s v="Dec"/>
  </r>
  <r>
    <x v="2569"/>
    <d v="2026-12-10T00:00:00"/>
    <n v="2026"/>
    <n v="12"/>
    <x v="11"/>
    <x v="3"/>
    <x v="3"/>
    <x v="4"/>
    <x v="3"/>
    <s v="Business"/>
    <x v="1"/>
    <s v="Trail Boots"/>
    <n v="3"/>
    <n v="144.16"/>
    <n v="0"/>
    <n v="77.36"/>
    <n v="432.48"/>
    <n v="232.07999999999998"/>
    <n v="200.40000000000003"/>
    <n v="0.46337402885682583"/>
    <n v="2026"/>
    <s v="Q4"/>
    <n v="12"/>
    <s v="Dec"/>
  </r>
  <r>
    <x v="2570"/>
    <d v="2026-12-11T00:00:00"/>
    <n v="2026"/>
    <n v="12"/>
    <x v="11"/>
    <x v="3"/>
    <x v="3"/>
    <x v="4"/>
    <x v="0"/>
    <s v="New"/>
    <x v="0"/>
    <s v="Cycling Pack 12L"/>
    <n v="1"/>
    <n v="102.98"/>
    <n v="0.1"/>
    <n v="51.45"/>
    <n v="92.682000000000002"/>
    <n v="51.45"/>
    <n v="41.231999999999999"/>
    <n v="0.4448760277076455"/>
    <n v="2026"/>
    <s v="Q4"/>
    <n v="12"/>
    <s v="Dec"/>
  </r>
  <r>
    <x v="2571"/>
    <d v="2026-12-11T00:00:00"/>
    <n v="2026"/>
    <n v="12"/>
    <x v="11"/>
    <x v="3"/>
    <x v="3"/>
    <x v="13"/>
    <x v="0"/>
    <s v="New"/>
    <x v="4"/>
    <s v="Weighted Vest"/>
    <n v="2"/>
    <n v="122.49"/>
    <n v="0.15"/>
    <n v="70.930000000000007"/>
    <n v="208.23299999999998"/>
    <n v="141.86000000000001"/>
    <n v="66.372999999999962"/>
    <n v="0.31874390706564265"/>
    <n v="2026"/>
    <s v="Q4"/>
    <n v="12"/>
    <s v="Dec"/>
  </r>
  <r>
    <x v="2572"/>
    <d v="2026-12-11T00:00:00"/>
    <n v="2026"/>
    <n v="12"/>
    <x v="11"/>
    <x v="3"/>
    <x v="1"/>
    <x v="11"/>
    <x v="3"/>
    <s v="New"/>
    <x v="1"/>
    <s v="Trail Boots"/>
    <n v="1"/>
    <n v="141.74"/>
    <n v="0.15"/>
    <n v="78.97"/>
    <n v="120.479"/>
    <n v="78.97"/>
    <n v="41.509"/>
    <n v="0.34453307215365336"/>
    <n v="2026"/>
    <s v="Q4"/>
    <n v="12"/>
    <s v="Dec"/>
  </r>
  <r>
    <x v="2573"/>
    <d v="2026-12-11T00:00:00"/>
    <n v="2026"/>
    <n v="12"/>
    <x v="11"/>
    <x v="3"/>
    <x v="3"/>
    <x v="7"/>
    <x v="0"/>
    <s v="Returning"/>
    <x v="0"/>
    <s v="Compact Repair Kit"/>
    <n v="6"/>
    <n v="39.44"/>
    <n v="0.1"/>
    <n v="16.89"/>
    <n v="212.976"/>
    <n v="101.34"/>
    <n v="111.636"/>
    <n v="0.52417173766058145"/>
    <n v="2026"/>
    <s v="Q4"/>
    <n v="12"/>
    <s v="Dec"/>
  </r>
  <r>
    <x v="2574"/>
    <d v="2026-12-11T00:00:00"/>
    <n v="2026"/>
    <n v="12"/>
    <x v="11"/>
    <x v="3"/>
    <x v="2"/>
    <x v="3"/>
    <x v="2"/>
    <s v="Returning"/>
    <x v="0"/>
    <s v="Trail Bike Light"/>
    <n v="1"/>
    <n v="49.64"/>
    <n v="0.1"/>
    <n v="22"/>
    <n v="44.676000000000002"/>
    <n v="22"/>
    <n v="22.676000000000002"/>
    <n v="0.50756558331094992"/>
    <n v="2026"/>
    <s v="Q4"/>
    <n v="12"/>
    <s v="Dec"/>
  </r>
  <r>
    <x v="2575"/>
    <d v="2026-12-11T00:00:00"/>
    <n v="2026"/>
    <n v="12"/>
    <x v="11"/>
    <x v="3"/>
    <x v="2"/>
    <x v="2"/>
    <x v="0"/>
    <s v="New"/>
    <x v="2"/>
    <s v="Travel Backpack 35L"/>
    <n v="1"/>
    <n v="164.29"/>
    <n v="0.05"/>
    <n v="88.66"/>
    <n v="156.07549999999998"/>
    <n v="88.66"/>
    <n v="67.41549999999998"/>
    <n v="0.43194159237035917"/>
    <n v="2026"/>
    <s v="Q4"/>
    <n v="12"/>
    <s v="Dec"/>
  </r>
  <r>
    <x v="2576"/>
    <d v="2026-12-11T00:00:00"/>
    <n v="2026"/>
    <n v="12"/>
    <x v="11"/>
    <x v="3"/>
    <x v="3"/>
    <x v="8"/>
    <x v="0"/>
    <s v="Returning"/>
    <x v="2"/>
    <s v="Insulated Bottle"/>
    <n v="1"/>
    <n v="35.81"/>
    <n v="0"/>
    <n v="13.28"/>
    <n v="35.81"/>
    <n v="13.28"/>
    <n v="22.53"/>
    <n v="0.62915386763473891"/>
    <n v="2026"/>
    <s v="Q4"/>
    <n v="12"/>
    <s v="Dec"/>
  </r>
  <r>
    <x v="2577"/>
    <d v="2026-12-11T00:00:00"/>
    <n v="2026"/>
    <n v="12"/>
    <x v="11"/>
    <x v="3"/>
    <x v="0"/>
    <x v="9"/>
    <x v="2"/>
    <s v="New"/>
    <x v="4"/>
    <s v="Resistance Band Set"/>
    <n v="1"/>
    <n v="41.31"/>
    <n v="0.05"/>
    <n v="14.56"/>
    <n v="39.244500000000002"/>
    <n v="14.56"/>
    <n v="24.6845"/>
    <n v="0.62899259768884808"/>
    <n v="2026"/>
    <s v="Q4"/>
    <n v="12"/>
    <s v="Dec"/>
  </r>
  <r>
    <x v="2578"/>
    <d v="2026-12-11T00:00:00"/>
    <n v="2026"/>
    <n v="12"/>
    <x v="11"/>
    <x v="3"/>
    <x v="3"/>
    <x v="13"/>
    <x v="3"/>
    <s v="New"/>
    <x v="2"/>
    <s v="Insulated Bottle"/>
    <n v="3"/>
    <n v="36.6"/>
    <n v="0.15"/>
    <n v="13.95"/>
    <n v="93.330000000000013"/>
    <n v="41.849999999999994"/>
    <n v="51.480000000000018"/>
    <n v="0.55159112825458068"/>
    <n v="2026"/>
    <s v="Q4"/>
    <n v="12"/>
    <s v="Dec"/>
  </r>
  <r>
    <x v="2579"/>
    <d v="2026-12-12T00:00:00"/>
    <n v="2026"/>
    <n v="12"/>
    <x v="11"/>
    <x v="3"/>
    <x v="1"/>
    <x v="1"/>
    <x v="0"/>
    <s v="New"/>
    <x v="0"/>
    <s v="Trail Bike Light"/>
    <n v="5"/>
    <n v="49.59"/>
    <n v="0"/>
    <n v="22.63"/>
    <n v="247.95000000000002"/>
    <n v="113.14999999999999"/>
    <n v="134.80000000000001"/>
    <n v="0.54365799556362171"/>
    <n v="2026"/>
    <s v="Q4"/>
    <n v="12"/>
    <s v="Dec"/>
  </r>
  <r>
    <x v="2580"/>
    <d v="2026-12-12T00:00:00"/>
    <n v="2026"/>
    <n v="12"/>
    <x v="11"/>
    <x v="3"/>
    <x v="0"/>
    <x v="0"/>
    <x v="0"/>
    <s v="New"/>
    <x v="1"/>
    <s v="Trekking Poles"/>
    <n v="5"/>
    <n v="72.3"/>
    <n v="0.05"/>
    <n v="31.73"/>
    <n v="343.42500000000001"/>
    <n v="158.65"/>
    <n v="184.77500000000001"/>
    <n v="0.53803596127247577"/>
    <n v="2026"/>
    <s v="Q4"/>
    <n v="12"/>
    <s v="Dec"/>
  </r>
  <r>
    <x v="2581"/>
    <d v="2026-12-12T00:00:00"/>
    <n v="2026"/>
    <n v="12"/>
    <x v="11"/>
    <x v="3"/>
    <x v="3"/>
    <x v="4"/>
    <x v="0"/>
    <s v="New"/>
    <x v="0"/>
    <s v="Trail Bike Light"/>
    <n v="1"/>
    <n v="51.57"/>
    <n v="0.1"/>
    <n v="23.11"/>
    <n v="46.413000000000004"/>
    <n v="23.11"/>
    <n v="23.303000000000004"/>
    <n v="0.5020791588563549"/>
    <n v="2026"/>
    <s v="Q4"/>
    <n v="12"/>
    <s v="Dec"/>
  </r>
  <r>
    <x v="2582"/>
    <d v="2026-12-13T00:00:00"/>
    <n v="2026"/>
    <n v="12"/>
    <x v="11"/>
    <x v="3"/>
    <x v="0"/>
    <x v="0"/>
    <x v="0"/>
    <s v="Returning"/>
    <x v="2"/>
    <s v="Insulated Bottle"/>
    <n v="3"/>
    <n v="35.380000000000003"/>
    <n v="0"/>
    <n v="13.51"/>
    <n v="106.14000000000001"/>
    <n v="40.53"/>
    <n v="65.610000000000014"/>
    <n v="0.61814584511023185"/>
    <n v="2026"/>
    <s v="Q4"/>
    <n v="12"/>
    <s v="Dec"/>
  </r>
  <r>
    <x v="2583"/>
    <d v="2026-12-13T00:00:00"/>
    <n v="2026"/>
    <n v="12"/>
    <x v="11"/>
    <x v="3"/>
    <x v="2"/>
    <x v="2"/>
    <x v="0"/>
    <s v="Business"/>
    <x v="0"/>
    <s v="Commuter Helmet"/>
    <n v="1"/>
    <n v="83.08"/>
    <n v="0.15"/>
    <n v="42.91"/>
    <n v="70.617999999999995"/>
    <n v="42.91"/>
    <n v="27.707999999999998"/>
    <n v="0.39236455294684075"/>
    <n v="2026"/>
    <s v="Q4"/>
    <n v="12"/>
    <s v="Dec"/>
  </r>
  <r>
    <x v="2584"/>
    <d v="2026-12-13T00:00:00"/>
    <n v="2026"/>
    <n v="12"/>
    <x v="11"/>
    <x v="3"/>
    <x v="1"/>
    <x v="12"/>
    <x v="1"/>
    <s v="Business"/>
    <x v="3"/>
    <s v="Compact Sleeping Bag"/>
    <n v="3"/>
    <n v="120.5"/>
    <n v="0.15"/>
    <n v="61.44"/>
    <n v="307.27499999999998"/>
    <n v="184.32"/>
    <n v="122.95499999999998"/>
    <n v="0.40014644862094212"/>
    <n v="2026"/>
    <s v="Q4"/>
    <n v="12"/>
    <s v="Dec"/>
  </r>
  <r>
    <x v="2585"/>
    <d v="2026-12-13T00:00:00"/>
    <n v="2026"/>
    <n v="12"/>
    <x v="11"/>
    <x v="3"/>
    <x v="0"/>
    <x v="0"/>
    <x v="0"/>
    <s v="New"/>
    <x v="1"/>
    <s v="Trekking Poles"/>
    <n v="3"/>
    <n v="73.040000000000006"/>
    <n v="0.1"/>
    <n v="31.78"/>
    <n v="197.208"/>
    <n v="95.34"/>
    <n v="101.86799999999999"/>
    <n v="0.51655105269563095"/>
    <n v="2026"/>
    <s v="Q4"/>
    <n v="12"/>
    <s v="Dec"/>
  </r>
  <r>
    <x v="2586"/>
    <d v="2026-12-14T00:00:00"/>
    <n v="2026"/>
    <n v="12"/>
    <x v="11"/>
    <x v="3"/>
    <x v="1"/>
    <x v="1"/>
    <x v="0"/>
    <s v="Returning"/>
    <x v="3"/>
    <s v="Alpine Tent 4P"/>
    <n v="2"/>
    <n v="339.95"/>
    <n v="0"/>
    <n v="195.78"/>
    <n v="679.9"/>
    <n v="391.56"/>
    <n v="288.33999999999997"/>
    <n v="0.42409177820267685"/>
    <n v="2026"/>
    <s v="Q4"/>
    <n v="12"/>
    <s v="Dec"/>
  </r>
  <r>
    <x v="2587"/>
    <d v="2026-12-14T00:00:00"/>
    <n v="2026"/>
    <n v="12"/>
    <x v="11"/>
    <x v="3"/>
    <x v="0"/>
    <x v="15"/>
    <x v="3"/>
    <s v="Returning"/>
    <x v="3"/>
    <s v="Trail Tent 2P"/>
    <n v="2"/>
    <n v="199.43"/>
    <n v="0.05"/>
    <n v="106.58"/>
    <n v="378.91699999999997"/>
    <n v="213.16"/>
    <n v="165.75699999999998"/>
    <n v="0.4374493622613923"/>
    <n v="2026"/>
    <s v="Q4"/>
    <n v="12"/>
    <s v="Dec"/>
  </r>
  <r>
    <x v="2588"/>
    <d v="2026-12-14T00:00:00"/>
    <n v="2026"/>
    <n v="12"/>
    <x v="11"/>
    <x v="3"/>
    <x v="0"/>
    <x v="15"/>
    <x v="0"/>
    <s v="Returning"/>
    <x v="4"/>
    <s v="Training Mat"/>
    <n v="2"/>
    <n v="51.77"/>
    <n v="0.05"/>
    <n v="21.76"/>
    <n v="98.363"/>
    <n v="43.52"/>
    <n v="54.842999999999996"/>
    <n v="0.55755721155312465"/>
    <n v="2026"/>
    <s v="Q4"/>
    <n v="12"/>
    <s v="Dec"/>
  </r>
  <r>
    <x v="2589"/>
    <d v="2026-12-14T00:00:00"/>
    <n v="2026"/>
    <n v="12"/>
    <x v="11"/>
    <x v="3"/>
    <x v="1"/>
    <x v="1"/>
    <x v="0"/>
    <s v="New"/>
    <x v="2"/>
    <s v="Travel Backpack 35L"/>
    <n v="1"/>
    <n v="161.53"/>
    <n v="0"/>
    <n v="87.43"/>
    <n v="161.53"/>
    <n v="87.43"/>
    <n v="74.099999999999994"/>
    <n v="0.45873831486411187"/>
    <n v="2026"/>
    <s v="Q4"/>
    <n v="12"/>
    <s v="Dec"/>
  </r>
  <r>
    <x v="2590"/>
    <d v="2026-12-14T00:00:00"/>
    <n v="2026"/>
    <n v="12"/>
    <x v="11"/>
    <x v="3"/>
    <x v="1"/>
    <x v="12"/>
    <x v="1"/>
    <s v="Business"/>
    <x v="1"/>
    <s v="Trail Boots"/>
    <n v="4"/>
    <n v="145.85"/>
    <n v="0.1"/>
    <n v="79.47"/>
    <n v="525.05999999999995"/>
    <n v="317.88"/>
    <n v="207.17999999999995"/>
    <n v="0.39458347617415146"/>
    <n v="2026"/>
    <s v="Q4"/>
    <n v="12"/>
    <s v="Dec"/>
  </r>
  <r>
    <x v="2591"/>
    <d v="2026-12-14T00:00:00"/>
    <n v="2026"/>
    <n v="12"/>
    <x v="11"/>
    <x v="3"/>
    <x v="3"/>
    <x v="13"/>
    <x v="0"/>
    <s v="Returning"/>
    <x v="3"/>
    <s v="Trail Tent 2P"/>
    <n v="1"/>
    <n v="197.18"/>
    <n v="0"/>
    <n v="105.28"/>
    <n v="197.18"/>
    <n v="105.28"/>
    <n v="91.9"/>
    <n v="0.46607160969672384"/>
    <n v="2026"/>
    <s v="Q4"/>
    <n v="12"/>
    <s v="Dec"/>
  </r>
  <r>
    <x v="2592"/>
    <d v="2026-12-14T00:00:00"/>
    <n v="2026"/>
    <n v="12"/>
    <x v="11"/>
    <x v="3"/>
    <x v="3"/>
    <x v="7"/>
    <x v="0"/>
    <s v="New"/>
    <x v="3"/>
    <s v="Compact Sleeping Bag"/>
    <n v="1"/>
    <n v="124.9"/>
    <n v="0"/>
    <n v="62.16"/>
    <n v="124.9"/>
    <n v="62.16"/>
    <n v="62.740000000000009"/>
    <n v="0.50232185748598879"/>
    <n v="2026"/>
    <s v="Q4"/>
    <n v="12"/>
    <s v="Dec"/>
  </r>
  <r>
    <x v="2593"/>
    <d v="2026-12-14T00:00:00"/>
    <n v="2026"/>
    <n v="12"/>
    <x v="11"/>
    <x v="3"/>
    <x v="2"/>
    <x v="16"/>
    <x v="2"/>
    <s v="New"/>
    <x v="1"/>
    <s v="Trekking Poles"/>
    <n v="2"/>
    <n v="70.239999999999995"/>
    <n v="0.1"/>
    <n v="32.130000000000003"/>
    <n v="126.43199999999999"/>
    <n v="64.260000000000005"/>
    <n v="62.171999999999983"/>
    <n v="0.49174259681093385"/>
    <n v="2026"/>
    <s v="Q4"/>
    <n v="12"/>
    <s v="Dec"/>
  </r>
  <r>
    <x v="2594"/>
    <d v="2026-12-14T00:00:00"/>
    <n v="2026"/>
    <n v="12"/>
    <x v="11"/>
    <x v="3"/>
    <x v="1"/>
    <x v="11"/>
    <x v="2"/>
    <s v="Business"/>
    <x v="1"/>
    <s v="Trail Boots"/>
    <n v="5"/>
    <n v="145.6"/>
    <n v="0.15"/>
    <n v="81.180000000000007"/>
    <n v="618.79999999999995"/>
    <n v="405.90000000000003"/>
    <n v="212.89999999999992"/>
    <n v="0.34405300581771159"/>
    <n v="2026"/>
    <s v="Q4"/>
    <n v="12"/>
    <s v="Dec"/>
  </r>
  <r>
    <x v="2595"/>
    <d v="2026-12-14T00:00:00"/>
    <n v="2026"/>
    <n v="12"/>
    <x v="11"/>
    <x v="3"/>
    <x v="3"/>
    <x v="8"/>
    <x v="2"/>
    <s v="Returning"/>
    <x v="1"/>
    <s v="Summit Backpack 45L"/>
    <n v="1"/>
    <n v="152.4"/>
    <n v="0.05"/>
    <n v="77.98"/>
    <n v="144.78"/>
    <n v="77.98"/>
    <n v="66.8"/>
    <n v="0.46138969470921398"/>
    <n v="2026"/>
    <s v="Q4"/>
    <n v="12"/>
    <s v="Dec"/>
  </r>
  <r>
    <x v="2596"/>
    <d v="2026-12-14T00:00:00"/>
    <n v="2026"/>
    <n v="12"/>
    <x v="11"/>
    <x v="3"/>
    <x v="2"/>
    <x v="2"/>
    <x v="0"/>
    <s v="New"/>
    <x v="2"/>
    <s v="Insulated Bottle"/>
    <n v="1"/>
    <n v="36.17"/>
    <n v="0.05"/>
    <n v="13.87"/>
    <n v="34.361499999999999"/>
    <n v="13.87"/>
    <n v="20.491500000000002"/>
    <n v="0.59635056676803988"/>
    <n v="2026"/>
    <s v="Q4"/>
    <n v="12"/>
    <s v="Dec"/>
  </r>
  <r>
    <x v="2597"/>
    <d v="2026-12-15T00:00:00"/>
    <n v="2026"/>
    <n v="12"/>
    <x v="11"/>
    <x v="3"/>
    <x v="1"/>
    <x v="12"/>
    <x v="0"/>
    <s v="Returning"/>
    <x v="3"/>
    <s v="Compact Sleeping Bag"/>
    <n v="3"/>
    <n v="126.21"/>
    <n v="0.1"/>
    <n v="60.65"/>
    <n v="340.767"/>
    <n v="181.95"/>
    <n v="158.81700000000001"/>
    <n v="0.46605745274630467"/>
    <n v="2026"/>
    <s v="Q4"/>
    <n v="12"/>
    <s v="Dec"/>
  </r>
  <r>
    <x v="2598"/>
    <d v="2026-12-15T00:00:00"/>
    <n v="2026"/>
    <n v="12"/>
    <x v="11"/>
    <x v="3"/>
    <x v="3"/>
    <x v="13"/>
    <x v="1"/>
    <s v="Returning"/>
    <x v="1"/>
    <s v="Trail Boots"/>
    <n v="6"/>
    <n v="143.72999999999999"/>
    <n v="0.15"/>
    <n v="77.27"/>
    <n v="733.02299999999991"/>
    <n v="463.62"/>
    <n v="269.40299999999991"/>
    <n v="0.36752325643260847"/>
    <n v="2026"/>
    <s v="Q4"/>
    <n v="12"/>
    <s v="Dec"/>
  </r>
  <r>
    <x v="2599"/>
    <d v="2026-12-15T00:00:00"/>
    <n v="2026"/>
    <n v="12"/>
    <x v="11"/>
    <x v="3"/>
    <x v="1"/>
    <x v="12"/>
    <x v="3"/>
    <s v="New"/>
    <x v="1"/>
    <s v="Trail Boots"/>
    <n v="4"/>
    <n v="146.38999999999999"/>
    <n v="0"/>
    <n v="78.95"/>
    <n v="585.55999999999995"/>
    <n v="315.8"/>
    <n v="269.75999999999993"/>
    <n v="0.46068720541020552"/>
    <n v="2026"/>
    <s v="Q4"/>
    <n v="12"/>
    <s v="Dec"/>
  </r>
  <r>
    <x v="2600"/>
    <d v="2026-12-15T00:00:00"/>
    <n v="2026"/>
    <n v="12"/>
    <x v="11"/>
    <x v="3"/>
    <x v="1"/>
    <x v="12"/>
    <x v="3"/>
    <s v="Returning"/>
    <x v="1"/>
    <s v="Hiking Daypack 20L"/>
    <n v="2"/>
    <n v="89.84"/>
    <n v="0.05"/>
    <n v="45.17"/>
    <n v="170.696"/>
    <n v="90.34"/>
    <n v="80.355999999999995"/>
    <n v="0.47075502647982376"/>
    <n v="2026"/>
    <s v="Q4"/>
    <n v="12"/>
    <s v="Dec"/>
  </r>
  <r>
    <x v="2601"/>
    <d v="2026-12-15T00:00:00"/>
    <n v="2026"/>
    <n v="12"/>
    <x v="11"/>
    <x v="3"/>
    <x v="2"/>
    <x v="10"/>
    <x v="2"/>
    <s v="New"/>
    <x v="4"/>
    <s v="Training Mat"/>
    <n v="3"/>
    <n v="49.67"/>
    <n v="0.05"/>
    <n v="21.5"/>
    <n v="141.55949999999999"/>
    <n v="64.5"/>
    <n v="77.059499999999986"/>
    <n v="0.54436120500566898"/>
    <n v="2026"/>
    <s v="Q4"/>
    <n v="12"/>
    <s v="Dec"/>
  </r>
  <r>
    <x v="2602"/>
    <d v="2026-12-15T00:00:00"/>
    <n v="2026"/>
    <n v="12"/>
    <x v="11"/>
    <x v="3"/>
    <x v="1"/>
    <x v="14"/>
    <x v="1"/>
    <s v="Business"/>
    <x v="1"/>
    <s v="Hiking Daypack 20L"/>
    <n v="4"/>
    <n v="94.3"/>
    <n v="0.1"/>
    <n v="44.36"/>
    <n v="339.48"/>
    <n v="177.44"/>
    <n v="162.04000000000002"/>
    <n v="0.47731825144338402"/>
    <n v="2026"/>
    <s v="Q4"/>
    <n v="12"/>
    <s v="Dec"/>
  </r>
  <r>
    <x v="2603"/>
    <d v="2026-12-16T00:00:00"/>
    <n v="2026"/>
    <n v="12"/>
    <x v="11"/>
    <x v="3"/>
    <x v="1"/>
    <x v="12"/>
    <x v="2"/>
    <s v="Business"/>
    <x v="4"/>
    <s v="Recovery Roller"/>
    <n v="2"/>
    <n v="36.020000000000003"/>
    <n v="0.1"/>
    <n v="13.59"/>
    <n v="64.836000000000013"/>
    <n v="27.18"/>
    <n v="37.656000000000013"/>
    <n v="0.58078845086063302"/>
    <n v="2026"/>
    <s v="Q4"/>
    <n v="12"/>
    <s v="Dec"/>
  </r>
  <r>
    <x v="2604"/>
    <d v="2026-12-16T00:00:00"/>
    <n v="2026"/>
    <n v="12"/>
    <x v="11"/>
    <x v="3"/>
    <x v="1"/>
    <x v="14"/>
    <x v="0"/>
    <s v="Returning"/>
    <x v="1"/>
    <s v="Summit Backpack 45L"/>
    <n v="1"/>
    <n v="154.12"/>
    <n v="0"/>
    <n v="77.45"/>
    <n v="154.12"/>
    <n v="77.45"/>
    <n v="76.67"/>
    <n v="0.49746950428237735"/>
    <n v="2026"/>
    <s v="Q4"/>
    <n v="12"/>
    <s v="Dec"/>
  </r>
  <r>
    <x v="2605"/>
    <d v="2026-12-16T00:00:00"/>
    <n v="2026"/>
    <n v="12"/>
    <x v="11"/>
    <x v="3"/>
    <x v="0"/>
    <x v="9"/>
    <x v="0"/>
    <s v="Returning"/>
    <x v="1"/>
    <s v="Summit Backpack 45L"/>
    <n v="1"/>
    <n v="150.88"/>
    <n v="0.05"/>
    <n v="81.02"/>
    <n v="143.33599999999998"/>
    <n v="81.02"/>
    <n v="62.315999999999988"/>
    <n v="0.43475470223809787"/>
    <n v="2026"/>
    <s v="Q4"/>
    <n v="12"/>
    <s v="Dec"/>
  </r>
  <r>
    <x v="2606"/>
    <d v="2026-12-17T00:00:00"/>
    <n v="2026"/>
    <n v="12"/>
    <x v="11"/>
    <x v="3"/>
    <x v="2"/>
    <x v="2"/>
    <x v="3"/>
    <s v="New"/>
    <x v="0"/>
    <s v="Compact Repair Kit"/>
    <n v="2"/>
    <n v="40.479999999999997"/>
    <n v="0"/>
    <n v="16.23"/>
    <n v="80.959999999999994"/>
    <n v="32.46"/>
    <n v="48.499999999999993"/>
    <n v="0.5990612648221344"/>
    <n v="2026"/>
    <s v="Q4"/>
    <n v="12"/>
    <s v="Dec"/>
  </r>
  <r>
    <x v="2607"/>
    <d v="2026-12-17T00:00:00"/>
    <n v="2026"/>
    <n v="12"/>
    <x v="11"/>
    <x v="3"/>
    <x v="2"/>
    <x v="10"/>
    <x v="3"/>
    <s v="Business"/>
    <x v="2"/>
    <s v="Travel Backpack 35L"/>
    <n v="3"/>
    <n v="163.34"/>
    <n v="0.1"/>
    <n v="88.53"/>
    <n v="441.01799999999997"/>
    <n v="265.59000000000003"/>
    <n v="175.42799999999994"/>
    <n v="0.39777968246194023"/>
    <n v="2026"/>
    <s v="Q4"/>
    <n v="12"/>
    <s v="Dec"/>
  </r>
  <r>
    <x v="2608"/>
    <d v="2026-12-17T00:00:00"/>
    <n v="2026"/>
    <n v="12"/>
    <x v="11"/>
    <x v="3"/>
    <x v="3"/>
    <x v="4"/>
    <x v="2"/>
    <s v="New"/>
    <x v="4"/>
    <s v="Resistance Band Set"/>
    <n v="2"/>
    <n v="40.89"/>
    <n v="0"/>
    <n v="14.95"/>
    <n v="81.78"/>
    <n v="29.9"/>
    <n v="51.88"/>
    <n v="0.63438493519197847"/>
    <n v="2026"/>
    <s v="Q4"/>
    <n v="12"/>
    <s v="Dec"/>
  </r>
  <r>
    <x v="2609"/>
    <d v="2026-12-17T00:00:00"/>
    <n v="2026"/>
    <n v="12"/>
    <x v="11"/>
    <x v="3"/>
    <x v="2"/>
    <x v="2"/>
    <x v="3"/>
    <s v="New"/>
    <x v="4"/>
    <s v="Resistance Band Set"/>
    <n v="1"/>
    <n v="40.159999999999997"/>
    <n v="0.15"/>
    <n v="14.46"/>
    <n v="34.135999999999996"/>
    <n v="14.46"/>
    <n v="19.675999999999995"/>
    <n v="0.576400281228029"/>
    <n v="2026"/>
    <s v="Q4"/>
    <n v="12"/>
    <s v="Dec"/>
  </r>
  <r>
    <x v="2610"/>
    <d v="2026-12-17T00:00:00"/>
    <n v="2026"/>
    <n v="12"/>
    <x v="11"/>
    <x v="3"/>
    <x v="3"/>
    <x v="13"/>
    <x v="0"/>
    <s v="New"/>
    <x v="3"/>
    <s v="Portable Camp Stove"/>
    <n v="2"/>
    <n v="79.86"/>
    <n v="0"/>
    <n v="39.049999999999997"/>
    <n v="159.72"/>
    <n v="78.099999999999994"/>
    <n v="81.62"/>
    <n v="0.51101928374655647"/>
    <n v="2026"/>
    <s v="Q4"/>
    <n v="12"/>
    <s v="Dec"/>
  </r>
  <r>
    <x v="2611"/>
    <d v="2026-12-18T00:00:00"/>
    <n v="2026"/>
    <n v="12"/>
    <x v="11"/>
    <x v="3"/>
    <x v="1"/>
    <x v="11"/>
    <x v="3"/>
    <s v="Returning"/>
    <x v="3"/>
    <s v="Compact Sleeping Bag"/>
    <n v="2"/>
    <n v="123.42"/>
    <n v="0.1"/>
    <n v="60.03"/>
    <n v="222.15600000000001"/>
    <n v="120.06"/>
    <n v="102.096"/>
    <n v="0.45956895154756117"/>
    <n v="2026"/>
    <s v="Q4"/>
    <n v="12"/>
    <s v="Dec"/>
  </r>
  <r>
    <x v="2612"/>
    <d v="2026-12-18T00:00:00"/>
    <n v="2026"/>
    <n v="12"/>
    <x v="11"/>
    <x v="3"/>
    <x v="2"/>
    <x v="2"/>
    <x v="0"/>
    <s v="Returning"/>
    <x v="2"/>
    <s v="Packing Cube Set"/>
    <n v="1"/>
    <n v="47.61"/>
    <n v="0.05"/>
    <n v="18.18"/>
    <n v="45.229499999999994"/>
    <n v="18.18"/>
    <n v="27.049499999999995"/>
    <n v="0.59804994527907662"/>
    <n v="2026"/>
    <s v="Q4"/>
    <n v="12"/>
    <s v="Dec"/>
  </r>
  <r>
    <x v="2613"/>
    <d v="2026-12-18T00:00:00"/>
    <n v="2026"/>
    <n v="12"/>
    <x v="11"/>
    <x v="3"/>
    <x v="3"/>
    <x v="8"/>
    <x v="0"/>
    <s v="Returning"/>
    <x v="1"/>
    <s v="Hiking Daypack 20L"/>
    <n v="2"/>
    <n v="93.88"/>
    <n v="0.1"/>
    <n v="45.89"/>
    <n v="168.98400000000001"/>
    <n v="91.78"/>
    <n v="77.204000000000008"/>
    <n v="0.45687165648818823"/>
    <n v="2026"/>
    <s v="Q4"/>
    <n v="12"/>
    <s v="Dec"/>
  </r>
  <r>
    <x v="2614"/>
    <d v="2026-12-18T00:00:00"/>
    <n v="2026"/>
    <n v="12"/>
    <x v="11"/>
    <x v="3"/>
    <x v="1"/>
    <x v="11"/>
    <x v="0"/>
    <s v="New"/>
    <x v="1"/>
    <s v="Trail Boots"/>
    <n v="3"/>
    <n v="145.43"/>
    <n v="0.05"/>
    <n v="81.72"/>
    <n v="414.47550000000001"/>
    <n v="245.16"/>
    <n v="169.31550000000001"/>
    <n v="0.40850544845232106"/>
    <n v="2026"/>
    <s v="Q4"/>
    <n v="12"/>
    <s v="Dec"/>
  </r>
  <r>
    <x v="2615"/>
    <d v="2026-12-18T00:00:00"/>
    <n v="2026"/>
    <n v="12"/>
    <x v="11"/>
    <x v="3"/>
    <x v="3"/>
    <x v="4"/>
    <x v="0"/>
    <s v="Returning"/>
    <x v="2"/>
    <s v="Insulated Bottle"/>
    <n v="2"/>
    <n v="36.89"/>
    <n v="0.1"/>
    <n v="13.74"/>
    <n v="66.402000000000001"/>
    <n v="27.48"/>
    <n v="38.921999999999997"/>
    <n v="0.58615704346254627"/>
    <n v="2026"/>
    <s v="Q4"/>
    <n v="12"/>
    <s v="Dec"/>
  </r>
  <r>
    <x v="2616"/>
    <d v="2026-12-19T00:00:00"/>
    <n v="2026"/>
    <n v="12"/>
    <x v="11"/>
    <x v="3"/>
    <x v="0"/>
    <x v="0"/>
    <x v="3"/>
    <s v="Returning"/>
    <x v="1"/>
    <s v="Trail Boots"/>
    <n v="1"/>
    <n v="145.44"/>
    <n v="0.1"/>
    <n v="80.42"/>
    <n v="130.89600000000002"/>
    <n v="80.42"/>
    <n v="50.476000000000013"/>
    <n v="0.38561911746730232"/>
    <n v="2026"/>
    <s v="Q4"/>
    <n v="12"/>
    <s v="Dec"/>
  </r>
  <r>
    <x v="2617"/>
    <d v="2026-12-19T00:00:00"/>
    <n v="2026"/>
    <n v="12"/>
    <x v="11"/>
    <x v="3"/>
    <x v="0"/>
    <x v="15"/>
    <x v="0"/>
    <s v="New"/>
    <x v="4"/>
    <s v="Training Mat"/>
    <n v="2"/>
    <n v="51.56"/>
    <n v="0"/>
    <n v="21.9"/>
    <n v="103.12"/>
    <n v="43.8"/>
    <n v="59.320000000000007"/>
    <n v="0.57525213343677273"/>
    <n v="2026"/>
    <s v="Q4"/>
    <n v="12"/>
    <s v="Dec"/>
  </r>
  <r>
    <x v="2618"/>
    <d v="2026-12-19T00:00:00"/>
    <n v="2026"/>
    <n v="12"/>
    <x v="11"/>
    <x v="3"/>
    <x v="3"/>
    <x v="7"/>
    <x v="0"/>
    <s v="New"/>
    <x v="3"/>
    <s v="Compact Sleeping Bag"/>
    <n v="2"/>
    <n v="122"/>
    <n v="0.15"/>
    <n v="60.01"/>
    <n v="207.4"/>
    <n v="120.02"/>
    <n v="87.38000000000001"/>
    <n v="0.4213114754098361"/>
    <n v="2026"/>
    <s v="Q4"/>
    <n v="12"/>
    <s v="Dec"/>
  </r>
  <r>
    <x v="2619"/>
    <d v="2026-12-19T00:00:00"/>
    <n v="2026"/>
    <n v="12"/>
    <x v="11"/>
    <x v="3"/>
    <x v="2"/>
    <x v="3"/>
    <x v="3"/>
    <s v="New"/>
    <x v="1"/>
    <s v="Trekking Poles"/>
    <n v="1"/>
    <n v="71.89"/>
    <n v="0.15"/>
    <n v="32.409999999999997"/>
    <n v="61.106499999999997"/>
    <n v="32.409999999999997"/>
    <n v="28.6965"/>
    <n v="0.46961452545964832"/>
    <n v="2026"/>
    <s v="Q4"/>
    <n v="12"/>
    <s v="Dec"/>
  </r>
  <r>
    <x v="2620"/>
    <d v="2026-12-19T00:00:00"/>
    <n v="2026"/>
    <n v="12"/>
    <x v="11"/>
    <x v="3"/>
    <x v="2"/>
    <x v="5"/>
    <x v="0"/>
    <s v="Returning"/>
    <x v="1"/>
    <s v="Trekking Poles"/>
    <n v="2"/>
    <n v="70.59"/>
    <n v="0.15"/>
    <n v="31.56"/>
    <n v="120.003"/>
    <n v="63.12"/>
    <n v="56.883000000000003"/>
    <n v="0.47401314967125824"/>
    <n v="2026"/>
    <s v="Q4"/>
    <n v="12"/>
    <s v="Dec"/>
  </r>
  <r>
    <x v="2621"/>
    <d v="2026-12-20T00:00:00"/>
    <n v="2026"/>
    <n v="12"/>
    <x v="11"/>
    <x v="3"/>
    <x v="3"/>
    <x v="7"/>
    <x v="0"/>
    <s v="Returning"/>
    <x v="1"/>
    <s v="Trail Boots"/>
    <n v="4"/>
    <n v="141.91"/>
    <n v="0.05"/>
    <n v="80.260000000000005"/>
    <n v="539.25799999999992"/>
    <n v="321.04000000000002"/>
    <n v="218.2179999999999"/>
    <n v="0.40466344495584661"/>
    <n v="2026"/>
    <s v="Q4"/>
    <n v="12"/>
    <s v="Dec"/>
  </r>
  <r>
    <x v="2622"/>
    <d v="2026-12-20T00:00:00"/>
    <n v="2026"/>
    <n v="12"/>
    <x v="11"/>
    <x v="3"/>
    <x v="1"/>
    <x v="6"/>
    <x v="1"/>
    <s v="Business"/>
    <x v="1"/>
    <s v="Trail Boots"/>
    <n v="3"/>
    <n v="140.4"/>
    <n v="0.2"/>
    <n v="81.760000000000005"/>
    <n v="336.96000000000004"/>
    <n v="245.28000000000003"/>
    <n v="91.68"/>
    <n v="0.27207977207977208"/>
    <n v="2026"/>
    <s v="Q4"/>
    <n v="12"/>
    <s v="Dec"/>
  </r>
  <r>
    <x v="2623"/>
    <d v="2026-12-20T00:00:00"/>
    <n v="2026"/>
    <n v="12"/>
    <x v="11"/>
    <x v="3"/>
    <x v="3"/>
    <x v="13"/>
    <x v="3"/>
    <s v="Returning"/>
    <x v="1"/>
    <s v="Trekking Poles"/>
    <n v="2"/>
    <n v="72.349999999999994"/>
    <n v="0.15"/>
    <n v="32.44"/>
    <n v="122.99499999999999"/>
    <n v="64.88"/>
    <n v="58.114999999999995"/>
    <n v="0.47249888206837676"/>
    <n v="2026"/>
    <s v="Q4"/>
    <n v="12"/>
    <s v="Dec"/>
  </r>
  <r>
    <x v="2624"/>
    <d v="2026-12-20T00:00:00"/>
    <n v="2026"/>
    <n v="12"/>
    <x v="11"/>
    <x v="3"/>
    <x v="3"/>
    <x v="8"/>
    <x v="0"/>
    <s v="New"/>
    <x v="3"/>
    <s v="Compact Sleeping Bag"/>
    <n v="4"/>
    <n v="120.8"/>
    <n v="0.1"/>
    <n v="59.93"/>
    <n v="434.88"/>
    <n v="239.72"/>
    <n v="195.16"/>
    <n v="0.44876747608535689"/>
    <n v="2026"/>
    <s v="Q4"/>
    <n v="12"/>
    <s v="Dec"/>
  </r>
  <r>
    <x v="2625"/>
    <d v="2026-12-20T00:00:00"/>
    <n v="2026"/>
    <n v="12"/>
    <x v="11"/>
    <x v="3"/>
    <x v="3"/>
    <x v="7"/>
    <x v="0"/>
    <s v="New"/>
    <x v="1"/>
    <s v="Trekking Poles"/>
    <n v="1"/>
    <n v="71.23"/>
    <n v="0"/>
    <n v="31.63"/>
    <n v="71.23"/>
    <n v="31.63"/>
    <n v="39.600000000000009"/>
    <n v="0.55594552856942303"/>
    <n v="2026"/>
    <s v="Q4"/>
    <n v="12"/>
    <s v="Dec"/>
  </r>
  <r>
    <x v="2626"/>
    <d v="2026-12-20T00:00:00"/>
    <n v="2026"/>
    <n v="12"/>
    <x v="11"/>
    <x v="3"/>
    <x v="2"/>
    <x v="10"/>
    <x v="1"/>
    <s v="Business"/>
    <x v="0"/>
    <s v="Trail Bike Light"/>
    <n v="5"/>
    <n v="51.02"/>
    <n v="0.05"/>
    <n v="22.56"/>
    <n v="242.345"/>
    <n v="112.8"/>
    <n v="129.54500000000002"/>
    <n v="0.5345478553302111"/>
    <n v="2026"/>
    <s v="Q4"/>
    <n v="12"/>
    <s v="Dec"/>
  </r>
  <r>
    <x v="2627"/>
    <d v="2026-12-20T00:00:00"/>
    <n v="2026"/>
    <n v="12"/>
    <x v="11"/>
    <x v="3"/>
    <x v="2"/>
    <x v="2"/>
    <x v="3"/>
    <s v="New"/>
    <x v="2"/>
    <s v="Carry-On Duffel"/>
    <n v="1"/>
    <n v="130.52000000000001"/>
    <n v="0.1"/>
    <n v="66.09"/>
    <n v="117.46800000000002"/>
    <n v="66.09"/>
    <n v="51.378000000000014"/>
    <n v="0.43737869036673821"/>
    <n v="2026"/>
    <s v="Q4"/>
    <n v="12"/>
    <s v="Dec"/>
  </r>
  <r>
    <x v="2628"/>
    <d v="2026-12-20T00:00:00"/>
    <n v="2026"/>
    <n v="12"/>
    <x v="11"/>
    <x v="3"/>
    <x v="1"/>
    <x v="14"/>
    <x v="0"/>
    <s v="Returning"/>
    <x v="0"/>
    <s v="Commuter Helmet"/>
    <n v="2"/>
    <n v="79.87"/>
    <n v="0.15"/>
    <n v="41.9"/>
    <n v="135.779"/>
    <n v="83.8"/>
    <n v="51.978999999999999"/>
    <n v="0.38282061290773978"/>
    <n v="2026"/>
    <s v="Q4"/>
    <n v="12"/>
    <s v="Dec"/>
  </r>
  <r>
    <x v="2629"/>
    <d v="2026-12-20T00:00:00"/>
    <n v="2026"/>
    <n v="12"/>
    <x v="11"/>
    <x v="3"/>
    <x v="3"/>
    <x v="13"/>
    <x v="0"/>
    <s v="Returning"/>
    <x v="1"/>
    <s v="Trekking Poles"/>
    <n v="3"/>
    <n v="71.3"/>
    <n v="0.1"/>
    <n v="32.93"/>
    <n v="192.51"/>
    <n v="98.789999999999992"/>
    <n v="93.72"/>
    <n v="0.48683185289075892"/>
    <n v="2026"/>
    <s v="Q4"/>
    <n v="12"/>
    <s v="Dec"/>
  </r>
  <r>
    <x v="2630"/>
    <d v="2026-12-20T00:00:00"/>
    <n v="2026"/>
    <n v="12"/>
    <x v="11"/>
    <x v="3"/>
    <x v="0"/>
    <x v="9"/>
    <x v="0"/>
    <s v="Returning"/>
    <x v="3"/>
    <s v="Compact Sleeping Bag"/>
    <n v="2"/>
    <n v="122.95"/>
    <n v="0.1"/>
    <n v="59.79"/>
    <n v="221.31"/>
    <n v="119.58"/>
    <n v="101.73"/>
    <n v="0.45967195336857802"/>
    <n v="2026"/>
    <s v="Q4"/>
    <n v="12"/>
    <s v="Dec"/>
  </r>
  <r>
    <x v="2631"/>
    <d v="2026-12-21T00:00:00"/>
    <n v="2026"/>
    <n v="12"/>
    <x v="11"/>
    <x v="3"/>
    <x v="3"/>
    <x v="13"/>
    <x v="0"/>
    <s v="Business"/>
    <x v="4"/>
    <s v="Training Mat"/>
    <n v="2"/>
    <n v="50.04"/>
    <n v="0.05"/>
    <n v="22.43"/>
    <n v="95.075999999999993"/>
    <n v="44.86"/>
    <n v="50.215999999999994"/>
    <n v="0.52816694013210486"/>
    <n v="2026"/>
    <s v="Q4"/>
    <n v="12"/>
    <s v="Dec"/>
  </r>
  <r>
    <x v="2632"/>
    <d v="2026-12-21T00:00:00"/>
    <n v="2026"/>
    <n v="12"/>
    <x v="11"/>
    <x v="3"/>
    <x v="1"/>
    <x v="1"/>
    <x v="3"/>
    <s v="Returning"/>
    <x v="3"/>
    <s v="Portable Camp Stove"/>
    <n v="1"/>
    <n v="80.92"/>
    <n v="0.05"/>
    <n v="40.14"/>
    <n v="76.873999999999995"/>
    <n v="40.14"/>
    <n v="36.733999999999995"/>
    <n v="0.47784686630069978"/>
    <n v="2026"/>
    <s v="Q4"/>
    <n v="12"/>
    <s v="Dec"/>
  </r>
  <r>
    <x v="2633"/>
    <d v="2026-12-21T00:00:00"/>
    <n v="2026"/>
    <n v="12"/>
    <x v="11"/>
    <x v="3"/>
    <x v="2"/>
    <x v="5"/>
    <x v="0"/>
    <s v="Business"/>
    <x v="0"/>
    <s v="Trail Bike Light"/>
    <n v="6"/>
    <n v="50.35"/>
    <n v="0.15"/>
    <n v="22.91"/>
    <n v="256.78500000000003"/>
    <n v="137.46"/>
    <n v="119.32500000000002"/>
    <n v="0.46468835796483443"/>
    <n v="2026"/>
    <s v="Q4"/>
    <n v="12"/>
    <s v="Dec"/>
  </r>
  <r>
    <x v="2634"/>
    <d v="2026-12-21T00:00:00"/>
    <n v="2026"/>
    <n v="12"/>
    <x v="11"/>
    <x v="3"/>
    <x v="1"/>
    <x v="1"/>
    <x v="0"/>
    <s v="Returning"/>
    <x v="4"/>
    <s v="Recovery Roller"/>
    <n v="1"/>
    <n v="35.799999999999997"/>
    <n v="0.05"/>
    <n v="14.12"/>
    <n v="34.01"/>
    <n v="14.12"/>
    <n v="19.89"/>
    <n v="0.58482799176712741"/>
    <n v="2026"/>
    <s v="Q4"/>
    <n v="12"/>
    <s v="Dec"/>
  </r>
  <r>
    <x v="2635"/>
    <d v="2026-12-21T00:00:00"/>
    <n v="2026"/>
    <n v="12"/>
    <x v="11"/>
    <x v="3"/>
    <x v="1"/>
    <x v="6"/>
    <x v="1"/>
    <s v="Business"/>
    <x v="0"/>
    <s v="Compact Repair Kit"/>
    <n v="4"/>
    <n v="40.64"/>
    <n v="0.1"/>
    <n v="16.260000000000002"/>
    <n v="146.304"/>
    <n v="65.040000000000006"/>
    <n v="81.263999999999996"/>
    <n v="0.55544619422572172"/>
    <n v="2026"/>
    <s v="Q4"/>
    <n v="12"/>
    <s v="Dec"/>
  </r>
  <r>
    <x v="2636"/>
    <d v="2026-12-21T00:00:00"/>
    <n v="2026"/>
    <n v="12"/>
    <x v="11"/>
    <x v="3"/>
    <x v="2"/>
    <x v="10"/>
    <x v="0"/>
    <s v="New"/>
    <x v="3"/>
    <s v="Portable Camp Stove"/>
    <n v="3"/>
    <n v="81.510000000000005"/>
    <n v="0.05"/>
    <n v="39.9"/>
    <n v="232.30350000000001"/>
    <n v="119.69999999999999"/>
    <n v="112.60350000000003"/>
    <n v="0.48472580051527425"/>
    <n v="2026"/>
    <s v="Q4"/>
    <n v="12"/>
    <s v="Dec"/>
  </r>
  <r>
    <x v="2637"/>
    <d v="2026-12-21T00:00:00"/>
    <n v="2026"/>
    <n v="12"/>
    <x v="11"/>
    <x v="3"/>
    <x v="3"/>
    <x v="7"/>
    <x v="2"/>
    <s v="New"/>
    <x v="4"/>
    <s v="Weighted Vest"/>
    <n v="2"/>
    <n v="122.4"/>
    <n v="0.1"/>
    <n v="71.09"/>
    <n v="220.32000000000002"/>
    <n v="142.18"/>
    <n v="78.140000000000015"/>
    <n v="0.35466594045025424"/>
    <n v="2026"/>
    <s v="Q4"/>
    <n v="12"/>
    <s v="Dec"/>
  </r>
  <r>
    <x v="2638"/>
    <d v="2026-12-21T00:00:00"/>
    <n v="2026"/>
    <n v="12"/>
    <x v="11"/>
    <x v="3"/>
    <x v="0"/>
    <x v="9"/>
    <x v="3"/>
    <s v="Returning"/>
    <x v="2"/>
    <s v="Packing Cube Set"/>
    <n v="1"/>
    <n v="45.94"/>
    <n v="0.05"/>
    <n v="18.100000000000001"/>
    <n v="43.642999999999994"/>
    <n v="18.100000000000001"/>
    <n v="25.542999999999992"/>
    <n v="0.58527140664024002"/>
    <n v="2026"/>
    <s v="Q4"/>
    <n v="12"/>
    <s v="Dec"/>
  </r>
  <r>
    <x v="2639"/>
    <d v="2026-12-21T00:00:00"/>
    <n v="2026"/>
    <n v="12"/>
    <x v="11"/>
    <x v="3"/>
    <x v="3"/>
    <x v="13"/>
    <x v="1"/>
    <s v="Returning"/>
    <x v="3"/>
    <s v="Trail Tent 2P"/>
    <n v="15"/>
    <n v="196.89"/>
    <n v="0.15"/>
    <n v="105.09"/>
    <n v="2510.3474999999999"/>
    <n v="1576.3500000000001"/>
    <n v="933.99749999999972"/>
    <n v="0.37205904760197533"/>
    <n v="2026"/>
    <s v="Q4"/>
    <n v="12"/>
    <s v="Dec"/>
  </r>
  <r>
    <x v="2640"/>
    <d v="2026-12-21T00:00:00"/>
    <n v="2026"/>
    <n v="12"/>
    <x v="11"/>
    <x v="3"/>
    <x v="3"/>
    <x v="13"/>
    <x v="2"/>
    <s v="Business"/>
    <x v="0"/>
    <s v="Trail Bike Light"/>
    <n v="1"/>
    <n v="51.18"/>
    <n v="0.05"/>
    <n v="22.98"/>
    <n v="48.620999999999995"/>
    <n v="22.98"/>
    <n v="25.640999999999995"/>
    <n v="0.52736471894860237"/>
    <n v="2026"/>
    <s v="Q4"/>
    <n v="12"/>
    <s v="Dec"/>
  </r>
  <r>
    <x v="2641"/>
    <d v="2026-12-22T00:00:00"/>
    <n v="2026"/>
    <n v="12"/>
    <x v="11"/>
    <x v="3"/>
    <x v="1"/>
    <x v="6"/>
    <x v="2"/>
    <s v="New"/>
    <x v="0"/>
    <s v="Compact Repair Kit"/>
    <n v="3"/>
    <n v="40.78"/>
    <n v="0.15"/>
    <n v="16.73"/>
    <n v="103.989"/>
    <n v="50.19"/>
    <n v="53.799000000000007"/>
    <n v="0.51735279693044456"/>
    <n v="2026"/>
    <s v="Q4"/>
    <n v="12"/>
    <s v="Dec"/>
  </r>
  <r>
    <x v="2642"/>
    <d v="2026-12-22T00:00:00"/>
    <n v="2026"/>
    <n v="12"/>
    <x v="11"/>
    <x v="3"/>
    <x v="2"/>
    <x v="3"/>
    <x v="3"/>
    <s v="Returning"/>
    <x v="3"/>
    <s v="Trail Tent 2P"/>
    <n v="1"/>
    <n v="195.63"/>
    <n v="0.05"/>
    <n v="102.13"/>
    <n v="185.84849999999997"/>
    <n v="102.13"/>
    <n v="83.718499999999977"/>
    <n v="0.45046637449320276"/>
    <n v="2026"/>
    <s v="Q4"/>
    <n v="12"/>
    <s v="Dec"/>
  </r>
  <r>
    <x v="2643"/>
    <d v="2026-12-22T00:00:00"/>
    <n v="2026"/>
    <n v="12"/>
    <x v="11"/>
    <x v="3"/>
    <x v="2"/>
    <x v="5"/>
    <x v="1"/>
    <s v="Returning"/>
    <x v="2"/>
    <s v="Carry-On Duffel"/>
    <n v="10"/>
    <n v="134.86000000000001"/>
    <n v="0.1"/>
    <n v="65.3"/>
    <n v="1213.7400000000002"/>
    <n v="653"/>
    <n v="560.74000000000024"/>
    <n v="0.46199350767050612"/>
    <n v="2026"/>
    <s v="Q4"/>
    <n v="12"/>
    <s v="Dec"/>
  </r>
  <r>
    <x v="2644"/>
    <d v="2026-12-22T00:00:00"/>
    <n v="2026"/>
    <n v="12"/>
    <x v="11"/>
    <x v="3"/>
    <x v="3"/>
    <x v="4"/>
    <x v="0"/>
    <s v="New"/>
    <x v="0"/>
    <s v="Commuter Helmet"/>
    <n v="1"/>
    <n v="83.15"/>
    <n v="0"/>
    <n v="42.3"/>
    <n v="83.15"/>
    <n v="42.3"/>
    <n v="40.850000000000009"/>
    <n v="0.49128081779915822"/>
    <n v="2026"/>
    <s v="Q4"/>
    <n v="12"/>
    <s v="Dec"/>
  </r>
  <r>
    <x v="2645"/>
    <d v="2026-12-22T00:00:00"/>
    <n v="2026"/>
    <n v="12"/>
    <x v="11"/>
    <x v="3"/>
    <x v="1"/>
    <x v="6"/>
    <x v="3"/>
    <s v="Business"/>
    <x v="0"/>
    <s v="Commuter Helmet"/>
    <n v="1"/>
    <n v="81.599999999999994"/>
    <n v="0.15"/>
    <n v="42"/>
    <n v="69.36"/>
    <n v="42"/>
    <n v="27.36"/>
    <n v="0.3944636678200692"/>
    <n v="2026"/>
    <s v="Q4"/>
    <n v="12"/>
    <s v="Dec"/>
  </r>
  <r>
    <x v="2646"/>
    <d v="2026-12-22T00:00:00"/>
    <n v="2026"/>
    <n v="12"/>
    <x v="11"/>
    <x v="3"/>
    <x v="3"/>
    <x v="7"/>
    <x v="2"/>
    <s v="Business"/>
    <x v="2"/>
    <s v="Packing Cube Set"/>
    <n v="5"/>
    <n v="47.67"/>
    <n v="0.1"/>
    <n v="17.84"/>
    <n v="214.51500000000001"/>
    <n v="89.2"/>
    <n v="125.31500000000001"/>
    <n v="0.5841782625923595"/>
    <n v="2026"/>
    <s v="Q4"/>
    <n v="12"/>
    <s v="Dec"/>
  </r>
  <r>
    <x v="2647"/>
    <d v="2026-12-22T00:00:00"/>
    <n v="2026"/>
    <n v="12"/>
    <x v="11"/>
    <x v="3"/>
    <x v="3"/>
    <x v="7"/>
    <x v="2"/>
    <s v="Business"/>
    <x v="0"/>
    <s v="Trail Bike Light"/>
    <n v="2"/>
    <n v="50.96"/>
    <n v="0.15"/>
    <n v="22.59"/>
    <n v="86.632000000000005"/>
    <n v="45.18"/>
    <n v="41.452000000000005"/>
    <n v="0.47848370117277683"/>
    <n v="2026"/>
    <s v="Q4"/>
    <n v="12"/>
    <s v="Dec"/>
  </r>
  <r>
    <x v="2648"/>
    <d v="2026-12-23T00:00:00"/>
    <n v="2026"/>
    <n v="12"/>
    <x v="11"/>
    <x v="3"/>
    <x v="3"/>
    <x v="7"/>
    <x v="2"/>
    <s v="New"/>
    <x v="2"/>
    <s v="Packing Cube Set"/>
    <n v="5"/>
    <n v="47.69"/>
    <n v="0.05"/>
    <n v="18.23"/>
    <n v="226.52749999999997"/>
    <n v="91.15"/>
    <n v="135.37749999999997"/>
    <n v="0.59762059794064726"/>
    <n v="2026"/>
    <s v="Q4"/>
    <n v="12"/>
    <s v="Dec"/>
  </r>
  <r>
    <x v="2649"/>
    <d v="2026-12-23T00:00:00"/>
    <n v="2026"/>
    <n v="12"/>
    <x v="11"/>
    <x v="3"/>
    <x v="3"/>
    <x v="8"/>
    <x v="0"/>
    <s v="Returning"/>
    <x v="1"/>
    <s v="Hiking Daypack 20L"/>
    <n v="1"/>
    <n v="91.08"/>
    <n v="0.2"/>
    <n v="46.14"/>
    <n v="72.864000000000004"/>
    <n v="46.14"/>
    <n v="26.724000000000004"/>
    <n v="0.36676548089591571"/>
    <n v="2026"/>
    <s v="Q4"/>
    <n v="12"/>
    <s v="Dec"/>
  </r>
  <r>
    <x v="2650"/>
    <d v="2026-12-23T00:00:00"/>
    <n v="2026"/>
    <n v="12"/>
    <x v="11"/>
    <x v="3"/>
    <x v="1"/>
    <x v="14"/>
    <x v="2"/>
    <s v="New"/>
    <x v="1"/>
    <s v="Trail Boots"/>
    <n v="1"/>
    <n v="143.84"/>
    <n v="0.15"/>
    <n v="78.17"/>
    <n v="122.264"/>
    <n v="78.17"/>
    <n v="44.093999999999994"/>
    <n v="0.360645815612118"/>
    <n v="2026"/>
    <s v="Q4"/>
    <n v="12"/>
    <s v="Dec"/>
  </r>
  <r>
    <x v="2651"/>
    <d v="2026-12-23T00:00:00"/>
    <n v="2026"/>
    <n v="12"/>
    <x v="11"/>
    <x v="3"/>
    <x v="1"/>
    <x v="6"/>
    <x v="0"/>
    <s v="New"/>
    <x v="0"/>
    <s v="Cycling Pack 12L"/>
    <n v="1"/>
    <n v="102.66"/>
    <n v="0.05"/>
    <n v="49.2"/>
    <n v="97.526999999999987"/>
    <n v="49.2"/>
    <n v="48.326999999999984"/>
    <n v="0.4955243163431664"/>
    <n v="2026"/>
    <s v="Q4"/>
    <n v="12"/>
    <s v="Dec"/>
  </r>
  <r>
    <x v="2652"/>
    <d v="2026-12-23T00:00:00"/>
    <n v="2026"/>
    <n v="12"/>
    <x v="11"/>
    <x v="3"/>
    <x v="1"/>
    <x v="11"/>
    <x v="2"/>
    <s v="New"/>
    <x v="4"/>
    <s v="Resistance Band Set"/>
    <n v="2"/>
    <n v="40.32"/>
    <n v="0"/>
    <n v="14.39"/>
    <n v="80.64"/>
    <n v="28.78"/>
    <n v="51.86"/>
    <n v="0.64310515873015872"/>
    <n v="2026"/>
    <s v="Q4"/>
    <n v="12"/>
    <s v="Dec"/>
  </r>
  <r>
    <x v="2653"/>
    <d v="2026-12-23T00:00:00"/>
    <n v="2026"/>
    <n v="12"/>
    <x v="11"/>
    <x v="3"/>
    <x v="0"/>
    <x v="0"/>
    <x v="2"/>
    <s v="Returning"/>
    <x v="1"/>
    <s v="Summit Backpack 45L"/>
    <n v="1"/>
    <n v="157.58000000000001"/>
    <n v="0.1"/>
    <n v="80.37"/>
    <n v="141.822"/>
    <n v="80.37"/>
    <n v="61.451999999999998"/>
    <n v="0.43330371874603374"/>
    <n v="2026"/>
    <s v="Q4"/>
    <n v="12"/>
    <s v="Dec"/>
  </r>
  <r>
    <x v="2654"/>
    <d v="2026-12-23T00:00:00"/>
    <n v="2026"/>
    <n v="12"/>
    <x v="11"/>
    <x v="3"/>
    <x v="1"/>
    <x v="14"/>
    <x v="0"/>
    <s v="New"/>
    <x v="4"/>
    <s v="Recovery Roller"/>
    <n v="1"/>
    <n v="36.4"/>
    <n v="0"/>
    <n v="14.22"/>
    <n v="36.4"/>
    <n v="14.22"/>
    <n v="22.18"/>
    <n v="0.6093406593406594"/>
    <n v="2026"/>
    <s v="Q4"/>
    <n v="12"/>
    <s v="Dec"/>
  </r>
  <r>
    <x v="2655"/>
    <d v="2026-12-24T00:00:00"/>
    <n v="2026"/>
    <n v="12"/>
    <x v="11"/>
    <x v="3"/>
    <x v="1"/>
    <x v="11"/>
    <x v="0"/>
    <s v="Business"/>
    <x v="1"/>
    <s v="Trail Boots"/>
    <n v="1"/>
    <n v="142.15"/>
    <n v="0.05"/>
    <n v="80.5"/>
    <n v="135.04249999999999"/>
    <n v="80.5"/>
    <n v="54.54249999999999"/>
    <n v="0.40389136753244342"/>
    <n v="2026"/>
    <s v="Q4"/>
    <n v="12"/>
    <s v="Dec"/>
  </r>
  <r>
    <x v="2656"/>
    <d v="2026-12-24T00:00:00"/>
    <n v="2026"/>
    <n v="12"/>
    <x v="11"/>
    <x v="3"/>
    <x v="0"/>
    <x v="0"/>
    <x v="0"/>
    <s v="Returning"/>
    <x v="3"/>
    <s v="Alpine Tent 4P"/>
    <n v="2"/>
    <n v="332.38"/>
    <n v="0.05"/>
    <n v="192.16"/>
    <n v="631.52199999999993"/>
    <n v="384.32"/>
    <n v="247.20199999999994"/>
    <n v="0.39143846136793331"/>
    <n v="2026"/>
    <s v="Q4"/>
    <n v="12"/>
    <s v="Dec"/>
  </r>
  <r>
    <x v="2657"/>
    <d v="2026-12-24T00:00:00"/>
    <n v="2026"/>
    <n v="12"/>
    <x v="11"/>
    <x v="3"/>
    <x v="1"/>
    <x v="1"/>
    <x v="2"/>
    <s v="New"/>
    <x v="3"/>
    <s v="Compact Sleeping Bag"/>
    <n v="1"/>
    <n v="122.18"/>
    <n v="0.15"/>
    <n v="61.28"/>
    <n v="103.85300000000001"/>
    <n v="61.28"/>
    <n v="42.573000000000008"/>
    <n v="0.40993519686479934"/>
    <n v="2026"/>
    <s v="Q4"/>
    <n v="12"/>
    <s v="Dec"/>
  </r>
  <r>
    <x v="2658"/>
    <d v="2026-12-24T00:00:00"/>
    <n v="2026"/>
    <n v="12"/>
    <x v="11"/>
    <x v="3"/>
    <x v="0"/>
    <x v="0"/>
    <x v="0"/>
    <s v="New"/>
    <x v="3"/>
    <s v="Compact Sleeping Bag"/>
    <n v="1"/>
    <n v="125.66"/>
    <n v="0.15"/>
    <n v="60.6"/>
    <n v="106.81099999999999"/>
    <n v="60.6"/>
    <n v="46.210999999999991"/>
    <n v="0.43264270533933763"/>
    <n v="2026"/>
    <s v="Q4"/>
    <n v="12"/>
    <s v="Dec"/>
  </r>
  <r>
    <x v="2659"/>
    <d v="2026-12-24T00:00:00"/>
    <n v="2026"/>
    <n v="12"/>
    <x v="11"/>
    <x v="3"/>
    <x v="3"/>
    <x v="4"/>
    <x v="0"/>
    <s v="Returning"/>
    <x v="2"/>
    <s v="Packing Cube Set"/>
    <n v="2"/>
    <n v="47.38"/>
    <n v="0.05"/>
    <n v="18.850000000000001"/>
    <n v="90.022000000000006"/>
    <n v="37.700000000000003"/>
    <n v="52.322000000000003"/>
    <n v="0.58121348114905247"/>
    <n v="2026"/>
    <s v="Q4"/>
    <n v="12"/>
    <s v="Dec"/>
  </r>
  <r>
    <x v="2660"/>
    <d v="2026-12-24T00:00:00"/>
    <n v="2026"/>
    <n v="12"/>
    <x v="11"/>
    <x v="3"/>
    <x v="0"/>
    <x v="0"/>
    <x v="0"/>
    <s v="Business"/>
    <x v="3"/>
    <s v="Portable Camp Stove"/>
    <n v="1"/>
    <n v="80.8"/>
    <n v="0.05"/>
    <n v="38.33"/>
    <n v="76.759999999999991"/>
    <n v="38.33"/>
    <n v="38.429999999999993"/>
    <n v="0.50065138092756645"/>
    <n v="2026"/>
    <s v="Q4"/>
    <n v="12"/>
    <s v="Dec"/>
  </r>
  <r>
    <x v="2661"/>
    <d v="2026-12-25T00:00:00"/>
    <n v="2026"/>
    <n v="12"/>
    <x v="11"/>
    <x v="3"/>
    <x v="3"/>
    <x v="8"/>
    <x v="0"/>
    <s v="Returning"/>
    <x v="0"/>
    <s v="Cycling Pack 12L"/>
    <n v="5"/>
    <n v="103.52"/>
    <n v="0.1"/>
    <n v="49.1"/>
    <n v="465.84000000000003"/>
    <n v="245.5"/>
    <n v="220.34000000000003"/>
    <n v="0.47299501974927016"/>
    <n v="2026"/>
    <s v="Q4"/>
    <n v="12"/>
    <s v="Dec"/>
  </r>
  <r>
    <x v="2662"/>
    <d v="2026-12-25T00:00:00"/>
    <n v="2026"/>
    <n v="12"/>
    <x v="11"/>
    <x v="3"/>
    <x v="1"/>
    <x v="6"/>
    <x v="2"/>
    <s v="Business"/>
    <x v="1"/>
    <s v="Summit Backpack 45L"/>
    <n v="2"/>
    <n v="153.38999999999999"/>
    <n v="0.05"/>
    <n v="78.06"/>
    <n v="291.44099999999997"/>
    <n v="156.12"/>
    <n v="135.32099999999997"/>
    <n v="0.46431696295305047"/>
    <n v="2026"/>
    <s v="Q4"/>
    <n v="12"/>
    <s v="Dec"/>
  </r>
  <r>
    <x v="2663"/>
    <d v="2026-12-25T00:00:00"/>
    <n v="2026"/>
    <n v="12"/>
    <x v="11"/>
    <x v="3"/>
    <x v="3"/>
    <x v="13"/>
    <x v="1"/>
    <s v="Business"/>
    <x v="4"/>
    <s v="Resistance Band Set"/>
    <n v="6"/>
    <n v="39.49"/>
    <n v="0.05"/>
    <n v="14.49"/>
    <n v="225.09299999999999"/>
    <n v="86.94"/>
    <n v="138.15299999999999"/>
    <n v="0.61375964601298127"/>
    <n v="2026"/>
    <s v="Q4"/>
    <n v="12"/>
    <s v="Dec"/>
  </r>
  <r>
    <x v="2664"/>
    <d v="2026-12-25T00:00:00"/>
    <n v="2026"/>
    <n v="12"/>
    <x v="11"/>
    <x v="3"/>
    <x v="2"/>
    <x v="2"/>
    <x v="2"/>
    <s v="Business"/>
    <x v="4"/>
    <s v="Recovery Roller"/>
    <n v="1"/>
    <n v="35.54"/>
    <n v="0.1"/>
    <n v="13.63"/>
    <n v="31.986000000000001"/>
    <n v="13.63"/>
    <n v="18.356000000000002"/>
    <n v="0.5738760707809667"/>
    <n v="2026"/>
    <s v="Q4"/>
    <n v="12"/>
    <s v="Dec"/>
  </r>
  <r>
    <x v="2665"/>
    <d v="2026-12-25T00:00:00"/>
    <n v="2026"/>
    <n v="12"/>
    <x v="11"/>
    <x v="3"/>
    <x v="1"/>
    <x v="12"/>
    <x v="3"/>
    <s v="Returning"/>
    <x v="2"/>
    <s v="Travel Backpack 35L"/>
    <n v="2"/>
    <n v="167.21"/>
    <n v="0.05"/>
    <n v="88.23"/>
    <n v="317.69900000000001"/>
    <n v="176.46"/>
    <n v="141.239"/>
    <n v="0.44456860109726504"/>
    <n v="2026"/>
    <s v="Q4"/>
    <n v="12"/>
    <s v="Dec"/>
  </r>
  <r>
    <x v="2666"/>
    <d v="2026-12-26T00:00:00"/>
    <n v="2026"/>
    <n v="12"/>
    <x v="11"/>
    <x v="3"/>
    <x v="2"/>
    <x v="2"/>
    <x v="0"/>
    <s v="Business"/>
    <x v="1"/>
    <s v="Trekking Poles"/>
    <n v="1"/>
    <n v="71.89"/>
    <n v="0.1"/>
    <n v="31.88"/>
    <n v="64.701000000000008"/>
    <n v="31.88"/>
    <n v="32.821000000000012"/>
    <n v="0.50727191233520363"/>
    <n v="2026"/>
    <s v="Q4"/>
    <n v="12"/>
    <s v="Dec"/>
  </r>
  <r>
    <x v="2667"/>
    <d v="2026-12-26T00:00:00"/>
    <n v="2026"/>
    <n v="12"/>
    <x v="11"/>
    <x v="3"/>
    <x v="0"/>
    <x v="15"/>
    <x v="2"/>
    <s v="New"/>
    <x v="2"/>
    <s v="Carry-On Duffel"/>
    <n v="1"/>
    <n v="133.56"/>
    <n v="0.05"/>
    <n v="68.739999999999995"/>
    <n v="126.88199999999999"/>
    <n v="68.739999999999995"/>
    <n v="58.141999999999996"/>
    <n v="0.4582367869358932"/>
    <n v="2026"/>
    <s v="Q4"/>
    <n v="12"/>
    <s v="Dec"/>
  </r>
  <r>
    <x v="2668"/>
    <d v="2026-12-26T00:00:00"/>
    <n v="2026"/>
    <n v="12"/>
    <x v="11"/>
    <x v="3"/>
    <x v="3"/>
    <x v="7"/>
    <x v="3"/>
    <s v="New"/>
    <x v="3"/>
    <s v="Compact Sleeping Bag"/>
    <n v="2"/>
    <n v="122.28"/>
    <n v="0.1"/>
    <n v="61.64"/>
    <n v="220.10400000000001"/>
    <n v="123.28"/>
    <n v="96.824000000000012"/>
    <n v="0.43990113764402283"/>
    <n v="2026"/>
    <s v="Q4"/>
    <n v="12"/>
    <s v="Dec"/>
  </r>
  <r>
    <x v="2669"/>
    <d v="2026-12-26T00:00:00"/>
    <n v="2026"/>
    <n v="12"/>
    <x v="11"/>
    <x v="3"/>
    <x v="0"/>
    <x v="15"/>
    <x v="0"/>
    <s v="Business"/>
    <x v="4"/>
    <s v="Resistance Band Set"/>
    <n v="1"/>
    <n v="40.619999999999997"/>
    <n v="0"/>
    <n v="14.62"/>
    <n v="40.619999999999997"/>
    <n v="14.62"/>
    <n v="26"/>
    <n v="0.64007877892663712"/>
    <n v="2026"/>
    <s v="Q4"/>
    <n v="12"/>
    <s v="Dec"/>
  </r>
  <r>
    <x v="2670"/>
    <d v="2026-12-26T00:00:00"/>
    <n v="2026"/>
    <n v="12"/>
    <x v="11"/>
    <x v="3"/>
    <x v="3"/>
    <x v="4"/>
    <x v="1"/>
    <s v="Business"/>
    <x v="2"/>
    <s v="Packing Cube Set"/>
    <n v="8"/>
    <n v="45.54"/>
    <n v="0.15"/>
    <n v="18.54"/>
    <n v="309.67199999999997"/>
    <n v="148.32"/>
    <n v="161.35199999999998"/>
    <n v="0.52104161822831896"/>
    <n v="2026"/>
    <s v="Q4"/>
    <n v="12"/>
    <s v="Dec"/>
  </r>
  <r>
    <x v="2671"/>
    <d v="2026-12-26T00:00:00"/>
    <n v="2026"/>
    <n v="12"/>
    <x v="11"/>
    <x v="3"/>
    <x v="3"/>
    <x v="13"/>
    <x v="1"/>
    <s v="Business"/>
    <x v="0"/>
    <s v="Trail Bike Light"/>
    <n v="4"/>
    <n v="50.96"/>
    <n v="0.1"/>
    <n v="22.14"/>
    <n v="183.45600000000002"/>
    <n v="88.56"/>
    <n v="94.896000000000015"/>
    <n v="0.51726844583987441"/>
    <n v="2026"/>
    <s v="Q4"/>
    <n v="12"/>
    <s v="Dec"/>
  </r>
  <r>
    <x v="2672"/>
    <d v="2026-12-26T00:00:00"/>
    <n v="2026"/>
    <n v="12"/>
    <x v="11"/>
    <x v="3"/>
    <x v="1"/>
    <x v="1"/>
    <x v="0"/>
    <s v="New"/>
    <x v="0"/>
    <s v="Compact Repair Kit"/>
    <n v="4"/>
    <n v="40.19"/>
    <n v="0.15"/>
    <n v="16.55"/>
    <n v="136.64599999999999"/>
    <n v="66.2"/>
    <n v="70.445999999999984"/>
    <n v="0.51553649576277383"/>
    <n v="2026"/>
    <s v="Q4"/>
    <n v="12"/>
    <s v="Dec"/>
  </r>
  <r>
    <x v="2673"/>
    <d v="2026-12-27T00:00:00"/>
    <n v="2026"/>
    <n v="12"/>
    <x v="11"/>
    <x v="3"/>
    <x v="1"/>
    <x v="12"/>
    <x v="0"/>
    <s v="New"/>
    <x v="3"/>
    <s v="Alpine Tent 4P"/>
    <n v="3"/>
    <n v="333.84"/>
    <n v="0"/>
    <n v="193.05"/>
    <n v="1001.52"/>
    <n v="579.15000000000009"/>
    <n v="422.36999999999989"/>
    <n v="0.42172897196261672"/>
    <n v="2026"/>
    <s v="Q4"/>
    <n v="12"/>
    <s v="Dec"/>
  </r>
  <r>
    <x v="2674"/>
    <d v="2026-12-27T00:00:00"/>
    <n v="2026"/>
    <n v="12"/>
    <x v="11"/>
    <x v="3"/>
    <x v="2"/>
    <x v="16"/>
    <x v="3"/>
    <s v="Returning"/>
    <x v="3"/>
    <s v="Trail Tent 2P"/>
    <n v="2"/>
    <n v="198.94"/>
    <n v="0.15"/>
    <n v="102.32"/>
    <n v="338.19799999999998"/>
    <n v="204.64"/>
    <n v="133.55799999999999"/>
    <n v="0.39491067362905752"/>
    <n v="2026"/>
    <s v="Q4"/>
    <n v="12"/>
    <s v="Dec"/>
  </r>
  <r>
    <x v="2675"/>
    <d v="2026-12-27T00:00:00"/>
    <n v="2026"/>
    <n v="12"/>
    <x v="11"/>
    <x v="3"/>
    <x v="2"/>
    <x v="5"/>
    <x v="3"/>
    <s v="New"/>
    <x v="4"/>
    <s v="Recovery Roller"/>
    <n v="3"/>
    <n v="35.979999999999997"/>
    <n v="0"/>
    <n v="13.6"/>
    <n v="107.94"/>
    <n v="40.799999999999997"/>
    <n v="67.14"/>
    <n v="0.62201222901612008"/>
    <n v="2026"/>
    <s v="Q4"/>
    <n v="12"/>
    <s v="Dec"/>
  </r>
  <r>
    <x v="2676"/>
    <d v="2026-12-27T00:00:00"/>
    <n v="2026"/>
    <n v="12"/>
    <x v="11"/>
    <x v="3"/>
    <x v="1"/>
    <x v="14"/>
    <x v="3"/>
    <s v="New"/>
    <x v="2"/>
    <s v="Carry-On Duffel"/>
    <n v="6"/>
    <n v="133.4"/>
    <n v="0.1"/>
    <n v="66.3"/>
    <n v="720.36000000000013"/>
    <n v="397.79999999999995"/>
    <n v="322.56000000000017"/>
    <n v="0.44777611194402817"/>
    <n v="2026"/>
    <s v="Q4"/>
    <n v="12"/>
    <s v="Dec"/>
  </r>
  <r>
    <x v="2677"/>
    <d v="2026-12-27T00:00:00"/>
    <n v="2026"/>
    <n v="12"/>
    <x v="11"/>
    <x v="3"/>
    <x v="3"/>
    <x v="7"/>
    <x v="0"/>
    <s v="Returning"/>
    <x v="1"/>
    <s v="Hiking Daypack 20L"/>
    <n v="2"/>
    <n v="93.45"/>
    <n v="0"/>
    <n v="45.75"/>
    <n v="186.9"/>
    <n v="91.5"/>
    <n v="95.4"/>
    <n v="0.5104333868378812"/>
    <n v="2026"/>
    <s v="Q4"/>
    <n v="12"/>
    <s v="Dec"/>
  </r>
  <r>
    <x v="2678"/>
    <d v="2026-12-27T00:00:00"/>
    <n v="2026"/>
    <n v="12"/>
    <x v="11"/>
    <x v="3"/>
    <x v="2"/>
    <x v="5"/>
    <x v="3"/>
    <s v="New"/>
    <x v="4"/>
    <s v="Training Mat"/>
    <n v="1"/>
    <n v="49.79"/>
    <n v="0.2"/>
    <n v="21.87"/>
    <n v="39.832000000000001"/>
    <n v="21.87"/>
    <n v="17.962"/>
    <n v="0.45094396465153641"/>
    <n v="2026"/>
    <s v="Q4"/>
    <n v="12"/>
    <s v="Dec"/>
  </r>
  <r>
    <x v="2679"/>
    <d v="2026-12-27T00:00:00"/>
    <n v="2026"/>
    <n v="12"/>
    <x v="11"/>
    <x v="3"/>
    <x v="3"/>
    <x v="8"/>
    <x v="3"/>
    <s v="Returning"/>
    <x v="1"/>
    <s v="Trekking Poles"/>
    <n v="3"/>
    <n v="70.430000000000007"/>
    <n v="0.1"/>
    <n v="32.869999999999997"/>
    <n v="190.16100000000003"/>
    <n v="98.609999999999985"/>
    <n v="91.551000000000045"/>
    <n v="0.48143941186678674"/>
    <n v="2026"/>
    <s v="Q4"/>
    <n v="12"/>
    <s v="Dec"/>
  </r>
  <r>
    <x v="2680"/>
    <d v="2026-12-27T00:00:00"/>
    <n v="2026"/>
    <n v="12"/>
    <x v="11"/>
    <x v="3"/>
    <x v="2"/>
    <x v="2"/>
    <x v="0"/>
    <s v="Business"/>
    <x v="3"/>
    <s v="Portable Camp Stove"/>
    <n v="2"/>
    <n v="82.04"/>
    <n v="0.1"/>
    <n v="38.880000000000003"/>
    <n v="147.67200000000003"/>
    <n v="77.760000000000005"/>
    <n v="69.91200000000002"/>
    <n v="0.47342759629449055"/>
    <n v="2026"/>
    <s v="Q4"/>
    <n v="12"/>
    <s v="Dec"/>
  </r>
  <r>
    <x v="2681"/>
    <d v="2026-12-27T00:00:00"/>
    <n v="2026"/>
    <n v="12"/>
    <x v="11"/>
    <x v="3"/>
    <x v="1"/>
    <x v="11"/>
    <x v="3"/>
    <s v="Returning"/>
    <x v="2"/>
    <s v="Insulated Bottle"/>
    <n v="1"/>
    <n v="35.409999999999997"/>
    <n v="0.2"/>
    <n v="13.54"/>
    <n v="28.327999999999999"/>
    <n v="13.54"/>
    <n v="14.788"/>
    <n v="0.5220276757977973"/>
    <n v="2026"/>
    <s v="Q4"/>
    <n v="12"/>
    <s v="Dec"/>
  </r>
  <r>
    <x v="2682"/>
    <d v="2026-12-28T00:00:00"/>
    <n v="2026"/>
    <n v="12"/>
    <x v="11"/>
    <x v="3"/>
    <x v="3"/>
    <x v="7"/>
    <x v="3"/>
    <s v="Business"/>
    <x v="0"/>
    <s v="Compact Repair Kit"/>
    <n v="1"/>
    <n v="41.06"/>
    <n v="0.1"/>
    <n v="16.23"/>
    <n v="36.954000000000001"/>
    <n v="16.23"/>
    <n v="20.724"/>
    <n v="0.5608053255398604"/>
    <n v="2026"/>
    <s v="Q4"/>
    <n v="12"/>
    <s v="Dec"/>
  </r>
  <r>
    <x v="2683"/>
    <d v="2026-12-28T00:00:00"/>
    <n v="2026"/>
    <n v="12"/>
    <x v="11"/>
    <x v="3"/>
    <x v="3"/>
    <x v="8"/>
    <x v="1"/>
    <s v="Business"/>
    <x v="1"/>
    <s v="Hiking Daypack 20L"/>
    <n v="12"/>
    <n v="90.29"/>
    <n v="0.1"/>
    <n v="45.76"/>
    <n v="975.13200000000006"/>
    <n v="549.12"/>
    <n v="426.01200000000006"/>
    <n v="0.43687623829389255"/>
    <n v="2026"/>
    <s v="Q4"/>
    <n v="12"/>
    <s v="Dec"/>
  </r>
  <r>
    <x v="2684"/>
    <d v="2026-12-28T00:00:00"/>
    <n v="2026"/>
    <n v="12"/>
    <x v="11"/>
    <x v="3"/>
    <x v="1"/>
    <x v="12"/>
    <x v="2"/>
    <s v="New"/>
    <x v="0"/>
    <s v="Cycling Pack 12L"/>
    <n v="1"/>
    <n v="103.13"/>
    <n v="0.15"/>
    <n v="50.06"/>
    <n v="87.660499999999999"/>
    <n v="50.06"/>
    <n v="37.600499999999997"/>
    <n v="0.42893321393329947"/>
    <n v="2026"/>
    <s v="Q4"/>
    <n v="12"/>
    <s v="Dec"/>
  </r>
  <r>
    <x v="2685"/>
    <d v="2026-12-28T00:00:00"/>
    <n v="2026"/>
    <n v="12"/>
    <x v="11"/>
    <x v="3"/>
    <x v="3"/>
    <x v="13"/>
    <x v="0"/>
    <s v="Returning"/>
    <x v="0"/>
    <s v="Commuter Helmet"/>
    <n v="1"/>
    <n v="81.39"/>
    <n v="0.05"/>
    <n v="43.54"/>
    <n v="77.320499999999996"/>
    <n v="43.54"/>
    <n v="33.780499999999996"/>
    <n v="0.43688931137279247"/>
    <n v="2026"/>
    <s v="Q4"/>
    <n v="12"/>
    <s v="Dec"/>
  </r>
  <r>
    <x v="2686"/>
    <d v="2026-12-28T00:00:00"/>
    <n v="2026"/>
    <n v="12"/>
    <x v="11"/>
    <x v="3"/>
    <x v="0"/>
    <x v="15"/>
    <x v="3"/>
    <s v="Returning"/>
    <x v="3"/>
    <s v="Alpine Tent 4P"/>
    <n v="2"/>
    <n v="342.78"/>
    <n v="0"/>
    <n v="197.89"/>
    <n v="685.56"/>
    <n v="395.78"/>
    <n v="289.77999999999997"/>
    <n v="0.4226909387945621"/>
    <n v="2026"/>
    <s v="Q4"/>
    <n v="12"/>
    <s v="Dec"/>
  </r>
  <r>
    <x v="2687"/>
    <d v="2026-12-28T00:00:00"/>
    <n v="2026"/>
    <n v="12"/>
    <x v="11"/>
    <x v="3"/>
    <x v="1"/>
    <x v="14"/>
    <x v="0"/>
    <s v="Returning"/>
    <x v="1"/>
    <s v="Trail Boots"/>
    <n v="1"/>
    <n v="147"/>
    <n v="0.15"/>
    <n v="79.58"/>
    <n v="124.95"/>
    <n v="79.58"/>
    <n v="45.370000000000005"/>
    <n v="0.36310524209683875"/>
    <n v="2026"/>
    <s v="Q4"/>
    <n v="12"/>
    <s v="Dec"/>
  </r>
  <r>
    <x v="2688"/>
    <d v="2026-12-28T00:00:00"/>
    <n v="2026"/>
    <n v="12"/>
    <x v="11"/>
    <x v="3"/>
    <x v="0"/>
    <x v="15"/>
    <x v="0"/>
    <s v="New"/>
    <x v="2"/>
    <s v="Packing Cube Set"/>
    <n v="1"/>
    <n v="45.69"/>
    <n v="0.2"/>
    <n v="18.829999999999998"/>
    <n v="36.552"/>
    <n v="18.829999999999998"/>
    <n v="17.722000000000001"/>
    <n v="0.48484351061501429"/>
    <n v="2026"/>
    <s v="Q4"/>
    <n v="12"/>
    <s v="Dec"/>
  </r>
  <r>
    <x v="2689"/>
    <d v="2026-12-28T00:00:00"/>
    <n v="2026"/>
    <n v="12"/>
    <x v="11"/>
    <x v="3"/>
    <x v="1"/>
    <x v="12"/>
    <x v="3"/>
    <s v="Returning"/>
    <x v="0"/>
    <s v="Compact Repair Kit"/>
    <n v="1"/>
    <n v="39.69"/>
    <n v="0"/>
    <n v="17.09"/>
    <n v="39.69"/>
    <n v="17.09"/>
    <n v="22.599999999999998"/>
    <n v="0.56941295036533135"/>
    <n v="2026"/>
    <s v="Q4"/>
    <n v="12"/>
    <s v="Dec"/>
  </r>
  <r>
    <x v="2690"/>
    <d v="2026-12-28T00:00:00"/>
    <n v="2026"/>
    <n v="12"/>
    <x v="11"/>
    <x v="3"/>
    <x v="3"/>
    <x v="4"/>
    <x v="0"/>
    <s v="New"/>
    <x v="3"/>
    <s v="Compact Sleeping Bag"/>
    <n v="5"/>
    <n v="122.42"/>
    <n v="0"/>
    <n v="60.8"/>
    <n v="612.1"/>
    <n v="304"/>
    <n v="308.10000000000002"/>
    <n v="0.50334912595981052"/>
    <n v="2026"/>
    <s v="Q4"/>
    <n v="12"/>
    <s v="Dec"/>
  </r>
  <r>
    <x v="2691"/>
    <d v="2026-12-28T00:00:00"/>
    <n v="2026"/>
    <n v="12"/>
    <x v="11"/>
    <x v="3"/>
    <x v="1"/>
    <x v="6"/>
    <x v="2"/>
    <s v="New"/>
    <x v="2"/>
    <s v="Insulated Bottle"/>
    <n v="1"/>
    <n v="37.03"/>
    <n v="0.15"/>
    <n v="13.53"/>
    <n v="31.4755"/>
    <n v="13.53"/>
    <n v="17.945500000000003"/>
    <n v="0.57014185636447401"/>
    <n v="2026"/>
    <s v="Q4"/>
    <n v="12"/>
    <s v="Dec"/>
  </r>
  <r>
    <x v="2692"/>
    <d v="2026-12-28T00:00:00"/>
    <n v="2026"/>
    <n v="12"/>
    <x v="11"/>
    <x v="3"/>
    <x v="1"/>
    <x v="14"/>
    <x v="2"/>
    <s v="Returning"/>
    <x v="1"/>
    <s v="Hiking Daypack 20L"/>
    <n v="1"/>
    <n v="90.99"/>
    <n v="0.05"/>
    <n v="44.78"/>
    <n v="86.440499999999986"/>
    <n v="44.78"/>
    <n v="41.660499999999985"/>
    <n v="0.48195579618350187"/>
    <n v="2026"/>
    <s v="Q4"/>
    <n v="12"/>
    <s v="Dec"/>
  </r>
  <r>
    <x v="2693"/>
    <d v="2026-12-29T00:00:00"/>
    <n v="2026"/>
    <n v="12"/>
    <x v="11"/>
    <x v="3"/>
    <x v="1"/>
    <x v="11"/>
    <x v="0"/>
    <s v="Returning"/>
    <x v="1"/>
    <s v="Hiking Daypack 20L"/>
    <n v="1"/>
    <n v="90.81"/>
    <n v="0.1"/>
    <n v="46.53"/>
    <n v="81.728999999999999"/>
    <n v="46.53"/>
    <n v="35.198999999999998"/>
    <n v="0.43067944059024332"/>
    <n v="2026"/>
    <s v="Q4"/>
    <n v="12"/>
    <s v="Dec"/>
  </r>
  <r>
    <x v="2694"/>
    <d v="2026-12-29T00:00:00"/>
    <n v="2026"/>
    <n v="12"/>
    <x v="11"/>
    <x v="3"/>
    <x v="0"/>
    <x v="15"/>
    <x v="2"/>
    <s v="New"/>
    <x v="0"/>
    <s v="Compact Repair Kit"/>
    <n v="1"/>
    <n v="41.28"/>
    <n v="0.15"/>
    <n v="16.41"/>
    <n v="35.088000000000001"/>
    <n v="16.41"/>
    <n v="18.678000000000001"/>
    <n v="0.53231874145006841"/>
    <n v="2026"/>
    <s v="Q4"/>
    <n v="12"/>
    <s v="Dec"/>
  </r>
  <r>
    <x v="2695"/>
    <d v="2026-12-29T00:00:00"/>
    <n v="2026"/>
    <n v="12"/>
    <x v="11"/>
    <x v="3"/>
    <x v="3"/>
    <x v="13"/>
    <x v="3"/>
    <s v="Business"/>
    <x v="2"/>
    <s v="Packing Cube Set"/>
    <n v="1"/>
    <n v="46.07"/>
    <n v="0"/>
    <n v="18.420000000000002"/>
    <n v="46.07"/>
    <n v="18.420000000000002"/>
    <n v="27.65"/>
    <n v="0.60017364879531143"/>
    <n v="2026"/>
    <s v="Q4"/>
    <n v="12"/>
    <s v="Dec"/>
  </r>
  <r>
    <x v="2696"/>
    <d v="2026-12-29T00:00:00"/>
    <n v="2026"/>
    <n v="12"/>
    <x v="11"/>
    <x v="3"/>
    <x v="1"/>
    <x v="12"/>
    <x v="2"/>
    <s v="Business"/>
    <x v="1"/>
    <s v="Trail Boots"/>
    <n v="1"/>
    <n v="147.29"/>
    <n v="0.1"/>
    <n v="78.2"/>
    <n v="132.56100000000001"/>
    <n v="78.2"/>
    <n v="54.361000000000004"/>
    <n v="0.4100829052285363"/>
    <n v="2026"/>
    <s v="Q4"/>
    <n v="12"/>
    <s v="Dec"/>
  </r>
  <r>
    <x v="2697"/>
    <d v="2026-12-30T00:00:00"/>
    <n v="2026"/>
    <n v="12"/>
    <x v="11"/>
    <x v="3"/>
    <x v="3"/>
    <x v="13"/>
    <x v="0"/>
    <s v="New"/>
    <x v="0"/>
    <s v="Compact Repair Kit"/>
    <n v="1"/>
    <n v="40.82"/>
    <n v="0.1"/>
    <n v="17.2"/>
    <n v="36.738"/>
    <n v="17.2"/>
    <n v="19.538"/>
    <n v="0.53181991398551909"/>
    <n v="2026"/>
    <s v="Q4"/>
    <n v="12"/>
    <s v="Dec"/>
  </r>
  <r>
    <x v="2698"/>
    <d v="2026-12-30T00:00:00"/>
    <n v="2026"/>
    <n v="12"/>
    <x v="11"/>
    <x v="3"/>
    <x v="3"/>
    <x v="7"/>
    <x v="0"/>
    <s v="New"/>
    <x v="4"/>
    <s v="Training Mat"/>
    <n v="3"/>
    <n v="50.72"/>
    <n v="0"/>
    <n v="22.3"/>
    <n v="152.16"/>
    <n v="66.900000000000006"/>
    <n v="85.259999999999991"/>
    <n v="0.56033123028391163"/>
    <n v="2026"/>
    <s v="Q4"/>
    <n v="12"/>
    <s v="Dec"/>
  </r>
  <r>
    <x v="2699"/>
    <d v="2026-12-30T00:00:00"/>
    <n v="2026"/>
    <n v="12"/>
    <x v="11"/>
    <x v="3"/>
    <x v="1"/>
    <x v="12"/>
    <x v="3"/>
    <s v="Business"/>
    <x v="3"/>
    <s v="Trail Tent 2P"/>
    <n v="3"/>
    <n v="194.7"/>
    <n v="0.1"/>
    <n v="102.62"/>
    <n v="525.68999999999994"/>
    <n v="307.86"/>
    <n v="217.82999999999993"/>
    <n v="0.41436968555612613"/>
    <n v="2026"/>
    <s v="Q4"/>
    <n v="12"/>
    <s v="Dec"/>
  </r>
  <r>
    <x v="2700"/>
    <d v="2026-12-30T00:00:00"/>
    <n v="2026"/>
    <n v="12"/>
    <x v="11"/>
    <x v="3"/>
    <x v="1"/>
    <x v="6"/>
    <x v="2"/>
    <s v="New"/>
    <x v="2"/>
    <s v="Insulated Bottle"/>
    <n v="1"/>
    <n v="36.64"/>
    <n v="0.05"/>
    <n v="13.59"/>
    <n v="34.808"/>
    <n v="13.59"/>
    <n v="21.218"/>
    <n v="0.60957251206619167"/>
    <n v="2026"/>
    <s v="Q4"/>
    <n v="12"/>
    <s v="Dec"/>
  </r>
  <r>
    <x v="2701"/>
    <d v="2026-12-30T00:00:00"/>
    <n v="2026"/>
    <n v="12"/>
    <x v="11"/>
    <x v="3"/>
    <x v="2"/>
    <x v="10"/>
    <x v="3"/>
    <s v="Returning"/>
    <x v="3"/>
    <s v="Trail Tent 2P"/>
    <n v="6"/>
    <n v="192.9"/>
    <n v="0.2"/>
    <n v="106.89"/>
    <n v="925.92000000000007"/>
    <n v="641.34"/>
    <n v="284.58000000000004"/>
    <n v="0.30734836702954899"/>
    <n v="2026"/>
    <s v="Q4"/>
    <n v="12"/>
    <s v="Dec"/>
  </r>
  <r>
    <x v="2702"/>
    <d v="2026-12-30T00:00:00"/>
    <n v="2026"/>
    <n v="12"/>
    <x v="11"/>
    <x v="3"/>
    <x v="3"/>
    <x v="7"/>
    <x v="3"/>
    <s v="Returning"/>
    <x v="1"/>
    <s v="Trekking Poles"/>
    <n v="2"/>
    <n v="71.56"/>
    <n v="0.1"/>
    <n v="32.99"/>
    <n v="128.80800000000002"/>
    <n v="65.98"/>
    <n v="62.828000000000017"/>
    <n v="0.4877647351096206"/>
    <n v="2026"/>
    <s v="Q4"/>
    <n v="12"/>
    <s v="Dec"/>
  </r>
  <r>
    <x v="2703"/>
    <d v="2026-12-30T00:00:00"/>
    <n v="2026"/>
    <n v="12"/>
    <x v="11"/>
    <x v="3"/>
    <x v="3"/>
    <x v="13"/>
    <x v="3"/>
    <s v="New"/>
    <x v="0"/>
    <s v="Compact Repair Kit"/>
    <n v="1"/>
    <n v="40.270000000000003"/>
    <n v="0.1"/>
    <n v="16.63"/>
    <n v="36.243000000000002"/>
    <n v="16.63"/>
    <n v="19.613000000000003"/>
    <n v="0.54115277432883602"/>
    <n v="2026"/>
    <s v="Q4"/>
    <n v="12"/>
    <s v="Dec"/>
  </r>
  <r>
    <x v="2704"/>
    <d v="2026-12-30T00:00:00"/>
    <n v="2026"/>
    <n v="12"/>
    <x v="11"/>
    <x v="3"/>
    <x v="3"/>
    <x v="7"/>
    <x v="2"/>
    <s v="Business"/>
    <x v="0"/>
    <s v="Commuter Helmet"/>
    <n v="6"/>
    <n v="81.180000000000007"/>
    <n v="0.05"/>
    <n v="43.3"/>
    <n v="462.726"/>
    <n v="259.79999999999995"/>
    <n v="202.92600000000004"/>
    <n v="0.43854462468069666"/>
    <n v="2026"/>
    <s v="Q4"/>
    <n v="12"/>
    <s v="Dec"/>
  </r>
  <r>
    <x v="2705"/>
    <d v="2026-12-30T00:00:00"/>
    <n v="2026"/>
    <n v="12"/>
    <x v="11"/>
    <x v="3"/>
    <x v="1"/>
    <x v="12"/>
    <x v="0"/>
    <s v="New"/>
    <x v="0"/>
    <s v="Cycling Pack 12L"/>
    <n v="2"/>
    <n v="101.73"/>
    <n v="0.1"/>
    <n v="49.3"/>
    <n v="183.114"/>
    <n v="98.6"/>
    <n v="84.51400000000001"/>
    <n v="0.46153762137247839"/>
    <n v="2026"/>
    <s v="Q4"/>
    <n v="12"/>
    <s v="Dec"/>
  </r>
  <r>
    <x v="2706"/>
    <d v="2026-12-30T00:00:00"/>
    <n v="2026"/>
    <n v="12"/>
    <x v="11"/>
    <x v="3"/>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DD331-A0C1-4475-9103-43E8251230CC}" name="Country_wise_map"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0:O28"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nonAutoSortDefault="1">
      <items count="13">
        <item x="0"/>
        <item x="1"/>
        <item x="2"/>
        <item x="3"/>
        <item x="4"/>
        <item x="5"/>
        <item x="6"/>
        <item x="7"/>
        <item x="8"/>
        <item x="9"/>
        <item x="10"/>
        <item x="11"/>
        <item t="default"/>
      </items>
    </pivotField>
    <pivotField showAll="0">
      <items count="5">
        <item x="0"/>
        <item x="1"/>
        <item x="2"/>
        <item x="3"/>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5"/>
  </dataFields>
  <formats count="2">
    <format dxfId="434">
      <pivotArea outline="0" collapsedLevelsAreSubtotals="1" fieldPosition="0"/>
    </format>
    <format dxfId="435">
      <pivotArea collapsedLevelsAreSubtotals="1" fieldPosition="0">
        <references count="1">
          <reference field="7" count="5">
            <x v="5"/>
            <x v="6"/>
            <x v="8"/>
            <x v="13"/>
            <x v="16"/>
          </reference>
        </references>
      </pivotArea>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E8680-0A85-4AD9-AE8F-7E509561C424}" name="Region_wis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K10:L15"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nonAutoSortDefault="1">
      <items count="13">
        <item x="0"/>
        <item x="1"/>
        <item x="2"/>
        <item x="3"/>
        <item x="4"/>
        <item x="5"/>
        <item x="6"/>
        <item x="7"/>
        <item x="8"/>
        <item x="9"/>
        <item x="10"/>
        <item x="11"/>
        <item t="default"/>
      </items>
    </pivotField>
    <pivotField showAll="0">
      <items count="5">
        <item x="0"/>
        <item x="1"/>
        <item x="2"/>
        <item x="3"/>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Revenue" fld="16" baseField="6" baseItem="0" numFmtId="165"/>
  </dataFields>
  <formats count="1">
    <format dxfId="436">
      <pivotArea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6" count="1" selected="0">
            <x v="0"/>
          </reference>
        </references>
      </pivotArea>
    </chartFormat>
    <chartFormat chart="26" format="8">
      <pivotArea type="data" outline="0" fieldPosition="0">
        <references count="2">
          <reference field="4294967294" count="1" selected="0">
            <x v="0"/>
          </reference>
          <reference field="6" count="1" selected="0">
            <x v="1"/>
          </reference>
        </references>
      </pivotArea>
    </chartFormat>
    <chartFormat chart="26" format="9">
      <pivotArea type="data" outline="0" fieldPosition="0">
        <references count="2">
          <reference field="4294967294" count="1" selected="0">
            <x v="0"/>
          </reference>
          <reference field="6" count="1" selected="0">
            <x v="2"/>
          </reference>
        </references>
      </pivotArea>
    </chartFormat>
    <chartFormat chart="2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E43F52-0E3B-4648-A5BD-D8A6339116A5}" name="Sales_channel"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10:I15"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nonAutoSortDefault="1">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Sum of Revenue" fld="16" baseField="0" baseItem="0" numFmtId="165"/>
  </dataFields>
  <formats count="1">
    <format dxfId="437">
      <pivotArea outline="0" collapsedLevelsAreSubtotals="1" fieldPosition="0"/>
    </format>
  </formats>
  <chartFormats count="5">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8" count="1" selected="0">
            <x v="0"/>
          </reference>
        </references>
      </pivotArea>
    </chartFormat>
    <chartFormat chart="20" format="8">
      <pivotArea type="data" outline="0" fieldPosition="0">
        <references count="2">
          <reference field="4294967294" count="1" selected="0">
            <x v="0"/>
          </reference>
          <reference field="8" count="1" selected="0">
            <x v="1"/>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C775E9-49BA-4994-B231-36F86EDBF0F8}" name="Top_5_count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0:F16" firstHeaderRow="1"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nonAutoSortDefault="1">
      <items count="13">
        <item x="0"/>
        <item x="1"/>
        <item x="2"/>
        <item x="3"/>
        <item x="4"/>
        <item x="5"/>
        <item x="6"/>
        <item x="7"/>
        <item x="8"/>
        <item x="9"/>
        <item x="10"/>
        <item x="11"/>
        <item t="default"/>
      </items>
    </pivotField>
    <pivotField showAll="0">
      <items count="5">
        <item x="0"/>
        <item x="1"/>
        <item x="2"/>
        <item x="3"/>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Sum of Revenue" fld="16" baseField="0" baseItem="0" numFmtId="165"/>
  </dataFields>
  <formats count="2">
    <format dxfId="439">
      <pivotArea outline="0" collapsedLevelsAreSubtotals="1" fieldPosition="0"/>
    </format>
    <format dxfId="438">
      <pivotArea collapsedLevelsAreSubtotals="1" fieldPosition="0">
        <references count="1">
          <reference field="7" count="5">
            <x v="5"/>
            <x v="6"/>
            <x v="8"/>
            <x v="13"/>
            <x v="16"/>
          </reference>
        </references>
      </pivotArea>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EA8EB7-43CA-46FD-829D-D5E8A8FB825D}" name="Monthly_profit_revenu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C23" firstHeaderRow="0" firstDataRow="1" firstDataCol="1"/>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axis="axisRow" showAll="0" nonAutoSortDefault="1">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_revenue" fld="16" baseField="0" baseItem="0" numFmtId="169"/>
    <dataField name="Total Gross Profit" fld="18" baseField="0" baseItem="0" numFmtId="165"/>
  </dataFields>
  <formats count="3">
    <format dxfId="442">
      <pivotArea outline="0" collapsedLevelsAreSubtotals="1" fieldPosition="0"/>
    </format>
    <format dxfId="441">
      <pivotArea collapsedLevelsAreSubtotals="1" fieldPosition="0">
        <references count="2">
          <reference field="4294967294" count="1" selected="0">
            <x v="0"/>
          </reference>
          <reference field="4" count="0"/>
        </references>
      </pivotArea>
    </format>
    <format dxfId="440">
      <pivotArea collapsedLevelsAreSubtotals="1" fieldPosition="0">
        <references count="2">
          <reference field="4294967294" count="1" selected="0">
            <x v="1"/>
          </reference>
          <reference field="4" count="0"/>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753A80-3DBD-4DA5-9AD6-DEBEFDAD2B1E}" name="COG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GS " fld="17" baseField="0" baseItem="0" numFmtId="169"/>
  </dataFields>
  <formats count="1">
    <format dxfId="4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1C8940-246C-421E-9A22-DD4DE9352627}" name="Total_Revenu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revenue" fld="16" baseField="0" baseItem="0" numFmtId="169"/>
  </dataFields>
  <formats count="1">
    <format dxfId="4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212EF1-B977-4914-BBD4-692F35270E1F}" name="Total_Unit_sold"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Unit_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6EEFBB-11B8-44C1-9EC2-E2097D53BA4A}" name="Total_Order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60036E-AE02-4CDE-B3DF-75661EF0AD0A}" name="Total_Gross_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Total_Gross_Profit" fld="18" baseField="0" baseItem="0" numFmtId="169"/>
  </dataFields>
  <formats count="1">
    <format dxfId="4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9F7ABE8-857D-4706-9793-BF3ADC489B01}" sourceName="Product Category">
  <pivotTables>
    <pivotTable tabId="2" name="Top_5_country"/>
    <pivotTable tabId="2" name="Monthly_profit_revenue"/>
    <pivotTable tabId="2" name="COGS"/>
    <pivotTable tabId="2" name="Country_wise_map"/>
    <pivotTable tabId="2" name="Region_wise"/>
    <pivotTable tabId="2" name="Sales_channel"/>
    <pivotTable tabId="2" name="Total_Gross_Profit"/>
    <pivotTable tabId="2" name="Total_Orders"/>
    <pivotTable tabId="2" name="Total_Revenue"/>
    <pivotTable tabId="2" name="Total_Unit_sold"/>
  </pivotTables>
  <data>
    <tabular pivotCacheId="149723699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auter" xr10:uid="{0FB08A58-4798-48A5-9E3E-9891EC269E43}" sourceName="Qauter">
  <pivotTables>
    <pivotTable tabId="2" name="Region_wise"/>
    <pivotTable tabId="2" name="COGS"/>
    <pivotTable tabId="2" name="Country_wise_map"/>
    <pivotTable tabId="2" name="Monthly_profit_revenue"/>
    <pivotTable tabId="2" name="Sales_channel"/>
    <pivotTable tabId="2" name="Top_5_country"/>
    <pivotTable tabId="2" name="Total_Gross_Profit"/>
    <pivotTable tabId="2" name="Total_Orders"/>
    <pivotTable tabId="2" name="Total_Revenue"/>
    <pivotTable tabId="2" name="Total_Unit_sold"/>
  </pivotTables>
  <data>
    <tabular pivotCacheId="149723699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8B60E18-5B9C-4402-9219-8CDA2D7E3C91}" sourceName="Month name">
  <pivotTables>
    <pivotTable tabId="2" name="Monthly_profit_revenue"/>
    <pivotTable tabId="2" name="COGS"/>
    <pivotTable tabId="2" name="Country_wise_map"/>
    <pivotTable tabId="2" name="Region_wise"/>
    <pivotTable tabId="2" name="Sales_channel"/>
    <pivotTable tabId="2" name="Top_5_country"/>
    <pivotTable tabId="2" name="Total_Gross_Profit"/>
    <pivotTable tabId="2" name="Total_Orders"/>
    <pivotTable tabId="2" name="Total_Revenue"/>
    <pivotTable tabId="2" name="Total_Unit_sold"/>
  </pivotTables>
  <data>
    <tabular pivotCacheId="149723699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24728C2-E932-4075-B40C-725F8BC2EBAE}" cache="Slicer_Product_Category" caption="Product Category" rowHeight="247650"/>
  <slicer name="Qauter" xr10:uid="{28ABC291-9A50-4DF0-A968-45DE38B1CD3A}" cache="Slicer_Qauter" caption="Qauter" rowHeight="247650"/>
  <slicer name="Month name" xr10:uid="{5D4D3E27-EA3B-45FE-8E8D-BBCF0862DE32}" cache="Slicer_Month_name" caption="Month 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471" dataDxfId="470">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469"/>
    <tableColumn id="2" xr3:uid="{99F5FD81-8F5C-4B7A-810D-BB7E4869701E}" name="Order Date" dataDxfId="448"/>
    <tableColumn id="1" xr3:uid="{19DD5430-82D3-49AC-86A2-8096B1502737}" name="Year" dataDxfId="446">
      <calculatedColumnFormula>YEAR(SalesDataTable[[#This Row],[Order Date]])</calculatedColumnFormula>
    </tableColumn>
    <tableColumn id="23" xr3:uid="{3301014C-8742-43D1-A407-4D40DAAC7C87}" name="Month no." dataDxfId="447">
      <calculatedColumnFormula>MONTH(SalesDataTable[[#This Row],[Order Date]])</calculatedColumnFormula>
    </tableColumn>
    <tableColumn id="24" xr3:uid="{76503FF6-F4E0-4552-81D8-B8FCE6DAC833}" name="Month name" dataDxfId="449">
      <calculatedColumnFormula>TEXT(SalesDataTable[[#This Row],[Order Date]], "MMM")</calculatedColumnFormula>
    </tableColumn>
    <tableColumn id="22" xr3:uid="{36E87230-7E8D-4357-B356-EB8102EC0C05}" name="Qauter" dataDxfId="450">
      <calculatedColumnFormula>"Q"&amp;ROUNDUP(MONTH(SalesDataTable[[#This Row],[Order Date]])/3,0)</calculatedColumnFormula>
    </tableColumn>
    <tableColumn id="3" xr3:uid="{BABD2837-4996-49F4-B8FC-F980EA4C9534}" name="Region" dataDxfId="451"/>
    <tableColumn id="4" xr3:uid="{ED840ADB-B6D0-4386-8CC3-66DEA65BED3E}" name="Country" dataDxfId="468"/>
    <tableColumn id="5" xr3:uid="{C21A7B37-6F6C-4361-82C1-4670F9FDBEC2}" name="Sales Channel" dataDxfId="467"/>
    <tableColumn id="6" xr3:uid="{84080584-6B54-4896-A4DE-A87DFF0731C6}" name="Customer Type" dataDxfId="466"/>
    <tableColumn id="7" xr3:uid="{0B005238-5F14-4C46-B503-7F3DFF36170E}" name="Product Category" dataDxfId="465"/>
    <tableColumn id="8" xr3:uid="{B930794A-6484-4BE3-BBD2-E8771691DFAD}" name="Product" dataDxfId="464"/>
    <tableColumn id="9" xr3:uid="{5CA4DF7A-9AF5-4D9D-9D5A-DDED3D0A7E80}" name="Units Sold" dataDxfId="463"/>
    <tableColumn id="10" xr3:uid="{6756035F-A4CB-4AFF-BFF3-3610B142F0EE}" name="Unit Price" dataDxfId="462"/>
    <tableColumn id="11" xr3:uid="{B694F18E-F9BD-40E2-A356-3F67136CB960}" name="Discount %" dataDxfId="461"/>
    <tableColumn id="12" xr3:uid="{15D4CF49-FA19-4C44-A023-7C629B44C0DB}" name="Unit Cost" dataDxfId="460"/>
    <tableColumn id="13" xr3:uid="{3D8A84CF-5674-491F-8F81-BB5FC7A74D30}" name="Revenue" dataDxfId="459">
      <calculatedColumnFormula>M2*N2*(1-O2)</calculatedColumnFormula>
    </tableColumn>
    <tableColumn id="14" xr3:uid="{455060E3-F1BA-493D-AC17-8D56984B9F5C}" name="COGS" dataDxfId="458">
      <calculatedColumnFormula>M2*P2</calculatedColumnFormula>
    </tableColumn>
    <tableColumn id="15" xr3:uid="{89F4A687-84DC-4069-9C8B-9548E670D916}" name="Gross Profit" dataDxfId="457">
      <calculatedColumnFormula>Q2-R2</calculatedColumnFormula>
    </tableColumn>
    <tableColumn id="16" xr3:uid="{F7B6CDDB-7E56-4D6C-91A8-8CE6DC05EA92}" name="Gross Margin %" dataDxfId="456">
      <calculatedColumnFormula>IFERROR(S2/Q2,0)</calculatedColumnFormula>
    </tableColumn>
    <tableColumn id="17" xr3:uid="{08206B5F-132F-48A2-8A7D-C8ED29DE854B}" name="Year2" dataDxfId="455">
      <calculatedColumnFormula>YEAR(SalesDataTable[[#This Row],[Order Date]])</calculatedColumnFormula>
    </tableColumn>
    <tableColumn id="18" xr3:uid="{530C4447-0E80-44A0-80E4-83BFF5397AA3}" name="Quarter" dataDxfId="454">
      <calculatedColumnFormula>"Q"&amp;ROUNDUP(MONTH(SalesDataTable[[#This Row],[Order Date]])/3,0)</calculatedColumnFormula>
    </tableColumn>
    <tableColumn id="19" xr3:uid="{64306A9E-3E61-4C1D-8A04-5C3C05269760}" name="MonthNo" dataDxfId="453">
      <calculatedColumnFormula>MONTH(SalesDataTable[[#This Row],[Order Date]])</calculatedColumnFormula>
    </tableColumn>
    <tableColumn id="20" xr3:uid="{053C1C3B-A83C-4691-96F2-805F5CEED276}" name="Month2" dataDxfId="45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abSelected="1" zoomScale="44" workbookViewId="0"/>
  </sheetViews>
  <sheetFormatPr defaultColWidth="9.77734375" defaultRowHeight="14.4"/>
  <cols>
    <col min="1" max="1" width="5.44140625" bestFit="1" customWidth="1"/>
    <col min="2" max="4" width="13.21875" customWidth="1"/>
    <col min="5" max="5" width="16.109375" customWidth="1"/>
    <col min="6" max="6" width="16.109375" style="14"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 t="s">
        <v>74</v>
      </c>
      <c r="E1" s="1" t="s">
        <v>75</v>
      </c>
      <c r="F1" s="11" t="s">
        <v>76</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70</v>
      </c>
      <c r="W1" s="1" t="s">
        <v>71</v>
      </c>
      <c r="X1" s="1" t="s">
        <v>73</v>
      </c>
    </row>
    <row r="2" spans="1:24" ht="15.6">
      <c r="A2" s="2">
        <v>3392</v>
      </c>
      <c r="B2" s="3">
        <v>46023</v>
      </c>
      <c r="C2" s="17">
        <f>YEAR(SalesDataTable[[#This Row],[Order Date]])</f>
        <v>2026</v>
      </c>
      <c r="D2" s="4">
        <f>MONTH(SalesDataTable[[#This Row],[Order Date]])</f>
        <v>1</v>
      </c>
      <c r="E2" s="16" t="str">
        <f>TEXT(SalesDataTable[[#This Row],[Order Date]], "MMM")</f>
        <v>Jan</v>
      </c>
      <c r="F2" s="15" t="str">
        <f>"Q"&amp;ROUNDUP(MONTH(SalesDataTable[[#This Row],[Order Date]])/3,0)</f>
        <v>Q1</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7">
        <f>YEAR(SalesDataTable[[#This Row],[Order Date]])</f>
        <v>2026</v>
      </c>
      <c r="D3" s="4">
        <f>MONTH(SalesDataTable[[#This Row],[Order Date]])</f>
        <v>1</v>
      </c>
      <c r="E3" s="16" t="str">
        <f>TEXT(SalesDataTable[[#This Row],[Order Date]], "MMM")</f>
        <v>Jan</v>
      </c>
      <c r="F3" s="15" t="str">
        <f>"Q"&amp;ROUNDUP(MONTH(SalesDataTable[[#This Row],[Order Date]])/3,0)</f>
        <v>Q1</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7">
        <f>YEAR(SalesDataTable[[#This Row],[Order Date]])</f>
        <v>2026</v>
      </c>
      <c r="D4" s="4">
        <f>MONTH(SalesDataTable[[#This Row],[Order Date]])</f>
        <v>1</v>
      </c>
      <c r="E4" s="16" t="str">
        <f>TEXT(SalesDataTable[[#This Row],[Order Date]], "MMM")</f>
        <v>Jan</v>
      </c>
      <c r="F4" s="15" t="str">
        <f>"Q"&amp;ROUNDUP(MONTH(SalesDataTable[[#This Row],[Order Date]])/3,0)</f>
        <v>Q1</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7">
        <f>YEAR(SalesDataTable[[#This Row],[Order Date]])</f>
        <v>2026</v>
      </c>
      <c r="D5" s="4">
        <f>MONTH(SalesDataTable[[#This Row],[Order Date]])</f>
        <v>1</v>
      </c>
      <c r="E5" s="16" t="str">
        <f>TEXT(SalesDataTable[[#This Row],[Order Date]], "MMM")</f>
        <v>Jan</v>
      </c>
      <c r="F5" s="15" t="str">
        <f>"Q"&amp;ROUNDUP(MONTH(SalesDataTable[[#This Row],[Order Date]])/3,0)</f>
        <v>Q1</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7">
        <f>YEAR(SalesDataTable[[#This Row],[Order Date]])</f>
        <v>2026</v>
      </c>
      <c r="D6" s="4">
        <f>MONTH(SalesDataTable[[#This Row],[Order Date]])</f>
        <v>1</v>
      </c>
      <c r="E6" s="16" t="str">
        <f>TEXT(SalesDataTable[[#This Row],[Order Date]], "MMM")</f>
        <v>Jan</v>
      </c>
      <c r="F6" s="15" t="str">
        <f>"Q"&amp;ROUNDUP(MONTH(SalesDataTable[[#This Row],[Order Date]])/3,0)</f>
        <v>Q1</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7">
        <f>YEAR(SalesDataTable[[#This Row],[Order Date]])</f>
        <v>2026</v>
      </c>
      <c r="D7" s="4">
        <f>MONTH(SalesDataTable[[#This Row],[Order Date]])</f>
        <v>1</v>
      </c>
      <c r="E7" s="16" t="str">
        <f>TEXT(SalesDataTable[[#This Row],[Order Date]], "MMM")</f>
        <v>Jan</v>
      </c>
      <c r="F7" s="15" t="str">
        <f>"Q"&amp;ROUNDUP(MONTH(SalesDataTable[[#This Row],[Order Date]])/3,0)</f>
        <v>Q1</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7">
        <f>YEAR(SalesDataTable[[#This Row],[Order Date]])</f>
        <v>2026</v>
      </c>
      <c r="D8" s="4">
        <f>MONTH(SalesDataTable[[#This Row],[Order Date]])</f>
        <v>1</v>
      </c>
      <c r="E8" s="16" t="str">
        <f>TEXT(SalesDataTable[[#This Row],[Order Date]], "MMM")</f>
        <v>Jan</v>
      </c>
      <c r="F8" s="15" t="str">
        <f>"Q"&amp;ROUNDUP(MONTH(SalesDataTable[[#This Row],[Order Date]])/3,0)</f>
        <v>Q1</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7">
        <f>YEAR(SalesDataTable[[#This Row],[Order Date]])</f>
        <v>2026</v>
      </c>
      <c r="D9" s="4">
        <f>MONTH(SalesDataTable[[#This Row],[Order Date]])</f>
        <v>1</v>
      </c>
      <c r="E9" s="16" t="str">
        <f>TEXT(SalesDataTable[[#This Row],[Order Date]], "MMM")</f>
        <v>Jan</v>
      </c>
      <c r="F9" s="15" t="str">
        <f>"Q"&amp;ROUNDUP(MONTH(SalesDataTable[[#This Row],[Order Date]])/3,0)</f>
        <v>Q1</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7">
        <f>YEAR(SalesDataTable[[#This Row],[Order Date]])</f>
        <v>2026</v>
      </c>
      <c r="D10" s="4">
        <f>MONTH(SalesDataTable[[#This Row],[Order Date]])</f>
        <v>1</v>
      </c>
      <c r="E10" s="16" t="str">
        <f>TEXT(SalesDataTable[[#This Row],[Order Date]], "MMM")</f>
        <v>Jan</v>
      </c>
      <c r="F10" s="15" t="str">
        <f>"Q"&amp;ROUNDUP(MONTH(SalesDataTable[[#This Row],[Order Date]])/3,0)</f>
        <v>Q1</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7">
        <f>YEAR(SalesDataTable[[#This Row],[Order Date]])</f>
        <v>2026</v>
      </c>
      <c r="D11" s="4">
        <f>MONTH(SalesDataTable[[#This Row],[Order Date]])</f>
        <v>1</v>
      </c>
      <c r="E11" s="16" t="str">
        <f>TEXT(SalesDataTable[[#This Row],[Order Date]], "MMM")</f>
        <v>Jan</v>
      </c>
      <c r="F11" s="15" t="str">
        <f>"Q"&amp;ROUNDUP(MONTH(SalesDataTable[[#This Row],[Order Date]])/3,0)</f>
        <v>Q1</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7">
        <f>YEAR(SalesDataTable[[#This Row],[Order Date]])</f>
        <v>2026</v>
      </c>
      <c r="D12" s="4">
        <f>MONTH(SalesDataTable[[#This Row],[Order Date]])</f>
        <v>1</v>
      </c>
      <c r="E12" s="16" t="str">
        <f>TEXT(SalesDataTable[[#This Row],[Order Date]], "MMM")</f>
        <v>Jan</v>
      </c>
      <c r="F12" s="15" t="str">
        <f>"Q"&amp;ROUNDUP(MONTH(SalesDataTable[[#This Row],[Order Date]])/3,0)</f>
        <v>Q1</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7">
        <f>YEAR(SalesDataTable[[#This Row],[Order Date]])</f>
        <v>2026</v>
      </c>
      <c r="D13" s="4">
        <f>MONTH(SalesDataTable[[#This Row],[Order Date]])</f>
        <v>1</v>
      </c>
      <c r="E13" s="16" t="str">
        <f>TEXT(SalesDataTable[[#This Row],[Order Date]], "MMM")</f>
        <v>Jan</v>
      </c>
      <c r="F13" s="15" t="str">
        <f>"Q"&amp;ROUNDUP(MONTH(SalesDataTable[[#This Row],[Order Date]])/3,0)</f>
        <v>Q1</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7">
        <f>YEAR(SalesDataTable[[#This Row],[Order Date]])</f>
        <v>2026</v>
      </c>
      <c r="D14" s="4">
        <f>MONTH(SalesDataTable[[#This Row],[Order Date]])</f>
        <v>1</v>
      </c>
      <c r="E14" s="16" t="str">
        <f>TEXT(SalesDataTable[[#This Row],[Order Date]], "MMM")</f>
        <v>Jan</v>
      </c>
      <c r="F14" s="15" t="str">
        <f>"Q"&amp;ROUNDUP(MONTH(SalesDataTable[[#This Row],[Order Date]])/3,0)</f>
        <v>Q1</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7">
        <f>YEAR(SalesDataTable[[#This Row],[Order Date]])</f>
        <v>2026</v>
      </c>
      <c r="D15" s="4">
        <f>MONTH(SalesDataTable[[#This Row],[Order Date]])</f>
        <v>1</v>
      </c>
      <c r="E15" s="16" t="str">
        <f>TEXT(SalesDataTable[[#This Row],[Order Date]], "MMM")</f>
        <v>Jan</v>
      </c>
      <c r="F15" s="15" t="str">
        <f>"Q"&amp;ROUNDUP(MONTH(SalesDataTable[[#This Row],[Order Date]])/3,0)</f>
        <v>Q1</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7">
        <f>YEAR(SalesDataTable[[#This Row],[Order Date]])</f>
        <v>2026</v>
      </c>
      <c r="D16" s="4">
        <f>MONTH(SalesDataTable[[#This Row],[Order Date]])</f>
        <v>1</v>
      </c>
      <c r="E16" s="16" t="str">
        <f>TEXT(SalesDataTable[[#This Row],[Order Date]], "MMM")</f>
        <v>Jan</v>
      </c>
      <c r="F16" s="15" t="str">
        <f>"Q"&amp;ROUNDUP(MONTH(SalesDataTable[[#This Row],[Order Date]])/3,0)</f>
        <v>Q1</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7">
        <f>YEAR(SalesDataTable[[#This Row],[Order Date]])</f>
        <v>2026</v>
      </c>
      <c r="D17" s="4">
        <f>MONTH(SalesDataTable[[#This Row],[Order Date]])</f>
        <v>1</v>
      </c>
      <c r="E17" s="16" t="str">
        <f>TEXT(SalesDataTable[[#This Row],[Order Date]], "MMM")</f>
        <v>Jan</v>
      </c>
      <c r="F17" s="15" t="str">
        <f>"Q"&amp;ROUNDUP(MONTH(SalesDataTable[[#This Row],[Order Date]])/3,0)</f>
        <v>Q1</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7">
        <f>YEAR(SalesDataTable[[#This Row],[Order Date]])</f>
        <v>2026</v>
      </c>
      <c r="D18" s="4">
        <f>MONTH(SalesDataTable[[#This Row],[Order Date]])</f>
        <v>1</v>
      </c>
      <c r="E18" s="16" t="str">
        <f>TEXT(SalesDataTable[[#This Row],[Order Date]], "MMM")</f>
        <v>Jan</v>
      </c>
      <c r="F18" s="15" t="str">
        <f>"Q"&amp;ROUNDUP(MONTH(SalesDataTable[[#This Row],[Order Date]])/3,0)</f>
        <v>Q1</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7">
        <f>YEAR(SalesDataTable[[#This Row],[Order Date]])</f>
        <v>2026</v>
      </c>
      <c r="D19" s="4">
        <f>MONTH(SalesDataTable[[#This Row],[Order Date]])</f>
        <v>1</v>
      </c>
      <c r="E19" s="16" t="str">
        <f>TEXT(SalesDataTable[[#This Row],[Order Date]], "MMM")</f>
        <v>Jan</v>
      </c>
      <c r="F19" s="15" t="str">
        <f>"Q"&amp;ROUNDUP(MONTH(SalesDataTable[[#This Row],[Order Date]])/3,0)</f>
        <v>Q1</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7">
        <f>YEAR(SalesDataTable[[#This Row],[Order Date]])</f>
        <v>2026</v>
      </c>
      <c r="D20" s="4">
        <f>MONTH(SalesDataTable[[#This Row],[Order Date]])</f>
        <v>1</v>
      </c>
      <c r="E20" s="16" t="str">
        <f>TEXT(SalesDataTable[[#This Row],[Order Date]], "MMM")</f>
        <v>Jan</v>
      </c>
      <c r="F20" s="15" t="str">
        <f>"Q"&amp;ROUNDUP(MONTH(SalesDataTable[[#This Row],[Order Date]])/3,0)</f>
        <v>Q1</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7">
        <f>YEAR(SalesDataTable[[#This Row],[Order Date]])</f>
        <v>2026</v>
      </c>
      <c r="D21" s="4">
        <f>MONTH(SalesDataTable[[#This Row],[Order Date]])</f>
        <v>1</v>
      </c>
      <c r="E21" s="16" t="str">
        <f>TEXT(SalesDataTable[[#This Row],[Order Date]], "MMM")</f>
        <v>Jan</v>
      </c>
      <c r="F21" s="15" t="str">
        <f>"Q"&amp;ROUNDUP(MONTH(SalesDataTable[[#This Row],[Order Date]])/3,0)</f>
        <v>Q1</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7">
        <f>YEAR(SalesDataTable[[#This Row],[Order Date]])</f>
        <v>2026</v>
      </c>
      <c r="D22" s="4">
        <f>MONTH(SalesDataTable[[#This Row],[Order Date]])</f>
        <v>1</v>
      </c>
      <c r="E22" s="16" t="str">
        <f>TEXT(SalesDataTable[[#This Row],[Order Date]], "MMM")</f>
        <v>Jan</v>
      </c>
      <c r="F22" s="15" t="str">
        <f>"Q"&amp;ROUNDUP(MONTH(SalesDataTable[[#This Row],[Order Date]])/3,0)</f>
        <v>Q1</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7">
        <f>YEAR(SalesDataTable[[#This Row],[Order Date]])</f>
        <v>2026</v>
      </c>
      <c r="D23" s="4">
        <f>MONTH(SalesDataTable[[#This Row],[Order Date]])</f>
        <v>1</v>
      </c>
      <c r="E23" s="16" t="str">
        <f>TEXT(SalesDataTable[[#This Row],[Order Date]], "MMM")</f>
        <v>Jan</v>
      </c>
      <c r="F23" s="15" t="str">
        <f>"Q"&amp;ROUNDUP(MONTH(SalesDataTable[[#This Row],[Order Date]])/3,0)</f>
        <v>Q1</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7">
        <f>YEAR(SalesDataTable[[#This Row],[Order Date]])</f>
        <v>2026</v>
      </c>
      <c r="D24" s="4">
        <f>MONTH(SalesDataTable[[#This Row],[Order Date]])</f>
        <v>1</v>
      </c>
      <c r="E24" s="16" t="str">
        <f>TEXT(SalesDataTable[[#This Row],[Order Date]], "MMM")</f>
        <v>Jan</v>
      </c>
      <c r="F24" s="15" t="str">
        <f>"Q"&amp;ROUNDUP(MONTH(SalesDataTable[[#This Row],[Order Date]])/3,0)</f>
        <v>Q1</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7">
        <f>YEAR(SalesDataTable[[#This Row],[Order Date]])</f>
        <v>2026</v>
      </c>
      <c r="D25" s="4">
        <f>MONTH(SalesDataTable[[#This Row],[Order Date]])</f>
        <v>1</v>
      </c>
      <c r="E25" s="16" t="str">
        <f>TEXT(SalesDataTable[[#This Row],[Order Date]], "MMM")</f>
        <v>Jan</v>
      </c>
      <c r="F25" s="15" t="str">
        <f>"Q"&amp;ROUNDUP(MONTH(SalesDataTable[[#This Row],[Order Date]])/3,0)</f>
        <v>Q1</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7">
        <f>YEAR(SalesDataTable[[#This Row],[Order Date]])</f>
        <v>2026</v>
      </c>
      <c r="D26" s="4">
        <f>MONTH(SalesDataTable[[#This Row],[Order Date]])</f>
        <v>1</v>
      </c>
      <c r="E26" s="16" t="str">
        <f>TEXT(SalesDataTable[[#This Row],[Order Date]], "MMM")</f>
        <v>Jan</v>
      </c>
      <c r="F26" s="15" t="str">
        <f>"Q"&amp;ROUNDUP(MONTH(SalesDataTable[[#This Row],[Order Date]])/3,0)</f>
        <v>Q1</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7">
        <f>YEAR(SalesDataTable[[#This Row],[Order Date]])</f>
        <v>2026</v>
      </c>
      <c r="D27" s="4">
        <f>MONTH(SalesDataTable[[#This Row],[Order Date]])</f>
        <v>1</v>
      </c>
      <c r="E27" s="16" t="str">
        <f>TEXT(SalesDataTable[[#This Row],[Order Date]], "MMM")</f>
        <v>Jan</v>
      </c>
      <c r="F27" s="15" t="str">
        <f>"Q"&amp;ROUNDUP(MONTH(SalesDataTable[[#This Row],[Order Date]])/3,0)</f>
        <v>Q1</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7">
        <f>YEAR(SalesDataTable[[#This Row],[Order Date]])</f>
        <v>2026</v>
      </c>
      <c r="D28" s="4">
        <f>MONTH(SalesDataTable[[#This Row],[Order Date]])</f>
        <v>1</v>
      </c>
      <c r="E28" s="16" t="str">
        <f>TEXT(SalesDataTable[[#This Row],[Order Date]], "MMM")</f>
        <v>Jan</v>
      </c>
      <c r="F28" s="15" t="str">
        <f>"Q"&amp;ROUNDUP(MONTH(SalesDataTable[[#This Row],[Order Date]])/3,0)</f>
        <v>Q1</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7">
        <f>YEAR(SalesDataTable[[#This Row],[Order Date]])</f>
        <v>2026</v>
      </c>
      <c r="D29" s="4">
        <f>MONTH(SalesDataTable[[#This Row],[Order Date]])</f>
        <v>1</v>
      </c>
      <c r="E29" s="16" t="str">
        <f>TEXT(SalesDataTable[[#This Row],[Order Date]], "MMM")</f>
        <v>Jan</v>
      </c>
      <c r="F29" s="15" t="str">
        <f>"Q"&amp;ROUNDUP(MONTH(SalesDataTable[[#This Row],[Order Date]])/3,0)</f>
        <v>Q1</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7">
        <f>YEAR(SalesDataTable[[#This Row],[Order Date]])</f>
        <v>2026</v>
      </c>
      <c r="D30" s="4">
        <f>MONTH(SalesDataTable[[#This Row],[Order Date]])</f>
        <v>1</v>
      </c>
      <c r="E30" s="16" t="str">
        <f>TEXT(SalesDataTable[[#This Row],[Order Date]], "MMM")</f>
        <v>Jan</v>
      </c>
      <c r="F30" s="15" t="str">
        <f>"Q"&amp;ROUNDUP(MONTH(SalesDataTable[[#This Row],[Order Date]])/3,0)</f>
        <v>Q1</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7">
        <f>YEAR(SalesDataTable[[#This Row],[Order Date]])</f>
        <v>2026</v>
      </c>
      <c r="D31" s="4">
        <f>MONTH(SalesDataTable[[#This Row],[Order Date]])</f>
        <v>1</v>
      </c>
      <c r="E31" s="16" t="str">
        <f>TEXT(SalesDataTable[[#This Row],[Order Date]], "MMM")</f>
        <v>Jan</v>
      </c>
      <c r="F31" s="15" t="str">
        <f>"Q"&amp;ROUNDUP(MONTH(SalesDataTable[[#This Row],[Order Date]])/3,0)</f>
        <v>Q1</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7">
        <f>YEAR(SalesDataTable[[#This Row],[Order Date]])</f>
        <v>2026</v>
      </c>
      <c r="D32" s="4">
        <f>MONTH(SalesDataTable[[#This Row],[Order Date]])</f>
        <v>1</v>
      </c>
      <c r="E32" s="16" t="str">
        <f>TEXT(SalesDataTable[[#This Row],[Order Date]], "MMM")</f>
        <v>Jan</v>
      </c>
      <c r="F32" s="15" t="str">
        <f>"Q"&amp;ROUNDUP(MONTH(SalesDataTable[[#This Row],[Order Date]])/3,0)</f>
        <v>Q1</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7">
        <f>YEAR(SalesDataTable[[#This Row],[Order Date]])</f>
        <v>2026</v>
      </c>
      <c r="D33" s="4">
        <f>MONTH(SalesDataTable[[#This Row],[Order Date]])</f>
        <v>1</v>
      </c>
      <c r="E33" s="16" t="str">
        <f>TEXT(SalesDataTable[[#This Row],[Order Date]], "MMM")</f>
        <v>Jan</v>
      </c>
      <c r="F33" s="15" t="str">
        <f>"Q"&amp;ROUNDUP(MONTH(SalesDataTable[[#This Row],[Order Date]])/3,0)</f>
        <v>Q1</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7">
        <f>YEAR(SalesDataTable[[#This Row],[Order Date]])</f>
        <v>2026</v>
      </c>
      <c r="D34" s="4">
        <f>MONTH(SalesDataTable[[#This Row],[Order Date]])</f>
        <v>1</v>
      </c>
      <c r="E34" s="16" t="str">
        <f>TEXT(SalesDataTable[[#This Row],[Order Date]], "MMM")</f>
        <v>Jan</v>
      </c>
      <c r="F34" s="15" t="str">
        <f>"Q"&amp;ROUNDUP(MONTH(SalesDataTable[[#This Row],[Order Date]])/3,0)</f>
        <v>Q1</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7">
        <f>YEAR(SalesDataTable[[#This Row],[Order Date]])</f>
        <v>2026</v>
      </c>
      <c r="D35" s="4">
        <f>MONTH(SalesDataTable[[#This Row],[Order Date]])</f>
        <v>1</v>
      </c>
      <c r="E35" s="16" t="str">
        <f>TEXT(SalesDataTable[[#This Row],[Order Date]], "MMM")</f>
        <v>Jan</v>
      </c>
      <c r="F35" s="15" t="str">
        <f>"Q"&amp;ROUNDUP(MONTH(SalesDataTable[[#This Row],[Order Date]])/3,0)</f>
        <v>Q1</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7">
        <f>YEAR(SalesDataTable[[#This Row],[Order Date]])</f>
        <v>2026</v>
      </c>
      <c r="D36" s="4">
        <f>MONTH(SalesDataTable[[#This Row],[Order Date]])</f>
        <v>1</v>
      </c>
      <c r="E36" s="16" t="str">
        <f>TEXT(SalesDataTable[[#This Row],[Order Date]], "MMM")</f>
        <v>Jan</v>
      </c>
      <c r="F36" s="15" t="str">
        <f>"Q"&amp;ROUNDUP(MONTH(SalesDataTable[[#This Row],[Order Date]])/3,0)</f>
        <v>Q1</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7">
        <f>YEAR(SalesDataTable[[#This Row],[Order Date]])</f>
        <v>2026</v>
      </c>
      <c r="D37" s="4">
        <f>MONTH(SalesDataTable[[#This Row],[Order Date]])</f>
        <v>1</v>
      </c>
      <c r="E37" s="16" t="str">
        <f>TEXT(SalesDataTable[[#This Row],[Order Date]], "MMM")</f>
        <v>Jan</v>
      </c>
      <c r="F37" s="15" t="str">
        <f>"Q"&amp;ROUNDUP(MONTH(SalesDataTable[[#This Row],[Order Date]])/3,0)</f>
        <v>Q1</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7">
        <f>YEAR(SalesDataTable[[#This Row],[Order Date]])</f>
        <v>2026</v>
      </c>
      <c r="D38" s="4">
        <f>MONTH(SalesDataTable[[#This Row],[Order Date]])</f>
        <v>1</v>
      </c>
      <c r="E38" s="16" t="str">
        <f>TEXT(SalesDataTable[[#This Row],[Order Date]], "MMM")</f>
        <v>Jan</v>
      </c>
      <c r="F38" s="15" t="str">
        <f>"Q"&amp;ROUNDUP(MONTH(SalesDataTable[[#This Row],[Order Date]])/3,0)</f>
        <v>Q1</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7">
        <f>YEAR(SalesDataTable[[#This Row],[Order Date]])</f>
        <v>2026</v>
      </c>
      <c r="D39" s="4">
        <f>MONTH(SalesDataTable[[#This Row],[Order Date]])</f>
        <v>1</v>
      </c>
      <c r="E39" s="16" t="str">
        <f>TEXT(SalesDataTable[[#This Row],[Order Date]], "MMM")</f>
        <v>Jan</v>
      </c>
      <c r="F39" s="15" t="str">
        <f>"Q"&amp;ROUNDUP(MONTH(SalesDataTable[[#This Row],[Order Date]])/3,0)</f>
        <v>Q1</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7">
        <f>YEAR(SalesDataTable[[#This Row],[Order Date]])</f>
        <v>2026</v>
      </c>
      <c r="D40" s="4">
        <f>MONTH(SalesDataTable[[#This Row],[Order Date]])</f>
        <v>1</v>
      </c>
      <c r="E40" s="16" t="str">
        <f>TEXT(SalesDataTable[[#This Row],[Order Date]], "MMM")</f>
        <v>Jan</v>
      </c>
      <c r="F40" s="15" t="str">
        <f>"Q"&amp;ROUNDUP(MONTH(SalesDataTable[[#This Row],[Order Date]])/3,0)</f>
        <v>Q1</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7">
        <f>YEAR(SalesDataTable[[#This Row],[Order Date]])</f>
        <v>2026</v>
      </c>
      <c r="D41" s="4">
        <f>MONTH(SalesDataTable[[#This Row],[Order Date]])</f>
        <v>1</v>
      </c>
      <c r="E41" s="16" t="str">
        <f>TEXT(SalesDataTable[[#This Row],[Order Date]], "MMM")</f>
        <v>Jan</v>
      </c>
      <c r="F41" s="15" t="str">
        <f>"Q"&amp;ROUNDUP(MONTH(SalesDataTable[[#This Row],[Order Date]])/3,0)</f>
        <v>Q1</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7">
        <f>YEAR(SalesDataTable[[#This Row],[Order Date]])</f>
        <v>2026</v>
      </c>
      <c r="D42" s="4">
        <f>MONTH(SalesDataTable[[#This Row],[Order Date]])</f>
        <v>1</v>
      </c>
      <c r="E42" s="16" t="str">
        <f>TEXT(SalesDataTable[[#This Row],[Order Date]], "MMM")</f>
        <v>Jan</v>
      </c>
      <c r="F42" s="15" t="str">
        <f>"Q"&amp;ROUNDUP(MONTH(SalesDataTable[[#This Row],[Order Date]])/3,0)</f>
        <v>Q1</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7">
        <f>YEAR(SalesDataTable[[#This Row],[Order Date]])</f>
        <v>2026</v>
      </c>
      <c r="D43" s="4">
        <f>MONTH(SalesDataTable[[#This Row],[Order Date]])</f>
        <v>1</v>
      </c>
      <c r="E43" s="16" t="str">
        <f>TEXT(SalesDataTable[[#This Row],[Order Date]], "MMM")</f>
        <v>Jan</v>
      </c>
      <c r="F43" s="15" t="str">
        <f>"Q"&amp;ROUNDUP(MONTH(SalesDataTable[[#This Row],[Order Date]])/3,0)</f>
        <v>Q1</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7">
        <f>YEAR(SalesDataTable[[#This Row],[Order Date]])</f>
        <v>2026</v>
      </c>
      <c r="D44" s="4">
        <f>MONTH(SalesDataTable[[#This Row],[Order Date]])</f>
        <v>1</v>
      </c>
      <c r="E44" s="16" t="str">
        <f>TEXT(SalesDataTable[[#This Row],[Order Date]], "MMM")</f>
        <v>Jan</v>
      </c>
      <c r="F44" s="15" t="str">
        <f>"Q"&amp;ROUNDUP(MONTH(SalesDataTable[[#This Row],[Order Date]])/3,0)</f>
        <v>Q1</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7">
        <f>YEAR(SalesDataTable[[#This Row],[Order Date]])</f>
        <v>2026</v>
      </c>
      <c r="D45" s="4">
        <f>MONTH(SalesDataTable[[#This Row],[Order Date]])</f>
        <v>1</v>
      </c>
      <c r="E45" s="16" t="str">
        <f>TEXT(SalesDataTable[[#This Row],[Order Date]], "MMM")</f>
        <v>Jan</v>
      </c>
      <c r="F45" s="15" t="str">
        <f>"Q"&amp;ROUNDUP(MONTH(SalesDataTable[[#This Row],[Order Date]])/3,0)</f>
        <v>Q1</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7">
        <f>YEAR(SalesDataTable[[#This Row],[Order Date]])</f>
        <v>2026</v>
      </c>
      <c r="D46" s="4">
        <f>MONTH(SalesDataTable[[#This Row],[Order Date]])</f>
        <v>1</v>
      </c>
      <c r="E46" s="16" t="str">
        <f>TEXT(SalesDataTable[[#This Row],[Order Date]], "MMM")</f>
        <v>Jan</v>
      </c>
      <c r="F46" s="15" t="str">
        <f>"Q"&amp;ROUNDUP(MONTH(SalesDataTable[[#This Row],[Order Date]])/3,0)</f>
        <v>Q1</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7">
        <f>YEAR(SalesDataTable[[#This Row],[Order Date]])</f>
        <v>2026</v>
      </c>
      <c r="D47" s="4">
        <f>MONTH(SalesDataTable[[#This Row],[Order Date]])</f>
        <v>1</v>
      </c>
      <c r="E47" s="16" t="str">
        <f>TEXT(SalesDataTable[[#This Row],[Order Date]], "MMM")</f>
        <v>Jan</v>
      </c>
      <c r="F47" s="15" t="str">
        <f>"Q"&amp;ROUNDUP(MONTH(SalesDataTable[[#This Row],[Order Date]])/3,0)</f>
        <v>Q1</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7">
        <f>YEAR(SalesDataTable[[#This Row],[Order Date]])</f>
        <v>2026</v>
      </c>
      <c r="D48" s="4">
        <f>MONTH(SalesDataTable[[#This Row],[Order Date]])</f>
        <v>1</v>
      </c>
      <c r="E48" s="16" t="str">
        <f>TEXT(SalesDataTable[[#This Row],[Order Date]], "MMM")</f>
        <v>Jan</v>
      </c>
      <c r="F48" s="15" t="str">
        <f>"Q"&amp;ROUNDUP(MONTH(SalesDataTable[[#This Row],[Order Date]])/3,0)</f>
        <v>Q1</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7">
        <f>YEAR(SalesDataTable[[#This Row],[Order Date]])</f>
        <v>2026</v>
      </c>
      <c r="D49" s="4">
        <f>MONTH(SalesDataTable[[#This Row],[Order Date]])</f>
        <v>1</v>
      </c>
      <c r="E49" s="16" t="str">
        <f>TEXT(SalesDataTable[[#This Row],[Order Date]], "MMM")</f>
        <v>Jan</v>
      </c>
      <c r="F49" s="15" t="str">
        <f>"Q"&amp;ROUNDUP(MONTH(SalesDataTable[[#This Row],[Order Date]])/3,0)</f>
        <v>Q1</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7">
        <f>YEAR(SalesDataTable[[#This Row],[Order Date]])</f>
        <v>2026</v>
      </c>
      <c r="D50" s="4">
        <f>MONTH(SalesDataTable[[#This Row],[Order Date]])</f>
        <v>1</v>
      </c>
      <c r="E50" s="16" t="str">
        <f>TEXT(SalesDataTable[[#This Row],[Order Date]], "MMM")</f>
        <v>Jan</v>
      </c>
      <c r="F50" s="15" t="str">
        <f>"Q"&amp;ROUNDUP(MONTH(SalesDataTable[[#This Row],[Order Date]])/3,0)</f>
        <v>Q1</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7">
        <f>YEAR(SalesDataTable[[#This Row],[Order Date]])</f>
        <v>2026</v>
      </c>
      <c r="D51" s="4">
        <f>MONTH(SalesDataTable[[#This Row],[Order Date]])</f>
        <v>1</v>
      </c>
      <c r="E51" s="16" t="str">
        <f>TEXT(SalesDataTable[[#This Row],[Order Date]], "MMM")</f>
        <v>Jan</v>
      </c>
      <c r="F51" s="15" t="str">
        <f>"Q"&amp;ROUNDUP(MONTH(SalesDataTable[[#This Row],[Order Date]])/3,0)</f>
        <v>Q1</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7">
        <f>YEAR(SalesDataTable[[#This Row],[Order Date]])</f>
        <v>2026</v>
      </c>
      <c r="D52" s="4">
        <f>MONTH(SalesDataTable[[#This Row],[Order Date]])</f>
        <v>1</v>
      </c>
      <c r="E52" s="16" t="str">
        <f>TEXT(SalesDataTable[[#This Row],[Order Date]], "MMM")</f>
        <v>Jan</v>
      </c>
      <c r="F52" s="15" t="str">
        <f>"Q"&amp;ROUNDUP(MONTH(SalesDataTable[[#This Row],[Order Date]])/3,0)</f>
        <v>Q1</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7">
        <f>YEAR(SalesDataTable[[#This Row],[Order Date]])</f>
        <v>2026</v>
      </c>
      <c r="D53" s="4">
        <f>MONTH(SalesDataTable[[#This Row],[Order Date]])</f>
        <v>1</v>
      </c>
      <c r="E53" s="16" t="str">
        <f>TEXT(SalesDataTable[[#This Row],[Order Date]], "MMM")</f>
        <v>Jan</v>
      </c>
      <c r="F53" s="15" t="str">
        <f>"Q"&amp;ROUNDUP(MONTH(SalesDataTable[[#This Row],[Order Date]])/3,0)</f>
        <v>Q1</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7">
        <f>YEAR(SalesDataTable[[#This Row],[Order Date]])</f>
        <v>2026</v>
      </c>
      <c r="D54" s="4">
        <f>MONTH(SalesDataTable[[#This Row],[Order Date]])</f>
        <v>1</v>
      </c>
      <c r="E54" s="16" t="str">
        <f>TEXT(SalesDataTable[[#This Row],[Order Date]], "MMM")</f>
        <v>Jan</v>
      </c>
      <c r="F54" s="15" t="str">
        <f>"Q"&amp;ROUNDUP(MONTH(SalesDataTable[[#This Row],[Order Date]])/3,0)</f>
        <v>Q1</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7">
        <f>YEAR(SalesDataTable[[#This Row],[Order Date]])</f>
        <v>2026</v>
      </c>
      <c r="D55" s="4">
        <f>MONTH(SalesDataTable[[#This Row],[Order Date]])</f>
        <v>1</v>
      </c>
      <c r="E55" s="16" t="str">
        <f>TEXT(SalesDataTable[[#This Row],[Order Date]], "MMM")</f>
        <v>Jan</v>
      </c>
      <c r="F55" s="15" t="str">
        <f>"Q"&amp;ROUNDUP(MONTH(SalesDataTable[[#This Row],[Order Date]])/3,0)</f>
        <v>Q1</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7">
        <f>YEAR(SalesDataTable[[#This Row],[Order Date]])</f>
        <v>2026</v>
      </c>
      <c r="D56" s="4">
        <f>MONTH(SalesDataTable[[#This Row],[Order Date]])</f>
        <v>1</v>
      </c>
      <c r="E56" s="16" t="str">
        <f>TEXT(SalesDataTable[[#This Row],[Order Date]], "MMM")</f>
        <v>Jan</v>
      </c>
      <c r="F56" s="15" t="str">
        <f>"Q"&amp;ROUNDUP(MONTH(SalesDataTable[[#This Row],[Order Date]])/3,0)</f>
        <v>Q1</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7">
        <f>YEAR(SalesDataTable[[#This Row],[Order Date]])</f>
        <v>2026</v>
      </c>
      <c r="D57" s="4">
        <f>MONTH(SalesDataTable[[#This Row],[Order Date]])</f>
        <v>1</v>
      </c>
      <c r="E57" s="16" t="str">
        <f>TEXT(SalesDataTable[[#This Row],[Order Date]], "MMM")</f>
        <v>Jan</v>
      </c>
      <c r="F57" s="15" t="str">
        <f>"Q"&amp;ROUNDUP(MONTH(SalesDataTable[[#This Row],[Order Date]])/3,0)</f>
        <v>Q1</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7">
        <f>YEAR(SalesDataTable[[#This Row],[Order Date]])</f>
        <v>2026</v>
      </c>
      <c r="D58" s="4">
        <f>MONTH(SalesDataTable[[#This Row],[Order Date]])</f>
        <v>1</v>
      </c>
      <c r="E58" s="16" t="str">
        <f>TEXT(SalesDataTable[[#This Row],[Order Date]], "MMM")</f>
        <v>Jan</v>
      </c>
      <c r="F58" s="15" t="str">
        <f>"Q"&amp;ROUNDUP(MONTH(SalesDataTable[[#This Row],[Order Date]])/3,0)</f>
        <v>Q1</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7">
        <f>YEAR(SalesDataTable[[#This Row],[Order Date]])</f>
        <v>2026</v>
      </c>
      <c r="D59" s="4">
        <f>MONTH(SalesDataTable[[#This Row],[Order Date]])</f>
        <v>1</v>
      </c>
      <c r="E59" s="16" t="str">
        <f>TEXT(SalesDataTable[[#This Row],[Order Date]], "MMM")</f>
        <v>Jan</v>
      </c>
      <c r="F59" s="15" t="str">
        <f>"Q"&amp;ROUNDUP(MONTH(SalesDataTable[[#This Row],[Order Date]])/3,0)</f>
        <v>Q1</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7">
        <f>YEAR(SalesDataTable[[#This Row],[Order Date]])</f>
        <v>2026</v>
      </c>
      <c r="D60" s="4">
        <f>MONTH(SalesDataTable[[#This Row],[Order Date]])</f>
        <v>1</v>
      </c>
      <c r="E60" s="16" t="str">
        <f>TEXT(SalesDataTable[[#This Row],[Order Date]], "MMM")</f>
        <v>Jan</v>
      </c>
      <c r="F60" s="15" t="str">
        <f>"Q"&amp;ROUNDUP(MONTH(SalesDataTable[[#This Row],[Order Date]])/3,0)</f>
        <v>Q1</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7">
        <f>YEAR(SalesDataTable[[#This Row],[Order Date]])</f>
        <v>2026</v>
      </c>
      <c r="D61" s="4">
        <f>MONTH(SalesDataTable[[#This Row],[Order Date]])</f>
        <v>1</v>
      </c>
      <c r="E61" s="16" t="str">
        <f>TEXT(SalesDataTable[[#This Row],[Order Date]], "MMM")</f>
        <v>Jan</v>
      </c>
      <c r="F61" s="15" t="str">
        <f>"Q"&amp;ROUNDUP(MONTH(SalesDataTable[[#This Row],[Order Date]])/3,0)</f>
        <v>Q1</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7">
        <f>YEAR(SalesDataTable[[#This Row],[Order Date]])</f>
        <v>2026</v>
      </c>
      <c r="D62" s="4">
        <f>MONTH(SalesDataTable[[#This Row],[Order Date]])</f>
        <v>1</v>
      </c>
      <c r="E62" s="16" t="str">
        <f>TEXT(SalesDataTable[[#This Row],[Order Date]], "MMM")</f>
        <v>Jan</v>
      </c>
      <c r="F62" s="15" t="str">
        <f>"Q"&amp;ROUNDUP(MONTH(SalesDataTable[[#This Row],[Order Date]])/3,0)</f>
        <v>Q1</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7">
        <f>YEAR(SalesDataTable[[#This Row],[Order Date]])</f>
        <v>2026</v>
      </c>
      <c r="D63" s="4">
        <f>MONTH(SalesDataTable[[#This Row],[Order Date]])</f>
        <v>1</v>
      </c>
      <c r="E63" s="16" t="str">
        <f>TEXT(SalesDataTable[[#This Row],[Order Date]], "MMM")</f>
        <v>Jan</v>
      </c>
      <c r="F63" s="15" t="str">
        <f>"Q"&amp;ROUNDUP(MONTH(SalesDataTable[[#This Row],[Order Date]])/3,0)</f>
        <v>Q1</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7">
        <f>YEAR(SalesDataTable[[#This Row],[Order Date]])</f>
        <v>2026</v>
      </c>
      <c r="D64" s="4">
        <f>MONTH(SalesDataTable[[#This Row],[Order Date]])</f>
        <v>1</v>
      </c>
      <c r="E64" s="16" t="str">
        <f>TEXT(SalesDataTable[[#This Row],[Order Date]], "MMM")</f>
        <v>Jan</v>
      </c>
      <c r="F64" s="15" t="str">
        <f>"Q"&amp;ROUNDUP(MONTH(SalesDataTable[[#This Row],[Order Date]])/3,0)</f>
        <v>Q1</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7">
        <f>YEAR(SalesDataTable[[#This Row],[Order Date]])</f>
        <v>2026</v>
      </c>
      <c r="D65" s="4">
        <f>MONTH(SalesDataTable[[#This Row],[Order Date]])</f>
        <v>1</v>
      </c>
      <c r="E65" s="16" t="str">
        <f>TEXT(SalesDataTable[[#This Row],[Order Date]], "MMM")</f>
        <v>Jan</v>
      </c>
      <c r="F65" s="15" t="str">
        <f>"Q"&amp;ROUNDUP(MONTH(SalesDataTable[[#This Row],[Order Date]])/3,0)</f>
        <v>Q1</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7">
        <f>YEAR(SalesDataTable[[#This Row],[Order Date]])</f>
        <v>2026</v>
      </c>
      <c r="D66" s="4">
        <f>MONTH(SalesDataTable[[#This Row],[Order Date]])</f>
        <v>1</v>
      </c>
      <c r="E66" s="16" t="str">
        <f>TEXT(SalesDataTable[[#This Row],[Order Date]], "MMM")</f>
        <v>Jan</v>
      </c>
      <c r="F66" s="15" t="str">
        <f>"Q"&amp;ROUNDUP(MONTH(SalesDataTable[[#This Row],[Order Date]])/3,0)</f>
        <v>Q1</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7">
        <f>YEAR(SalesDataTable[[#This Row],[Order Date]])</f>
        <v>2026</v>
      </c>
      <c r="D67" s="4">
        <f>MONTH(SalesDataTable[[#This Row],[Order Date]])</f>
        <v>1</v>
      </c>
      <c r="E67" s="16" t="str">
        <f>TEXT(SalesDataTable[[#This Row],[Order Date]], "MMM")</f>
        <v>Jan</v>
      </c>
      <c r="F67" s="15" t="str">
        <f>"Q"&amp;ROUNDUP(MONTH(SalesDataTable[[#This Row],[Order Date]])/3,0)</f>
        <v>Q1</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7">
        <f>YEAR(SalesDataTable[[#This Row],[Order Date]])</f>
        <v>2026</v>
      </c>
      <c r="D68" s="4">
        <f>MONTH(SalesDataTable[[#This Row],[Order Date]])</f>
        <v>1</v>
      </c>
      <c r="E68" s="16" t="str">
        <f>TEXT(SalesDataTable[[#This Row],[Order Date]], "MMM")</f>
        <v>Jan</v>
      </c>
      <c r="F68" s="15" t="str">
        <f>"Q"&amp;ROUNDUP(MONTH(SalesDataTable[[#This Row],[Order Date]])/3,0)</f>
        <v>Q1</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7">
        <f>YEAR(SalesDataTable[[#This Row],[Order Date]])</f>
        <v>2026</v>
      </c>
      <c r="D69" s="4">
        <f>MONTH(SalesDataTable[[#This Row],[Order Date]])</f>
        <v>1</v>
      </c>
      <c r="E69" s="16" t="str">
        <f>TEXT(SalesDataTable[[#This Row],[Order Date]], "MMM")</f>
        <v>Jan</v>
      </c>
      <c r="F69" s="15" t="str">
        <f>"Q"&amp;ROUNDUP(MONTH(SalesDataTable[[#This Row],[Order Date]])/3,0)</f>
        <v>Q1</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7">
        <f>YEAR(SalesDataTable[[#This Row],[Order Date]])</f>
        <v>2026</v>
      </c>
      <c r="D70" s="4">
        <f>MONTH(SalesDataTable[[#This Row],[Order Date]])</f>
        <v>1</v>
      </c>
      <c r="E70" s="16" t="str">
        <f>TEXT(SalesDataTable[[#This Row],[Order Date]], "MMM")</f>
        <v>Jan</v>
      </c>
      <c r="F70" s="15" t="str">
        <f>"Q"&amp;ROUNDUP(MONTH(SalesDataTable[[#This Row],[Order Date]])/3,0)</f>
        <v>Q1</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7">
        <f>YEAR(SalesDataTable[[#This Row],[Order Date]])</f>
        <v>2026</v>
      </c>
      <c r="D71" s="4">
        <f>MONTH(SalesDataTable[[#This Row],[Order Date]])</f>
        <v>1</v>
      </c>
      <c r="E71" s="16" t="str">
        <f>TEXT(SalesDataTable[[#This Row],[Order Date]], "MMM")</f>
        <v>Jan</v>
      </c>
      <c r="F71" s="15" t="str">
        <f>"Q"&amp;ROUNDUP(MONTH(SalesDataTable[[#This Row],[Order Date]])/3,0)</f>
        <v>Q1</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7">
        <f>YEAR(SalesDataTable[[#This Row],[Order Date]])</f>
        <v>2026</v>
      </c>
      <c r="D72" s="4">
        <f>MONTH(SalesDataTable[[#This Row],[Order Date]])</f>
        <v>1</v>
      </c>
      <c r="E72" s="16" t="str">
        <f>TEXT(SalesDataTable[[#This Row],[Order Date]], "MMM")</f>
        <v>Jan</v>
      </c>
      <c r="F72" s="15" t="str">
        <f>"Q"&amp;ROUNDUP(MONTH(SalesDataTable[[#This Row],[Order Date]])/3,0)</f>
        <v>Q1</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7">
        <f>YEAR(SalesDataTable[[#This Row],[Order Date]])</f>
        <v>2026</v>
      </c>
      <c r="D73" s="4">
        <f>MONTH(SalesDataTable[[#This Row],[Order Date]])</f>
        <v>1</v>
      </c>
      <c r="E73" s="16" t="str">
        <f>TEXT(SalesDataTable[[#This Row],[Order Date]], "MMM")</f>
        <v>Jan</v>
      </c>
      <c r="F73" s="15" t="str">
        <f>"Q"&amp;ROUNDUP(MONTH(SalesDataTable[[#This Row],[Order Date]])/3,0)</f>
        <v>Q1</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7">
        <f>YEAR(SalesDataTable[[#This Row],[Order Date]])</f>
        <v>2026</v>
      </c>
      <c r="D74" s="4">
        <f>MONTH(SalesDataTable[[#This Row],[Order Date]])</f>
        <v>1</v>
      </c>
      <c r="E74" s="16" t="str">
        <f>TEXT(SalesDataTable[[#This Row],[Order Date]], "MMM")</f>
        <v>Jan</v>
      </c>
      <c r="F74" s="15" t="str">
        <f>"Q"&amp;ROUNDUP(MONTH(SalesDataTable[[#This Row],[Order Date]])/3,0)</f>
        <v>Q1</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7">
        <f>YEAR(SalesDataTable[[#This Row],[Order Date]])</f>
        <v>2026</v>
      </c>
      <c r="D75" s="4">
        <f>MONTH(SalesDataTable[[#This Row],[Order Date]])</f>
        <v>1</v>
      </c>
      <c r="E75" s="16" t="str">
        <f>TEXT(SalesDataTable[[#This Row],[Order Date]], "MMM")</f>
        <v>Jan</v>
      </c>
      <c r="F75" s="15" t="str">
        <f>"Q"&amp;ROUNDUP(MONTH(SalesDataTable[[#This Row],[Order Date]])/3,0)</f>
        <v>Q1</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7">
        <f>YEAR(SalesDataTable[[#This Row],[Order Date]])</f>
        <v>2026</v>
      </c>
      <c r="D76" s="4">
        <f>MONTH(SalesDataTable[[#This Row],[Order Date]])</f>
        <v>1</v>
      </c>
      <c r="E76" s="16" t="str">
        <f>TEXT(SalesDataTable[[#This Row],[Order Date]], "MMM")</f>
        <v>Jan</v>
      </c>
      <c r="F76" s="15" t="str">
        <f>"Q"&amp;ROUNDUP(MONTH(SalesDataTable[[#This Row],[Order Date]])/3,0)</f>
        <v>Q1</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7">
        <f>YEAR(SalesDataTable[[#This Row],[Order Date]])</f>
        <v>2026</v>
      </c>
      <c r="D77" s="4">
        <f>MONTH(SalesDataTable[[#This Row],[Order Date]])</f>
        <v>1</v>
      </c>
      <c r="E77" s="16" t="str">
        <f>TEXT(SalesDataTable[[#This Row],[Order Date]], "MMM")</f>
        <v>Jan</v>
      </c>
      <c r="F77" s="15" t="str">
        <f>"Q"&amp;ROUNDUP(MONTH(SalesDataTable[[#This Row],[Order Date]])/3,0)</f>
        <v>Q1</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7">
        <f>YEAR(SalesDataTable[[#This Row],[Order Date]])</f>
        <v>2026</v>
      </c>
      <c r="D78" s="4">
        <f>MONTH(SalesDataTable[[#This Row],[Order Date]])</f>
        <v>1</v>
      </c>
      <c r="E78" s="16" t="str">
        <f>TEXT(SalesDataTable[[#This Row],[Order Date]], "MMM")</f>
        <v>Jan</v>
      </c>
      <c r="F78" s="15" t="str">
        <f>"Q"&amp;ROUNDUP(MONTH(SalesDataTable[[#This Row],[Order Date]])/3,0)</f>
        <v>Q1</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7">
        <f>YEAR(SalesDataTable[[#This Row],[Order Date]])</f>
        <v>2026</v>
      </c>
      <c r="D79" s="4">
        <f>MONTH(SalesDataTable[[#This Row],[Order Date]])</f>
        <v>1</v>
      </c>
      <c r="E79" s="16" t="str">
        <f>TEXT(SalesDataTable[[#This Row],[Order Date]], "MMM")</f>
        <v>Jan</v>
      </c>
      <c r="F79" s="15" t="str">
        <f>"Q"&amp;ROUNDUP(MONTH(SalesDataTable[[#This Row],[Order Date]])/3,0)</f>
        <v>Q1</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7">
        <f>YEAR(SalesDataTable[[#This Row],[Order Date]])</f>
        <v>2026</v>
      </c>
      <c r="D80" s="4">
        <f>MONTH(SalesDataTable[[#This Row],[Order Date]])</f>
        <v>1</v>
      </c>
      <c r="E80" s="16" t="str">
        <f>TEXT(SalesDataTable[[#This Row],[Order Date]], "MMM")</f>
        <v>Jan</v>
      </c>
      <c r="F80" s="15" t="str">
        <f>"Q"&amp;ROUNDUP(MONTH(SalesDataTable[[#This Row],[Order Date]])/3,0)</f>
        <v>Q1</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7">
        <f>YEAR(SalesDataTable[[#This Row],[Order Date]])</f>
        <v>2026</v>
      </c>
      <c r="D81" s="4">
        <f>MONTH(SalesDataTable[[#This Row],[Order Date]])</f>
        <v>1</v>
      </c>
      <c r="E81" s="16" t="str">
        <f>TEXT(SalesDataTable[[#This Row],[Order Date]], "MMM")</f>
        <v>Jan</v>
      </c>
      <c r="F81" s="15" t="str">
        <f>"Q"&amp;ROUNDUP(MONTH(SalesDataTable[[#This Row],[Order Date]])/3,0)</f>
        <v>Q1</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7">
        <f>YEAR(SalesDataTable[[#This Row],[Order Date]])</f>
        <v>2026</v>
      </c>
      <c r="D82" s="4">
        <f>MONTH(SalesDataTable[[#This Row],[Order Date]])</f>
        <v>1</v>
      </c>
      <c r="E82" s="16" t="str">
        <f>TEXT(SalesDataTable[[#This Row],[Order Date]], "MMM")</f>
        <v>Jan</v>
      </c>
      <c r="F82" s="15" t="str">
        <f>"Q"&amp;ROUNDUP(MONTH(SalesDataTable[[#This Row],[Order Date]])/3,0)</f>
        <v>Q1</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7">
        <f>YEAR(SalesDataTable[[#This Row],[Order Date]])</f>
        <v>2026</v>
      </c>
      <c r="D83" s="4">
        <f>MONTH(SalesDataTable[[#This Row],[Order Date]])</f>
        <v>1</v>
      </c>
      <c r="E83" s="16" t="str">
        <f>TEXT(SalesDataTable[[#This Row],[Order Date]], "MMM")</f>
        <v>Jan</v>
      </c>
      <c r="F83" s="15" t="str">
        <f>"Q"&amp;ROUNDUP(MONTH(SalesDataTable[[#This Row],[Order Date]])/3,0)</f>
        <v>Q1</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7">
        <f>YEAR(SalesDataTable[[#This Row],[Order Date]])</f>
        <v>2026</v>
      </c>
      <c r="D84" s="4">
        <f>MONTH(SalesDataTable[[#This Row],[Order Date]])</f>
        <v>1</v>
      </c>
      <c r="E84" s="16" t="str">
        <f>TEXT(SalesDataTable[[#This Row],[Order Date]], "MMM")</f>
        <v>Jan</v>
      </c>
      <c r="F84" s="15" t="str">
        <f>"Q"&amp;ROUNDUP(MONTH(SalesDataTable[[#This Row],[Order Date]])/3,0)</f>
        <v>Q1</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7">
        <f>YEAR(SalesDataTable[[#This Row],[Order Date]])</f>
        <v>2026</v>
      </c>
      <c r="D85" s="4">
        <f>MONTH(SalesDataTable[[#This Row],[Order Date]])</f>
        <v>1</v>
      </c>
      <c r="E85" s="16" t="str">
        <f>TEXT(SalesDataTable[[#This Row],[Order Date]], "MMM")</f>
        <v>Jan</v>
      </c>
      <c r="F85" s="15" t="str">
        <f>"Q"&amp;ROUNDUP(MONTH(SalesDataTable[[#This Row],[Order Date]])/3,0)</f>
        <v>Q1</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7">
        <f>YEAR(SalesDataTable[[#This Row],[Order Date]])</f>
        <v>2026</v>
      </c>
      <c r="D86" s="4">
        <f>MONTH(SalesDataTable[[#This Row],[Order Date]])</f>
        <v>1</v>
      </c>
      <c r="E86" s="16" t="str">
        <f>TEXT(SalesDataTable[[#This Row],[Order Date]], "MMM")</f>
        <v>Jan</v>
      </c>
      <c r="F86" s="15" t="str">
        <f>"Q"&amp;ROUNDUP(MONTH(SalesDataTable[[#This Row],[Order Date]])/3,0)</f>
        <v>Q1</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7">
        <f>YEAR(SalesDataTable[[#This Row],[Order Date]])</f>
        <v>2026</v>
      </c>
      <c r="D87" s="4">
        <f>MONTH(SalesDataTable[[#This Row],[Order Date]])</f>
        <v>1</v>
      </c>
      <c r="E87" s="16" t="str">
        <f>TEXT(SalesDataTable[[#This Row],[Order Date]], "MMM")</f>
        <v>Jan</v>
      </c>
      <c r="F87" s="15" t="str">
        <f>"Q"&amp;ROUNDUP(MONTH(SalesDataTable[[#This Row],[Order Date]])/3,0)</f>
        <v>Q1</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7">
        <f>YEAR(SalesDataTable[[#This Row],[Order Date]])</f>
        <v>2026</v>
      </c>
      <c r="D88" s="4">
        <f>MONTH(SalesDataTable[[#This Row],[Order Date]])</f>
        <v>1</v>
      </c>
      <c r="E88" s="16" t="str">
        <f>TEXT(SalesDataTable[[#This Row],[Order Date]], "MMM")</f>
        <v>Jan</v>
      </c>
      <c r="F88" s="15" t="str">
        <f>"Q"&amp;ROUNDUP(MONTH(SalesDataTable[[#This Row],[Order Date]])/3,0)</f>
        <v>Q1</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7">
        <f>YEAR(SalesDataTable[[#This Row],[Order Date]])</f>
        <v>2026</v>
      </c>
      <c r="D89" s="4">
        <f>MONTH(SalesDataTable[[#This Row],[Order Date]])</f>
        <v>1</v>
      </c>
      <c r="E89" s="16" t="str">
        <f>TEXT(SalesDataTable[[#This Row],[Order Date]], "MMM")</f>
        <v>Jan</v>
      </c>
      <c r="F89" s="15" t="str">
        <f>"Q"&amp;ROUNDUP(MONTH(SalesDataTable[[#This Row],[Order Date]])/3,0)</f>
        <v>Q1</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7">
        <f>YEAR(SalesDataTable[[#This Row],[Order Date]])</f>
        <v>2026</v>
      </c>
      <c r="D90" s="4">
        <f>MONTH(SalesDataTable[[#This Row],[Order Date]])</f>
        <v>1</v>
      </c>
      <c r="E90" s="16" t="str">
        <f>TEXT(SalesDataTable[[#This Row],[Order Date]], "MMM")</f>
        <v>Jan</v>
      </c>
      <c r="F90" s="15" t="str">
        <f>"Q"&amp;ROUNDUP(MONTH(SalesDataTable[[#This Row],[Order Date]])/3,0)</f>
        <v>Q1</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7">
        <f>YEAR(SalesDataTable[[#This Row],[Order Date]])</f>
        <v>2026</v>
      </c>
      <c r="D91" s="4">
        <f>MONTH(SalesDataTable[[#This Row],[Order Date]])</f>
        <v>1</v>
      </c>
      <c r="E91" s="16" t="str">
        <f>TEXT(SalesDataTable[[#This Row],[Order Date]], "MMM")</f>
        <v>Jan</v>
      </c>
      <c r="F91" s="15" t="str">
        <f>"Q"&amp;ROUNDUP(MONTH(SalesDataTable[[#This Row],[Order Date]])/3,0)</f>
        <v>Q1</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7">
        <f>YEAR(SalesDataTable[[#This Row],[Order Date]])</f>
        <v>2026</v>
      </c>
      <c r="D92" s="4">
        <f>MONTH(SalesDataTable[[#This Row],[Order Date]])</f>
        <v>1</v>
      </c>
      <c r="E92" s="16" t="str">
        <f>TEXT(SalesDataTable[[#This Row],[Order Date]], "MMM")</f>
        <v>Jan</v>
      </c>
      <c r="F92" s="15" t="str">
        <f>"Q"&amp;ROUNDUP(MONTH(SalesDataTable[[#This Row],[Order Date]])/3,0)</f>
        <v>Q1</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7">
        <f>YEAR(SalesDataTable[[#This Row],[Order Date]])</f>
        <v>2026</v>
      </c>
      <c r="D93" s="4">
        <f>MONTH(SalesDataTable[[#This Row],[Order Date]])</f>
        <v>1</v>
      </c>
      <c r="E93" s="16" t="str">
        <f>TEXT(SalesDataTable[[#This Row],[Order Date]], "MMM")</f>
        <v>Jan</v>
      </c>
      <c r="F93" s="15" t="str">
        <f>"Q"&amp;ROUNDUP(MONTH(SalesDataTable[[#This Row],[Order Date]])/3,0)</f>
        <v>Q1</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7">
        <f>YEAR(SalesDataTable[[#This Row],[Order Date]])</f>
        <v>2026</v>
      </c>
      <c r="D94" s="4">
        <f>MONTH(SalesDataTable[[#This Row],[Order Date]])</f>
        <v>1</v>
      </c>
      <c r="E94" s="16" t="str">
        <f>TEXT(SalesDataTable[[#This Row],[Order Date]], "MMM")</f>
        <v>Jan</v>
      </c>
      <c r="F94" s="15" t="str">
        <f>"Q"&amp;ROUNDUP(MONTH(SalesDataTable[[#This Row],[Order Date]])/3,0)</f>
        <v>Q1</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7">
        <f>YEAR(SalesDataTable[[#This Row],[Order Date]])</f>
        <v>2026</v>
      </c>
      <c r="D95" s="4">
        <f>MONTH(SalesDataTable[[#This Row],[Order Date]])</f>
        <v>1</v>
      </c>
      <c r="E95" s="16" t="str">
        <f>TEXT(SalesDataTable[[#This Row],[Order Date]], "MMM")</f>
        <v>Jan</v>
      </c>
      <c r="F95" s="15" t="str">
        <f>"Q"&amp;ROUNDUP(MONTH(SalesDataTable[[#This Row],[Order Date]])/3,0)</f>
        <v>Q1</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7">
        <f>YEAR(SalesDataTable[[#This Row],[Order Date]])</f>
        <v>2026</v>
      </c>
      <c r="D96" s="4">
        <f>MONTH(SalesDataTable[[#This Row],[Order Date]])</f>
        <v>1</v>
      </c>
      <c r="E96" s="16" t="str">
        <f>TEXT(SalesDataTable[[#This Row],[Order Date]], "MMM")</f>
        <v>Jan</v>
      </c>
      <c r="F96" s="15" t="str">
        <f>"Q"&amp;ROUNDUP(MONTH(SalesDataTable[[#This Row],[Order Date]])/3,0)</f>
        <v>Q1</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7">
        <f>YEAR(SalesDataTable[[#This Row],[Order Date]])</f>
        <v>2026</v>
      </c>
      <c r="D97" s="4">
        <f>MONTH(SalesDataTable[[#This Row],[Order Date]])</f>
        <v>1</v>
      </c>
      <c r="E97" s="16" t="str">
        <f>TEXT(SalesDataTable[[#This Row],[Order Date]], "MMM")</f>
        <v>Jan</v>
      </c>
      <c r="F97" s="15" t="str">
        <f>"Q"&amp;ROUNDUP(MONTH(SalesDataTable[[#This Row],[Order Date]])/3,0)</f>
        <v>Q1</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7">
        <f>YEAR(SalesDataTable[[#This Row],[Order Date]])</f>
        <v>2026</v>
      </c>
      <c r="D98" s="4">
        <f>MONTH(SalesDataTable[[#This Row],[Order Date]])</f>
        <v>1</v>
      </c>
      <c r="E98" s="16" t="str">
        <f>TEXT(SalesDataTable[[#This Row],[Order Date]], "MMM")</f>
        <v>Jan</v>
      </c>
      <c r="F98" s="15" t="str">
        <f>"Q"&amp;ROUNDUP(MONTH(SalesDataTable[[#This Row],[Order Date]])/3,0)</f>
        <v>Q1</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7">
        <f>YEAR(SalesDataTable[[#This Row],[Order Date]])</f>
        <v>2026</v>
      </c>
      <c r="D99" s="4">
        <f>MONTH(SalesDataTable[[#This Row],[Order Date]])</f>
        <v>1</v>
      </c>
      <c r="E99" s="16" t="str">
        <f>TEXT(SalesDataTable[[#This Row],[Order Date]], "MMM")</f>
        <v>Jan</v>
      </c>
      <c r="F99" s="15" t="str">
        <f>"Q"&amp;ROUNDUP(MONTH(SalesDataTable[[#This Row],[Order Date]])/3,0)</f>
        <v>Q1</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7">
        <f>YEAR(SalesDataTable[[#This Row],[Order Date]])</f>
        <v>2026</v>
      </c>
      <c r="D100" s="4">
        <f>MONTH(SalesDataTable[[#This Row],[Order Date]])</f>
        <v>1</v>
      </c>
      <c r="E100" s="16" t="str">
        <f>TEXT(SalesDataTable[[#This Row],[Order Date]], "MMM")</f>
        <v>Jan</v>
      </c>
      <c r="F100" s="15" t="str">
        <f>"Q"&amp;ROUNDUP(MONTH(SalesDataTable[[#This Row],[Order Date]])/3,0)</f>
        <v>Q1</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7">
        <f>YEAR(SalesDataTable[[#This Row],[Order Date]])</f>
        <v>2026</v>
      </c>
      <c r="D101" s="4">
        <f>MONTH(SalesDataTable[[#This Row],[Order Date]])</f>
        <v>1</v>
      </c>
      <c r="E101" s="16" t="str">
        <f>TEXT(SalesDataTable[[#This Row],[Order Date]], "MMM")</f>
        <v>Jan</v>
      </c>
      <c r="F101" s="15" t="str">
        <f>"Q"&amp;ROUNDUP(MONTH(SalesDataTable[[#This Row],[Order Date]])/3,0)</f>
        <v>Q1</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7">
        <f>YEAR(SalesDataTable[[#This Row],[Order Date]])</f>
        <v>2026</v>
      </c>
      <c r="D102" s="4">
        <f>MONTH(SalesDataTable[[#This Row],[Order Date]])</f>
        <v>1</v>
      </c>
      <c r="E102" s="16" t="str">
        <f>TEXT(SalesDataTable[[#This Row],[Order Date]], "MMM")</f>
        <v>Jan</v>
      </c>
      <c r="F102" s="15" t="str">
        <f>"Q"&amp;ROUNDUP(MONTH(SalesDataTable[[#This Row],[Order Date]])/3,0)</f>
        <v>Q1</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7">
        <f>YEAR(SalesDataTable[[#This Row],[Order Date]])</f>
        <v>2026</v>
      </c>
      <c r="D103" s="4">
        <f>MONTH(SalesDataTable[[#This Row],[Order Date]])</f>
        <v>1</v>
      </c>
      <c r="E103" s="16" t="str">
        <f>TEXT(SalesDataTable[[#This Row],[Order Date]], "MMM")</f>
        <v>Jan</v>
      </c>
      <c r="F103" s="15" t="str">
        <f>"Q"&amp;ROUNDUP(MONTH(SalesDataTable[[#This Row],[Order Date]])/3,0)</f>
        <v>Q1</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7">
        <f>YEAR(SalesDataTable[[#This Row],[Order Date]])</f>
        <v>2026</v>
      </c>
      <c r="D104" s="4">
        <f>MONTH(SalesDataTable[[#This Row],[Order Date]])</f>
        <v>1</v>
      </c>
      <c r="E104" s="16" t="str">
        <f>TEXT(SalesDataTable[[#This Row],[Order Date]], "MMM")</f>
        <v>Jan</v>
      </c>
      <c r="F104" s="15" t="str">
        <f>"Q"&amp;ROUNDUP(MONTH(SalesDataTable[[#This Row],[Order Date]])/3,0)</f>
        <v>Q1</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7">
        <f>YEAR(SalesDataTable[[#This Row],[Order Date]])</f>
        <v>2026</v>
      </c>
      <c r="D105" s="4">
        <f>MONTH(SalesDataTable[[#This Row],[Order Date]])</f>
        <v>1</v>
      </c>
      <c r="E105" s="16" t="str">
        <f>TEXT(SalesDataTable[[#This Row],[Order Date]], "MMM")</f>
        <v>Jan</v>
      </c>
      <c r="F105" s="15" t="str">
        <f>"Q"&amp;ROUNDUP(MONTH(SalesDataTable[[#This Row],[Order Date]])/3,0)</f>
        <v>Q1</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7">
        <f>YEAR(SalesDataTable[[#This Row],[Order Date]])</f>
        <v>2026</v>
      </c>
      <c r="D106" s="4">
        <f>MONTH(SalesDataTable[[#This Row],[Order Date]])</f>
        <v>1</v>
      </c>
      <c r="E106" s="16" t="str">
        <f>TEXT(SalesDataTable[[#This Row],[Order Date]], "MMM")</f>
        <v>Jan</v>
      </c>
      <c r="F106" s="15" t="str">
        <f>"Q"&amp;ROUNDUP(MONTH(SalesDataTable[[#This Row],[Order Date]])/3,0)</f>
        <v>Q1</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7">
        <f>YEAR(SalesDataTable[[#This Row],[Order Date]])</f>
        <v>2026</v>
      </c>
      <c r="D107" s="4">
        <f>MONTH(SalesDataTable[[#This Row],[Order Date]])</f>
        <v>1</v>
      </c>
      <c r="E107" s="16" t="str">
        <f>TEXT(SalesDataTable[[#This Row],[Order Date]], "MMM")</f>
        <v>Jan</v>
      </c>
      <c r="F107" s="15" t="str">
        <f>"Q"&amp;ROUNDUP(MONTH(SalesDataTable[[#This Row],[Order Date]])/3,0)</f>
        <v>Q1</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7">
        <f>YEAR(SalesDataTable[[#This Row],[Order Date]])</f>
        <v>2026</v>
      </c>
      <c r="D108" s="4">
        <f>MONTH(SalesDataTable[[#This Row],[Order Date]])</f>
        <v>1</v>
      </c>
      <c r="E108" s="16" t="str">
        <f>TEXT(SalesDataTable[[#This Row],[Order Date]], "MMM")</f>
        <v>Jan</v>
      </c>
      <c r="F108" s="15" t="str">
        <f>"Q"&amp;ROUNDUP(MONTH(SalesDataTable[[#This Row],[Order Date]])/3,0)</f>
        <v>Q1</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7">
        <f>YEAR(SalesDataTable[[#This Row],[Order Date]])</f>
        <v>2026</v>
      </c>
      <c r="D109" s="4">
        <f>MONTH(SalesDataTable[[#This Row],[Order Date]])</f>
        <v>1</v>
      </c>
      <c r="E109" s="16" t="str">
        <f>TEXT(SalesDataTable[[#This Row],[Order Date]], "MMM")</f>
        <v>Jan</v>
      </c>
      <c r="F109" s="15" t="str">
        <f>"Q"&amp;ROUNDUP(MONTH(SalesDataTable[[#This Row],[Order Date]])/3,0)</f>
        <v>Q1</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7">
        <f>YEAR(SalesDataTable[[#This Row],[Order Date]])</f>
        <v>2026</v>
      </c>
      <c r="D110" s="4">
        <f>MONTH(SalesDataTable[[#This Row],[Order Date]])</f>
        <v>1</v>
      </c>
      <c r="E110" s="16" t="str">
        <f>TEXT(SalesDataTable[[#This Row],[Order Date]], "MMM")</f>
        <v>Jan</v>
      </c>
      <c r="F110" s="15" t="str">
        <f>"Q"&amp;ROUNDUP(MONTH(SalesDataTable[[#This Row],[Order Date]])/3,0)</f>
        <v>Q1</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7">
        <f>YEAR(SalesDataTable[[#This Row],[Order Date]])</f>
        <v>2026</v>
      </c>
      <c r="D111" s="4">
        <f>MONTH(SalesDataTable[[#This Row],[Order Date]])</f>
        <v>1</v>
      </c>
      <c r="E111" s="16" t="str">
        <f>TEXT(SalesDataTable[[#This Row],[Order Date]], "MMM")</f>
        <v>Jan</v>
      </c>
      <c r="F111" s="15" t="str">
        <f>"Q"&amp;ROUNDUP(MONTH(SalesDataTable[[#This Row],[Order Date]])/3,0)</f>
        <v>Q1</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7">
        <f>YEAR(SalesDataTable[[#This Row],[Order Date]])</f>
        <v>2026</v>
      </c>
      <c r="D112" s="4">
        <f>MONTH(SalesDataTable[[#This Row],[Order Date]])</f>
        <v>1</v>
      </c>
      <c r="E112" s="16" t="str">
        <f>TEXT(SalesDataTable[[#This Row],[Order Date]], "MMM")</f>
        <v>Jan</v>
      </c>
      <c r="F112" s="15" t="str">
        <f>"Q"&amp;ROUNDUP(MONTH(SalesDataTable[[#This Row],[Order Date]])/3,0)</f>
        <v>Q1</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7">
        <f>YEAR(SalesDataTable[[#This Row],[Order Date]])</f>
        <v>2026</v>
      </c>
      <c r="D113" s="4">
        <f>MONTH(SalesDataTable[[#This Row],[Order Date]])</f>
        <v>1</v>
      </c>
      <c r="E113" s="16" t="str">
        <f>TEXT(SalesDataTable[[#This Row],[Order Date]], "MMM")</f>
        <v>Jan</v>
      </c>
      <c r="F113" s="15" t="str">
        <f>"Q"&amp;ROUNDUP(MONTH(SalesDataTable[[#This Row],[Order Date]])/3,0)</f>
        <v>Q1</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7">
        <f>YEAR(SalesDataTable[[#This Row],[Order Date]])</f>
        <v>2026</v>
      </c>
      <c r="D114" s="4">
        <f>MONTH(SalesDataTable[[#This Row],[Order Date]])</f>
        <v>1</v>
      </c>
      <c r="E114" s="16" t="str">
        <f>TEXT(SalesDataTable[[#This Row],[Order Date]], "MMM")</f>
        <v>Jan</v>
      </c>
      <c r="F114" s="15" t="str">
        <f>"Q"&amp;ROUNDUP(MONTH(SalesDataTable[[#This Row],[Order Date]])/3,0)</f>
        <v>Q1</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7">
        <f>YEAR(SalesDataTable[[#This Row],[Order Date]])</f>
        <v>2026</v>
      </c>
      <c r="D115" s="4">
        <f>MONTH(SalesDataTable[[#This Row],[Order Date]])</f>
        <v>1</v>
      </c>
      <c r="E115" s="16" t="str">
        <f>TEXT(SalesDataTable[[#This Row],[Order Date]], "MMM")</f>
        <v>Jan</v>
      </c>
      <c r="F115" s="15" t="str">
        <f>"Q"&amp;ROUNDUP(MONTH(SalesDataTable[[#This Row],[Order Date]])/3,0)</f>
        <v>Q1</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7">
        <f>YEAR(SalesDataTable[[#This Row],[Order Date]])</f>
        <v>2026</v>
      </c>
      <c r="D116" s="4">
        <f>MONTH(SalesDataTable[[#This Row],[Order Date]])</f>
        <v>1</v>
      </c>
      <c r="E116" s="16" t="str">
        <f>TEXT(SalesDataTable[[#This Row],[Order Date]], "MMM")</f>
        <v>Jan</v>
      </c>
      <c r="F116" s="15" t="str">
        <f>"Q"&amp;ROUNDUP(MONTH(SalesDataTable[[#This Row],[Order Date]])/3,0)</f>
        <v>Q1</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7">
        <f>YEAR(SalesDataTable[[#This Row],[Order Date]])</f>
        <v>2026</v>
      </c>
      <c r="D117" s="4">
        <f>MONTH(SalesDataTable[[#This Row],[Order Date]])</f>
        <v>1</v>
      </c>
      <c r="E117" s="16" t="str">
        <f>TEXT(SalesDataTable[[#This Row],[Order Date]], "MMM")</f>
        <v>Jan</v>
      </c>
      <c r="F117" s="15" t="str">
        <f>"Q"&amp;ROUNDUP(MONTH(SalesDataTable[[#This Row],[Order Date]])/3,0)</f>
        <v>Q1</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7">
        <f>YEAR(SalesDataTable[[#This Row],[Order Date]])</f>
        <v>2026</v>
      </c>
      <c r="D118" s="4">
        <f>MONTH(SalesDataTable[[#This Row],[Order Date]])</f>
        <v>1</v>
      </c>
      <c r="E118" s="16" t="str">
        <f>TEXT(SalesDataTable[[#This Row],[Order Date]], "MMM")</f>
        <v>Jan</v>
      </c>
      <c r="F118" s="15" t="str">
        <f>"Q"&amp;ROUNDUP(MONTH(SalesDataTable[[#This Row],[Order Date]])/3,0)</f>
        <v>Q1</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7">
        <f>YEAR(SalesDataTable[[#This Row],[Order Date]])</f>
        <v>2026</v>
      </c>
      <c r="D119" s="4">
        <f>MONTH(SalesDataTable[[#This Row],[Order Date]])</f>
        <v>1</v>
      </c>
      <c r="E119" s="16" t="str">
        <f>TEXT(SalesDataTable[[#This Row],[Order Date]], "MMM")</f>
        <v>Jan</v>
      </c>
      <c r="F119" s="15" t="str">
        <f>"Q"&amp;ROUNDUP(MONTH(SalesDataTable[[#This Row],[Order Date]])/3,0)</f>
        <v>Q1</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7">
        <f>YEAR(SalesDataTable[[#This Row],[Order Date]])</f>
        <v>2026</v>
      </c>
      <c r="D120" s="4">
        <f>MONTH(SalesDataTable[[#This Row],[Order Date]])</f>
        <v>1</v>
      </c>
      <c r="E120" s="16" t="str">
        <f>TEXT(SalesDataTable[[#This Row],[Order Date]], "MMM")</f>
        <v>Jan</v>
      </c>
      <c r="F120" s="15" t="str">
        <f>"Q"&amp;ROUNDUP(MONTH(SalesDataTable[[#This Row],[Order Date]])/3,0)</f>
        <v>Q1</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7">
        <f>YEAR(SalesDataTable[[#This Row],[Order Date]])</f>
        <v>2026</v>
      </c>
      <c r="D121" s="4">
        <f>MONTH(SalesDataTable[[#This Row],[Order Date]])</f>
        <v>1</v>
      </c>
      <c r="E121" s="16" t="str">
        <f>TEXT(SalesDataTable[[#This Row],[Order Date]], "MMM")</f>
        <v>Jan</v>
      </c>
      <c r="F121" s="15" t="str">
        <f>"Q"&amp;ROUNDUP(MONTH(SalesDataTable[[#This Row],[Order Date]])/3,0)</f>
        <v>Q1</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7">
        <f>YEAR(SalesDataTable[[#This Row],[Order Date]])</f>
        <v>2026</v>
      </c>
      <c r="D122" s="4">
        <f>MONTH(SalesDataTable[[#This Row],[Order Date]])</f>
        <v>1</v>
      </c>
      <c r="E122" s="16" t="str">
        <f>TEXT(SalesDataTable[[#This Row],[Order Date]], "MMM")</f>
        <v>Jan</v>
      </c>
      <c r="F122" s="15" t="str">
        <f>"Q"&amp;ROUNDUP(MONTH(SalesDataTable[[#This Row],[Order Date]])/3,0)</f>
        <v>Q1</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7">
        <f>YEAR(SalesDataTable[[#This Row],[Order Date]])</f>
        <v>2026</v>
      </c>
      <c r="D123" s="4">
        <f>MONTH(SalesDataTable[[#This Row],[Order Date]])</f>
        <v>1</v>
      </c>
      <c r="E123" s="16" t="str">
        <f>TEXT(SalesDataTable[[#This Row],[Order Date]], "MMM")</f>
        <v>Jan</v>
      </c>
      <c r="F123" s="15" t="str">
        <f>"Q"&amp;ROUNDUP(MONTH(SalesDataTable[[#This Row],[Order Date]])/3,0)</f>
        <v>Q1</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7">
        <f>YEAR(SalesDataTable[[#This Row],[Order Date]])</f>
        <v>2026</v>
      </c>
      <c r="D124" s="4">
        <f>MONTH(SalesDataTable[[#This Row],[Order Date]])</f>
        <v>1</v>
      </c>
      <c r="E124" s="16" t="str">
        <f>TEXT(SalesDataTable[[#This Row],[Order Date]], "MMM")</f>
        <v>Jan</v>
      </c>
      <c r="F124" s="15" t="str">
        <f>"Q"&amp;ROUNDUP(MONTH(SalesDataTable[[#This Row],[Order Date]])/3,0)</f>
        <v>Q1</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7">
        <f>YEAR(SalesDataTable[[#This Row],[Order Date]])</f>
        <v>2026</v>
      </c>
      <c r="D125" s="4">
        <f>MONTH(SalesDataTable[[#This Row],[Order Date]])</f>
        <v>1</v>
      </c>
      <c r="E125" s="16" t="str">
        <f>TEXT(SalesDataTable[[#This Row],[Order Date]], "MMM")</f>
        <v>Jan</v>
      </c>
      <c r="F125" s="15" t="str">
        <f>"Q"&amp;ROUNDUP(MONTH(SalesDataTable[[#This Row],[Order Date]])/3,0)</f>
        <v>Q1</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7">
        <f>YEAR(SalesDataTable[[#This Row],[Order Date]])</f>
        <v>2026</v>
      </c>
      <c r="D126" s="4">
        <f>MONTH(SalesDataTable[[#This Row],[Order Date]])</f>
        <v>1</v>
      </c>
      <c r="E126" s="16" t="str">
        <f>TEXT(SalesDataTable[[#This Row],[Order Date]], "MMM")</f>
        <v>Jan</v>
      </c>
      <c r="F126" s="15" t="str">
        <f>"Q"&amp;ROUNDUP(MONTH(SalesDataTable[[#This Row],[Order Date]])/3,0)</f>
        <v>Q1</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7">
        <f>YEAR(SalesDataTable[[#This Row],[Order Date]])</f>
        <v>2026</v>
      </c>
      <c r="D127" s="4">
        <f>MONTH(SalesDataTable[[#This Row],[Order Date]])</f>
        <v>1</v>
      </c>
      <c r="E127" s="16" t="str">
        <f>TEXT(SalesDataTable[[#This Row],[Order Date]], "MMM")</f>
        <v>Jan</v>
      </c>
      <c r="F127" s="15" t="str">
        <f>"Q"&amp;ROUNDUP(MONTH(SalesDataTable[[#This Row],[Order Date]])/3,0)</f>
        <v>Q1</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7">
        <f>YEAR(SalesDataTable[[#This Row],[Order Date]])</f>
        <v>2026</v>
      </c>
      <c r="D128" s="4">
        <f>MONTH(SalesDataTable[[#This Row],[Order Date]])</f>
        <v>1</v>
      </c>
      <c r="E128" s="16" t="str">
        <f>TEXT(SalesDataTable[[#This Row],[Order Date]], "MMM")</f>
        <v>Jan</v>
      </c>
      <c r="F128" s="15" t="str">
        <f>"Q"&amp;ROUNDUP(MONTH(SalesDataTable[[#This Row],[Order Date]])/3,0)</f>
        <v>Q1</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7">
        <f>YEAR(SalesDataTable[[#This Row],[Order Date]])</f>
        <v>2026</v>
      </c>
      <c r="D129" s="4">
        <f>MONTH(SalesDataTable[[#This Row],[Order Date]])</f>
        <v>1</v>
      </c>
      <c r="E129" s="16" t="str">
        <f>TEXT(SalesDataTable[[#This Row],[Order Date]], "MMM")</f>
        <v>Jan</v>
      </c>
      <c r="F129" s="15" t="str">
        <f>"Q"&amp;ROUNDUP(MONTH(SalesDataTable[[#This Row],[Order Date]])/3,0)</f>
        <v>Q1</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7">
        <f>YEAR(SalesDataTable[[#This Row],[Order Date]])</f>
        <v>2026</v>
      </c>
      <c r="D130" s="4">
        <f>MONTH(SalesDataTable[[#This Row],[Order Date]])</f>
        <v>1</v>
      </c>
      <c r="E130" s="16" t="str">
        <f>TEXT(SalesDataTable[[#This Row],[Order Date]], "MMM")</f>
        <v>Jan</v>
      </c>
      <c r="F130" s="15" t="str">
        <f>"Q"&amp;ROUNDUP(MONTH(SalesDataTable[[#This Row],[Order Date]])/3,0)</f>
        <v>Q1</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7">
        <f>YEAR(SalesDataTable[[#This Row],[Order Date]])</f>
        <v>2026</v>
      </c>
      <c r="D131" s="4">
        <f>MONTH(SalesDataTable[[#This Row],[Order Date]])</f>
        <v>1</v>
      </c>
      <c r="E131" s="16" t="str">
        <f>TEXT(SalesDataTable[[#This Row],[Order Date]], "MMM")</f>
        <v>Jan</v>
      </c>
      <c r="F131" s="15" t="str">
        <f>"Q"&amp;ROUNDUP(MONTH(SalesDataTable[[#This Row],[Order Date]])/3,0)</f>
        <v>Q1</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7">
        <f>YEAR(SalesDataTable[[#This Row],[Order Date]])</f>
        <v>2026</v>
      </c>
      <c r="D132" s="4">
        <f>MONTH(SalesDataTable[[#This Row],[Order Date]])</f>
        <v>1</v>
      </c>
      <c r="E132" s="16" t="str">
        <f>TEXT(SalesDataTable[[#This Row],[Order Date]], "MMM")</f>
        <v>Jan</v>
      </c>
      <c r="F132" s="15" t="str">
        <f>"Q"&amp;ROUNDUP(MONTH(SalesDataTable[[#This Row],[Order Date]])/3,0)</f>
        <v>Q1</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7">
        <f>YEAR(SalesDataTable[[#This Row],[Order Date]])</f>
        <v>2026</v>
      </c>
      <c r="D133" s="4">
        <f>MONTH(SalesDataTable[[#This Row],[Order Date]])</f>
        <v>1</v>
      </c>
      <c r="E133" s="16" t="str">
        <f>TEXT(SalesDataTable[[#This Row],[Order Date]], "MMM")</f>
        <v>Jan</v>
      </c>
      <c r="F133" s="15" t="str">
        <f>"Q"&amp;ROUNDUP(MONTH(SalesDataTable[[#This Row],[Order Date]])/3,0)</f>
        <v>Q1</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7">
        <f>YEAR(SalesDataTable[[#This Row],[Order Date]])</f>
        <v>2026</v>
      </c>
      <c r="D134" s="4">
        <f>MONTH(SalesDataTable[[#This Row],[Order Date]])</f>
        <v>1</v>
      </c>
      <c r="E134" s="16" t="str">
        <f>TEXT(SalesDataTable[[#This Row],[Order Date]], "MMM")</f>
        <v>Jan</v>
      </c>
      <c r="F134" s="15" t="str">
        <f>"Q"&amp;ROUNDUP(MONTH(SalesDataTable[[#This Row],[Order Date]])/3,0)</f>
        <v>Q1</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7">
        <f>YEAR(SalesDataTable[[#This Row],[Order Date]])</f>
        <v>2026</v>
      </c>
      <c r="D135" s="4">
        <f>MONTH(SalesDataTable[[#This Row],[Order Date]])</f>
        <v>1</v>
      </c>
      <c r="E135" s="16" t="str">
        <f>TEXT(SalesDataTable[[#This Row],[Order Date]], "MMM")</f>
        <v>Jan</v>
      </c>
      <c r="F135" s="15" t="str">
        <f>"Q"&amp;ROUNDUP(MONTH(SalesDataTable[[#This Row],[Order Date]])/3,0)</f>
        <v>Q1</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7">
        <f>YEAR(SalesDataTable[[#This Row],[Order Date]])</f>
        <v>2026</v>
      </c>
      <c r="D136" s="4">
        <f>MONTH(SalesDataTable[[#This Row],[Order Date]])</f>
        <v>1</v>
      </c>
      <c r="E136" s="16" t="str">
        <f>TEXT(SalesDataTable[[#This Row],[Order Date]], "MMM")</f>
        <v>Jan</v>
      </c>
      <c r="F136" s="15" t="str">
        <f>"Q"&amp;ROUNDUP(MONTH(SalesDataTable[[#This Row],[Order Date]])/3,0)</f>
        <v>Q1</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7">
        <f>YEAR(SalesDataTable[[#This Row],[Order Date]])</f>
        <v>2026</v>
      </c>
      <c r="D137" s="4">
        <f>MONTH(SalesDataTable[[#This Row],[Order Date]])</f>
        <v>1</v>
      </c>
      <c r="E137" s="16" t="str">
        <f>TEXT(SalesDataTable[[#This Row],[Order Date]], "MMM")</f>
        <v>Jan</v>
      </c>
      <c r="F137" s="15" t="str">
        <f>"Q"&amp;ROUNDUP(MONTH(SalesDataTable[[#This Row],[Order Date]])/3,0)</f>
        <v>Q1</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7">
        <f>YEAR(SalesDataTable[[#This Row],[Order Date]])</f>
        <v>2026</v>
      </c>
      <c r="D138" s="4">
        <f>MONTH(SalesDataTable[[#This Row],[Order Date]])</f>
        <v>1</v>
      </c>
      <c r="E138" s="16" t="str">
        <f>TEXT(SalesDataTable[[#This Row],[Order Date]], "MMM")</f>
        <v>Jan</v>
      </c>
      <c r="F138" s="15" t="str">
        <f>"Q"&amp;ROUNDUP(MONTH(SalesDataTable[[#This Row],[Order Date]])/3,0)</f>
        <v>Q1</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7">
        <f>YEAR(SalesDataTable[[#This Row],[Order Date]])</f>
        <v>2026</v>
      </c>
      <c r="D139" s="4">
        <f>MONTH(SalesDataTable[[#This Row],[Order Date]])</f>
        <v>1</v>
      </c>
      <c r="E139" s="16" t="str">
        <f>TEXT(SalesDataTable[[#This Row],[Order Date]], "MMM")</f>
        <v>Jan</v>
      </c>
      <c r="F139" s="15" t="str">
        <f>"Q"&amp;ROUNDUP(MONTH(SalesDataTable[[#This Row],[Order Date]])/3,0)</f>
        <v>Q1</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7">
        <f>YEAR(SalesDataTable[[#This Row],[Order Date]])</f>
        <v>2026</v>
      </c>
      <c r="D140" s="4">
        <f>MONTH(SalesDataTable[[#This Row],[Order Date]])</f>
        <v>1</v>
      </c>
      <c r="E140" s="16" t="str">
        <f>TEXT(SalesDataTable[[#This Row],[Order Date]], "MMM")</f>
        <v>Jan</v>
      </c>
      <c r="F140" s="15" t="str">
        <f>"Q"&amp;ROUNDUP(MONTH(SalesDataTable[[#This Row],[Order Date]])/3,0)</f>
        <v>Q1</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7">
        <f>YEAR(SalesDataTable[[#This Row],[Order Date]])</f>
        <v>2026</v>
      </c>
      <c r="D141" s="4">
        <f>MONTH(SalesDataTable[[#This Row],[Order Date]])</f>
        <v>1</v>
      </c>
      <c r="E141" s="16" t="str">
        <f>TEXT(SalesDataTable[[#This Row],[Order Date]], "MMM")</f>
        <v>Jan</v>
      </c>
      <c r="F141" s="15" t="str">
        <f>"Q"&amp;ROUNDUP(MONTH(SalesDataTable[[#This Row],[Order Date]])/3,0)</f>
        <v>Q1</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7">
        <f>YEAR(SalesDataTable[[#This Row],[Order Date]])</f>
        <v>2026</v>
      </c>
      <c r="D142" s="4">
        <f>MONTH(SalesDataTable[[#This Row],[Order Date]])</f>
        <v>1</v>
      </c>
      <c r="E142" s="16" t="str">
        <f>TEXT(SalesDataTable[[#This Row],[Order Date]], "MMM")</f>
        <v>Jan</v>
      </c>
      <c r="F142" s="15" t="str">
        <f>"Q"&amp;ROUNDUP(MONTH(SalesDataTable[[#This Row],[Order Date]])/3,0)</f>
        <v>Q1</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7">
        <f>YEAR(SalesDataTable[[#This Row],[Order Date]])</f>
        <v>2026</v>
      </c>
      <c r="D143" s="4">
        <f>MONTH(SalesDataTable[[#This Row],[Order Date]])</f>
        <v>1</v>
      </c>
      <c r="E143" s="16" t="str">
        <f>TEXT(SalesDataTable[[#This Row],[Order Date]], "MMM")</f>
        <v>Jan</v>
      </c>
      <c r="F143" s="15" t="str">
        <f>"Q"&amp;ROUNDUP(MONTH(SalesDataTable[[#This Row],[Order Date]])/3,0)</f>
        <v>Q1</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7">
        <f>YEAR(SalesDataTable[[#This Row],[Order Date]])</f>
        <v>2026</v>
      </c>
      <c r="D144" s="4">
        <f>MONTH(SalesDataTable[[#This Row],[Order Date]])</f>
        <v>1</v>
      </c>
      <c r="E144" s="16" t="str">
        <f>TEXT(SalesDataTable[[#This Row],[Order Date]], "MMM")</f>
        <v>Jan</v>
      </c>
      <c r="F144" s="15" t="str">
        <f>"Q"&amp;ROUNDUP(MONTH(SalesDataTable[[#This Row],[Order Date]])/3,0)</f>
        <v>Q1</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7">
        <f>YEAR(SalesDataTable[[#This Row],[Order Date]])</f>
        <v>2026</v>
      </c>
      <c r="D145" s="4">
        <f>MONTH(SalesDataTable[[#This Row],[Order Date]])</f>
        <v>1</v>
      </c>
      <c r="E145" s="16" t="str">
        <f>TEXT(SalesDataTable[[#This Row],[Order Date]], "MMM")</f>
        <v>Jan</v>
      </c>
      <c r="F145" s="15" t="str">
        <f>"Q"&amp;ROUNDUP(MONTH(SalesDataTable[[#This Row],[Order Date]])/3,0)</f>
        <v>Q1</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7">
        <f>YEAR(SalesDataTable[[#This Row],[Order Date]])</f>
        <v>2026</v>
      </c>
      <c r="D146" s="4">
        <f>MONTH(SalesDataTable[[#This Row],[Order Date]])</f>
        <v>1</v>
      </c>
      <c r="E146" s="16" t="str">
        <f>TEXT(SalesDataTable[[#This Row],[Order Date]], "MMM")</f>
        <v>Jan</v>
      </c>
      <c r="F146" s="15" t="str">
        <f>"Q"&amp;ROUNDUP(MONTH(SalesDataTable[[#This Row],[Order Date]])/3,0)</f>
        <v>Q1</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7">
        <f>YEAR(SalesDataTable[[#This Row],[Order Date]])</f>
        <v>2026</v>
      </c>
      <c r="D147" s="4">
        <f>MONTH(SalesDataTable[[#This Row],[Order Date]])</f>
        <v>1</v>
      </c>
      <c r="E147" s="16" t="str">
        <f>TEXT(SalesDataTable[[#This Row],[Order Date]], "MMM")</f>
        <v>Jan</v>
      </c>
      <c r="F147" s="15" t="str">
        <f>"Q"&amp;ROUNDUP(MONTH(SalesDataTable[[#This Row],[Order Date]])/3,0)</f>
        <v>Q1</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7">
        <f>YEAR(SalesDataTable[[#This Row],[Order Date]])</f>
        <v>2026</v>
      </c>
      <c r="D148" s="4">
        <f>MONTH(SalesDataTable[[#This Row],[Order Date]])</f>
        <v>1</v>
      </c>
      <c r="E148" s="16" t="str">
        <f>TEXT(SalesDataTable[[#This Row],[Order Date]], "MMM")</f>
        <v>Jan</v>
      </c>
      <c r="F148" s="15" t="str">
        <f>"Q"&amp;ROUNDUP(MONTH(SalesDataTable[[#This Row],[Order Date]])/3,0)</f>
        <v>Q1</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7">
        <f>YEAR(SalesDataTable[[#This Row],[Order Date]])</f>
        <v>2026</v>
      </c>
      <c r="D149" s="4">
        <f>MONTH(SalesDataTable[[#This Row],[Order Date]])</f>
        <v>1</v>
      </c>
      <c r="E149" s="16" t="str">
        <f>TEXT(SalesDataTable[[#This Row],[Order Date]], "MMM")</f>
        <v>Jan</v>
      </c>
      <c r="F149" s="15" t="str">
        <f>"Q"&amp;ROUNDUP(MONTH(SalesDataTable[[#This Row],[Order Date]])/3,0)</f>
        <v>Q1</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7">
        <f>YEAR(SalesDataTable[[#This Row],[Order Date]])</f>
        <v>2026</v>
      </c>
      <c r="D150" s="4">
        <f>MONTH(SalesDataTable[[#This Row],[Order Date]])</f>
        <v>1</v>
      </c>
      <c r="E150" s="16" t="str">
        <f>TEXT(SalesDataTable[[#This Row],[Order Date]], "MMM")</f>
        <v>Jan</v>
      </c>
      <c r="F150" s="15" t="str">
        <f>"Q"&amp;ROUNDUP(MONTH(SalesDataTable[[#This Row],[Order Date]])/3,0)</f>
        <v>Q1</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7">
        <f>YEAR(SalesDataTable[[#This Row],[Order Date]])</f>
        <v>2026</v>
      </c>
      <c r="D151" s="4">
        <f>MONTH(SalesDataTable[[#This Row],[Order Date]])</f>
        <v>1</v>
      </c>
      <c r="E151" s="16" t="str">
        <f>TEXT(SalesDataTable[[#This Row],[Order Date]], "MMM")</f>
        <v>Jan</v>
      </c>
      <c r="F151" s="15" t="str">
        <f>"Q"&amp;ROUNDUP(MONTH(SalesDataTable[[#This Row],[Order Date]])/3,0)</f>
        <v>Q1</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7">
        <f>YEAR(SalesDataTable[[#This Row],[Order Date]])</f>
        <v>2026</v>
      </c>
      <c r="D152" s="4">
        <f>MONTH(SalesDataTable[[#This Row],[Order Date]])</f>
        <v>2</v>
      </c>
      <c r="E152" s="16" t="str">
        <f>TEXT(SalesDataTable[[#This Row],[Order Date]], "MMM")</f>
        <v>Feb</v>
      </c>
      <c r="F152" s="15" t="str">
        <f>"Q"&amp;ROUNDUP(MONTH(SalesDataTable[[#This Row],[Order Date]])/3,0)</f>
        <v>Q1</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7">
        <f>YEAR(SalesDataTable[[#This Row],[Order Date]])</f>
        <v>2026</v>
      </c>
      <c r="D153" s="4">
        <f>MONTH(SalesDataTable[[#This Row],[Order Date]])</f>
        <v>2</v>
      </c>
      <c r="E153" s="16" t="str">
        <f>TEXT(SalesDataTable[[#This Row],[Order Date]], "MMM")</f>
        <v>Feb</v>
      </c>
      <c r="F153" s="15" t="str">
        <f>"Q"&amp;ROUNDUP(MONTH(SalesDataTable[[#This Row],[Order Date]])/3,0)</f>
        <v>Q1</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7">
        <f>YEAR(SalesDataTable[[#This Row],[Order Date]])</f>
        <v>2026</v>
      </c>
      <c r="D154" s="4">
        <f>MONTH(SalesDataTable[[#This Row],[Order Date]])</f>
        <v>2</v>
      </c>
      <c r="E154" s="16" t="str">
        <f>TEXT(SalesDataTable[[#This Row],[Order Date]], "MMM")</f>
        <v>Feb</v>
      </c>
      <c r="F154" s="15" t="str">
        <f>"Q"&amp;ROUNDUP(MONTH(SalesDataTable[[#This Row],[Order Date]])/3,0)</f>
        <v>Q1</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7">
        <f>YEAR(SalesDataTable[[#This Row],[Order Date]])</f>
        <v>2026</v>
      </c>
      <c r="D155" s="4">
        <f>MONTH(SalesDataTable[[#This Row],[Order Date]])</f>
        <v>2</v>
      </c>
      <c r="E155" s="16" t="str">
        <f>TEXT(SalesDataTable[[#This Row],[Order Date]], "MMM")</f>
        <v>Feb</v>
      </c>
      <c r="F155" s="15" t="str">
        <f>"Q"&amp;ROUNDUP(MONTH(SalesDataTable[[#This Row],[Order Date]])/3,0)</f>
        <v>Q1</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7">
        <f>YEAR(SalesDataTable[[#This Row],[Order Date]])</f>
        <v>2026</v>
      </c>
      <c r="D156" s="4">
        <f>MONTH(SalesDataTable[[#This Row],[Order Date]])</f>
        <v>2</v>
      </c>
      <c r="E156" s="16" t="str">
        <f>TEXT(SalesDataTable[[#This Row],[Order Date]], "MMM")</f>
        <v>Feb</v>
      </c>
      <c r="F156" s="15" t="str">
        <f>"Q"&amp;ROUNDUP(MONTH(SalesDataTable[[#This Row],[Order Date]])/3,0)</f>
        <v>Q1</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7">
        <f>YEAR(SalesDataTable[[#This Row],[Order Date]])</f>
        <v>2026</v>
      </c>
      <c r="D157" s="4">
        <f>MONTH(SalesDataTable[[#This Row],[Order Date]])</f>
        <v>2</v>
      </c>
      <c r="E157" s="16" t="str">
        <f>TEXT(SalesDataTable[[#This Row],[Order Date]], "MMM")</f>
        <v>Feb</v>
      </c>
      <c r="F157" s="15" t="str">
        <f>"Q"&amp;ROUNDUP(MONTH(SalesDataTable[[#This Row],[Order Date]])/3,0)</f>
        <v>Q1</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7">
        <f>YEAR(SalesDataTable[[#This Row],[Order Date]])</f>
        <v>2026</v>
      </c>
      <c r="D158" s="4">
        <f>MONTH(SalesDataTable[[#This Row],[Order Date]])</f>
        <v>2</v>
      </c>
      <c r="E158" s="16" t="str">
        <f>TEXT(SalesDataTable[[#This Row],[Order Date]], "MMM")</f>
        <v>Feb</v>
      </c>
      <c r="F158" s="15" t="str">
        <f>"Q"&amp;ROUNDUP(MONTH(SalesDataTable[[#This Row],[Order Date]])/3,0)</f>
        <v>Q1</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7">
        <f>YEAR(SalesDataTable[[#This Row],[Order Date]])</f>
        <v>2026</v>
      </c>
      <c r="D159" s="4">
        <f>MONTH(SalesDataTable[[#This Row],[Order Date]])</f>
        <v>2</v>
      </c>
      <c r="E159" s="16" t="str">
        <f>TEXT(SalesDataTable[[#This Row],[Order Date]], "MMM")</f>
        <v>Feb</v>
      </c>
      <c r="F159" s="15" t="str">
        <f>"Q"&amp;ROUNDUP(MONTH(SalesDataTable[[#This Row],[Order Date]])/3,0)</f>
        <v>Q1</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7">
        <f>YEAR(SalesDataTable[[#This Row],[Order Date]])</f>
        <v>2026</v>
      </c>
      <c r="D160" s="4">
        <f>MONTH(SalesDataTable[[#This Row],[Order Date]])</f>
        <v>2</v>
      </c>
      <c r="E160" s="16" t="str">
        <f>TEXT(SalesDataTable[[#This Row],[Order Date]], "MMM")</f>
        <v>Feb</v>
      </c>
      <c r="F160" s="15" t="str">
        <f>"Q"&amp;ROUNDUP(MONTH(SalesDataTable[[#This Row],[Order Date]])/3,0)</f>
        <v>Q1</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7">
        <f>YEAR(SalesDataTable[[#This Row],[Order Date]])</f>
        <v>2026</v>
      </c>
      <c r="D161" s="4">
        <f>MONTH(SalesDataTable[[#This Row],[Order Date]])</f>
        <v>2</v>
      </c>
      <c r="E161" s="16" t="str">
        <f>TEXT(SalesDataTable[[#This Row],[Order Date]], "MMM")</f>
        <v>Feb</v>
      </c>
      <c r="F161" s="15" t="str">
        <f>"Q"&amp;ROUNDUP(MONTH(SalesDataTable[[#This Row],[Order Date]])/3,0)</f>
        <v>Q1</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7">
        <f>YEAR(SalesDataTable[[#This Row],[Order Date]])</f>
        <v>2026</v>
      </c>
      <c r="D162" s="4">
        <f>MONTH(SalesDataTable[[#This Row],[Order Date]])</f>
        <v>2</v>
      </c>
      <c r="E162" s="16" t="str">
        <f>TEXT(SalesDataTable[[#This Row],[Order Date]], "MMM")</f>
        <v>Feb</v>
      </c>
      <c r="F162" s="15" t="str">
        <f>"Q"&amp;ROUNDUP(MONTH(SalesDataTable[[#This Row],[Order Date]])/3,0)</f>
        <v>Q1</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7">
        <f>YEAR(SalesDataTable[[#This Row],[Order Date]])</f>
        <v>2026</v>
      </c>
      <c r="D163" s="4">
        <f>MONTH(SalesDataTable[[#This Row],[Order Date]])</f>
        <v>2</v>
      </c>
      <c r="E163" s="16" t="str">
        <f>TEXT(SalesDataTable[[#This Row],[Order Date]], "MMM")</f>
        <v>Feb</v>
      </c>
      <c r="F163" s="15" t="str">
        <f>"Q"&amp;ROUNDUP(MONTH(SalesDataTable[[#This Row],[Order Date]])/3,0)</f>
        <v>Q1</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7">
        <f>YEAR(SalesDataTable[[#This Row],[Order Date]])</f>
        <v>2026</v>
      </c>
      <c r="D164" s="4">
        <f>MONTH(SalesDataTable[[#This Row],[Order Date]])</f>
        <v>2</v>
      </c>
      <c r="E164" s="16" t="str">
        <f>TEXT(SalesDataTable[[#This Row],[Order Date]], "MMM")</f>
        <v>Feb</v>
      </c>
      <c r="F164" s="15" t="str">
        <f>"Q"&amp;ROUNDUP(MONTH(SalesDataTable[[#This Row],[Order Date]])/3,0)</f>
        <v>Q1</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7">
        <f>YEAR(SalesDataTable[[#This Row],[Order Date]])</f>
        <v>2026</v>
      </c>
      <c r="D165" s="4">
        <f>MONTH(SalesDataTable[[#This Row],[Order Date]])</f>
        <v>2</v>
      </c>
      <c r="E165" s="16" t="str">
        <f>TEXT(SalesDataTable[[#This Row],[Order Date]], "MMM")</f>
        <v>Feb</v>
      </c>
      <c r="F165" s="15" t="str">
        <f>"Q"&amp;ROUNDUP(MONTH(SalesDataTable[[#This Row],[Order Date]])/3,0)</f>
        <v>Q1</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7">
        <f>YEAR(SalesDataTable[[#This Row],[Order Date]])</f>
        <v>2026</v>
      </c>
      <c r="D166" s="4">
        <f>MONTH(SalesDataTable[[#This Row],[Order Date]])</f>
        <v>2</v>
      </c>
      <c r="E166" s="16" t="str">
        <f>TEXT(SalesDataTable[[#This Row],[Order Date]], "MMM")</f>
        <v>Feb</v>
      </c>
      <c r="F166" s="15" t="str">
        <f>"Q"&amp;ROUNDUP(MONTH(SalesDataTable[[#This Row],[Order Date]])/3,0)</f>
        <v>Q1</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7">
        <f>YEAR(SalesDataTable[[#This Row],[Order Date]])</f>
        <v>2026</v>
      </c>
      <c r="D167" s="4">
        <f>MONTH(SalesDataTable[[#This Row],[Order Date]])</f>
        <v>2</v>
      </c>
      <c r="E167" s="16" t="str">
        <f>TEXT(SalesDataTable[[#This Row],[Order Date]], "MMM")</f>
        <v>Feb</v>
      </c>
      <c r="F167" s="15" t="str">
        <f>"Q"&amp;ROUNDUP(MONTH(SalesDataTable[[#This Row],[Order Date]])/3,0)</f>
        <v>Q1</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7">
        <f>YEAR(SalesDataTable[[#This Row],[Order Date]])</f>
        <v>2026</v>
      </c>
      <c r="D168" s="4">
        <f>MONTH(SalesDataTable[[#This Row],[Order Date]])</f>
        <v>2</v>
      </c>
      <c r="E168" s="16" t="str">
        <f>TEXT(SalesDataTable[[#This Row],[Order Date]], "MMM")</f>
        <v>Feb</v>
      </c>
      <c r="F168" s="15" t="str">
        <f>"Q"&amp;ROUNDUP(MONTH(SalesDataTable[[#This Row],[Order Date]])/3,0)</f>
        <v>Q1</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7">
        <f>YEAR(SalesDataTable[[#This Row],[Order Date]])</f>
        <v>2026</v>
      </c>
      <c r="D169" s="4">
        <f>MONTH(SalesDataTable[[#This Row],[Order Date]])</f>
        <v>2</v>
      </c>
      <c r="E169" s="16" t="str">
        <f>TEXT(SalesDataTable[[#This Row],[Order Date]], "MMM")</f>
        <v>Feb</v>
      </c>
      <c r="F169" s="15" t="str">
        <f>"Q"&amp;ROUNDUP(MONTH(SalesDataTable[[#This Row],[Order Date]])/3,0)</f>
        <v>Q1</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7">
        <f>YEAR(SalesDataTable[[#This Row],[Order Date]])</f>
        <v>2026</v>
      </c>
      <c r="D170" s="4">
        <f>MONTH(SalesDataTable[[#This Row],[Order Date]])</f>
        <v>2</v>
      </c>
      <c r="E170" s="16" t="str">
        <f>TEXT(SalesDataTable[[#This Row],[Order Date]], "MMM")</f>
        <v>Feb</v>
      </c>
      <c r="F170" s="15" t="str">
        <f>"Q"&amp;ROUNDUP(MONTH(SalesDataTable[[#This Row],[Order Date]])/3,0)</f>
        <v>Q1</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7">
        <f>YEAR(SalesDataTable[[#This Row],[Order Date]])</f>
        <v>2026</v>
      </c>
      <c r="D171" s="4">
        <f>MONTH(SalesDataTable[[#This Row],[Order Date]])</f>
        <v>2</v>
      </c>
      <c r="E171" s="16" t="str">
        <f>TEXT(SalesDataTable[[#This Row],[Order Date]], "MMM")</f>
        <v>Feb</v>
      </c>
      <c r="F171" s="15" t="str">
        <f>"Q"&amp;ROUNDUP(MONTH(SalesDataTable[[#This Row],[Order Date]])/3,0)</f>
        <v>Q1</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7">
        <f>YEAR(SalesDataTable[[#This Row],[Order Date]])</f>
        <v>2026</v>
      </c>
      <c r="D172" s="4">
        <f>MONTH(SalesDataTable[[#This Row],[Order Date]])</f>
        <v>2</v>
      </c>
      <c r="E172" s="16" t="str">
        <f>TEXT(SalesDataTable[[#This Row],[Order Date]], "MMM")</f>
        <v>Feb</v>
      </c>
      <c r="F172" s="15" t="str">
        <f>"Q"&amp;ROUNDUP(MONTH(SalesDataTable[[#This Row],[Order Date]])/3,0)</f>
        <v>Q1</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7">
        <f>YEAR(SalesDataTable[[#This Row],[Order Date]])</f>
        <v>2026</v>
      </c>
      <c r="D173" s="4">
        <f>MONTH(SalesDataTable[[#This Row],[Order Date]])</f>
        <v>2</v>
      </c>
      <c r="E173" s="16" t="str">
        <f>TEXT(SalesDataTable[[#This Row],[Order Date]], "MMM")</f>
        <v>Feb</v>
      </c>
      <c r="F173" s="15" t="str">
        <f>"Q"&amp;ROUNDUP(MONTH(SalesDataTable[[#This Row],[Order Date]])/3,0)</f>
        <v>Q1</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7">
        <f>YEAR(SalesDataTable[[#This Row],[Order Date]])</f>
        <v>2026</v>
      </c>
      <c r="D174" s="4">
        <f>MONTH(SalesDataTable[[#This Row],[Order Date]])</f>
        <v>2</v>
      </c>
      <c r="E174" s="16" t="str">
        <f>TEXT(SalesDataTable[[#This Row],[Order Date]], "MMM")</f>
        <v>Feb</v>
      </c>
      <c r="F174" s="15" t="str">
        <f>"Q"&amp;ROUNDUP(MONTH(SalesDataTable[[#This Row],[Order Date]])/3,0)</f>
        <v>Q1</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7">
        <f>YEAR(SalesDataTable[[#This Row],[Order Date]])</f>
        <v>2026</v>
      </c>
      <c r="D175" s="4">
        <f>MONTH(SalesDataTable[[#This Row],[Order Date]])</f>
        <v>2</v>
      </c>
      <c r="E175" s="16" t="str">
        <f>TEXT(SalesDataTable[[#This Row],[Order Date]], "MMM")</f>
        <v>Feb</v>
      </c>
      <c r="F175" s="15" t="str">
        <f>"Q"&amp;ROUNDUP(MONTH(SalesDataTable[[#This Row],[Order Date]])/3,0)</f>
        <v>Q1</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7">
        <f>YEAR(SalesDataTable[[#This Row],[Order Date]])</f>
        <v>2026</v>
      </c>
      <c r="D176" s="4">
        <f>MONTH(SalesDataTable[[#This Row],[Order Date]])</f>
        <v>2</v>
      </c>
      <c r="E176" s="16" t="str">
        <f>TEXT(SalesDataTable[[#This Row],[Order Date]], "MMM")</f>
        <v>Feb</v>
      </c>
      <c r="F176" s="15" t="str">
        <f>"Q"&amp;ROUNDUP(MONTH(SalesDataTable[[#This Row],[Order Date]])/3,0)</f>
        <v>Q1</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7">
        <f>YEAR(SalesDataTable[[#This Row],[Order Date]])</f>
        <v>2026</v>
      </c>
      <c r="D177" s="4">
        <f>MONTH(SalesDataTable[[#This Row],[Order Date]])</f>
        <v>2</v>
      </c>
      <c r="E177" s="16" t="str">
        <f>TEXT(SalesDataTable[[#This Row],[Order Date]], "MMM")</f>
        <v>Feb</v>
      </c>
      <c r="F177" s="15" t="str">
        <f>"Q"&amp;ROUNDUP(MONTH(SalesDataTable[[#This Row],[Order Date]])/3,0)</f>
        <v>Q1</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7">
        <f>YEAR(SalesDataTable[[#This Row],[Order Date]])</f>
        <v>2026</v>
      </c>
      <c r="D178" s="4">
        <f>MONTH(SalesDataTable[[#This Row],[Order Date]])</f>
        <v>2</v>
      </c>
      <c r="E178" s="16" t="str">
        <f>TEXT(SalesDataTable[[#This Row],[Order Date]], "MMM")</f>
        <v>Feb</v>
      </c>
      <c r="F178" s="15" t="str">
        <f>"Q"&amp;ROUNDUP(MONTH(SalesDataTable[[#This Row],[Order Date]])/3,0)</f>
        <v>Q1</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7">
        <f>YEAR(SalesDataTable[[#This Row],[Order Date]])</f>
        <v>2026</v>
      </c>
      <c r="D179" s="4">
        <f>MONTH(SalesDataTable[[#This Row],[Order Date]])</f>
        <v>2</v>
      </c>
      <c r="E179" s="16" t="str">
        <f>TEXT(SalesDataTable[[#This Row],[Order Date]], "MMM")</f>
        <v>Feb</v>
      </c>
      <c r="F179" s="15" t="str">
        <f>"Q"&amp;ROUNDUP(MONTH(SalesDataTable[[#This Row],[Order Date]])/3,0)</f>
        <v>Q1</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7">
        <f>YEAR(SalesDataTable[[#This Row],[Order Date]])</f>
        <v>2026</v>
      </c>
      <c r="D180" s="4">
        <f>MONTH(SalesDataTable[[#This Row],[Order Date]])</f>
        <v>2</v>
      </c>
      <c r="E180" s="16" t="str">
        <f>TEXT(SalesDataTable[[#This Row],[Order Date]], "MMM")</f>
        <v>Feb</v>
      </c>
      <c r="F180" s="15" t="str">
        <f>"Q"&amp;ROUNDUP(MONTH(SalesDataTable[[#This Row],[Order Date]])/3,0)</f>
        <v>Q1</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7">
        <f>YEAR(SalesDataTable[[#This Row],[Order Date]])</f>
        <v>2026</v>
      </c>
      <c r="D181" s="4">
        <f>MONTH(SalesDataTable[[#This Row],[Order Date]])</f>
        <v>2</v>
      </c>
      <c r="E181" s="16" t="str">
        <f>TEXT(SalesDataTable[[#This Row],[Order Date]], "MMM")</f>
        <v>Feb</v>
      </c>
      <c r="F181" s="15" t="str">
        <f>"Q"&amp;ROUNDUP(MONTH(SalesDataTable[[#This Row],[Order Date]])/3,0)</f>
        <v>Q1</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7">
        <f>YEAR(SalesDataTable[[#This Row],[Order Date]])</f>
        <v>2026</v>
      </c>
      <c r="D182" s="4">
        <f>MONTH(SalesDataTable[[#This Row],[Order Date]])</f>
        <v>2</v>
      </c>
      <c r="E182" s="16" t="str">
        <f>TEXT(SalesDataTable[[#This Row],[Order Date]], "MMM")</f>
        <v>Feb</v>
      </c>
      <c r="F182" s="15" t="str">
        <f>"Q"&amp;ROUNDUP(MONTH(SalesDataTable[[#This Row],[Order Date]])/3,0)</f>
        <v>Q1</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7">
        <f>YEAR(SalesDataTable[[#This Row],[Order Date]])</f>
        <v>2026</v>
      </c>
      <c r="D183" s="4">
        <f>MONTH(SalesDataTable[[#This Row],[Order Date]])</f>
        <v>2</v>
      </c>
      <c r="E183" s="16" t="str">
        <f>TEXT(SalesDataTable[[#This Row],[Order Date]], "MMM")</f>
        <v>Feb</v>
      </c>
      <c r="F183" s="15" t="str">
        <f>"Q"&amp;ROUNDUP(MONTH(SalesDataTable[[#This Row],[Order Date]])/3,0)</f>
        <v>Q1</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7">
        <f>YEAR(SalesDataTable[[#This Row],[Order Date]])</f>
        <v>2026</v>
      </c>
      <c r="D184" s="4">
        <f>MONTH(SalesDataTable[[#This Row],[Order Date]])</f>
        <v>2</v>
      </c>
      <c r="E184" s="16" t="str">
        <f>TEXT(SalesDataTable[[#This Row],[Order Date]], "MMM")</f>
        <v>Feb</v>
      </c>
      <c r="F184" s="15" t="str">
        <f>"Q"&amp;ROUNDUP(MONTH(SalesDataTable[[#This Row],[Order Date]])/3,0)</f>
        <v>Q1</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7">
        <f>YEAR(SalesDataTable[[#This Row],[Order Date]])</f>
        <v>2026</v>
      </c>
      <c r="D185" s="4">
        <f>MONTH(SalesDataTable[[#This Row],[Order Date]])</f>
        <v>2</v>
      </c>
      <c r="E185" s="16" t="str">
        <f>TEXT(SalesDataTable[[#This Row],[Order Date]], "MMM")</f>
        <v>Feb</v>
      </c>
      <c r="F185" s="15" t="str">
        <f>"Q"&amp;ROUNDUP(MONTH(SalesDataTable[[#This Row],[Order Date]])/3,0)</f>
        <v>Q1</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7">
        <f>YEAR(SalesDataTable[[#This Row],[Order Date]])</f>
        <v>2026</v>
      </c>
      <c r="D186" s="4">
        <f>MONTH(SalesDataTable[[#This Row],[Order Date]])</f>
        <v>2</v>
      </c>
      <c r="E186" s="16" t="str">
        <f>TEXT(SalesDataTable[[#This Row],[Order Date]], "MMM")</f>
        <v>Feb</v>
      </c>
      <c r="F186" s="15" t="str">
        <f>"Q"&amp;ROUNDUP(MONTH(SalesDataTable[[#This Row],[Order Date]])/3,0)</f>
        <v>Q1</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7">
        <f>YEAR(SalesDataTable[[#This Row],[Order Date]])</f>
        <v>2026</v>
      </c>
      <c r="D187" s="4">
        <f>MONTH(SalesDataTable[[#This Row],[Order Date]])</f>
        <v>2</v>
      </c>
      <c r="E187" s="16" t="str">
        <f>TEXT(SalesDataTable[[#This Row],[Order Date]], "MMM")</f>
        <v>Feb</v>
      </c>
      <c r="F187" s="15" t="str">
        <f>"Q"&amp;ROUNDUP(MONTH(SalesDataTable[[#This Row],[Order Date]])/3,0)</f>
        <v>Q1</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7">
        <f>YEAR(SalesDataTable[[#This Row],[Order Date]])</f>
        <v>2026</v>
      </c>
      <c r="D188" s="4">
        <f>MONTH(SalesDataTable[[#This Row],[Order Date]])</f>
        <v>2</v>
      </c>
      <c r="E188" s="16" t="str">
        <f>TEXT(SalesDataTable[[#This Row],[Order Date]], "MMM")</f>
        <v>Feb</v>
      </c>
      <c r="F188" s="15" t="str">
        <f>"Q"&amp;ROUNDUP(MONTH(SalesDataTable[[#This Row],[Order Date]])/3,0)</f>
        <v>Q1</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7">
        <f>YEAR(SalesDataTable[[#This Row],[Order Date]])</f>
        <v>2026</v>
      </c>
      <c r="D189" s="4">
        <f>MONTH(SalesDataTable[[#This Row],[Order Date]])</f>
        <v>2</v>
      </c>
      <c r="E189" s="16" t="str">
        <f>TEXT(SalesDataTable[[#This Row],[Order Date]], "MMM")</f>
        <v>Feb</v>
      </c>
      <c r="F189" s="15" t="str">
        <f>"Q"&amp;ROUNDUP(MONTH(SalesDataTable[[#This Row],[Order Date]])/3,0)</f>
        <v>Q1</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7">
        <f>YEAR(SalesDataTable[[#This Row],[Order Date]])</f>
        <v>2026</v>
      </c>
      <c r="D190" s="4">
        <f>MONTH(SalesDataTable[[#This Row],[Order Date]])</f>
        <v>2</v>
      </c>
      <c r="E190" s="16" t="str">
        <f>TEXT(SalesDataTable[[#This Row],[Order Date]], "MMM")</f>
        <v>Feb</v>
      </c>
      <c r="F190" s="15" t="str">
        <f>"Q"&amp;ROUNDUP(MONTH(SalesDataTable[[#This Row],[Order Date]])/3,0)</f>
        <v>Q1</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7">
        <f>YEAR(SalesDataTable[[#This Row],[Order Date]])</f>
        <v>2026</v>
      </c>
      <c r="D191" s="4">
        <f>MONTH(SalesDataTable[[#This Row],[Order Date]])</f>
        <v>2</v>
      </c>
      <c r="E191" s="16" t="str">
        <f>TEXT(SalesDataTable[[#This Row],[Order Date]], "MMM")</f>
        <v>Feb</v>
      </c>
      <c r="F191" s="15" t="str">
        <f>"Q"&amp;ROUNDUP(MONTH(SalesDataTable[[#This Row],[Order Date]])/3,0)</f>
        <v>Q1</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7">
        <f>YEAR(SalesDataTable[[#This Row],[Order Date]])</f>
        <v>2026</v>
      </c>
      <c r="D192" s="4">
        <f>MONTH(SalesDataTable[[#This Row],[Order Date]])</f>
        <v>2</v>
      </c>
      <c r="E192" s="16" t="str">
        <f>TEXT(SalesDataTable[[#This Row],[Order Date]], "MMM")</f>
        <v>Feb</v>
      </c>
      <c r="F192" s="15" t="str">
        <f>"Q"&amp;ROUNDUP(MONTH(SalesDataTable[[#This Row],[Order Date]])/3,0)</f>
        <v>Q1</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7">
        <f>YEAR(SalesDataTable[[#This Row],[Order Date]])</f>
        <v>2026</v>
      </c>
      <c r="D193" s="4">
        <f>MONTH(SalesDataTable[[#This Row],[Order Date]])</f>
        <v>2</v>
      </c>
      <c r="E193" s="16" t="str">
        <f>TEXT(SalesDataTable[[#This Row],[Order Date]], "MMM")</f>
        <v>Feb</v>
      </c>
      <c r="F193" s="15" t="str">
        <f>"Q"&amp;ROUNDUP(MONTH(SalesDataTable[[#This Row],[Order Date]])/3,0)</f>
        <v>Q1</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7">
        <f>YEAR(SalesDataTable[[#This Row],[Order Date]])</f>
        <v>2026</v>
      </c>
      <c r="D194" s="4">
        <f>MONTH(SalesDataTable[[#This Row],[Order Date]])</f>
        <v>2</v>
      </c>
      <c r="E194" s="16" t="str">
        <f>TEXT(SalesDataTable[[#This Row],[Order Date]], "MMM")</f>
        <v>Feb</v>
      </c>
      <c r="F194" s="15" t="str">
        <f>"Q"&amp;ROUNDUP(MONTH(SalesDataTable[[#This Row],[Order Date]])/3,0)</f>
        <v>Q1</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7">
        <f>YEAR(SalesDataTable[[#This Row],[Order Date]])</f>
        <v>2026</v>
      </c>
      <c r="D195" s="4">
        <f>MONTH(SalesDataTable[[#This Row],[Order Date]])</f>
        <v>2</v>
      </c>
      <c r="E195" s="16" t="str">
        <f>TEXT(SalesDataTable[[#This Row],[Order Date]], "MMM")</f>
        <v>Feb</v>
      </c>
      <c r="F195" s="15" t="str">
        <f>"Q"&amp;ROUNDUP(MONTH(SalesDataTable[[#This Row],[Order Date]])/3,0)</f>
        <v>Q1</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7">
        <f>YEAR(SalesDataTable[[#This Row],[Order Date]])</f>
        <v>2026</v>
      </c>
      <c r="D196" s="4">
        <f>MONTH(SalesDataTable[[#This Row],[Order Date]])</f>
        <v>2</v>
      </c>
      <c r="E196" s="16" t="str">
        <f>TEXT(SalesDataTable[[#This Row],[Order Date]], "MMM")</f>
        <v>Feb</v>
      </c>
      <c r="F196" s="15" t="str">
        <f>"Q"&amp;ROUNDUP(MONTH(SalesDataTable[[#This Row],[Order Date]])/3,0)</f>
        <v>Q1</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7">
        <f>YEAR(SalesDataTable[[#This Row],[Order Date]])</f>
        <v>2026</v>
      </c>
      <c r="D197" s="4">
        <f>MONTH(SalesDataTable[[#This Row],[Order Date]])</f>
        <v>2</v>
      </c>
      <c r="E197" s="16" t="str">
        <f>TEXT(SalesDataTable[[#This Row],[Order Date]], "MMM")</f>
        <v>Feb</v>
      </c>
      <c r="F197" s="15" t="str">
        <f>"Q"&amp;ROUNDUP(MONTH(SalesDataTable[[#This Row],[Order Date]])/3,0)</f>
        <v>Q1</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7">
        <f>YEAR(SalesDataTable[[#This Row],[Order Date]])</f>
        <v>2026</v>
      </c>
      <c r="D198" s="4">
        <f>MONTH(SalesDataTable[[#This Row],[Order Date]])</f>
        <v>2</v>
      </c>
      <c r="E198" s="16" t="str">
        <f>TEXT(SalesDataTable[[#This Row],[Order Date]], "MMM")</f>
        <v>Feb</v>
      </c>
      <c r="F198" s="15" t="str">
        <f>"Q"&amp;ROUNDUP(MONTH(SalesDataTable[[#This Row],[Order Date]])/3,0)</f>
        <v>Q1</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7">
        <f>YEAR(SalesDataTable[[#This Row],[Order Date]])</f>
        <v>2026</v>
      </c>
      <c r="D199" s="4">
        <f>MONTH(SalesDataTable[[#This Row],[Order Date]])</f>
        <v>2</v>
      </c>
      <c r="E199" s="16" t="str">
        <f>TEXT(SalesDataTable[[#This Row],[Order Date]], "MMM")</f>
        <v>Feb</v>
      </c>
      <c r="F199" s="15" t="str">
        <f>"Q"&amp;ROUNDUP(MONTH(SalesDataTable[[#This Row],[Order Date]])/3,0)</f>
        <v>Q1</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7">
        <f>YEAR(SalesDataTable[[#This Row],[Order Date]])</f>
        <v>2026</v>
      </c>
      <c r="D200" s="4">
        <f>MONTH(SalesDataTable[[#This Row],[Order Date]])</f>
        <v>2</v>
      </c>
      <c r="E200" s="16" t="str">
        <f>TEXT(SalesDataTable[[#This Row],[Order Date]], "MMM")</f>
        <v>Feb</v>
      </c>
      <c r="F200" s="15" t="str">
        <f>"Q"&amp;ROUNDUP(MONTH(SalesDataTable[[#This Row],[Order Date]])/3,0)</f>
        <v>Q1</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7">
        <f>YEAR(SalesDataTable[[#This Row],[Order Date]])</f>
        <v>2026</v>
      </c>
      <c r="D201" s="4">
        <f>MONTH(SalesDataTable[[#This Row],[Order Date]])</f>
        <v>2</v>
      </c>
      <c r="E201" s="16" t="str">
        <f>TEXT(SalesDataTable[[#This Row],[Order Date]], "MMM")</f>
        <v>Feb</v>
      </c>
      <c r="F201" s="15" t="str">
        <f>"Q"&amp;ROUNDUP(MONTH(SalesDataTable[[#This Row],[Order Date]])/3,0)</f>
        <v>Q1</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7">
        <f>YEAR(SalesDataTable[[#This Row],[Order Date]])</f>
        <v>2026</v>
      </c>
      <c r="D202" s="4">
        <f>MONTH(SalesDataTable[[#This Row],[Order Date]])</f>
        <v>2</v>
      </c>
      <c r="E202" s="16" t="str">
        <f>TEXT(SalesDataTable[[#This Row],[Order Date]], "MMM")</f>
        <v>Feb</v>
      </c>
      <c r="F202" s="15" t="str">
        <f>"Q"&amp;ROUNDUP(MONTH(SalesDataTable[[#This Row],[Order Date]])/3,0)</f>
        <v>Q1</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7">
        <f>YEAR(SalesDataTable[[#This Row],[Order Date]])</f>
        <v>2026</v>
      </c>
      <c r="D203" s="4">
        <f>MONTH(SalesDataTable[[#This Row],[Order Date]])</f>
        <v>2</v>
      </c>
      <c r="E203" s="16" t="str">
        <f>TEXT(SalesDataTable[[#This Row],[Order Date]], "MMM")</f>
        <v>Feb</v>
      </c>
      <c r="F203" s="15" t="str">
        <f>"Q"&amp;ROUNDUP(MONTH(SalesDataTable[[#This Row],[Order Date]])/3,0)</f>
        <v>Q1</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7">
        <f>YEAR(SalesDataTable[[#This Row],[Order Date]])</f>
        <v>2026</v>
      </c>
      <c r="D204" s="4">
        <f>MONTH(SalesDataTable[[#This Row],[Order Date]])</f>
        <v>2</v>
      </c>
      <c r="E204" s="16" t="str">
        <f>TEXT(SalesDataTable[[#This Row],[Order Date]], "MMM")</f>
        <v>Feb</v>
      </c>
      <c r="F204" s="15" t="str">
        <f>"Q"&amp;ROUNDUP(MONTH(SalesDataTable[[#This Row],[Order Date]])/3,0)</f>
        <v>Q1</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7">
        <f>YEAR(SalesDataTable[[#This Row],[Order Date]])</f>
        <v>2026</v>
      </c>
      <c r="D205" s="4">
        <f>MONTH(SalesDataTable[[#This Row],[Order Date]])</f>
        <v>2</v>
      </c>
      <c r="E205" s="16" t="str">
        <f>TEXT(SalesDataTable[[#This Row],[Order Date]], "MMM")</f>
        <v>Feb</v>
      </c>
      <c r="F205" s="15" t="str">
        <f>"Q"&amp;ROUNDUP(MONTH(SalesDataTable[[#This Row],[Order Date]])/3,0)</f>
        <v>Q1</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7">
        <f>YEAR(SalesDataTable[[#This Row],[Order Date]])</f>
        <v>2026</v>
      </c>
      <c r="D206" s="4">
        <f>MONTH(SalesDataTable[[#This Row],[Order Date]])</f>
        <v>2</v>
      </c>
      <c r="E206" s="16" t="str">
        <f>TEXT(SalesDataTable[[#This Row],[Order Date]], "MMM")</f>
        <v>Feb</v>
      </c>
      <c r="F206" s="15" t="str">
        <f>"Q"&amp;ROUNDUP(MONTH(SalesDataTable[[#This Row],[Order Date]])/3,0)</f>
        <v>Q1</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7">
        <f>YEAR(SalesDataTable[[#This Row],[Order Date]])</f>
        <v>2026</v>
      </c>
      <c r="D207" s="4">
        <f>MONTH(SalesDataTable[[#This Row],[Order Date]])</f>
        <v>2</v>
      </c>
      <c r="E207" s="16" t="str">
        <f>TEXT(SalesDataTable[[#This Row],[Order Date]], "MMM")</f>
        <v>Feb</v>
      </c>
      <c r="F207" s="15" t="str">
        <f>"Q"&amp;ROUNDUP(MONTH(SalesDataTable[[#This Row],[Order Date]])/3,0)</f>
        <v>Q1</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7">
        <f>YEAR(SalesDataTable[[#This Row],[Order Date]])</f>
        <v>2026</v>
      </c>
      <c r="D208" s="4">
        <f>MONTH(SalesDataTable[[#This Row],[Order Date]])</f>
        <v>2</v>
      </c>
      <c r="E208" s="16" t="str">
        <f>TEXT(SalesDataTable[[#This Row],[Order Date]], "MMM")</f>
        <v>Feb</v>
      </c>
      <c r="F208" s="15" t="str">
        <f>"Q"&amp;ROUNDUP(MONTH(SalesDataTable[[#This Row],[Order Date]])/3,0)</f>
        <v>Q1</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7">
        <f>YEAR(SalesDataTable[[#This Row],[Order Date]])</f>
        <v>2026</v>
      </c>
      <c r="D209" s="4">
        <f>MONTH(SalesDataTable[[#This Row],[Order Date]])</f>
        <v>2</v>
      </c>
      <c r="E209" s="16" t="str">
        <f>TEXT(SalesDataTable[[#This Row],[Order Date]], "MMM")</f>
        <v>Feb</v>
      </c>
      <c r="F209" s="15" t="str">
        <f>"Q"&amp;ROUNDUP(MONTH(SalesDataTable[[#This Row],[Order Date]])/3,0)</f>
        <v>Q1</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7">
        <f>YEAR(SalesDataTable[[#This Row],[Order Date]])</f>
        <v>2026</v>
      </c>
      <c r="D210" s="4">
        <f>MONTH(SalesDataTable[[#This Row],[Order Date]])</f>
        <v>2</v>
      </c>
      <c r="E210" s="16" t="str">
        <f>TEXT(SalesDataTable[[#This Row],[Order Date]], "MMM")</f>
        <v>Feb</v>
      </c>
      <c r="F210" s="15" t="str">
        <f>"Q"&amp;ROUNDUP(MONTH(SalesDataTable[[#This Row],[Order Date]])/3,0)</f>
        <v>Q1</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7">
        <f>YEAR(SalesDataTable[[#This Row],[Order Date]])</f>
        <v>2026</v>
      </c>
      <c r="D211" s="4">
        <f>MONTH(SalesDataTable[[#This Row],[Order Date]])</f>
        <v>2</v>
      </c>
      <c r="E211" s="16" t="str">
        <f>TEXT(SalesDataTable[[#This Row],[Order Date]], "MMM")</f>
        <v>Feb</v>
      </c>
      <c r="F211" s="15" t="str">
        <f>"Q"&amp;ROUNDUP(MONTH(SalesDataTable[[#This Row],[Order Date]])/3,0)</f>
        <v>Q1</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7">
        <f>YEAR(SalesDataTable[[#This Row],[Order Date]])</f>
        <v>2026</v>
      </c>
      <c r="D212" s="4">
        <f>MONTH(SalesDataTable[[#This Row],[Order Date]])</f>
        <v>2</v>
      </c>
      <c r="E212" s="16" t="str">
        <f>TEXT(SalesDataTable[[#This Row],[Order Date]], "MMM")</f>
        <v>Feb</v>
      </c>
      <c r="F212" s="15" t="str">
        <f>"Q"&amp;ROUNDUP(MONTH(SalesDataTable[[#This Row],[Order Date]])/3,0)</f>
        <v>Q1</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7">
        <f>YEAR(SalesDataTable[[#This Row],[Order Date]])</f>
        <v>2026</v>
      </c>
      <c r="D213" s="4">
        <f>MONTH(SalesDataTable[[#This Row],[Order Date]])</f>
        <v>2</v>
      </c>
      <c r="E213" s="16" t="str">
        <f>TEXT(SalesDataTable[[#This Row],[Order Date]], "MMM")</f>
        <v>Feb</v>
      </c>
      <c r="F213" s="15" t="str">
        <f>"Q"&amp;ROUNDUP(MONTH(SalesDataTable[[#This Row],[Order Date]])/3,0)</f>
        <v>Q1</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7">
        <f>YEAR(SalesDataTable[[#This Row],[Order Date]])</f>
        <v>2026</v>
      </c>
      <c r="D214" s="4">
        <f>MONTH(SalesDataTable[[#This Row],[Order Date]])</f>
        <v>2</v>
      </c>
      <c r="E214" s="16" t="str">
        <f>TEXT(SalesDataTable[[#This Row],[Order Date]], "MMM")</f>
        <v>Feb</v>
      </c>
      <c r="F214" s="15" t="str">
        <f>"Q"&amp;ROUNDUP(MONTH(SalesDataTable[[#This Row],[Order Date]])/3,0)</f>
        <v>Q1</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7">
        <f>YEAR(SalesDataTable[[#This Row],[Order Date]])</f>
        <v>2026</v>
      </c>
      <c r="D215" s="4">
        <f>MONTH(SalesDataTable[[#This Row],[Order Date]])</f>
        <v>2</v>
      </c>
      <c r="E215" s="16" t="str">
        <f>TEXT(SalesDataTable[[#This Row],[Order Date]], "MMM")</f>
        <v>Feb</v>
      </c>
      <c r="F215" s="15" t="str">
        <f>"Q"&amp;ROUNDUP(MONTH(SalesDataTable[[#This Row],[Order Date]])/3,0)</f>
        <v>Q1</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7">
        <f>YEAR(SalesDataTable[[#This Row],[Order Date]])</f>
        <v>2026</v>
      </c>
      <c r="D216" s="4">
        <f>MONTH(SalesDataTable[[#This Row],[Order Date]])</f>
        <v>2</v>
      </c>
      <c r="E216" s="16" t="str">
        <f>TEXT(SalesDataTable[[#This Row],[Order Date]], "MMM")</f>
        <v>Feb</v>
      </c>
      <c r="F216" s="15" t="str">
        <f>"Q"&amp;ROUNDUP(MONTH(SalesDataTable[[#This Row],[Order Date]])/3,0)</f>
        <v>Q1</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7">
        <f>YEAR(SalesDataTable[[#This Row],[Order Date]])</f>
        <v>2026</v>
      </c>
      <c r="D217" s="4">
        <f>MONTH(SalesDataTable[[#This Row],[Order Date]])</f>
        <v>2</v>
      </c>
      <c r="E217" s="16" t="str">
        <f>TEXT(SalesDataTable[[#This Row],[Order Date]], "MMM")</f>
        <v>Feb</v>
      </c>
      <c r="F217" s="15" t="str">
        <f>"Q"&amp;ROUNDUP(MONTH(SalesDataTable[[#This Row],[Order Date]])/3,0)</f>
        <v>Q1</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7">
        <f>YEAR(SalesDataTable[[#This Row],[Order Date]])</f>
        <v>2026</v>
      </c>
      <c r="D218" s="4">
        <f>MONTH(SalesDataTable[[#This Row],[Order Date]])</f>
        <v>2</v>
      </c>
      <c r="E218" s="16" t="str">
        <f>TEXT(SalesDataTable[[#This Row],[Order Date]], "MMM")</f>
        <v>Feb</v>
      </c>
      <c r="F218" s="15" t="str">
        <f>"Q"&amp;ROUNDUP(MONTH(SalesDataTable[[#This Row],[Order Date]])/3,0)</f>
        <v>Q1</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7">
        <f>YEAR(SalesDataTable[[#This Row],[Order Date]])</f>
        <v>2026</v>
      </c>
      <c r="D219" s="4">
        <f>MONTH(SalesDataTable[[#This Row],[Order Date]])</f>
        <v>2</v>
      </c>
      <c r="E219" s="16" t="str">
        <f>TEXT(SalesDataTable[[#This Row],[Order Date]], "MMM")</f>
        <v>Feb</v>
      </c>
      <c r="F219" s="15" t="str">
        <f>"Q"&amp;ROUNDUP(MONTH(SalesDataTable[[#This Row],[Order Date]])/3,0)</f>
        <v>Q1</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7">
        <f>YEAR(SalesDataTable[[#This Row],[Order Date]])</f>
        <v>2026</v>
      </c>
      <c r="D220" s="4">
        <f>MONTH(SalesDataTable[[#This Row],[Order Date]])</f>
        <v>2</v>
      </c>
      <c r="E220" s="16" t="str">
        <f>TEXT(SalesDataTable[[#This Row],[Order Date]], "MMM")</f>
        <v>Feb</v>
      </c>
      <c r="F220" s="15" t="str">
        <f>"Q"&amp;ROUNDUP(MONTH(SalesDataTable[[#This Row],[Order Date]])/3,0)</f>
        <v>Q1</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7">
        <f>YEAR(SalesDataTable[[#This Row],[Order Date]])</f>
        <v>2026</v>
      </c>
      <c r="D221" s="4">
        <f>MONTH(SalesDataTable[[#This Row],[Order Date]])</f>
        <v>2</v>
      </c>
      <c r="E221" s="16" t="str">
        <f>TEXT(SalesDataTable[[#This Row],[Order Date]], "MMM")</f>
        <v>Feb</v>
      </c>
      <c r="F221" s="15" t="str">
        <f>"Q"&amp;ROUNDUP(MONTH(SalesDataTable[[#This Row],[Order Date]])/3,0)</f>
        <v>Q1</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7">
        <f>YEAR(SalesDataTable[[#This Row],[Order Date]])</f>
        <v>2026</v>
      </c>
      <c r="D222" s="4">
        <f>MONTH(SalesDataTable[[#This Row],[Order Date]])</f>
        <v>2</v>
      </c>
      <c r="E222" s="16" t="str">
        <f>TEXT(SalesDataTable[[#This Row],[Order Date]], "MMM")</f>
        <v>Feb</v>
      </c>
      <c r="F222" s="15" t="str">
        <f>"Q"&amp;ROUNDUP(MONTH(SalesDataTable[[#This Row],[Order Date]])/3,0)</f>
        <v>Q1</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7">
        <f>YEAR(SalesDataTable[[#This Row],[Order Date]])</f>
        <v>2026</v>
      </c>
      <c r="D223" s="4">
        <f>MONTH(SalesDataTable[[#This Row],[Order Date]])</f>
        <v>2</v>
      </c>
      <c r="E223" s="16" t="str">
        <f>TEXT(SalesDataTable[[#This Row],[Order Date]], "MMM")</f>
        <v>Feb</v>
      </c>
      <c r="F223" s="15" t="str">
        <f>"Q"&amp;ROUNDUP(MONTH(SalesDataTable[[#This Row],[Order Date]])/3,0)</f>
        <v>Q1</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7">
        <f>YEAR(SalesDataTable[[#This Row],[Order Date]])</f>
        <v>2026</v>
      </c>
      <c r="D224" s="4">
        <f>MONTH(SalesDataTable[[#This Row],[Order Date]])</f>
        <v>2</v>
      </c>
      <c r="E224" s="16" t="str">
        <f>TEXT(SalesDataTable[[#This Row],[Order Date]], "MMM")</f>
        <v>Feb</v>
      </c>
      <c r="F224" s="15" t="str">
        <f>"Q"&amp;ROUNDUP(MONTH(SalesDataTable[[#This Row],[Order Date]])/3,0)</f>
        <v>Q1</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7">
        <f>YEAR(SalesDataTable[[#This Row],[Order Date]])</f>
        <v>2026</v>
      </c>
      <c r="D225" s="4">
        <f>MONTH(SalesDataTable[[#This Row],[Order Date]])</f>
        <v>2</v>
      </c>
      <c r="E225" s="16" t="str">
        <f>TEXT(SalesDataTable[[#This Row],[Order Date]], "MMM")</f>
        <v>Feb</v>
      </c>
      <c r="F225" s="15" t="str">
        <f>"Q"&amp;ROUNDUP(MONTH(SalesDataTable[[#This Row],[Order Date]])/3,0)</f>
        <v>Q1</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7">
        <f>YEAR(SalesDataTable[[#This Row],[Order Date]])</f>
        <v>2026</v>
      </c>
      <c r="D226" s="4">
        <f>MONTH(SalesDataTable[[#This Row],[Order Date]])</f>
        <v>2</v>
      </c>
      <c r="E226" s="16" t="str">
        <f>TEXT(SalesDataTable[[#This Row],[Order Date]], "MMM")</f>
        <v>Feb</v>
      </c>
      <c r="F226" s="15" t="str">
        <f>"Q"&amp;ROUNDUP(MONTH(SalesDataTable[[#This Row],[Order Date]])/3,0)</f>
        <v>Q1</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7">
        <f>YEAR(SalesDataTable[[#This Row],[Order Date]])</f>
        <v>2026</v>
      </c>
      <c r="D227" s="4">
        <f>MONTH(SalesDataTable[[#This Row],[Order Date]])</f>
        <v>2</v>
      </c>
      <c r="E227" s="16" t="str">
        <f>TEXT(SalesDataTable[[#This Row],[Order Date]], "MMM")</f>
        <v>Feb</v>
      </c>
      <c r="F227" s="15" t="str">
        <f>"Q"&amp;ROUNDUP(MONTH(SalesDataTable[[#This Row],[Order Date]])/3,0)</f>
        <v>Q1</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7">
        <f>YEAR(SalesDataTable[[#This Row],[Order Date]])</f>
        <v>2026</v>
      </c>
      <c r="D228" s="4">
        <f>MONTH(SalesDataTable[[#This Row],[Order Date]])</f>
        <v>2</v>
      </c>
      <c r="E228" s="16" t="str">
        <f>TEXT(SalesDataTable[[#This Row],[Order Date]], "MMM")</f>
        <v>Feb</v>
      </c>
      <c r="F228" s="15" t="str">
        <f>"Q"&amp;ROUNDUP(MONTH(SalesDataTable[[#This Row],[Order Date]])/3,0)</f>
        <v>Q1</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7">
        <f>YEAR(SalesDataTable[[#This Row],[Order Date]])</f>
        <v>2026</v>
      </c>
      <c r="D229" s="4">
        <f>MONTH(SalesDataTable[[#This Row],[Order Date]])</f>
        <v>2</v>
      </c>
      <c r="E229" s="16" t="str">
        <f>TEXT(SalesDataTable[[#This Row],[Order Date]], "MMM")</f>
        <v>Feb</v>
      </c>
      <c r="F229" s="15" t="str">
        <f>"Q"&amp;ROUNDUP(MONTH(SalesDataTable[[#This Row],[Order Date]])/3,0)</f>
        <v>Q1</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7">
        <f>YEAR(SalesDataTable[[#This Row],[Order Date]])</f>
        <v>2026</v>
      </c>
      <c r="D230" s="4">
        <f>MONTH(SalesDataTable[[#This Row],[Order Date]])</f>
        <v>2</v>
      </c>
      <c r="E230" s="16" t="str">
        <f>TEXT(SalesDataTable[[#This Row],[Order Date]], "MMM")</f>
        <v>Feb</v>
      </c>
      <c r="F230" s="15" t="str">
        <f>"Q"&amp;ROUNDUP(MONTH(SalesDataTable[[#This Row],[Order Date]])/3,0)</f>
        <v>Q1</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7">
        <f>YEAR(SalesDataTable[[#This Row],[Order Date]])</f>
        <v>2026</v>
      </c>
      <c r="D231" s="4">
        <f>MONTH(SalesDataTable[[#This Row],[Order Date]])</f>
        <v>2</v>
      </c>
      <c r="E231" s="16" t="str">
        <f>TEXT(SalesDataTable[[#This Row],[Order Date]], "MMM")</f>
        <v>Feb</v>
      </c>
      <c r="F231" s="15" t="str">
        <f>"Q"&amp;ROUNDUP(MONTH(SalesDataTable[[#This Row],[Order Date]])/3,0)</f>
        <v>Q1</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7">
        <f>YEAR(SalesDataTable[[#This Row],[Order Date]])</f>
        <v>2026</v>
      </c>
      <c r="D232" s="4">
        <f>MONTH(SalesDataTable[[#This Row],[Order Date]])</f>
        <v>2</v>
      </c>
      <c r="E232" s="16" t="str">
        <f>TEXT(SalesDataTable[[#This Row],[Order Date]], "MMM")</f>
        <v>Feb</v>
      </c>
      <c r="F232" s="15" t="str">
        <f>"Q"&amp;ROUNDUP(MONTH(SalesDataTable[[#This Row],[Order Date]])/3,0)</f>
        <v>Q1</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7">
        <f>YEAR(SalesDataTable[[#This Row],[Order Date]])</f>
        <v>2026</v>
      </c>
      <c r="D233" s="4">
        <f>MONTH(SalesDataTable[[#This Row],[Order Date]])</f>
        <v>2</v>
      </c>
      <c r="E233" s="16" t="str">
        <f>TEXT(SalesDataTable[[#This Row],[Order Date]], "MMM")</f>
        <v>Feb</v>
      </c>
      <c r="F233" s="15" t="str">
        <f>"Q"&amp;ROUNDUP(MONTH(SalesDataTable[[#This Row],[Order Date]])/3,0)</f>
        <v>Q1</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7">
        <f>YEAR(SalesDataTable[[#This Row],[Order Date]])</f>
        <v>2026</v>
      </c>
      <c r="D234" s="4">
        <f>MONTH(SalesDataTable[[#This Row],[Order Date]])</f>
        <v>2</v>
      </c>
      <c r="E234" s="16" t="str">
        <f>TEXT(SalesDataTable[[#This Row],[Order Date]], "MMM")</f>
        <v>Feb</v>
      </c>
      <c r="F234" s="15" t="str">
        <f>"Q"&amp;ROUNDUP(MONTH(SalesDataTable[[#This Row],[Order Date]])/3,0)</f>
        <v>Q1</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7">
        <f>YEAR(SalesDataTable[[#This Row],[Order Date]])</f>
        <v>2026</v>
      </c>
      <c r="D235" s="4">
        <f>MONTH(SalesDataTable[[#This Row],[Order Date]])</f>
        <v>2</v>
      </c>
      <c r="E235" s="16" t="str">
        <f>TEXT(SalesDataTable[[#This Row],[Order Date]], "MMM")</f>
        <v>Feb</v>
      </c>
      <c r="F235" s="15" t="str">
        <f>"Q"&amp;ROUNDUP(MONTH(SalesDataTable[[#This Row],[Order Date]])/3,0)</f>
        <v>Q1</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7">
        <f>YEAR(SalesDataTable[[#This Row],[Order Date]])</f>
        <v>2026</v>
      </c>
      <c r="D236" s="4">
        <f>MONTH(SalesDataTable[[#This Row],[Order Date]])</f>
        <v>2</v>
      </c>
      <c r="E236" s="16" t="str">
        <f>TEXT(SalesDataTable[[#This Row],[Order Date]], "MMM")</f>
        <v>Feb</v>
      </c>
      <c r="F236" s="15" t="str">
        <f>"Q"&amp;ROUNDUP(MONTH(SalesDataTable[[#This Row],[Order Date]])/3,0)</f>
        <v>Q1</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7">
        <f>YEAR(SalesDataTable[[#This Row],[Order Date]])</f>
        <v>2026</v>
      </c>
      <c r="D237" s="4">
        <f>MONTH(SalesDataTable[[#This Row],[Order Date]])</f>
        <v>2</v>
      </c>
      <c r="E237" s="16" t="str">
        <f>TEXT(SalesDataTable[[#This Row],[Order Date]], "MMM")</f>
        <v>Feb</v>
      </c>
      <c r="F237" s="15" t="str">
        <f>"Q"&amp;ROUNDUP(MONTH(SalesDataTable[[#This Row],[Order Date]])/3,0)</f>
        <v>Q1</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7">
        <f>YEAR(SalesDataTable[[#This Row],[Order Date]])</f>
        <v>2026</v>
      </c>
      <c r="D238" s="4">
        <f>MONTH(SalesDataTable[[#This Row],[Order Date]])</f>
        <v>2</v>
      </c>
      <c r="E238" s="16" t="str">
        <f>TEXT(SalesDataTable[[#This Row],[Order Date]], "MMM")</f>
        <v>Feb</v>
      </c>
      <c r="F238" s="15" t="str">
        <f>"Q"&amp;ROUNDUP(MONTH(SalesDataTable[[#This Row],[Order Date]])/3,0)</f>
        <v>Q1</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7">
        <f>YEAR(SalesDataTable[[#This Row],[Order Date]])</f>
        <v>2026</v>
      </c>
      <c r="D239" s="4">
        <f>MONTH(SalesDataTable[[#This Row],[Order Date]])</f>
        <v>2</v>
      </c>
      <c r="E239" s="16" t="str">
        <f>TEXT(SalesDataTable[[#This Row],[Order Date]], "MMM")</f>
        <v>Feb</v>
      </c>
      <c r="F239" s="15" t="str">
        <f>"Q"&amp;ROUNDUP(MONTH(SalesDataTable[[#This Row],[Order Date]])/3,0)</f>
        <v>Q1</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7">
        <f>YEAR(SalesDataTable[[#This Row],[Order Date]])</f>
        <v>2026</v>
      </c>
      <c r="D240" s="4">
        <f>MONTH(SalesDataTable[[#This Row],[Order Date]])</f>
        <v>2</v>
      </c>
      <c r="E240" s="16" t="str">
        <f>TEXT(SalesDataTable[[#This Row],[Order Date]], "MMM")</f>
        <v>Feb</v>
      </c>
      <c r="F240" s="15" t="str">
        <f>"Q"&amp;ROUNDUP(MONTH(SalesDataTable[[#This Row],[Order Date]])/3,0)</f>
        <v>Q1</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7">
        <f>YEAR(SalesDataTable[[#This Row],[Order Date]])</f>
        <v>2026</v>
      </c>
      <c r="D241" s="4">
        <f>MONTH(SalesDataTable[[#This Row],[Order Date]])</f>
        <v>2</v>
      </c>
      <c r="E241" s="16" t="str">
        <f>TEXT(SalesDataTable[[#This Row],[Order Date]], "MMM")</f>
        <v>Feb</v>
      </c>
      <c r="F241" s="15" t="str">
        <f>"Q"&amp;ROUNDUP(MONTH(SalesDataTable[[#This Row],[Order Date]])/3,0)</f>
        <v>Q1</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7">
        <f>YEAR(SalesDataTable[[#This Row],[Order Date]])</f>
        <v>2026</v>
      </c>
      <c r="D242" s="4">
        <f>MONTH(SalesDataTable[[#This Row],[Order Date]])</f>
        <v>2</v>
      </c>
      <c r="E242" s="16" t="str">
        <f>TEXT(SalesDataTable[[#This Row],[Order Date]], "MMM")</f>
        <v>Feb</v>
      </c>
      <c r="F242" s="15" t="str">
        <f>"Q"&amp;ROUNDUP(MONTH(SalesDataTable[[#This Row],[Order Date]])/3,0)</f>
        <v>Q1</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7">
        <f>YEAR(SalesDataTable[[#This Row],[Order Date]])</f>
        <v>2026</v>
      </c>
      <c r="D243" s="4">
        <f>MONTH(SalesDataTable[[#This Row],[Order Date]])</f>
        <v>2</v>
      </c>
      <c r="E243" s="16" t="str">
        <f>TEXT(SalesDataTable[[#This Row],[Order Date]], "MMM")</f>
        <v>Feb</v>
      </c>
      <c r="F243" s="15" t="str">
        <f>"Q"&amp;ROUNDUP(MONTH(SalesDataTable[[#This Row],[Order Date]])/3,0)</f>
        <v>Q1</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7">
        <f>YEAR(SalesDataTable[[#This Row],[Order Date]])</f>
        <v>2026</v>
      </c>
      <c r="D244" s="4">
        <f>MONTH(SalesDataTable[[#This Row],[Order Date]])</f>
        <v>2</v>
      </c>
      <c r="E244" s="16" t="str">
        <f>TEXT(SalesDataTable[[#This Row],[Order Date]], "MMM")</f>
        <v>Feb</v>
      </c>
      <c r="F244" s="15" t="str">
        <f>"Q"&amp;ROUNDUP(MONTH(SalesDataTable[[#This Row],[Order Date]])/3,0)</f>
        <v>Q1</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7">
        <f>YEAR(SalesDataTable[[#This Row],[Order Date]])</f>
        <v>2026</v>
      </c>
      <c r="D245" s="4">
        <f>MONTH(SalesDataTable[[#This Row],[Order Date]])</f>
        <v>2</v>
      </c>
      <c r="E245" s="16" t="str">
        <f>TEXT(SalesDataTable[[#This Row],[Order Date]], "MMM")</f>
        <v>Feb</v>
      </c>
      <c r="F245" s="15" t="str">
        <f>"Q"&amp;ROUNDUP(MONTH(SalesDataTable[[#This Row],[Order Date]])/3,0)</f>
        <v>Q1</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7">
        <f>YEAR(SalesDataTable[[#This Row],[Order Date]])</f>
        <v>2026</v>
      </c>
      <c r="D246" s="4">
        <f>MONTH(SalesDataTable[[#This Row],[Order Date]])</f>
        <v>2</v>
      </c>
      <c r="E246" s="16" t="str">
        <f>TEXT(SalesDataTable[[#This Row],[Order Date]], "MMM")</f>
        <v>Feb</v>
      </c>
      <c r="F246" s="15" t="str">
        <f>"Q"&amp;ROUNDUP(MONTH(SalesDataTable[[#This Row],[Order Date]])/3,0)</f>
        <v>Q1</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7">
        <f>YEAR(SalesDataTable[[#This Row],[Order Date]])</f>
        <v>2026</v>
      </c>
      <c r="D247" s="4">
        <f>MONTH(SalesDataTable[[#This Row],[Order Date]])</f>
        <v>2</v>
      </c>
      <c r="E247" s="16" t="str">
        <f>TEXT(SalesDataTable[[#This Row],[Order Date]], "MMM")</f>
        <v>Feb</v>
      </c>
      <c r="F247" s="15" t="str">
        <f>"Q"&amp;ROUNDUP(MONTH(SalesDataTable[[#This Row],[Order Date]])/3,0)</f>
        <v>Q1</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7">
        <f>YEAR(SalesDataTable[[#This Row],[Order Date]])</f>
        <v>2026</v>
      </c>
      <c r="D248" s="4">
        <f>MONTH(SalesDataTable[[#This Row],[Order Date]])</f>
        <v>2</v>
      </c>
      <c r="E248" s="16" t="str">
        <f>TEXT(SalesDataTable[[#This Row],[Order Date]], "MMM")</f>
        <v>Feb</v>
      </c>
      <c r="F248" s="15" t="str">
        <f>"Q"&amp;ROUNDUP(MONTH(SalesDataTable[[#This Row],[Order Date]])/3,0)</f>
        <v>Q1</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7">
        <f>YEAR(SalesDataTable[[#This Row],[Order Date]])</f>
        <v>2026</v>
      </c>
      <c r="D249" s="4">
        <f>MONTH(SalesDataTable[[#This Row],[Order Date]])</f>
        <v>2</v>
      </c>
      <c r="E249" s="16" t="str">
        <f>TEXT(SalesDataTable[[#This Row],[Order Date]], "MMM")</f>
        <v>Feb</v>
      </c>
      <c r="F249" s="15" t="str">
        <f>"Q"&amp;ROUNDUP(MONTH(SalesDataTable[[#This Row],[Order Date]])/3,0)</f>
        <v>Q1</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7">
        <f>YEAR(SalesDataTable[[#This Row],[Order Date]])</f>
        <v>2026</v>
      </c>
      <c r="D250" s="4">
        <f>MONTH(SalesDataTable[[#This Row],[Order Date]])</f>
        <v>2</v>
      </c>
      <c r="E250" s="16" t="str">
        <f>TEXT(SalesDataTable[[#This Row],[Order Date]], "MMM")</f>
        <v>Feb</v>
      </c>
      <c r="F250" s="15" t="str">
        <f>"Q"&amp;ROUNDUP(MONTH(SalesDataTable[[#This Row],[Order Date]])/3,0)</f>
        <v>Q1</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7">
        <f>YEAR(SalesDataTable[[#This Row],[Order Date]])</f>
        <v>2026</v>
      </c>
      <c r="D251" s="4">
        <f>MONTH(SalesDataTable[[#This Row],[Order Date]])</f>
        <v>2</v>
      </c>
      <c r="E251" s="16" t="str">
        <f>TEXT(SalesDataTable[[#This Row],[Order Date]], "MMM")</f>
        <v>Feb</v>
      </c>
      <c r="F251" s="15" t="str">
        <f>"Q"&amp;ROUNDUP(MONTH(SalesDataTable[[#This Row],[Order Date]])/3,0)</f>
        <v>Q1</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7">
        <f>YEAR(SalesDataTable[[#This Row],[Order Date]])</f>
        <v>2026</v>
      </c>
      <c r="D252" s="4">
        <f>MONTH(SalesDataTable[[#This Row],[Order Date]])</f>
        <v>2</v>
      </c>
      <c r="E252" s="16" t="str">
        <f>TEXT(SalesDataTable[[#This Row],[Order Date]], "MMM")</f>
        <v>Feb</v>
      </c>
      <c r="F252" s="15" t="str">
        <f>"Q"&amp;ROUNDUP(MONTH(SalesDataTable[[#This Row],[Order Date]])/3,0)</f>
        <v>Q1</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7">
        <f>YEAR(SalesDataTable[[#This Row],[Order Date]])</f>
        <v>2026</v>
      </c>
      <c r="D253" s="4">
        <f>MONTH(SalesDataTable[[#This Row],[Order Date]])</f>
        <v>2</v>
      </c>
      <c r="E253" s="16" t="str">
        <f>TEXT(SalesDataTable[[#This Row],[Order Date]], "MMM")</f>
        <v>Feb</v>
      </c>
      <c r="F253" s="15" t="str">
        <f>"Q"&amp;ROUNDUP(MONTH(SalesDataTable[[#This Row],[Order Date]])/3,0)</f>
        <v>Q1</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7">
        <f>YEAR(SalesDataTable[[#This Row],[Order Date]])</f>
        <v>2026</v>
      </c>
      <c r="D254" s="4">
        <f>MONTH(SalesDataTable[[#This Row],[Order Date]])</f>
        <v>2</v>
      </c>
      <c r="E254" s="16" t="str">
        <f>TEXT(SalesDataTable[[#This Row],[Order Date]], "MMM")</f>
        <v>Feb</v>
      </c>
      <c r="F254" s="15" t="str">
        <f>"Q"&amp;ROUNDUP(MONTH(SalesDataTable[[#This Row],[Order Date]])/3,0)</f>
        <v>Q1</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7">
        <f>YEAR(SalesDataTable[[#This Row],[Order Date]])</f>
        <v>2026</v>
      </c>
      <c r="D255" s="4">
        <f>MONTH(SalesDataTable[[#This Row],[Order Date]])</f>
        <v>2</v>
      </c>
      <c r="E255" s="16" t="str">
        <f>TEXT(SalesDataTable[[#This Row],[Order Date]], "MMM")</f>
        <v>Feb</v>
      </c>
      <c r="F255" s="15" t="str">
        <f>"Q"&amp;ROUNDUP(MONTH(SalesDataTable[[#This Row],[Order Date]])/3,0)</f>
        <v>Q1</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7">
        <f>YEAR(SalesDataTable[[#This Row],[Order Date]])</f>
        <v>2026</v>
      </c>
      <c r="D256" s="4">
        <f>MONTH(SalesDataTable[[#This Row],[Order Date]])</f>
        <v>2</v>
      </c>
      <c r="E256" s="16" t="str">
        <f>TEXT(SalesDataTable[[#This Row],[Order Date]], "MMM")</f>
        <v>Feb</v>
      </c>
      <c r="F256" s="15" t="str">
        <f>"Q"&amp;ROUNDUP(MONTH(SalesDataTable[[#This Row],[Order Date]])/3,0)</f>
        <v>Q1</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7">
        <f>YEAR(SalesDataTable[[#This Row],[Order Date]])</f>
        <v>2026</v>
      </c>
      <c r="D257" s="4">
        <f>MONTH(SalesDataTable[[#This Row],[Order Date]])</f>
        <v>2</v>
      </c>
      <c r="E257" s="16" t="str">
        <f>TEXT(SalesDataTable[[#This Row],[Order Date]], "MMM")</f>
        <v>Feb</v>
      </c>
      <c r="F257" s="15" t="str">
        <f>"Q"&amp;ROUNDUP(MONTH(SalesDataTable[[#This Row],[Order Date]])/3,0)</f>
        <v>Q1</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7">
        <f>YEAR(SalesDataTable[[#This Row],[Order Date]])</f>
        <v>2026</v>
      </c>
      <c r="D258" s="4">
        <f>MONTH(SalesDataTable[[#This Row],[Order Date]])</f>
        <v>2</v>
      </c>
      <c r="E258" s="16" t="str">
        <f>TEXT(SalesDataTable[[#This Row],[Order Date]], "MMM")</f>
        <v>Feb</v>
      </c>
      <c r="F258" s="15" t="str">
        <f>"Q"&amp;ROUNDUP(MONTH(SalesDataTable[[#This Row],[Order Date]])/3,0)</f>
        <v>Q1</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7">
        <f>YEAR(SalesDataTable[[#This Row],[Order Date]])</f>
        <v>2026</v>
      </c>
      <c r="D259" s="4">
        <f>MONTH(SalesDataTable[[#This Row],[Order Date]])</f>
        <v>2</v>
      </c>
      <c r="E259" s="16" t="str">
        <f>TEXT(SalesDataTable[[#This Row],[Order Date]], "MMM")</f>
        <v>Feb</v>
      </c>
      <c r="F259" s="15" t="str">
        <f>"Q"&amp;ROUNDUP(MONTH(SalesDataTable[[#This Row],[Order Date]])/3,0)</f>
        <v>Q1</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7">
        <f>YEAR(SalesDataTable[[#This Row],[Order Date]])</f>
        <v>2026</v>
      </c>
      <c r="D260" s="4">
        <f>MONTH(SalesDataTable[[#This Row],[Order Date]])</f>
        <v>2</v>
      </c>
      <c r="E260" s="16" t="str">
        <f>TEXT(SalesDataTable[[#This Row],[Order Date]], "MMM")</f>
        <v>Feb</v>
      </c>
      <c r="F260" s="15" t="str">
        <f>"Q"&amp;ROUNDUP(MONTH(SalesDataTable[[#This Row],[Order Date]])/3,0)</f>
        <v>Q1</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7">
        <f>YEAR(SalesDataTable[[#This Row],[Order Date]])</f>
        <v>2026</v>
      </c>
      <c r="D261" s="4">
        <f>MONTH(SalesDataTable[[#This Row],[Order Date]])</f>
        <v>2</v>
      </c>
      <c r="E261" s="16" t="str">
        <f>TEXT(SalesDataTable[[#This Row],[Order Date]], "MMM")</f>
        <v>Feb</v>
      </c>
      <c r="F261" s="15" t="str">
        <f>"Q"&amp;ROUNDUP(MONTH(SalesDataTable[[#This Row],[Order Date]])/3,0)</f>
        <v>Q1</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7">
        <f>YEAR(SalesDataTable[[#This Row],[Order Date]])</f>
        <v>2026</v>
      </c>
      <c r="D262" s="4">
        <f>MONTH(SalesDataTable[[#This Row],[Order Date]])</f>
        <v>2</v>
      </c>
      <c r="E262" s="16" t="str">
        <f>TEXT(SalesDataTable[[#This Row],[Order Date]], "MMM")</f>
        <v>Feb</v>
      </c>
      <c r="F262" s="15" t="str">
        <f>"Q"&amp;ROUNDUP(MONTH(SalesDataTable[[#This Row],[Order Date]])/3,0)</f>
        <v>Q1</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7">
        <f>YEAR(SalesDataTable[[#This Row],[Order Date]])</f>
        <v>2026</v>
      </c>
      <c r="D263" s="4">
        <f>MONTH(SalesDataTable[[#This Row],[Order Date]])</f>
        <v>2</v>
      </c>
      <c r="E263" s="16" t="str">
        <f>TEXT(SalesDataTable[[#This Row],[Order Date]], "MMM")</f>
        <v>Feb</v>
      </c>
      <c r="F263" s="15" t="str">
        <f>"Q"&amp;ROUNDUP(MONTH(SalesDataTable[[#This Row],[Order Date]])/3,0)</f>
        <v>Q1</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7">
        <f>YEAR(SalesDataTable[[#This Row],[Order Date]])</f>
        <v>2026</v>
      </c>
      <c r="D264" s="4">
        <f>MONTH(SalesDataTable[[#This Row],[Order Date]])</f>
        <v>2</v>
      </c>
      <c r="E264" s="16" t="str">
        <f>TEXT(SalesDataTable[[#This Row],[Order Date]], "MMM")</f>
        <v>Feb</v>
      </c>
      <c r="F264" s="15" t="str">
        <f>"Q"&amp;ROUNDUP(MONTH(SalesDataTable[[#This Row],[Order Date]])/3,0)</f>
        <v>Q1</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7">
        <f>YEAR(SalesDataTable[[#This Row],[Order Date]])</f>
        <v>2026</v>
      </c>
      <c r="D265" s="4">
        <f>MONTH(SalesDataTable[[#This Row],[Order Date]])</f>
        <v>2</v>
      </c>
      <c r="E265" s="16" t="str">
        <f>TEXT(SalesDataTable[[#This Row],[Order Date]], "MMM")</f>
        <v>Feb</v>
      </c>
      <c r="F265" s="15" t="str">
        <f>"Q"&amp;ROUNDUP(MONTH(SalesDataTable[[#This Row],[Order Date]])/3,0)</f>
        <v>Q1</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7">
        <f>YEAR(SalesDataTable[[#This Row],[Order Date]])</f>
        <v>2026</v>
      </c>
      <c r="D266" s="4">
        <f>MONTH(SalesDataTable[[#This Row],[Order Date]])</f>
        <v>2</v>
      </c>
      <c r="E266" s="16" t="str">
        <f>TEXT(SalesDataTable[[#This Row],[Order Date]], "MMM")</f>
        <v>Feb</v>
      </c>
      <c r="F266" s="15" t="str">
        <f>"Q"&amp;ROUNDUP(MONTH(SalesDataTable[[#This Row],[Order Date]])/3,0)</f>
        <v>Q1</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7">
        <f>YEAR(SalesDataTable[[#This Row],[Order Date]])</f>
        <v>2026</v>
      </c>
      <c r="D267" s="4">
        <f>MONTH(SalesDataTable[[#This Row],[Order Date]])</f>
        <v>2</v>
      </c>
      <c r="E267" s="16" t="str">
        <f>TEXT(SalesDataTable[[#This Row],[Order Date]], "MMM")</f>
        <v>Feb</v>
      </c>
      <c r="F267" s="15" t="str">
        <f>"Q"&amp;ROUNDUP(MONTH(SalesDataTable[[#This Row],[Order Date]])/3,0)</f>
        <v>Q1</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7">
        <f>YEAR(SalesDataTable[[#This Row],[Order Date]])</f>
        <v>2026</v>
      </c>
      <c r="D268" s="4">
        <f>MONTH(SalesDataTable[[#This Row],[Order Date]])</f>
        <v>2</v>
      </c>
      <c r="E268" s="16" t="str">
        <f>TEXT(SalesDataTable[[#This Row],[Order Date]], "MMM")</f>
        <v>Feb</v>
      </c>
      <c r="F268" s="15" t="str">
        <f>"Q"&amp;ROUNDUP(MONTH(SalesDataTable[[#This Row],[Order Date]])/3,0)</f>
        <v>Q1</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7">
        <f>YEAR(SalesDataTable[[#This Row],[Order Date]])</f>
        <v>2026</v>
      </c>
      <c r="D269" s="4">
        <f>MONTH(SalesDataTable[[#This Row],[Order Date]])</f>
        <v>2</v>
      </c>
      <c r="E269" s="16" t="str">
        <f>TEXT(SalesDataTable[[#This Row],[Order Date]], "MMM")</f>
        <v>Feb</v>
      </c>
      <c r="F269" s="15" t="str">
        <f>"Q"&amp;ROUNDUP(MONTH(SalesDataTable[[#This Row],[Order Date]])/3,0)</f>
        <v>Q1</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7">
        <f>YEAR(SalesDataTable[[#This Row],[Order Date]])</f>
        <v>2026</v>
      </c>
      <c r="D270" s="4">
        <f>MONTH(SalesDataTable[[#This Row],[Order Date]])</f>
        <v>2</v>
      </c>
      <c r="E270" s="16" t="str">
        <f>TEXT(SalesDataTable[[#This Row],[Order Date]], "MMM")</f>
        <v>Feb</v>
      </c>
      <c r="F270" s="15" t="str">
        <f>"Q"&amp;ROUNDUP(MONTH(SalesDataTable[[#This Row],[Order Date]])/3,0)</f>
        <v>Q1</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7">
        <f>YEAR(SalesDataTable[[#This Row],[Order Date]])</f>
        <v>2026</v>
      </c>
      <c r="D271" s="4">
        <f>MONTH(SalesDataTable[[#This Row],[Order Date]])</f>
        <v>2</v>
      </c>
      <c r="E271" s="16" t="str">
        <f>TEXT(SalesDataTable[[#This Row],[Order Date]], "MMM")</f>
        <v>Feb</v>
      </c>
      <c r="F271" s="15" t="str">
        <f>"Q"&amp;ROUNDUP(MONTH(SalesDataTable[[#This Row],[Order Date]])/3,0)</f>
        <v>Q1</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7">
        <f>YEAR(SalesDataTable[[#This Row],[Order Date]])</f>
        <v>2026</v>
      </c>
      <c r="D272" s="4">
        <f>MONTH(SalesDataTable[[#This Row],[Order Date]])</f>
        <v>2</v>
      </c>
      <c r="E272" s="16" t="str">
        <f>TEXT(SalesDataTable[[#This Row],[Order Date]], "MMM")</f>
        <v>Feb</v>
      </c>
      <c r="F272" s="15" t="str">
        <f>"Q"&amp;ROUNDUP(MONTH(SalesDataTable[[#This Row],[Order Date]])/3,0)</f>
        <v>Q1</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7">
        <f>YEAR(SalesDataTable[[#This Row],[Order Date]])</f>
        <v>2026</v>
      </c>
      <c r="D273" s="4">
        <f>MONTH(SalesDataTable[[#This Row],[Order Date]])</f>
        <v>2</v>
      </c>
      <c r="E273" s="16" t="str">
        <f>TEXT(SalesDataTable[[#This Row],[Order Date]], "MMM")</f>
        <v>Feb</v>
      </c>
      <c r="F273" s="15" t="str">
        <f>"Q"&amp;ROUNDUP(MONTH(SalesDataTable[[#This Row],[Order Date]])/3,0)</f>
        <v>Q1</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7">
        <f>YEAR(SalesDataTable[[#This Row],[Order Date]])</f>
        <v>2026</v>
      </c>
      <c r="D274" s="4">
        <f>MONTH(SalesDataTable[[#This Row],[Order Date]])</f>
        <v>2</v>
      </c>
      <c r="E274" s="16" t="str">
        <f>TEXT(SalesDataTable[[#This Row],[Order Date]], "MMM")</f>
        <v>Feb</v>
      </c>
      <c r="F274" s="15" t="str">
        <f>"Q"&amp;ROUNDUP(MONTH(SalesDataTable[[#This Row],[Order Date]])/3,0)</f>
        <v>Q1</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7">
        <f>YEAR(SalesDataTable[[#This Row],[Order Date]])</f>
        <v>2026</v>
      </c>
      <c r="D275" s="4">
        <f>MONTH(SalesDataTable[[#This Row],[Order Date]])</f>
        <v>2</v>
      </c>
      <c r="E275" s="16" t="str">
        <f>TEXT(SalesDataTable[[#This Row],[Order Date]], "MMM")</f>
        <v>Feb</v>
      </c>
      <c r="F275" s="15" t="str">
        <f>"Q"&amp;ROUNDUP(MONTH(SalesDataTable[[#This Row],[Order Date]])/3,0)</f>
        <v>Q1</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7">
        <f>YEAR(SalesDataTable[[#This Row],[Order Date]])</f>
        <v>2026</v>
      </c>
      <c r="D276" s="4">
        <f>MONTH(SalesDataTable[[#This Row],[Order Date]])</f>
        <v>3</v>
      </c>
      <c r="E276" s="16" t="str">
        <f>TEXT(SalesDataTable[[#This Row],[Order Date]], "MMM")</f>
        <v>Mar</v>
      </c>
      <c r="F276" s="15" t="str">
        <f>"Q"&amp;ROUNDUP(MONTH(SalesDataTable[[#This Row],[Order Date]])/3,0)</f>
        <v>Q1</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7">
        <f>YEAR(SalesDataTable[[#This Row],[Order Date]])</f>
        <v>2026</v>
      </c>
      <c r="D277" s="4">
        <f>MONTH(SalesDataTable[[#This Row],[Order Date]])</f>
        <v>3</v>
      </c>
      <c r="E277" s="16" t="str">
        <f>TEXT(SalesDataTable[[#This Row],[Order Date]], "MMM")</f>
        <v>Mar</v>
      </c>
      <c r="F277" s="15" t="str">
        <f>"Q"&amp;ROUNDUP(MONTH(SalesDataTable[[#This Row],[Order Date]])/3,0)</f>
        <v>Q1</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7">
        <f>YEAR(SalesDataTable[[#This Row],[Order Date]])</f>
        <v>2026</v>
      </c>
      <c r="D278" s="4">
        <f>MONTH(SalesDataTable[[#This Row],[Order Date]])</f>
        <v>3</v>
      </c>
      <c r="E278" s="16" t="str">
        <f>TEXT(SalesDataTable[[#This Row],[Order Date]], "MMM")</f>
        <v>Mar</v>
      </c>
      <c r="F278" s="15" t="str">
        <f>"Q"&amp;ROUNDUP(MONTH(SalesDataTable[[#This Row],[Order Date]])/3,0)</f>
        <v>Q1</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7">
        <f>YEAR(SalesDataTable[[#This Row],[Order Date]])</f>
        <v>2026</v>
      </c>
      <c r="D279" s="4">
        <f>MONTH(SalesDataTable[[#This Row],[Order Date]])</f>
        <v>3</v>
      </c>
      <c r="E279" s="16" t="str">
        <f>TEXT(SalesDataTable[[#This Row],[Order Date]], "MMM")</f>
        <v>Mar</v>
      </c>
      <c r="F279" s="15" t="str">
        <f>"Q"&amp;ROUNDUP(MONTH(SalesDataTable[[#This Row],[Order Date]])/3,0)</f>
        <v>Q1</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7">
        <f>YEAR(SalesDataTable[[#This Row],[Order Date]])</f>
        <v>2026</v>
      </c>
      <c r="D280" s="4">
        <f>MONTH(SalesDataTable[[#This Row],[Order Date]])</f>
        <v>3</v>
      </c>
      <c r="E280" s="16" t="str">
        <f>TEXT(SalesDataTable[[#This Row],[Order Date]], "MMM")</f>
        <v>Mar</v>
      </c>
      <c r="F280" s="15" t="str">
        <f>"Q"&amp;ROUNDUP(MONTH(SalesDataTable[[#This Row],[Order Date]])/3,0)</f>
        <v>Q1</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7">
        <f>YEAR(SalesDataTable[[#This Row],[Order Date]])</f>
        <v>2026</v>
      </c>
      <c r="D281" s="4">
        <f>MONTH(SalesDataTable[[#This Row],[Order Date]])</f>
        <v>3</v>
      </c>
      <c r="E281" s="16" t="str">
        <f>TEXT(SalesDataTable[[#This Row],[Order Date]], "MMM")</f>
        <v>Mar</v>
      </c>
      <c r="F281" s="15" t="str">
        <f>"Q"&amp;ROUNDUP(MONTH(SalesDataTable[[#This Row],[Order Date]])/3,0)</f>
        <v>Q1</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7">
        <f>YEAR(SalesDataTable[[#This Row],[Order Date]])</f>
        <v>2026</v>
      </c>
      <c r="D282" s="4">
        <f>MONTH(SalesDataTable[[#This Row],[Order Date]])</f>
        <v>3</v>
      </c>
      <c r="E282" s="16" t="str">
        <f>TEXT(SalesDataTable[[#This Row],[Order Date]], "MMM")</f>
        <v>Mar</v>
      </c>
      <c r="F282" s="15" t="str">
        <f>"Q"&amp;ROUNDUP(MONTH(SalesDataTable[[#This Row],[Order Date]])/3,0)</f>
        <v>Q1</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7">
        <f>YEAR(SalesDataTable[[#This Row],[Order Date]])</f>
        <v>2026</v>
      </c>
      <c r="D283" s="4">
        <f>MONTH(SalesDataTable[[#This Row],[Order Date]])</f>
        <v>3</v>
      </c>
      <c r="E283" s="16" t="str">
        <f>TEXT(SalesDataTable[[#This Row],[Order Date]], "MMM")</f>
        <v>Mar</v>
      </c>
      <c r="F283" s="15" t="str">
        <f>"Q"&amp;ROUNDUP(MONTH(SalesDataTable[[#This Row],[Order Date]])/3,0)</f>
        <v>Q1</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7">
        <f>YEAR(SalesDataTable[[#This Row],[Order Date]])</f>
        <v>2026</v>
      </c>
      <c r="D284" s="4">
        <f>MONTH(SalesDataTable[[#This Row],[Order Date]])</f>
        <v>3</v>
      </c>
      <c r="E284" s="16" t="str">
        <f>TEXT(SalesDataTable[[#This Row],[Order Date]], "MMM")</f>
        <v>Mar</v>
      </c>
      <c r="F284" s="15" t="str">
        <f>"Q"&amp;ROUNDUP(MONTH(SalesDataTable[[#This Row],[Order Date]])/3,0)</f>
        <v>Q1</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7">
        <f>YEAR(SalesDataTable[[#This Row],[Order Date]])</f>
        <v>2026</v>
      </c>
      <c r="D285" s="4">
        <f>MONTH(SalesDataTable[[#This Row],[Order Date]])</f>
        <v>3</v>
      </c>
      <c r="E285" s="16" t="str">
        <f>TEXT(SalesDataTable[[#This Row],[Order Date]], "MMM")</f>
        <v>Mar</v>
      </c>
      <c r="F285" s="15" t="str">
        <f>"Q"&amp;ROUNDUP(MONTH(SalesDataTable[[#This Row],[Order Date]])/3,0)</f>
        <v>Q1</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7">
        <f>YEAR(SalesDataTable[[#This Row],[Order Date]])</f>
        <v>2026</v>
      </c>
      <c r="D286" s="4">
        <f>MONTH(SalesDataTable[[#This Row],[Order Date]])</f>
        <v>3</v>
      </c>
      <c r="E286" s="16" t="str">
        <f>TEXT(SalesDataTable[[#This Row],[Order Date]], "MMM")</f>
        <v>Mar</v>
      </c>
      <c r="F286" s="15" t="str">
        <f>"Q"&amp;ROUNDUP(MONTH(SalesDataTable[[#This Row],[Order Date]])/3,0)</f>
        <v>Q1</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7">
        <f>YEAR(SalesDataTable[[#This Row],[Order Date]])</f>
        <v>2026</v>
      </c>
      <c r="D287" s="4">
        <f>MONTH(SalesDataTable[[#This Row],[Order Date]])</f>
        <v>3</v>
      </c>
      <c r="E287" s="16" t="str">
        <f>TEXT(SalesDataTable[[#This Row],[Order Date]], "MMM")</f>
        <v>Mar</v>
      </c>
      <c r="F287" s="15" t="str">
        <f>"Q"&amp;ROUNDUP(MONTH(SalesDataTable[[#This Row],[Order Date]])/3,0)</f>
        <v>Q1</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7">
        <f>YEAR(SalesDataTable[[#This Row],[Order Date]])</f>
        <v>2026</v>
      </c>
      <c r="D288" s="4">
        <f>MONTH(SalesDataTable[[#This Row],[Order Date]])</f>
        <v>3</v>
      </c>
      <c r="E288" s="16" t="str">
        <f>TEXT(SalesDataTable[[#This Row],[Order Date]], "MMM")</f>
        <v>Mar</v>
      </c>
      <c r="F288" s="15" t="str">
        <f>"Q"&amp;ROUNDUP(MONTH(SalesDataTable[[#This Row],[Order Date]])/3,0)</f>
        <v>Q1</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7">
        <f>YEAR(SalesDataTable[[#This Row],[Order Date]])</f>
        <v>2026</v>
      </c>
      <c r="D289" s="4">
        <f>MONTH(SalesDataTable[[#This Row],[Order Date]])</f>
        <v>3</v>
      </c>
      <c r="E289" s="16" t="str">
        <f>TEXT(SalesDataTable[[#This Row],[Order Date]], "MMM")</f>
        <v>Mar</v>
      </c>
      <c r="F289" s="15" t="str">
        <f>"Q"&amp;ROUNDUP(MONTH(SalesDataTable[[#This Row],[Order Date]])/3,0)</f>
        <v>Q1</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7">
        <f>YEAR(SalesDataTable[[#This Row],[Order Date]])</f>
        <v>2026</v>
      </c>
      <c r="D290" s="4">
        <f>MONTH(SalesDataTable[[#This Row],[Order Date]])</f>
        <v>3</v>
      </c>
      <c r="E290" s="16" t="str">
        <f>TEXT(SalesDataTable[[#This Row],[Order Date]], "MMM")</f>
        <v>Mar</v>
      </c>
      <c r="F290" s="15" t="str">
        <f>"Q"&amp;ROUNDUP(MONTH(SalesDataTable[[#This Row],[Order Date]])/3,0)</f>
        <v>Q1</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7">
        <f>YEAR(SalesDataTable[[#This Row],[Order Date]])</f>
        <v>2026</v>
      </c>
      <c r="D291" s="4">
        <f>MONTH(SalesDataTable[[#This Row],[Order Date]])</f>
        <v>3</v>
      </c>
      <c r="E291" s="16" t="str">
        <f>TEXT(SalesDataTable[[#This Row],[Order Date]], "MMM")</f>
        <v>Mar</v>
      </c>
      <c r="F291" s="15" t="str">
        <f>"Q"&amp;ROUNDUP(MONTH(SalesDataTable[[#This Row],[Order Date]])/3,0)</f>
        <v>Q1</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7">
        <f>YEAR(SalesDataTable[[#This Row],[Order Date]])</f>
        <v>2026</v>
      </c>
      <c r="D292" s="4">
        <f>MONTH(SalesDataTable[[#This Row],[Order Date]])</f>
        <v>3</v>
      </c>
      <c r="E292" s="16" t="str">
        <f>TEXT(SalesDataTable[[#This Row],[Order Date]], "MMM")</f>
        <v>Mar</v>
      </c>
      <c r="F292" s="15" t="str">
        <f>"Q"&amp;ROUNDUP(MONTH(SalesDataTable[[#This Row],[Order Date]])/3,0)</f>
        <v>Q1</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7">
        <f>YEAR(SalesDataTable[[#This Row],[Order Date]])</f>
        <v>2026</v>
      </c>
      <c r="D293" s="4">
        <f>MONTH(SalesDataTable[[#This Row],[Order Date]])</f>
        <v>3</v>
      </c>
      <c r="E293" s="16" t="str">
        <f>TEXT(SalesDataTable[[#This Row],[Order Date]], "MMM")</f>
        <v>Mar</v>
      </c>
      <c r="F293" s="15" t="str">
        <f>"Q"&amp;ROUNDUP(MONTH(SalesDataTable[[#This Row],[Order Date]])/3,0)</f>
        <v>Q1</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7">
        <f>YEAR(SalesDataTable[[#This Row],[Order Date]])</f>
        <v>2026</v>
      </c>
      <c r="D294" s="4">
        <f>MONTH(SalesDataTable[[#This Row],[Order Date]])</f>
        <v>3</v>
      </c>
      <c r="E294" s="16" t="str">
        <f>TEXT(SalesDataTable[[#This Row],[Order Date]], "MMM")</f>
        <v>Mar</v>
      </c>
      <c r="F294" s="15" t="str">
        <f>"Q"&amp;ROUNDUP(MONTH(SalesDataTable[[#This Row],[Order Date]])/3,0)</f>
        <v>Q1</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7">
        <f>YEAR(SalesDataTable[[#This Row],[Order Date]])</f>
        <v>2026</v>
      </c>
      <c r="D295" s="4">
        <f>MONTH(SalesDataTable[[#This Row],[Order Date]])</f>
        <v>3</v>
      </c>
      <c r="E295" s="16" t="str">
        <f>TEXT(SalesDataTable[[#This Row],[Order Date]], "MMM")</f>
        <v>Mar</v>
      </c>
      <c r="F295" s="15" t="str">
        <f>"Q"&amp;ROUNDUP(MONTH(SalesDataTable[[#This Row],[Order Date]])/3,0)</f>
        <v>Q1</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7">
        <f>YEAR(SalesDataTable[[#This Row],[Order Date]])</f>
        <v>2026</v>
      </c>
      <c r="D296" s="4">
        <f>MONTH(SalesDataTable[[#This Row],[Order Date]])</f>
        <v>3</v>
      </c>
      <c r="E296" s="16" t="str">
        <f>TEXT(SalesDataTable[[#This Row],[Order Date]], "MMM")</f>
        <v>Mar</v>
      </c>
      <c r="F296" s="15" t="str">
        <f>"Q"&amp;ROUNDUP(MONTH(SalesDataTable[[#This Row],[Order Date]])/3,0)</f>
        <v>Q1</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7">
        <f>YEAR(SalesDataTable[[#This Row],[Order Date]])</f>
        <v>2026</v>
      </c>
      <c r="D297" s="4">
        <f>MONTH(SalesDataTable[[#This Row],[Order Date]])</f>
        <v>3</v>
      </c>
      <c r="E297" s="16" t="str">
        <f>TEXT(SalesDataTable[[#This Row],[Order Date]], "MMM")</f>
        <v>Mar</v>
      </c>
      <c r="F297" s="15" t="str">
        <f>"Q"&amp;ROUNDUP(MONTH(SalesDataTable[[#This Row],[Order Date]])/3,0)</f>
        <v>Q1</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7">
        <f>YEAR(SalesDataTable[[#This Row],[Order Date]])</f>
        <v>2026</v>
      </c>
      <c r="D298" s="4">
        <f>MONTH(SalesDataTable[[#This Row],[Order Date]])</f>
        <v>3</v>
      </c>
      <c r="E298" s="16" t="str">
        <f>TEXT(SalesDataTable[[#This Row],[Order Date]], "MMM")</f>
        <v>Mar</v>
      </c>
      <c r="F298" s="15" t="str">
        <f>"Q"&amp;ROUNDUP(MONTH(SalesDataTable[[#This Row],[Order Date]])/3,0)</f>
        <v>Q1</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7">
        <f>YEAR(SalesDataTable[[#This Row],[Order Date]])</f>
        <v>2026</v>
      </c>
      <c r="D299" s="4">
        <f>MONTH(SalesDataTable[[#This Row],[Order Date]])</f>
        <v>3</v>
      </c>
      <c r="E299" s="16" t="str">
        <f>TEXT(SalesDataTable[[#This Row],[Order Date]], "MMM")</f>
        <v>Mar</v>
      </c>
      <c r="F299" s="15" t="str">
        <f>"Q"&amp;ROUNDUP(MONTH(SalesDataTable[[#This Row],[Order Date]])/3,0)</f>
        <v>Q1</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7">
        <f>YEAR(SalesDataTable[[#This Row],[Order Date]])</f>
        <v>2026</v>
      </c>
      <c r="D300" s="4">
        <f>MONTH(SalesDataTable[[#This Row],[Order Date]])</f>
        <v>3</v>
      </c>
      <c r="E300" s="16" t="str">
        <f>TEXT(SalesDataTable[[#This Row],[Order Date]], "MMM")</f>
        <v>Mar</v>
      </c>
      <c r="F300" s="15" t="str">
        <f>"Q"&amp;ROUNDUP(MONTH(SalesDataTable[[#This Row],[Order Date]])/3,0)</f>
        <v>Q1</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7">
        <f>YEAR(SalesDataTable[[#This Row],[Order Date]])</f>
        <v>2026</v>
      </c>
      <c r="D301" s="4">
        <f>MONTH(SalesDataTable[[#This Row],[Order Date]])</f>
        <v>3</v>
      </c>
      <c r="E301" s="16" t="str">
        <f>TEXT(SalesDataTable[[#This Row],[Order Date]], "MMM")</f>
        <v>Mar</v>
      </c>
      <c r="F301" s="15" t="str">
        <f>"Q"&amp;ROUNDUP(MONTH(SalesDataTable[[#This Row],[Order Date]])/3,0)</f>
        <v>Q1</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7">
        <f>YEAR(SalesDataTable[[#This Row],[Order Date]])</f>
        <v>2026</v>
      </c>
      <c r="D302" s="4">
        <f>MONTH(SalesDataTable[[#This Row],[Order Date]])</f>
        <v>3</v>
      </c>
      <c r="E302" s="16" t="str">
        <f>TEXT(SalesDataTable[[#This Row],[Order Date]], "MMM")</f>
        <v>Mar</v>
      </c>
      <c r="F302" s="15" t="str">
        <f>"Q"&amp;ROUNDUP(MONTH(SalesDataTable[[#This Row],[Order Date]])/3,0)</f>
        <v>Q1</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7">
        <f>YEAR(SalesDataTable[[#This Row],[Order Date]])</f>
        <v>2026</v>
      </c>
      <c r="D303" s="4">
        <f>MONTH(SalesDataTable[[#This Row],[Order Date]])</f>
        <v>3</v>
      </c>
      <c r="E303" s="16" t="str">
        <f>TEXT(SalesDataTable[[#This Row],[Order Date]], "MMM")</f>
        <v>Mar</v>
      </c>
      <c r="F303" s="15" t="str">
        <f>"Q"&amp;ROUNDUP(MONTH(SalesDataTable[[#This Row],[Order Date]])/3,0)</f>
        <v>Q1</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7">
        <f>YEAR(SalesDataTable[[#This Row],[Order Date]])</f>
        <v>2026</v>
      </c>
      <c r="D304" s="4">
        <f>MONTH(SalesDataTable[[#This Row],[Order Date]])</f>
        <v>3</v>
      </c>
      <c r="E304" s="16" t="str">
        <f>TEXT(SalesDataTable[[#This Row],[Order Date]], "MMM")</f>
        <v>Mar</v>
      </c>
      <c r="F304" s="15" t="str">
        <f>"Q"&amp;ROUNDUP(MONTH(SalesDataTable[[#This Row],[Order Date]])/3,0)</f>
        <v>Q1</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7">
        <f>YEAR(SalesDataTable[[#This Row],[Order Date]])</f>
        <v>2026</v>
      </c>
      <c r="D305" s="4">
        <f>MONTH(SalesDataTable[[#This Row],[Order Date]])</f>
        <v>3</v>
      </c>
      <c r="E305" s="16" t="str">
        <f>TEXT(SalesDataTable[[#This Row],[Order Date]], "MMM")</f>
        <v>Mar</v>
      </c>
      <c r="F305" s="15" t="str">
        <f>"Q"&amp;ROUNDUP(MONTH(SalesDataTable[[#This Row],[Order Date]])/3,0)</f>
        <v>Q1</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7">
        <f>YEAR(SalesDataTable[[#This Row],[Order Date]])</f>
        <v>2026</v>
      </c>
      <c r="D306" s="4">
        <f>MONTH(SalesDataTable[[#This Row],[Order Date]])</f>
        <v>3</v>
      </c>
      <c r="E306" s="16" t="str">
        <f>TEXT(SalesDataTable[[#This Row],[Order Date]], "MMM")</f>
        <v>Mar</v>
      </c>
      <c r="F306" s="15" t="str">
        <f>"Q"&amp;ROUNDUP(MONTH(SalesDataTable[[#This Row],[Order Date]])/3,0)</f>
        <v>Q1</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7">
        <f>YEAR(SalesDataTable[[#This Row],[Order Date]])</f>
        <v>2026</v>
      </c>
      <c r="D307" s="4">
        <f>MONTH(SalesDataTable[[#This Row],[Order Date]])</f>
        <v>3</v>
      </c>
      <c r="E307" s="16" t="str">
        <f>TEXT(SalesDataTable[[#This Row],[Order Date]], "MMM")</f>
        <v>Mar</v>
      </c>
      <c r="F307" s="15" t="str">
        <f>"Q"&amp;ROUNDUP(MONTH(SalesDataTable[[#This Row],[Order Date]])/3,0)</f>
        <v>Q1</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7">
        <f>YEAR(SalesDataTable[[#This Row],[Order Date]])</f>
        <v>2026</v>
      </c>
      <c r="D308" s="4">
        <f>MONTH(SalesDataTable[[#This Row],[Order Date]])</f>
        <v>3</v>
      </c>
      <c r="E308" s="16" t="str">
        <f>TEXT(SalesDataTable[[#This Row],[Order Date]], "MMM")</f>
        <v>Mar</v>
      </c>
      <c r="F308" s="15" t="str">
        <f>"Q"&amp;ROUNDUP(MONTH(SalesDataTable[[#This Row],[Order Date]])/3,0)</f>
        <v>Q1</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7">
        <f>YEAR(SalesDataTable[[#This Row],[Order Date]])</f>
        <v>2026</v>
      </c>
      <c r="D309" s="4">
        <f>MONTH(SalesDataTable[[#This Row],[Order Date]])</f>
        <v>3</v>
      </c>
      <c r="E309" s="16" t="str">
        <f>TEXT(SalesDataTable[[#This Row],[Order Date]], "MMM")</f>
        <v>Mar</v>
      </c>
      <c r="F309" s="15" t="str">
        <f>"Q"&amp;ROUNDUP(MONTH(SalesDataTable[[#This Row],[Order Date]])/3,0)</f>
        <v>Q1</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7">
        <f>YEAR(SalesDataTable[[#This Row],[Order Date]])</f>
        <v>2026</v>
      </c>
      <c r="D310" s="4">
        <f>MONTH(SalesDataTable[[#This Row],[Order Date]])</f>
        <v>3</v>
      </c>
      <c r="E310" s="16" t="str">
        <f>TEXT(SalesDataTable[[#This Row],[Order Date]], "MMM")</f>
        <v>Mar</v>
      </c>
      <c r="F310" s="15" t="str">
        <f>"Q"&amp;ROUNDUP(MONTH(SalesDataTable[[#This Row],[Order Date]])/3,0)</f>
        <v>Q1</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7">
        <f>YEAR(SalesDataTable[[#This Row],[Order Date]])</f>
        <v>2026</v>
      </c>
      <c r="D311" s="4">
        <f>MONTH(SalesDataTable[[#This Row],[Order Date]])</f>
        <v>3</v>
      </c>
      <c r="E311" s="16" t="str">
        <f>TEXT(SalesDataTable[[#This Row],[Order Date]], "MMM")</f>
        <v>Mar</v>
      </c>
      <c r="F311" s="15" t="str">
        <f>"Q"&amp;ROUNDUP(MONTH(SalesDataTable[[#This Row],[Order Date]])/3,0)</f>
        <v>Q1</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7">
        <f>YEAR(SalesDataTable[[#This Row],[Order Date]])</f>
        <v>2026</v>
      </c>
      <c r="D312" s="4">
        <f>MONTH(SalesDataTable[[#This Row],[Order Date]])</f>
        <v>3</v>
      </c>
      <c r="E312" s="16" t="str">
        <f>TEXT(SalesDataTable[[#This Row],[Order Date]], "MMM")</f>
        <v>Mar</v>
      </c>
      <c r="F312" s="15" t="str">
        <f>"Q"&amp;ROUNDUP(MONTH(SalesDataTable[[#This Row],[Order Date]])/3,0)</f>
        <v>Q1</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7">
        <f>YEAR(SalesDataTable[[#This Row],[Order Date]])</f>
        <v>2026</v>
      </c>
      <c r="D313" s="4">
        <f>MONTH(SalesDataTable[[#This Row],[Order Date]])</f>
        <v>3</v>
      </c>
      <c r="E313" s="16" t="str">
        <f>TEXT(SalesDataTable[[#This Row],[Order Date]], "MMM")</f>
        <v>Mar</v>
      </c>
      <c r="F313" s="15" t="str">
        <f>"Q"&amp;ROUNDUP(MONTH(SalesDataTable[[#This Row],[Order Date]])/3,0)</f>
        <v>Q1</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7">
        <f>YEAR(SalesDataTable[[#This Row],[Order Date]])</f>
        <v>2026</v>
      </c>
      <c r="D314" s="4">
        <f>MONTH(SalesDataTable[[#This Row],[Order Date]])</f>
        <v>3</v>
      </c>
      <c r="E314" s="16" t="str">
        <f>TEXT(SalesDataTable[[#This Row],[Order Date]], "MMM")</f>
        <v>Mar</v>
      </c>
      <c r="F314" s="15" t="str">
        <f>"Q"&amp;ROUNDUP(MONTH(SalesDataTable[[#This Row],[Order Date]])/3,0)</f>
        <v>Q1</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7">
        <f>YEAR(SalesDataTable[[#This Row],[Order Date]])</f>
        <v>2026</v>
      </c>
      <c r="D315" s="4">
        <f>MONTH(SalesDataTable[[#This Row],[Order Date]])</f>
        <v>3</v>
      </c>
      <c r="E315" s="16" t="str">
        <f>TEXT(SalesDataTable[[#This Row],[Order Date]], "MMM")</f>
        <v>Mar</v>
      </c>
      <c r="F315" s="15" t="str">
        <f>"Q"&amp;ROUNDUP(MONTH(SalesDataTable[[#This Row],[Order Date]])/3,0)</f>
        <v>Q1</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7">
        <f>YEAR(SalesDataTable[[#This Row],[Order Date]])</f>
        <v>2026</v>
      </c>
      <c r="D316" s="4">
        <f>MONTH(SalesDataTable[[#This Row],[Order Date]])</f>
        <v>3</v>
      </c>
      <c r="E316" s="16" t="str">
        <f>TEXT(SalesDataTable[[#This Row],[Order Date]], "MMM")</f>
        <v>Mar</v>
      </c>
      <c r="F316" s="15" t="str">
        <f>"Q"&amp;ROUNDUP(MONTH(SalesDataTable[[#This Row],[Order Date]])/3,0)</f>
        <v>Q1</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7">
        <f>YEAR(SalesDataTable[[#This Row],[Order Date]])</f>
        <v>2026</v>
      </c>
      <c r="D317" s="4">
        <f>MONTH(SalesDataTable[[#This Row],[Order Date]])</f>
        <v>3</v>
      </c>
      <c r="E317" s="16" t="str">
        <f>TEXT(SalesDataTable[[#This Row],[Order Date]], "MMM")</f>
        <v>Mar</v>
      </c>
      <c r="F317" s="15" t="str">
        <f>"Q"&amp;ROUNDUP(MONTH(SalesDataTable[[#This Row],[Order Date]])/3,0)</f>
        <v>Q1</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7">
        <f>YEAR(SalesDataTable[[#This Row],[Order Date]])</f>
        <v>2026</v>
      </c>
      <c r="D318" s="4">
        <f>MONTH(SalesDataTable[[#This Row],[Order Date]])</f>
        <v>3</v>
      </c>
      <c r="E318" s="16" t="str">
        <f>TEXT(SalesDataTable[[#This Row],[Order Date]], "MMM")</f>
        <v>Mar</v>
      </c>
      <c r="F318" s="15" t="str">
        <f>"Q"&amp;ROUNDUP(MONTH(SalesDataTable[[#This Row],[Order Date]])/3,0)</f>
        <v>Q1</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7">
        <f>YEAR(SalesDataTable[[#This Row],[Order Date]])</f>
        <v>2026</v>
      </c>
      <c r="D319" s="4">
        <f>MONTH(SalesDataTable[[#This Row],[Order Date]])</f>
        <v>3</v>
      </c>
      <c r="E319" s="16" t="str">
        <f>TEXT(SalesDataTable[[#This Row],[Order Date]], "MMM")</f>
        <v>Mar</v>
      </c>
      <c r="F319" s="15" t="str">
        <f>"Q"&amp;ROUNDUP(MONTH(SalesDataTable[[#This Row],[Order Date]])/3,0)</f>
        <v>Q1</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7">
        <f>YEAR(SalesDataTable[[#This Row],[Order Date]])</f>
        <v>2026</v>
      </c>
      <c r="D320" s="4">
        <f>MONTH(SalesDataTable[[#This Row],[Order Date]])</f>
        <v>3</v>
      </c>
      <c r="E320" s="16" t="str">
        <f>TEXT(SalesDataTable[[#This Row],[Order Date]], "MMM")</f>
        <v>Mar</v>
      </c>
      <c r="F320" s="15" t="str">
        <f>"Q"&amp;ROUNDUP(MONTH(SalesDataTable[[#This Row],[Order Date]])/3,0)</f>
        <v>Q1</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7">
        <f>YEAR(SalesDataTable[[#This Row],[Order Date]])</f>
        <v>2026</v>
      </c>
      <c r="D321" s="4">
        <f>MONTH(SalesDataTable[[#This Row],[Order Date]])</f>
        <v>3</v>
      </c>
      <c r="E321" s="16" t="str">
        <f>TEXT(SalesDataTable[[#This Row],[Order Date]], "MMM")</f>
        <v>Mar</v>
      </c>
      <c r="F321" s="15" t="str">
        <f>"Q"&amp;ROUNDUP(MONTH(SalesDataTable[[#This Row],[Order Date]])/3,0)</f>
        <v>Q1</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7">
        <f>YEAR(SalesDataTable[[#This Row],[Order Date]])</f>
        <v>2026</v>
      </c>
      <c r="D322" s="4">
        <f>MONTH(SalesDataTable[[#This Row],[Order Date]])</f>
        <v>3</v>
      </c>
      <c r="E322" s="16" t="str">
        <f>TEXT(SalesDataTable[[#This Row],[Order Date]], "MMM")</f>
        <v>Mar</v>
      </c>
      <c r="F322" s="15" t="str">
        <f>"Q"&amp;ROUNDUP(MONTH(SalesDataTable[[#This Row],[Order Date]])/3,0)</f>
        <v>Q1</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7">
        <f>YEAR(SalesDataTable[[#This Row],[Order Date]])</f>
        <v>2026</v>
      </c>
      <c r="D323" s="4">
        <f>MONTH(SalesDataTable[[#This Row],[Order Date]])</f>
        <v>3</v>
      </c>
      <c r="E323" s="16" t="str">
        <f>TEXT(SalesDataTable[[#This Row],[Order Date]], "MMM")</f>
        <v>Mar</v>
      </c>
      <c r="F323" s="15" t="str">
        <f>"Q"&amp;ROUNDUP(MONTH(SalesDataTable[[#This Row],[Order Date]])/3,0)</f>
        <v>Q1</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7">
        <f>YEAR(SalesDataTable[[#This Row],[Order Date]])</f>
        <v>2026</v>
      </c>
      <c r="D324" s="4">
        <f>MONTH(SalesDataTable[[#This Row],[Order Date]])</f>
        <v>3</v>
      </c>
      <c r="E324" s="16" t="str">
        <f>TEXT(SalesDataTable[[#This Row],[Order Date]], "MMM")</f>
        <v>Mar</v>
      </c>
      <c r="F324" s="15" t="str">
        <f>"Q"&amp;ROUNDUP(MONTH(SalesDataTable[[#This Row],[Order Date]])/3,0)</f>
        <v>Q1</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7">
        <f>YEAR(SalesDataTable[[#This Row],[Order Date]])</f>
        <v>2026</v>
      </c>
      <c r="D325" s="4">
        <f>MONTH(SalesDataTable[[#This Row],[Order Date]])</f>
        <v>3</v>
      </c>
      <c r="E325" s="16" t="str">
        <f>TEXT(SalesDataTable[[#This Row],[Order Date]], "MMM")</f>
        <v>Mar</v>
      </c>
      <c r="F325" s="15" t="str">
        <f>"Q"&amp;ROUNDUP(MONTH(SalesDataTable[[#This Row],[Order Date]])/3,0)</f>
        <v>Q1</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7">
        <f>YEAR(SalesDataTable[[#This Row],[Order Date]])</f>
        <v>2026</v>
      </c>
      <c r="D326" s="4">
        <f>MONTH(SalesDataTable[[#This Row],[Order Date]])</f>
        <v>3</v>
      </c>
      <c r="E326" s="16" t="str">
        <f>TEXT(SalesDataTable[[#This Row],[Order Date]], "MMM")</f>
        <v>Mar</v>
      </c>
      <c r="F326" s="15" t="str">
        <f>"Q"&amp;ROUNDUP(MONTH(SalesDataTable[[#This Row],[Order Date]])/3,0)</f>
        <v>Q1</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7">
        <f>YEAR(SalesDataTable[[#This Row],[Order Date]])</f>
        <v>2026</v>
      </c>
      <c r="D327" s="4">
        <f>MONTH(SalesDataTable[[#This Row],[Order Date]])</f>
        <v>3</v>
      </c>
      <c r="E327" s="16" t="str">
        <f>TEXT(SalesDataTable[[#This Row],[Order Date]], "MMM")</f>
        <v>Mar</v>
      </c>
      <c r="F327" s="15" t="str">
        <f>"Q"&amp;ROUNDUP(MONTH(SalesDataTable[[#This Row],[Order Date]])/3,0)</f>
        <v>Q1</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7">
        <f>YEAR(SalesDataTable[[#This Row],[Order Date]])</f>
        <v>2026</v>
      </c>
      <c r="D328" s="4">
        <f>MONTH(SalesDataTable[[#This Row],[Order Date]])</f>
        <v>3</v>
      </c>
      <c r="E328" s="16" t="str">
        <f>TEXT(SalesDataTable[[#This Row],[Order Date]], "MMM")</f>
        <v>Mar</v>
      </c>
      <c r="F328" s="15" t="str">
        <f>"Q"&amp;ROUNDUP(MONTH(SalesDataTable[[#This Row],[Order Date]])/3,0)</f>
        <v>Q1</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7">
        <f>YEAR(SalesDataTable[[#This Row],[Order Date]])</f>
        <v>2026</v>
      </c>
      <c r="D329" s="4">
        <f>MONTH(SalesDataTable[[#This Row],[Order Date]])</f>
        <v>3</v>
      </c>
      <c r="E329" s="16" t="str">
        <f>TEXT(SalesDataTable[[#This Row],[Order Date]], "MMM")</f>
        <v>Mar</v>
      </c>
      <c r="F329" s="15" t="str">
        <f>"Q"&amp;ROUNDUP(MONTH(SalesDataTable[[#This Row],[Order Date]])/3,0)</f>
        <v>Q1</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7">
        <f>YEAR(SalesDataTable[[#This Row],[Order Date]])</f>
        <v>2026</v>
      </c>
      <c r="D330" s="4">
        <f>MONTH(SalesDataTable[[#This Row],[Order Date]])</f>
        <v>3</v>
      </c>
      <c r="E330" s="16" t="str">
        <f>TEXT(SalesDataTable[[#This Row],[Order Date]], "MMM")</f>
        <v>Mar</v>
      </c>
      <c r="F330" s="15" t="str">
        <f>"Q"&amp;ROUNDUP(MONTH(SalesDataTable[[#This Row],[Order Date]])/3,0)</f>
        <v>Q1</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7">
        <f>YEAR(SalesDataTable[[#This Row],[Order Date]])</f>
        <v>2026</v>
      </c>
      <c r="D331" s="4">
        <f>MONTH(SalesDataTable[[#This Row],[Order Date]])</f>
        <v>3</v>
      </c>
      <c r="E331" s="16" t="str">
        <f>TEXT(SalesDataTable[[#This Row],[Order Date]], "MMM")</f>
        <v>Mar</v>
      </c>
      <c r="F331" s="15" t="str">
        <f>"Q"&amp;ROUNDUP(MONTH(SalesDataTable[[#This Row],[Order Date]])/3,0)</f>
        <v>Q1</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7">
        <f>YEAR(SalesDataTable[[#This Row],[Order Date]])</f>
        <v>2026</v>
      </c>
      <c r="D332" s="4">
        <f>MONTH(SalesDataTable[[#This Row],[Order Date]])</f>
        <v>3</v>
      </c>
      <c r="E332" s="16" t="str">
        <f>TEXT(SalesDataTable[[#This Row],[Order Date]], "MMM")</f>
        <v>Mar</v>
      </c>
      <c r="F332" s="15" t="str">
        <f>"Q"&amp;ROUNDUP(MONTH(SalesDataTable[[#This Row],[Order Date]])/3,0)</f>
        <v>Q1</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7">
        <f>YEAR(SalesDataTable[[#This Row],[Order Date]])</f>
        <v>2026</v>
      </c>
      <c r="D333" s="4">
        <f>MONTH(SalesDataTable[[#This Row],[Order Date]])</f>
        <v>3</v>
      </c>
      <c r="E333" s="16" t="str">
        <f>TEXT(SalesDataTable[[#This Row],[Order Date]], "MMM")</f>
        <v>Mar</v>
      </c>
      <c r="F333" s="15" t="str">
        <f>"Q"&amp;ROUNDUP(MONTH(SalesDataTable[[#This Row],[Order Date]])/3,0)</f>
        <v>Q1</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7">
        <f>YEAR(SalesDataTable[[#This Row],[Order Date]])</f>
        <v>2026</v>
      </c>
      <c r="D334" s="4">
        <f>MONTH(SalesDataTable[[#This Row],[Order Date]])</f>
        <v>3</v>
      </c>
      <c r="E334" s="16" t="str">
        <f>TEXT(SalesDataTable[[#This Row],[Order Date]], "MMM")</f>
        <v>Mar</v>
      </c>
      <c r="F334" s="15" t="str">
        <f>"Q"&amp;ROUNDUP(MONTH(SalesDataTable[[#This Row],[Order Date]])/3,0)</f>
        <v>Q1</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7">
        <f>YEAR(SalesDataTable[[#This Row],[Order Date]])</f>
        <v>2026</v>
      </c>
      <c r="D335" s="4">
        <f>MONTH(SalesDataTable[[#This Row],[Order Date]])</f>
        <v>3</v>
      </c>
      <c r="E335" s="16" t="str">
        <f>TEXT(SalesDataTable[[#This Row],[Order Date]], "MMM")</f>
        <v>Mar</v>
      </c>
      <c r="F335" s="15" t="str">
        <f>"Q"&amp;ROUNDUP(MONTH(SalesDataTable[[#This Row],[Order Date]])/3,0)</f>
        <v>Q1</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7">
        <f>YEAR(SalesDataTable[[#This Row],[Order Date]])</f>
        <v>2026</v>
      </c>
      <c r="D336" s="4">
        <f>MONTH(SalesDataTable[[#This Row],[Order Date]])</f>
        <v>3</v>
      </c>
      <c r="E336" s="16" t="str">
        <f>TEXT(SalesDataTable[[#This Row],[Order Date]], "MMM")</f>
        <v>Mar</v>
      </c>
      <c r="F336" s="15" t="str">
        <f>"Q"&amp;ROUNDUP(MONTH(SalesDataTable[[#This Row],[Order Date]])/3,0)</f>
        <v>Q1</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7">
        <f>YEAR(SalesDataTable[[#This Row],[Order Date]])</f>
        <v>2026</v>
      </c>
      <c r="D337" s="4">
        <f>MONTH(SalesDataTable[[#This Row],[Order Date]])</f>
        <v>3</v>
      </c>
      <c r="E337" s="16" t="str">
        <f>TEXT(SalesDataTable[[#This Row],[Order Date]], "MMM")</f>
        <v>Mar</v>
      </c>
      <c r="F337" s="15" t="str">
        <f>"Q"&amp;ROUNDUP(MONTH(SalesDataTable[[#This Row],[Order Date]])/3,0)</f>
        <v>Q1</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7">
        <f>YEAR(SalesDataTable[[#This Row],[Order Date]])</f>
        <v>2026</v>
      </c>
      <c r="D338" s="4">
        <f>MONTH(SalesDataTable[[#This Row],[Order Date]])</f>
        <v>3</v>
      </c>
      <c r="E338" s="16" t="str">
        <f>TEXT(SalesDataTable[[#This Row],[Order Date]], "MMM")</f>
        <v>Mar</v>
      </c>
      <c r="F338" s="15" t="str">
        <f>"Q"&amp;ROUNDUP(MONTH(SalesDataTable[[#This Row],[Order Date]])/3,0)</f>
        <v>Q1</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7">
        <f>YEAR(SalesDataTable[[#This Row],[Order Date]])</f>
        <v>2026</v>
      </c>
      <c r="D339" s="4">
        <f>MONTH(SalesDataTable[[#This Row],[Order Date]])</f>
        <v>3</v>
      </c>
      <c r="E339" s="16" t="str">
        <f>TEXT(SalesDataTable[[#This Row],[Order Date]], "MMM")</f>
        <v>Mar</v>
      </c>
      <c r="F339" s="15" t="str">
        <f>"Q"&amp;ROUNDUP(MONTH(SalesDataTable[[#This Row],[Order Date]])/3,0)</f>
        <v>Q1</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7">
        <f>YEAR(SalesDataTable[[#This Row],[Order Date]])</f>
        <v>2026</v>
      </c>
      <c r="D340" s="4">
        <f>MONTH(SalesDataTable[[#This Row],[Order Date]])</f>
        <v>3</v>
      </c>
      <c r="E340" s="16" t="str">
        <f>TEXT(SalesDataTable[[#This Row],[Order Date]], "MMM")</f>
        <v>Mar</v>
      </c>
      <c r="F340" s="15" t="str">
        <f>"Q"&amp;ROUNDUP(MONTH(SalesDataTable[[#This Row],[Order Date]])/3,0)</f>
        <v>Q1</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7">
        <f>YEAR(SalesDataTable[[#This Row],[Order Date]])</f>
        <v>2026</v>
      </c>
      <c r="D341" s="4">
        <f>MONTH(SalesDataTable[[#This Row],[Order Date]])</f>
        <v>3</v>
      </c>
      <c r="E341" s="16" t="str">
        <f>TEXT(SalesDataTable[[#This Row],[Order Date]], "MMM")</f>
        <v>Mar</v>
      </c>
      <c r="F341" s="15" t="str">
        <f>"Q"&amp;ROUNDUP(MONTH(SalesDataTable[[#This Row],[Order Date]])/3,0)</f>
        <v>Q1</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7">
        <f>YEAR(SalesDataTable[[#This Row],[Order Date]])</f>
        <v>2026</v>
      </c>
      <c r="D342" s="4">
        <f>MONTH(SalesDataTable[[#This Row],[Order Date]])</f>
        <v>3</v>
      </c>
      <c r="E342" s="16" t="str">
        <f>TEXT(SalesDataTable[[#This Row],[Order Date]], "MMM")</f>
        <v>Mar</v>
      </c>
      <c r="F342" s="15" t="str">
        <f>"Q"&amp;ROUNDUP(MONTH(SalesDataTable[[#This Row],[Order Date]])/3,0)</f>
        <v>Q1</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7">
        <f>YEAR(SalesDataTable[[#This Row],[Order Date]])</f>
        <v>2026</v>
      </c>
      <c r="D343" s="4">
        <f>MONTH(SalesDataTable[[#This Row],[Order Date]])</f>
        <v>3</v>
      </c>
      <c r="E343" s="16" t="str">
        <f>TEXT(SalesDataTable[[#This Row],[Order Date]], "MMM")</f>
        <v>Mar</v>
      </c>
      <c r="F343" s="15" t="str">
        <f>"Q"&amp;ROUNDUP(MONTH(SalesDataTable[[#This Row],[Order Date]])/3,0)</f>
        <v>Q1</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7">
        <f>YEAR(SalesDataTable[[#This Row],[Order Date]])</f>
        <v>2026</v>
      </c>
      <c r="D344" s="4">
        <f>MONTH(SalesDataTable[[#This Row],[Order Date]])</f>
        <v>3</v>
      </c>
      <c r="E344" s="16" t="str">
        <f>TEXT(SalesDataTable[[#This Row],[Order Date]], "MMM")</f>
        <v>Mar</v>
      </c>
      <c r="F344" s="15" t="str">
        <f>"Q"&amp;ROUNDUP(MONTH(SalesDataTable[[#This Row],[Order Date]])/3,0)</f>
        <v>Q1</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7">
        <f>YEAR(SalesDataTable[[#This Row],[Order Date]])</f>
        <v>2026</v>
      </c>
      <c r="D345" s="4">
        <f>MONTH(SalesDataTable[[#This Row],[Order Date]])</f>
        <v>3</v>
      </c>
      <c r="E345" s="16" t="str">
        <f>TEXT(SalesDataTable[[#This Row],[Order Date]], "MMM")</f>
        <v>Mar</v>
      </c>
      <c r="F345" s="15" t="str">
        <f>"Q"&amp;ROUNDUP(MONTH(SalesDataTable[[#This Row],[Order Date]])/3,0)</f>
        <v>Q1</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7">
        <f>YEAR(SalesDataTable[[#This Row],[Order Date]])</f>
        <v>2026</v>
      </c>
      <c r="D346" s="4">
        <f>MONTH(SalesDataTable[[#This Row],[Order Date]])</f>
        <v>3</v>
      </c>
      <c r="E346" s="16" t="str">
        <f>TEXT(SalesDataTable[[#This Row],[Order Date]], "MMM")</f>
        <v>Mar</v>
      </c>
      <c r="F346" s="15" t="str">
        <f>"Q"&amp;ROUNDUP(MONTH(SalesDataTable[[#This Row],[Order Date]])/3,0)</f>
        <v>Q1</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7">
        <f>YEAR(SalesDataTable[[#This Row],[Order Date]])</f>
        <v>2026</v>
      </c>
      <c r="D347" s="4">
        <f>MONTH(SalesDataTable[[#This Row],[Order Date]])</f>
        <v>3</v>
      </c>
      <c r="E347" s="16" t="str">
        <f>TEXT(SalesDataTable[[#This Row],[Order Date]], "MMM")</f>
        <v>Mar</v>
      </c>
      <c r="F347" s="15" t="str">
        <f>"Q"&amp;ROUNDUP(MONTH(SalesDataTable[[#This Row],[Order Date]])/3,0)</f>
        <v>Q1</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7">
        <f>YEAR(SalesDataTable[[#This Row],[Order Date]])</f>
        <v>2026</v>
      </c>
      <c r="D348" s="4">
        <f>MONTH(SalesDataTable[[#This Row],[Order Date]])</f>
        <v>3</v>
      </c>
      <c r="E348" s="16" t="str">
        <f>TEXT(SalesDataTable[[#This Row],[Order Date]], "MMM")</f>
        <v>Mar</v>
      </c>
      <c r="F348" s="15" t="str">
        <f>"Q"&amp;ROUNDUP(MONTH(SalesDataTable[[#This Row],[Order Date]])/3,0)</f>
        <v>Q1</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7">
        <f>YEAR(SalesDataTable[[#This Row],[Order Date]])</f>
        <v>2026</v>
      </c>
      <c r="D349" s="4">
        <f>MONTH(SalesDataTable[[#This Row],[Order Date]])</f>
        <v>3</v>
      </c>
      <c r="E349" s="16" t="str">
        <f>TEXT(SalesDataTable[[#This Row],[Order Date]], "MMM")</f>
        <v>Mar</v>
      </c>
      <c r="F349" s="15" t="str">
        <f>"Q"&amp;ROUNDUP(MONTH(SalesDataTable[[#This Row],[Order Date]])/3,0)</f>
        <v>Q1</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7">
        <f>YEAR(SalesDataTable[[#This Row],[Order Date]])</f>
        <v>2026</v>
      </c>
      <c r="D350" s="4">
        <f>MONTH(SalesDataTable[[#This Row],[Order Date]])</f>
        <v>3</v>
      </c>
      <c r="E350" s="16" t="str">
        <f>TEXT(SalesDataTable[[#This Row],[Order Date]], "MMM")</f>
        <v>Mar</v>
      </c>
      <c r="F350" s="15" t="str">
        <f>"Q"&amp;ROUNDUP(MONTH(SalesDataTable[[#This Row],[Order Date]])/3,0)</f>
        <v>Q1</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7">
        <f>YEAR(SalesDataTable[[#This Row],[Order Date]])</f>
        <v>2026</v>
      </c>
      <c r="D351" s="4">
        <f>MONTH(SalesDataTable[[#This Row],[Order Date]])</f>
        <v>3</v>
      </c>
      <c r="E351" s="16" t="str">
        <f>TEXT(SalesDataTable[[#This Row],[Order Date]], "MMM")</f>
        <v>Mar</v>
      </c>
      <c r="F351" s="15" t="str">
        <f>"Q"&amp;ROUNDUP(MONTH(SalesDataTable[[#This Row],[Order Date]])/3,0)</f>
        <v>Q1</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7">
        <f>YEAR(SalesDataTable[[#This Row],[Order Date]])</f>
        <v>2026</v>
      </c>
      <c r="D352" s="4">
        <f>MONTH(SalesDataTable[[#This Row],[Order Date]])</f>
        <v>3</v>
      </c>
      <c r="E352" s="16" t="str">
        <f>TEXT(SalesDataTable[[#This Row],[Order Date]], "MMM")</f>
        <v>Mar</v>
      </c>
      <c r="F352" s="15" t="str">
        <f>"Q"&amp;ROUNDUP(MONTH(SalesDataTable[[#This Row],[Order Date]])/3,0)</f>
        <v>Q1</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7">
        <f>YEAR(SalesDataTable[[#This Row],[Order Date]])</f>
        <v>2026</v>
      </c>
      <c r="D353" s="4">
        <f>MONTH(SalesDataTable[[#This Row],[Order Date]])</f>
        <v>3</v>
      </c>
      <c r="E353" s="16" t="str">
        <f>TEXT(SalesDataTable[[#This Row],[Order Date]], "MMM")</f>
        <v>Mar</v>
      </c>
      <c r="F353" s="15" t="str">
        <f>"Q"&amp;ROUNDUP(MONTH(SalesDataTable[[#This Row],[Order Date]])/3,0)</f>
        <v>Q1</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7">
        <f>YEAR(SalesDataTable[[#This Row],[Order Date]])</f>
        <v>2026</v>
      </c>
      <c r="D354" s="4">
        <f>MONTH(SalesDataTable[[#This Row],[Order Date]])</f>
        <v>3</v>
      </c>
      <c r="E354" s="16" t="str">
        <f>TEXT(SalesDataTable[[#This Row],[Order Date]], "MMM")</f>
        <v>Mar</v>
      </c>
      <c r="F354" s="15" t="str">
        <f>"Q"&amp;ROUNDUP(MONTH(SalesDataTable[[#This Row],[Order Date]])/3,0)</f>
        <v>Q1</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7">
        <f>YEAR(SalesDataTable[[#This Row],[Order Date]])</f>
        <v>2026</v>
      </c>
      <c r="D355" s="4">
        <f>MONTH(SalesDataTable[[#This Row],[Order Date]])</f>
        <v>3</v>
      </c>
      <c r="E355" s="16" t="str">
        <f>TEXT(SalesDataTable[[#This Row],[Order Date]], "MMM")</f>
        <v>Mar</v>
      </c>
      <c r="F355" s="15" t="str">
        <f>"Q"&amp;ROUNDUP(MONTH(SalesDataTable[[#This Row],[Order Date]])/3,0)</f>
        <v>Q1</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7">
        <f>YEAR(SalesDataTable[[#This Row],[Order Date]])</f>
        <v>2026</v>
      </c>
      <c r="D356" s="4">
        <f>MONTH(SalesDataTable[[#This Row],[Order Date]])</f>
        <v>3</v>
      </c>
      <c r="E356" s="16" t="str">
        <f>TEXT(SalesDataTable[[#This Row],[Order Date]], "MMM")</f>
        <v>Mar</v>
      </c>
      <c r="F356" s="15" t="str">
        <f>"Q"&amp;ROUNDUP(MONTH(SalesDataTable[[#This Row],[Order Date]])/3,0)</f>
        <v>Q1</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7">
        <f>YEAR(SalesDataTable[[#This Row],[Order Date]])</f>
        <v>2026</v>
      </c>
      <c r="D357" s="4">
        <f>MONTH(SalesDataTable[[#This Row],[Order Date]])</f>
        <v>3</v>
      </c>
      <c r="E357" s="16" t="str">
        <f>TEXT(SalesDataTable[[#This Row],[Order Date]], "MMM")</f>
        <v>Mar</v>
      </c>
      <c r="F357" s="15" t="str">
        <f>"Q"&amp;ROUNDUP(MONTH(SalesDataTable[[#This Row],[Order Date]])/3,0)</f>
        <v>Q1</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7">
        <f>YEAR(SalesDataTable[[#This Row],[Order Date]])</f>
        <v>2026</v>
      </c>
      <c r="D358" s="4">
        <f>MONTH(SalesDataTable[[#This Row],[Order Date]])</f>
        <v>3</v>
      </c>
      <c r="E358" s="16" t="str">
        <f>TEXT(SalesDataTable[[#This Row],[Order Date]], "MMM")</f>
        <v>Mar</v>
      </c>
      <c r="F358" s="15" t="str">
        <f>"Q"&amp;ROUNDUP(MONTH(SalesDataTable[[#This Row],[Order Date]])/3,0)</f>
        <v>Q1</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7">
        <f>YEAR(SalesDataTable[[#This Row],[Order Date]])</f>
        <v>2026</v>
      </c>
      <c r="D359" s="4">
        <f>MONTH(SalesDataTable[[#This Row],[Order Date]])</f>
        <v>3</v>
      </c>
      <c r="E359" s="16" t="str">
        <f>TEXT(SalesDataTable[[#This Row],[Order Date]], "MMM")</f>
        <v>Mar</v>
      </c>
      <c r="F359" s="15" t="str">
        <f>"Q"&amp;ROUNDUP(MONTH(SalesDataTable[[#This Row],[Order Date]])/3,0)</f>
        <v>Q1</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7">
        <f>YEAR(SalesDataTable[[#This Row],[Order Date]])</f>
        <v>2026</v>
      </c>
      <c r="D360" s="4">
        <f>MONTH(SalesDataTable[[#This Row],[Order Date]])</f>
        <v>3</v>
      </c>
      <c r="E360" s="16" t="str">
        <f>TEXT(SalesDataTable[[#This Row],[Order Date]], "MMM")</f>
        <v>Mar</v>
      </c>
      <c r="F360" s="15" t="str">
        <f>"Q"&amp;ROUNDUP(MONTH(SalesDataTable[[#This Row],[Order Date]])/3,0)</f>
        <v>Q1</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7">
        <f>YEAR(SalesDataTable[[#This Row],[Order Date]])</f>
        <v>2026</v>
      </c>
      <c r="D361" s="4">
        <f>MONTH(SalesDataTable[[#This Row],[Order Date]])</f>
        <v>3</v>
      </c>
      <c r="E361" s="16" t="str">
        <f>TEXT(SalesDataTable[[#This Row],[Order Date]], "MMM")</f>
        <v>Mar</v>
      </c>
      <c r="F361" s="15" t="str">
        <f>"Q"&amp;ROUNDUP(MONTH(SalesDataTable[[#This Row],[Order Date]])/3,0)</f>
        <v>Q1</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7">
        <f>YEAR(SalesDataTable[[#This Row],[Order Date]])</f>
        <v>2026</v>
      </c>
      <c r="D362" s="4">
        <f>MONTH(SalesDataTable[[#This Row],[Order Date]])</f>
        <v>3</v>
      </c>
      <c r="E362" s="16" t="str">
        <f>TEXT(SalesDataTable[[#This Row],[Order Date]], "MMM")</f>
        <v>Mar</v>
      </c>
      <c r="F362" s="15" t="str">
        <f>"Q"&amp;ROUNDUP(MONTH(SalesDataTable[[#This Row],[Order Date]])/3,0)</f>
        <v>Q1</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7">
        <f>YEAR(SalesDataTable[[#This Row],[Order Date]])</f>
        <v>2026</v>
      </c>
      <c r="D363" s="4">
        <f>MONTH(SalesDataTable[[#This Row],[Order Date]])</f>
        <v>3</v>
      </c>
      <c r="E363" s="16" t="str">
        <f>TEXT(SalesDataTable[[#This Row],[Order Date]], "MMM")</f>
        <v>Mar</v>
      </c>
      <c r="F363" s="15" t="str">
        <f>"Q"&amp;ROUNDUP(MONTH(SalesDataTable[[#This Row],[Order Date]])/3,0)</f>
        <v>Q1</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7">
        <f>YEAR(SalesDataTable[[#This Row],[Order Date]])</f>
        <v>2026</v>
      </c>
      <c r="D364" s="4">
        <f>MONTH(SalesDataTable[[#This Row],[Order Date]])</f>
        <v>3</v>
      </c>
      <c r="E364" s="16" t="str">
        <f>TEXT(SalesDataTable[[#This Row],[Order Date]], "MMM")</f>
        <v>Mar</v>
      </c>
      <c r="F364" s="15" t="str">
        <f>"Q"&amp;ROUNDUP(MONTH(SalesDataTable[[#This Row],[Order Date]])/3,0)</f>
        <v>Q1</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7">
        <f>YEAR(SalesDataTable[[#This Row],[Order Date]])</f>
        <v>2026</v>
      </c>
      <c r="D365" s="4">
        <f>MONTH(SalesDataTable[[#This Row],[Order Date]])</f>
        <v>3</v>
      </c>
      <c r="E365" s="16" t="str">
        <f>TEXT(SalesDataTable[[#This Row],[Order Date]], "MMM")</f>
        <v>Mar</v>
      </c>
      <c r="F365" s="15" t="str">
        <f>"Q"&amp;ROUNDUP(MONTH(SalesDataTable[[#This Row],[Order Date]])/3,0)</f>
        <v>Q1</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7">
        <f>YEAR(SalesDataTable[[#This Row],[Order Date]])</f>
        <v>2026</v>
      </c>
      <c r="D366" s="4">
        <f>MONTH(SalesDataTable[[#This Row],[Order Date]])</f>
        <v>3</v>
      </c>
      <c r="E366" s="16" t="str">
        <f>TEXT(SalesDataTable[[#This Row],[Order Date]], "MMM")</f>
        <v>Mar</v>
      </c>
      <c r="F366" s="15" t="str">
        <f>"Q"&amp;ROUNDUP(MONTH(SalesDataTable[[#This Row],[Order Date]])/3,0)</f>
        <v>Q1</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7">
        <f>YEAR(SalesDataTable[[#This Row],[Order Date]])</f>
        <v>2026</v>
      </c>
      <c r="D367" s="4">
        <f>MONTH(SalesDataTable[[#This Row],[Order Date]])</f>
        <v>3</v>
      </c>
      <c r="E367" s="16" t="str">
        <f>TEXT(SalesDataTable[[#This Row],[Order Date]], "MMM")</f>
        <v>Mar</v>
      </c>
      <c r="F367" s="15" t="str">
        <f>"Q"&amp;ROUNDUP(MONTH(SalesDataTable[[#This Row],[Order Date]])/3,0)</f>
        <v>Q1</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7">
        <f>YEAR(SalesDataTable[[#This Row],[Order Date]])</f>
        <v>2026</v>
      </c>
      <c r="D368" s="4">
        <f>MONTH(SalesDataTable[[#This Row],[Order Date]])</f>
        <v>3</v>
      </c>
      <c r="E368" s="16" t="str">
        <f>TEXT(SalesDataTable[[#This Row],[Order Date]], "MMM")</f>
        <v>Mar</v>
      </c>
      <c r="F368" s="15" t="str">
        <f>"Q"&amp;ROUNDUP(MONTH(SalesDataTable[[#This Row],[Order Date]])/3,0)</f>
        <v>Q1</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7">
        <f>YEAR(SalesDataTable[[#This Row],[Order Date]])</f>
        <v>2026</v>
      </c>
      <c r="D369" s="4">
        <f>MONTH(SalesDataTable[[#This Row],[Order Date]])</f>
        <v>3</v>
      </c>
      <c r="E369" s="16" t="str">
        <f>TEXT(SalesDataTable[[#This Row],[Order Date]], "MMM")</f>
        <v>Mar</v>
      </c>
      <c r="F369" s="15" t="str">
        <f>"Q"&amp;ROUNDUP(MONTH(SalesDataTable[[#This Row],[Order Date]])/3,0)</f>
        <v>Q1</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7">
        <f>YEAR(SalesDataTable[[#This Row],[Order Date]])</f>
        <v>2026</v>
      </c>
      <c r="D370" s="4">
        <f>MONTH(SalesDataTable[[#This Row],[Order Date]])</f>
        <v>3</v>
      </c>
      <c r="E370" s="16" t="str">
        <f>TEXT(SalesDataTable[[#This Row],[Order Date]], "MMM")</f>
        <v>Mar</v>
      </c>
      <c r="F370" s="15" t="str">
        <f>"Q"&amp;ROUNDUP(MONTH(SalesDataTable[[#This Row],[Order Date]])/3,0)</f>
        <v>Q1</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7">
        <f>YEAR(SalesDataTable[[#This Row],[Order Date]])</f>
        <v>2026</v>
      </c>
      <c r="D371" s="4">
        <f>MONTH(SalesDataTable[[#This Row],[Order Date]])</f>
        <v>3</v>
      </c>
      <c r="E371" s="16" t="str">
        <f>TEXT(SalesDataTable[[#This Row],[Order Date]], "MMM")</f>
        <v>Mar</v>
      </c>
      <c r="F371" s="15" t="str">
        <f>"Q"&amp;ROUNDUP(MONTH(SalesDataTable[[#This Row],[Order Date]])/3,0)</f>
        <v>Q1</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7">
        <f>YEAR(SalesDataTable[[#This Row],[Order Date]])</f>
        <v>2026</v>
      </c>
      <c r="D372" s="4">
        <f>MONTH(SalesDataTable[[#This Row],[Order Date]])</f>
        <v>3</v>
      </c>
      <c r="E372" s="16" t="str">
        <f>TEXT(SalesDataTable[[#This Row],[Order Date]], "MMM")</f>
        <v>Mar</v>
      </c>
      <c r="F372" s="15" t="str">
        <f>"Q"&amp;ROUNDUP(MONTH(SalesDataTable[[#This Row],[Order Date]])/3,0)</f>
        <v>Q1</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7">
        <f>YEAR(SalesDataTable[[#This Row],[Order Date]])</f>
        <v>2026</v>
      </c>
      <c r="D373" s="4">
        <f>MONTH(SalesDataTable[[#This Row],[Order Date]])</f>
        <v>3</v>
      </c>
      <c r="E373" s="16" t="str">
        <f>TEXT(SalesDataTable[[#This Row],[Order Date]], "MMM")</f>
        <v>Mar</v>
      </c>
      <c r="F373" s="15" t="str">
        <f>"Q"&amp;ROUNDUP(MONTH(SalesDataTable[[#This Row],[Order Date]])/3,0)</f>
        <v>Q1</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7">
        <f>YEAR(SalesDataTable[[#This Row],[Order Date]])</f>
        <v>2026</v>
      </c>
      <c r="D374" s="4">
        <f>MONTH(SalesDataTable[[#This Row],[Order Date]])</f>
        <v>3</v>
      </c>
      <c r="E374" s="16" t="str">
        <f>TEXT(SalesDataTable[[#This Row],[Order Date]], "MMM")</f>
        <v>Mar</v>
      </c>
      <c r="F374" s="15" t="str">
        <f>"Q"&amp;ROUNDUP(MONTH(SalesDataTable[[#This Row],[Order Date]])/3,0)</f>
        <v>Q1</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7">
        <f>YEAR(SalesDataTable[[#This Row],[Order Date]])</f>
        <v>2026</v>
      </c>
      <c r="D375" s="4">
        <f>MONTH(SalesDataTable[[#This Row],[Order Date]])</f>
        <v>3</v>
      </c>
      <c r="E375" s="16" t="str">
        <f>TEXT(SalesDataTable[[#This Row],[Order Date]], "MMM")</f>
        <v>Mar</v>
      </c>
      <c r="F375" s="15" t="str">
        <f>"Q"&amp;ROUNDUP(MONTH(SalesDataTable[[#This Row],[Order Date]])/3,0)</f>
        <v>Q1</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7">
        <f>YEAR(SalesDataTable[[#This Row],[Order Date]])</f>
        <v>2026</v>
      </c>
      <c r="D376" s="4">
        <f>MONTH(SalesDataTable[[#This Row],[Order Date]])</f>
        <v>3</v>
      </c>
      <c r="E376" s="16" t="str">
        <f>TEXT(SalesDataTable[[#This Row],[Order Date]], "MMM")</f>
        <v>Mar</v>
      </c>
      <c r="F376" s="15" t="str">
        <f>"Q"&amp;ROUNDUP(MONTH(SalesDataTable[[#This Row],[Order Date]])/3,0)</f>
        <v>Q1</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7">
        <f>YEAR(SalesDataTable[[#This Row],[Order Date]])</f>
        <v>2026</v>
      </c>
      <c r="D377" s="4">
        <f>MONTH(SalesDataTable[[#This Row],[Order Date]])</f>
        <v>3</v>
      </c>
      <c r="E377" s="16" t="str">
        <f>TEXT(SalesDataTable[[#This Row],[Order Date]], "MMM")</f>
        <v>Mar</v>
      </c>
      <c r="F377" s="15" t="str">
        <f>"Q"&amp;ROUNDUP(MONTH(SalesDataTable[[#This Row],[Order Date]])/3,0)</f>
        <v>Q1</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7">
        <f>YEAR(SalesDataTable[[#This Row],[Order Date]])</f>
        <v>2026</v>
      </c>
      <c r="D378" s="4">
        <f>MONTH(SalesDataTable[[#This Row],[Order Date]])</f>
        <v>3</v>
      </c>
      <c r="E378" s="16" t="str">
        <f>TEXT(SalesDataTable[[#This Row],[Order Date]], "MMM")</f>
        <v>Mar</v>
      </c>
      <c r="F378" s="15" t="str">
        <f>"Q"&amp;ROUNDUP(MONTH(SalesDataTable[[#This Row],[Order Date]])/3,0)</f>
        <v>Q1</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7">
        <f>YEAR(SalesDataTable[[#This Row],[Order Date]])</f>
        <v>2026</v>
      </c>
      <c r="D379" s="4">
        <f>MONTH(SalesDataTable[[#This Row],[Order Date]])</f>
        <v>3</v>
      </c>
      <c r="E379" s="16" t="str">
        <f>TEXT(SalesDataTable[[#This Row],[Order Date]], "MMM")</f>
        <v>Mar</v>
      </c>
      <c r="F379" s="15" t="str">
        <f>"Q"&amp;ROUNDUP(MONTH(SalesDataTable[[#This Row],[Order Date]])/3,0)</f>
        <v>Q1</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7">
        <f>YEAR(SalesDataTable[[#This Row],[Order Date]])</f>
        <v>2026</v>
      </c>
      <c r="D380" s="4">
        <f>MONTH(SalesDataTable[[#This Row],[Order Date]])</f>
        <v>3</v>
      </c>
      <c r="E380" s="16" t="str">
        <f>TEXT(SalesDataTable[[#This Row],[Order Date]], "MMM")</f>
        <v>Mar</v>
      </c>
      <c r="F380" s="15" t="str">
        <f>"Q"&amp;ROUNDUP(MONTH(SalesDataTable[[#This Row],[Order Date]])/3,0)</f>
        <v>Q1</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7">
        <f>YEAR(SalesDataTable[[#This Row],[Order Date]])</f>
        <v>2026</v>
      </c>
      <c r="D381" s="4">
        <f>MONTH(SalesDataTable[[#This Row],[Order Date]])</f>
        <v>3</v>
      </c>
      <c r="E381" s="16" t="str">
        <f>TEXT(SalesDataTable[[#This Row],[Order Date]], "MMM")</f>
        <v>Mar</v>
      </c>
      <c r="F381" s="15" t="str">
        <f>"Q"&amp;ROUNDUP(MONTH(SalesDataTable[[#This Row],[Order Date]])/3,0)</f>
        <v>Q1</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7">
        <f>YEAR(SalesDataTable[[#This Row],[Order Date]])</f>
        <v>2026</v>
      </c>
      <c r="D382" s="4">
        <f>MONTH(SalesDataTable[[#This Row],[Order Date]])</f>
        <v>3</v>
      </c>
      <c r="E382" s="16" t="str">
        <f>TEXT(SalesDataTable[[#This Row],[Order Date]], "MMM")</f>
        <v>Mar</v>
      </c>
      <c r="F382" s="15" t="str">
        <f>"Q"&amp;ROUNDUP(MONTH(SalesDataTable[[#This Row],[Order Date]])/3,0)</f>
        <v>Q1</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7">
        <f>YEAR(SalesDataTable[[#This Row],[Order Date]])</f>
        <v>2026</v>
      </c>
      <c r="D383" s="4">
        <f>MONTH(SalesDataTable[[#This Row],[Order Date]])</f>
        <v>3</v>
      </c>
      <c r="E383" s="16" t="str">
        <f>TEXT(SalesDataTable[[#This Row],[Order Date]], "MMM")</f>
        <v>Mar</v>
      </c>
      <c r="F383" s="15" t="str">
        <f>"Q"&amp;ROUNDUP(MONTH(SalesDataTable[[#This Row],[Order Date]])/3,0)</f>
        <v>Q1</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7">
        <f>YEAR(SalesDataTable[[#This Row],[Order Date]])</f>
        <v>2026</v>
      </c>
      <c r="D384" s="4">
        <f>MONTH(SalesDataTable[[#This Row],[Order Date]])</f>
        <v>3</v>
      </c>
      <c r="E384" s="16" t="str">
        <f>TEXT(SalesDataTable[[#This Row],[Order Date]], "MMM")</f>
        <v>Mar</v>
      </c>
      <c r="F384" s="15" t="str">
        <f>"Q"&amp;ROUNDUP(MONTH(SalesDataTable[[#This Row],[Order Date]])/3,0)</f>
        <v>Q1</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7">
        <f>YEAR(SalesDataTable[[#This Row],[Order Date]])</f>
        <v>2026</v>
      </c>
      <c r="D385" s="4">
        <f>MONTH(SalesDataTable[[#This Row],[Order Date]])</f>
        <v>3</v>
      </c>
      <c r="E385" s="16" t="str">
        <f>TEXT(SalesDataTable[[#This Row],[Order Date]], "MMM")</f>
        <v>Mar</v>
      </c>
      <c r="F385" s="15" t="str">
        <f>"Q"&amp;ROUNDUP(MONTH(SalesDataTable[[#This Row],[Order Date]])/3,0)</f>
        <v>Q1</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7">
        <f>YEAR(SalesDataTable[[#This Row],[Order Date]])</f>
        <v>2026</v>
      </c>
      <c r="D386" s="4">
        <f>MONTH(SalesDataTable[[#This Row],[Order Date]])</f>
        <v>3</v>
      </c>
      <c r="E386" s="16" t="str">
        <f>TEXT(SalesDataTable[[#This Row],[Order Date]], "MMM")</f>
        <v>Mar</v>
      </c>
      <c r="F386" s="15" t="str">
        <f>"Q"&amp;ROUNDUP(MONTH(SalesDataTable[[#This Row],[Order Date]])/3,0)</f>
        <v>Q1</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7">
        <f>YEAR(SalesDataTable[[#This Row],[Order Date]])</f>
        <v>2026</v>
      </c>
      <c r="D387" s="4">
        <f>MONTH(SalesDataTable[[#This Row],[Order Date]])</f>
        <v>3</v>
      </c>
      <c r="E387" s="16" t="str">
        <f>TEXT(SalesDataTable[[#This Row],[Order Date]], "MMM")</f>
        <v>Mar</v>
      </c>
      <c r="F387" s="15" t="str">
        <f>"Q"&amp;ROUNDUP(MONTH(SalesDataTable[[#This Row],[Order Date]])/3,0)</f>
        <v>Q1</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7">
        <f>YEAR(SalesDataTable[[#This Row],[Order Date]])</f>
        <v>2026</v>
      </c>
      <c r="D388" s="4">
        <f>MONTH(SalesDataTable[[#This Row],[Order Date]])</f>
        <v>3</v>
      </c>
      <c r="E388" s="16" t="str">
        <f>TEXT(SalesDataTable[[#This Row],[Order Date]], "MMM")</f>
        <v>Mar</v>
      </c>
      <c r="F388" s="15" t="str">
        <f>"Q"&amp;ROUNDUP(MONTH(SalesDataTable[[#This Row],[Order Date]])/3,0)</f>
        <v>Q1</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7">
        <f>YEAR(SalesDataTable[[#This Row],[Order Date]])</f>
        <v>2026</v>
      </c>
      <c r="D389" s="4">
        <f>MONTH(SalesDataTable[[#This Row],[Order Date]])</f>
        <v>3</v>
      </c>
      <c r="E389" s="16" t="str">
        <f>TEXT(SalesDataTable[[#This Row],[Order Date]], "MMM")</f>
        <v>Mar</v>
      </c>
      <c r="F389" s="15" t="str">
        <f>"Q"&amp;ROUNDUP(MONTH(SalesDataTable[[#This Row],[Order Date]])/3,0)</f>
        <v>Q1</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7">
        <f>YEAR(SalesDataTable[[#This Row],[Order Date]])</f>
        <v>2026</v>
      </c>
      <c r="D390" s="4">
        <f>MONTH(SalesDataTable[[#This Row],[Order Date]])</f>
        <v>3</v>
      </c>
      <c r="E390" s="16" t="str">
        <f>TEXT(SalesDataTable[[#This Row],[Order Date]], "MMM")</f>
        <v>Mar</v>
      </c>
      <c r="F390" s="15" t="str">
        <f>"Q"&amp;ROUNDUP(MONTH(SalesDataTable[[#This Row],[Order Date]])/3,0)</f>
        <v>Q1</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7">
        <f>YEAR(SalesDataTable[[#This Row],[Order Date]])</f>
        <v>2026</v>
      </c>
      <c r="D391" s="4">
        <f>MONTH(SalesDataTable[[#This Row],[Order Date]])</f>
        <v>3</v>
      </c>
      <c r="E391" s="16" t="str">
        <f>TEXT(SalesDataTable[[#This Row],[Order Date]], "MMM")</f>
        <v>Mar</v>
      </c>
      <c r="F391" s="15" t="str">
        <f>"Q"&amp;ROUNDUP(MONTH(SalesDataTable[[#This Row],[Order Date]])/3,0)</f>
        <v>Q1</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7">
        <f>YEAR(SalesDataTable[[#This Row],[Order Date]])</f>
        <v>2026</v>
      </c>
      <c r="D392" s="4">
        <f>MONTH(SalesDataTable[[#This Row],[Order Date]])</f>
        <v>3</v>
      </c>
      <c r="E392" s="16" t="str">
        <f>TEXT(SalesDataTable[[#This Row],[Order Date]], "MMM")</f>
        <v>Mar</v>
      </c>
      <c r="F392" s="15" t="str">
        <f>"Q"&amp;ROUNDUP(MONTH(SalesDataTable[[#This Row],[Order Date]])/3,0)</f>
        <v>Q1</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7">
        <f>YEAR(SalesDataTable[[#This Row],[Order Date]])</f>
        <v>2026</v>
      </c>
      <c r="D393" s="4">
        <f>MONTH(SalesDataTable[[#This Row],[Order Date]])</f>
        <v>3</v>
      </c>
      <c r="E393" s="16" t="str">
        <f>TEXT(SalesDataTable[[#This Row],[Order Date]], "MMM")</f>
        <v>Mar</v>
      </c>
      <c r="F393" s="15" t="str">
        <f>"Q"&amp;ROUNDUP(MONTH(SalesDataTable[[#This Row],[Order Date]])/3,0)</f>
        <v>Q1</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7">
        <f>YEAR(SalesDataTable[[#This Row],[Order Date]])</f>
        <v>2026</v>
      </c>
      <c r="D394" s="4">
        <f>MONTH(SalesDataTable[[#This Row],[Order Date]])</f>
        <v>3</v>
      </c>
      <c r="E394" s="16" t="str">
        <f>TEXT(SalesDataTable[[#This Row],[Order Date]], "MMM")</f>
        <v>Mar</v>
      </c>
      <c r="F394" s="15" t="str">
        <f>"Q"&amp;ROUNDUP(MONTH(SalesDataTable[[#This Row],[Order Date]])/3,0)</f>
        <v>Q1</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7">
        <f>YEAR(SalesDataTable[[#This Row],[Order Date]])</f>
        <v>2026</v>
      </c>
      <c r="D395" s="4">
        <f>MONTH(SalesDataTable[[#This Row],[Order Date]])</f>
        <v>3</v>
      </c>
      <c r="E395" s="16" t="str">
        <f>TEXT(SalesDataTable[[#This Row],[Order Date]], "MMM")</f>
        <v>Mar</v>
      </c>
      <c r="F395" s="15" t="str">
        <f>"Q"&amp;ROUNDUP(MONTH(SalesDataTable[[#This Row],[Order Date]])/3,0)</f>
        <v>Q1</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7">
        <f>YEAR(SalesDataTable[[#This Row],[Order Date]])</f>
        <v>2026</v>
      </c>
      <c r="D396" s="4">
        <f>MONTH(SalesDataTable[[#This Row],[Order Date]])</f>
        <v>3</v>
      </c>
      <c r="E396" s="16" t="str">
        <f>TEXT(SalesDataTable[[#This Row],[Order Date]], "MMM")</f>
        <v>Mar</v>
      </c>
      <c r="F396" s="15" t="str">
        <f>"Q"&amp;ROUNDUP(MONTH(SalesDataTable[[#This Row],[Order Date]])/3,0)</f>
        <v>Q1</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7">
        <f>YEAR(SalesDataTable[[#This Row],[Order Date]])</f>
        <v>2026</v>
      </c>
      <c r="D397" s="4">
        <f>MONTH(SalesDataTable[[#This Row],[Order Date]])</f>
        <v>3</v>
      </c>
      <c r="E397" s="16" t="str">
        <f>TEXT(SalesDataTable[[#This Row],[Order Date]], "MMM")</f>
        <v>Mar</v>
      </c>
      <c r="F397" s="15" t="str">
        <f>"Q"&amp;ROUNDUP(MONTH(SalesDataTable[[#This Row],[Order Date]])/3,0)</f>
        <v>Q1</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7">
        <f>YEAR(SalesDataTable[[#This Row],[Order Date]])</f>
        <v>2026</v>
      </c>
      <c r="D398" s="4">
        <f>MONTH(SalesDataTable[[#This Row],[Order Date]])</f>
        <v>3</v>
      </c>
      <c r="E398" s="16" t="str">
        <f>TEXT(SalesDataTable[[#This Row],[Order Date]], "MMM")</f>
        <v>Mar</v>
      </c>
      <c r="F398" s="15" t="str">
        <f>"Q"&amp;ROUNDUP(MONTH(SalesDataTable[[#This Row],[Order Date]])/3,0)</f>
        <v>Q1</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7">
        <f>YEAR(SalesDataTable[[#This Row],[Order Date]])</f>
        <v>2026</v>
      </c>
      <c r="D399" s="4">
        <f>MONTH(SalesDataTable[[#This Row],[Order Date]])</f>
        <v>3</v>
      </c>
      <c r="E399" s="16" t="str">
        <f>TEXT(SalesDataTable[[#This Row],[Order Date]], "MMM")</f>
        <v>Mar</v>
      </c>
      <c r="F399" s="15" t="str">
        <f>"Q"&amp;ROUNDUP(MONTH(SalesDataTable[[#This Row],[Order Date]])/3,0)</f>
        <v>Q1</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7">
        <f>YEAR(SalesDataTable[[#This Row],[Order Date]])</f>
        <v>2026</v>
      </c>
      <c r="D400" s="4">
        <f>MONTH(SalesDataTable[[#This Row],[Order Date]])</f>
        <v>3</v>
      </c>
      <c r="E400" s="16" t="str">
        <f>TEXT(SalesDataTable[[#This Row],[Order Date]], "MMM")</f>
        <v>Mar</v>
      </c>
      <c r="F400" s="15" t="str">
        <f>"Q"&amp;ROUNDUP(MONTH(SalesDataTable[[#This Row],[Order Date]])/3,0)</f>
        <v>Q1</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7">
        <f>YEAR(SalesDataTable[[#This Row],[Order Date]])</f>
        <v>2026</v>
      </c>
      <c r="D401" s="4">
        <f>MONTH(SalesDataTable[[#This Row],[Order Date]])</f>
        <v>3</v>
      </c>
      <c r="E401" s="16" t="str">
        <f>TEXT(SalesDataTable[[#This Row],[Order Date]], "MMM")</f>
        <v>Mar</v>
      </c>
      <c r="F401" s="15" t="str">
        <f>"Q"&amp;ROUNDUP(MONTH(SalesDataTable[[#This Row],[Order Date]])/3,0)</f>
        <v>Q1</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7">
        <f>YEAR(SalesDataTable[[#This Row],[Order Date]])</f>
        <v>2026</v>
      </c>
      <c r="D402" s="4">
        <f>MONTH(SalesDataTable[[#This Row],[Order Date]])</f>
        <v>3</v>
      </c>
      <c r="E402" s="16" t="str">
        <f>TEXT(SalesDataTable[[#This Row],[Order Date]], "MMM")</f>
        <v>Mar</v>
      </c>
      <c r="F402" s="15" t="str">
        <f>"Q"&amp;ROUNDUP(MONTH(SalesDataTable[[#This Row],[Order Date]])/3,0)</f>
        <v>Q1</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7">
        <f>YEAR(SalesDataTable[[#This Row],[Order Date]])</f>
        <v>2026</v>
      </c>
      <c r="D403" s="4">
        <f>MONTH(SalesDataTable[[#This Row],[Order Date]])</f>
        <v>3</v>
      </c>
      <c r="E403" s="16" t="str">
        <f>TEXT(SalesDataTable[[#This Row],[Order Date]], "MMM")</f>
        <v>Mar</v>
      </c>
      <c r="F403" s="15" t="str">
        <f>"Q"&amp;ROUNDUP(MONTH(SalesDataTable[[#This Row],[Order Date]])/3,0)</f>
        <v>Q1</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7">
        <f>YEAR(SalesDataTable[[#This Row],[Order Date]])</f>
        <v>2026</v>
      </c>
      <c r="D404" s="4">
        <f>MONTH(SalesDataTable[[#This Row],[Order Date]])</f>
        <v>3</v>
      </c>
      <c r="E404" s="16" t="str">
        <f>TEXT(SalesDataTable[[#This Row],[Order Date]], "MMM")</f>
        <v>Mar</v>
      </c>
      <c r="F404" s="15" t="str">
        <f>"Q"&amp;ROUNDUP(MONTH(SalesDataTable[[#This Row],[Order Date]])/3,0)</f>
        <v>Q1</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7">
        <f>YEAR(SalesDataTable[[#This Row],[Order Date]])</f>
        <v>2026</v>
      </c>
      <c r="D405" s="4">
        <f>MONTH(SalesDataTable[[#This Row],[Order Date]])</f>
        <v>3</v>
      </c>
      <c r="E405" s="16" t="str">
        <f>TEXT(SalesDataTable[[#This Row],[Order Date]], "MMM")</f>
        <v>Mar</v>
      </c>
      <c r="F405" s="15" t="str">
        <f>"Q"&amp;ROUNDUP(MONTH(SalesDataTable[[#This Row],[Order Date]])/3,0)</f>
        <v>Q1</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7">
        <f>YEAR(SalesDataTable[[#This Row],[Order Date]])</f>
        <v>2026</v>
      </c>
      <c r="D406" s="4">
        <f>MONTH(SalesDataTable[[#This Row],[Order Date]])</f>
        <v>3</v>
      </c>
      <c r="E406" s="16" t="str">
        <f>TEXT(SalesDataTable[[#This Row],[Order Date]], "MMM")</f>
        <v>Mar</v>
      </c>
      <c r="F406" s="15" t="str">
        <f>"Q"&amp;ROUNDUP(MONTH(SalesDataTable[[#This Row],[Order Date]])/3,0)</f>
        <v>Q1</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7">
        <f>YEAR(SalesDataTable[[#This Row],[Order Date]])</f>
        <v>2026</v>
      </c>
      <c r="D407" s="4">
        <f>MONTH(SalesDataTable[[#This Row],[Order Date]])</f>
        <v>3</v>
      </c>
      <c r="E407" s="16" t="str">
        <f>TEXT(SalesDataTable[[#This Row],[Order Date]], "MMM")</f>
        <v>Mar</v>
      </c>
      <c r="F407" s="15" t="str">
        <f>"Q"&amp;ROUNDUP(MONTH(SalesDataTable[[#This Row],[Order Date]])/3,0)</f>
        <v>Q1</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7">
        <f>YEAR(SalesDataTable[[#This Row],[Order Date]])</f>
        <v>2026</v>
      </c>
      <c r="D408" s="4">
        <f>MONTH(SalesDataTable[[#This Row],[Order Date]])</f>
        <v>3</v>
      </c>
      <c r="E408" s="16" t="str">
        <f>TEXT(SalesDataTable[[#This Row],[Order Date]], "MMM")</f>
        <v>Mar</v>
      </c>
      <c r="F408" s="15" t="str">
        <f>"Q"&amp;ROUNDUP(MONTH(SalesDataTable[[#This Row],[Order Date]])/3,0)</f>
        <v>Q1</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7">
        <f>YEAR(SalesDataTable[[#This Row],[Order Date]])</f>
        <v>2026</v>
      </c>
      <c r="D409" s="4">
        <f>MONTH(SalesDataTable[[#This Row],[Order Date]])</f>
        <v>3</v>
      </c>
      <c r="E409" s="16" t="str">
        <f>TEXT(SalesDataTable[[#This Row],[Order Date]], "MMM")</f>
        <v>Mar</v>
      </c>
      <c r="F409" s="15" t="str">
        <f>"Q"&amp;ROUNDUP(MONTH(SalesDataTable[[#This Row],[Order Date]])/3,0)</f>
        <v>Q1</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7">
        <f>YEAR(SalesDataTable[[#This Row],[Order Date]])</f>
        <v>2026</v>
      </c>
      <c r="D410" s="4">
        <f>MONTH(SalesDataTable[[#This Row],[Order Date]])</f>
        <v>3</v>
      </c>
      <c r="E410" s="16" t="str">
        <f>TEXT(SalesDataTable[[#This Row],[Order Date]], "MMM")</f>
        <v>Mar</v>
      </c>
      <c r="F410" s="15" t="str">
        <f>"Q"&amp;ROUNDUP(MONTH(SalesDataTable[[#This Row],[Order Date]])/3,0)</f>
        <v>Q1</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7">
        <f>YEAR(SalesDataTable[[#This Row],[Order Date]])</f>
        <v>2026</v>
      </c>
      <c r="D411" s="4">
        <f>MONTH(SalesDataTable[[#This Row],[Order Date]])</f>
        <v>3</v>
      </c>
      <c r="E411" s="16" t="str">
        <f>TEXT(SalesDataTable[[#This Row],[Order Date]], "MMM")</f>
        <v>Mar</v>
      </c>
      <c r="F411" s="15" t="str">
        <f>"Q"&amp;ROUNDUP(MONTH(SalesDataTable[[#This Row],[Order Date]])/3,0)</f>
        <v>Q1</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7">
        <f>YEAR(SalesDataTable[[#This Row],[Order Date]])</f>
        <v>2026</v>
      </c>
      <c r="D412" s="4">
        <f>MONTH(SalesDataTable[[#This Row],[Order Date]])</f>
        <v>3</v>
      </c>
      <c r="E412" s="16" t="str">
        <f>TEXT(SalesDataTable[[#This Row],[Order Date]], "MMM")</f>
        <v>Mar</v>
      </c>
      <c r="F412" s="15" t="str">
        <f>"Q"&amp;ROUNDUP(MONTH(SalesDataTable[[#This Row],[Order Date]])/3,0)</f>
        <v>Q1</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7">
        <f>YEAR(SalesDataTable[[#This Row],[Order Date]])</f>
        <v>2026</v>
      </c>
      <c r="D413" s="4">
        <f>MONTH(SalesDataTable[[#This Row],[Order Date]])</f>
        <v>3</v>
      </c>
      <c r="E413" s="16" t="str">
        <f>TEXT(SalesDataTable[[#This Row],[Order Date]], "MMM")</f>
        <v>Mar</v>
      </c>
      <c r="F413" s="15" t="str">
        <f>"Q"&amp;ROUNDUP(MONTH(SalesDataTable[[#This Row],[Order Date]])/3,0)</f>
        <v>Q1</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7">
        <f>YEAR(SalesDataTable[[#This Row],[Order Date]])</f>
        <v>2026</v>
      </c>
      <c r="D414" s="4">
        <f>MONTH(SalesDataTable[[#This Row],[Order Date]])</f>
        <v>3</v>
      </c>
      <c r="E414" s="16" t="str">
        <f>TEXT(SalesDataTable[[#This Row],[Order Date]], "MMM")</f>
        <v>Mar</v>
      </c>
      <c r="F414" s="15" t="str">
        <f>"Q"&amp;ROUNDUP(MONTH(SalesDataTable[[#This Row],[Order Date]])/3,0)</f>
        <v>Q1</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7">
        <f>YEAR(SalesDataTable[[#This Row],[Order Date]])</f>
        <v>2026</v>
      </c>
      <c r="D415" s="4">
        <f>MONTH(SalesDataTable[[#This Row],[Order Date]])</f>
        <v>3</v>
      </c>
      <c r="E415" s="16" t="str">
        <f>TEXT(SalesDataTable[[#This Row],[Order Date]], "MMM")</f>
        <v>Mar</v>
      </c>
      <c r="F415" s="15" t="str">
        <f>"Q"&amp;ROUNDUP(MONTH(SalesDataTable[[#This Row],[Order Date]])/3,0)</f>
        <v>Q1</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7">
        <f>YEAR(SalesDataTable[[#This Row],[Order Date]])</f>
        <v>2026</v>
      </c>
      <c r="D416" s="4">
        <f>MONTH(SalesDataTable[[#This Row],[Order Date]])</f>
        <v>3</v>
      </c>
      <c r="E416" s="16" t="str">
        <f>TEXT(SalesDataTable[[#This Row],[Order Date]], "MMM")</f>
        <v>Mar</v>
      </c>
      <c r="F416" s="15" t="str">
        <f>"Q"&amp;ROUNDUP(MONTH(SalesDataTable[[#This Row],[Order Date]])/3,0)</f>
        <v>Q1</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7">
        <f>YEAR(SalesDataTable[[#This Row],[Order Date]])</f>
        <v>2026</v>
      </c>
      <c r="D417" s="4">
        <f>MONTH(SalesDataTable[[#This Row],[Order Date]])</f>
        <v>3</v>
      </c>
      <c r="E417" s="16" t="str">
        <f>TEXT(SalesDataTable[[#This Row],[Order Date]], "MMM")</f>
        <v>Mar</v>
      </c>
      <c r="F417" s="15" t="str">
        <f>"Q"&amp;ROUNDUP(MONTH(SalesDataTable[[#This Row],[Order Date]])/3,0)</f>
        <v>Q1</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7">
        <f>YEAR(SalesDataTable[[#This Row],[Order Date]])</f>
        <v>2026</v>
      </c>
      <c r="D418" s="4">
        <f>MONTH(SalesDataTable[[#This Row],[Order Date]])</f>
        <v>3</v>
      </c>
      <c r="E418" s="16" t="str">
        <f>TEXT(SalesDataTable[[#This Row],[Order Date]], "MMM")</f>
        <v>Mar</v>
      </c>
      <c r="F418" s="15" t="str">
        <f>"Q"&amp;ROUNDUP(MONTH(SalesDataTable[[#This Row],[Order Date]])/3,0)</f>
        <v>Q1</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7">
        <f>YEAR(SalesDataTable[[#This Row],[Order Date]])</f>
        <v>2026</v>
      </c>
      <c r="D419" s="4">
        <f>MONTH(SalesDataTable[[#This Row],[Order Date]])</f>
        <v>3</v>
      </c>
      <c r="E419" s="16" t="str">
        <f>TEXT(SalesDataTable[[#This Row],[Order Date]], "MMM")</f>
        <v>Mar</v>
      </c>
      <c r="F419" s="15" t="str">
        <f>"Q"&amp;ROUNDUP(MONTH(SalesDataTable[[#This Row],[Order Date]])/3,0)</f>
        <v>Q1</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7">
        <f>YEAR(SalesDataTable[[#This Row],[Order Date]])</f>
        <v>2026</v>
      </c>
      <c r="D420" s="4">
        <f>MONTH(SalesDataTable[[#This Row],[Order Date]])</f>
        <v>3</v>
      </c>
      <c r="E420" s="16" t="str">
        <f>TEXT(SalesDataTable[[#This Row],[Order Date]], "MMM")</f>
        <v>Mar</v>
      </c>
      <c r="F420" s="15" t="str">
        <f>"Q"&amp;ROUNDUP(MONTH(SalesDataTable[[#This Row],[Order Date]])/3,0)</f>
        <v>Q1</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7">
        <f>YEAR(SalesDataTable[[#This Row],[Order Date]])</f>
        <v>2026</v>
      </c>
      <c r="D421" s="4">
        <f>MONTH(SalesDataTable[[#This Row],[Order Date]])</f>
        <v>3</v>
      </c>
      <c r="E421" s="16" t="str">
        <f>TEXT(SalesDataTable[[#This Row],[Order Date]], "MMM")</f>
        <v>Mar</v>
      </c>
      <c r="F421" s="15" t="str">
        <f>"Q"&amp;ROUNDUP(MONTH(SalesDataTable[[#This Row],[Order Date]])/3,0)</f>
        <v>Q1</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7">
        <f>YEAR(SalesDataTable[[#This Row],[Order Date]])</f>
        <v>2026</v>
      </c>
      <c r="D422" s="4">
        <f>MONTH(SalesDataTable[[#This Row],[Order Date]])</f>
        <v>3</v>
      </c>
      <c r="E422" s="16" t="str">
        <f>TEXT(SalesDataTable[[#This Row],[Order Date]], "MMM")</f>
        <v>Mar</v>
      </c>
      <c r="F422" s="15" t="str">
        <f>"Q"&amp;ROUNDUP(MONTH(SalesDataTable[[#This Row],[Order Date]])/3,0)</f>
        <v>Q1</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7">
        <f>YEAR(SalesDataTable[[#This Row],[Order Date]])</f>
        <v>2026</v>
      </c>
      <c r="D423" s="4">
        <f>MONTH(SalesDataTable[[#This Row],[Order Date]])</f>
        <v>3</v>
      </c>
      <c r="E423" s="16" t="str">
        <f>TEXT(SalesDataTable[[#This Row],[Order Date]], "MMM")</f>
        <v>Mar</v>
      </c>
      <c r="F423" s="15" t="str">
        <f>"Q"&amp;ROUNDUP(MONTH(SalesDataTable[[#This Row],[Order Date]])/3,0)</f>
        <v>Q1</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7">
        <f>YEAR(SalesDataTable[[#This Row],[Order Date]])</f>
        <v>2026</v>
      </c>
      <c r="D424" s="4">
        <f>MONTH(SalesDataTable[[#This Row],[Order Date]])</f>
        <v>3</v>
      </c>
      <c r="E424" s="16" t="str">
        <f>TEXT(SalesDataTable[[#This Row],[Order Date]], "MMM")</f>
        <v>Mar</v>
      </c>
      <c r="F424" s="15" t="str">
        <f>"Q"&amp;ROUNDUP(MONTH(SalesDataTable[[#This Row],[Order Date]])/3,0)</f>
        <v>Q1</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7">
        <f>YEAR(SalesDataTable[[#This Row],[Order Date]])</f>
        <v>2026</v>
      </c>
      <c r="D425" s="4">
        <f>MONTH(SalesDataTable[[#This Row],[Order Date]])</f>
        <v>3</v>
      </c>
      <c r="E425" s="16" t="str">
        <f>TEXT(SalesDataTable[[#This Row],[Order Date]], "MMM")</f>
        <v>Mar</v>
      </c>
      <c r="F425" s="15" t="str">
        <f>"Q"&amp;ROUNDUP(MONTH(SalesDataTable[[#This Row],[Order Date]])/3,0)</f>
        <v>Q1</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7">
        <f>YEAR(SalesDataTable[[#This Row],[Order Date]])</f>
        <v>2026</v>
      </c>
      <c r="D426" s="4">
        <f>MONTH(SalesDataTable[[#This Row],[Order Date]])</f>
        <v>3</v>
      </c>
      <c r="E426" s="16" t="str">
        <f>TEXT(SalesDataTable[[#This Row],[Order Date]], "MMM")</f>
        <v>Mar</v>
      </c>
      <c r="F426" s="15" t="str">
        <f>"Q"&amp;ROUNDUP(MONTH(SalesDataTable[[#This Row],[Order Date]])/3,0)</f>
        <v>Q1</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7">
        <f>YEAR(SalesDataTable[[#This Row],[Order Date]])</f>
        <v>2026</v>
      </c>
      <c r="D427" s="4">
        <f>MONTH(SalesDataTable[[#This Row],[Order Date]])</f>
        <v>3</v>
      </c>
      <c r="E427" s="16" t="str">
        <f>TEXT(SalesDataTable[[#This Row],[Order Date]], "MMM")</f>
        <v>Mar</v>
      </c>
      <c r="F427" s="15" t="str">
        <f>"Q"&amp;ROUNDUP(MONTH(SalesDataTable[[#This Row],[Order Date]])/3,0)</f>
        <v>Q1</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7">
        <f>YEAR(SalesDataTable[[#This Row],[Order Date]])</f>
        <v>2026</v>
      </c>
      <c r="D428" s="4">
        <f>MONTH(SalesDataTable[[#This Row],[Order Date]])</f>
        <v>3</v>
      </c>
      <c r="E428" s="16" t="str">
        <f>TEXT(SalesDataTable[[#This Row],[Order Date]], "MMM")</f>
        <v>Mar</v>
      </c>
      <c r="F428" s="15" t="str">
        <f>"Q"&amp;ROUNDUP(MONTH(SalesDataTable[[#This Row],[Order Date]])/3,0)</f>
        <v>Q1</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7">
        <f>YEAR(SalesDataTable[[#This Row],[Order Date]])</f>
        <v>2026</v>
      </c>
      <c r="D429" s="4">
        <f>MONTH(SalesDataTable[[#This Row],[Order Date]])</f>
        <v>3</v>
      </c>
      <c r="E429" s="16" t="str">
        <f>TEXT(SalesDataTable[[#This Row],[Order Date]], "MMM")</f>
        <v>Mar</v>
      </c>
      <c r="F429" s="15" t="str">
        <f>"Q"&amp;ROUNDUP(MONTH(SalesDataTable[[#This Row],[Order Date]])/3,0)</f>
        <v>Q1</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7">
        <f>YEAR(SalesDataTable[[#This Row],[Order Date]])</f>
        <v>2026</v>
      </c>
      <c r="D430" s="4">
        <f>MONTH(SalesDataTable[[#This Row],[Order Date]])</f>
        <v>3</v>
      </c>
      <c r="E430" s="16" t="str">
        <f>TEXT(SalesDataTable[[#This Row],[Order Date]], "MMM")</f>
        <v>Mar</v>
      </c>
      <c r="F430" s="15" t="str">
        <f>"Q"&amp;ROUNDUP(MONTH(SalesDataTable[[#This Row],[Order Date]])/3,0)</f>
        <v>Q1</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7">
        <f>YEAR(SalesDataTable[[#This Row],[Order Date]])</f>
        <v>2026</v>
      </c>
      <c r="D431" s="4">
        <f>MONTH(SalesDataTable[[#This Row],[Order Date]])</f>
        <v>3</v>
      </c>
      <c r="E431" s="16" t="str">
        <f>TEXT(SalesDataTable[[#This Row],[Order Date]], "MMM")</f>
        <v>Mar</v>
      </c>
      <c r="F431" s="15" t="str">
        <f>"Q"&amp;ROUNDUP(MONTH(SalesDataTable[[#This Row],[Order Date]])/3,0)</f>
        <v>Q1</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7">
        <f>YEAR(SalesDataTable[[#This Row],[Order Date]])</f>
        <v>2026</v>
      </c>
      <c r="D432" s="4">
        <f>MONTH(SalesDataTable[[#This Row],[Order Date]])</f>
        <v>3</v>
      </c>
      <c r="E432" s="16" t="str">
        <f>TEXT(SalesDataTable[[#This Row],[Order Date]], "MMM")</f>
        <v>Mar</v>
      </c>
      <c r="F432" s="15" t="str">
        <f>"Q"&amp;ROUNDUP(MONTH(SalesDataTable[[#This Row],[Order Date]])/3,0)</f>
        <v>Q1</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7">
        <f>YEAR(SalesDataTable[[#This Row],[Order Date]])</f>
        <v>2026</v>
      </c>
      <c r="D433" s="4">
        <f>MONTH(SalesDataTable[[#This Row],[Order Date]])</f>
        <v>3</v>
      </c>
      <c r="E433" s="16" t="str">
        <f>TEXT(SalesDataTable[[#This Row],[Order Date]], "MMM")</f>
        <v>Mar</v>
      </c>
      <c r="F433" s="15" t="str">
        <f>"Q"&amp;ROUNDUP(MONTH(SalesDataTable[[#This Row],[Order Date]])/3,0)</f>
        <v>Q1</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7">
        <f>YEAR(SalesDataTable[[#This Row],[Order Date]])</f>
        <v>2026</v>
      </c>
      <c r="D434" s="4">
        <f>MONTH(SalesDataTable[[#This Row],[Order Date]])</f>
        <v>3</v>
      </c>
      <c r="E434" s="16" t="str">
        <f>TEXT(SalesDataTable[[#This Row],[Order Date]], "MMM")</f>
        <v>Mar</v>
      </c>
      <c r="F434" s="15" t="str">
        <f>"Q"&amp;ROUNDUP(MONTH(SalesDataTable[[#This Row],[Order Date]])/3,0)</f>
        <v>Q1</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7">
        <f>YEAR(SalesDataTable[[#This Row],[Order Date]])</f>
        <v>2026</v>
      </c>
      <c r="D435" s="4">
        <f>MONTH(SalesDataTable[[#This Row],[Order Date]])</f>
        <v>3</v>
      </c>
      <c r="E435" s="16" t="str">
        <f>TEXT(SalesDataTable[[#This Row],[Order Date]], "MMM")</f>
        <v>Mar</v>
      </c>
      <c r="F435" s="15" t="str">
        <f>"Q"&amp;ROUNDUP(MONTH(SalesDataTable[[#This Row],[Order Date]])/3,0)</f>
        <v>Q1</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7">
        <f>YEAR(SalesDataTable[[#This Row],[Order Date]])</f>
        <v>2026</v>
      </c>
      <c r="D436" s="4">
        <f>MONTH(SalesDataTable[[#This Row],[Order Date]])</f>
        <v>3</v>
      </c>
      <c r="E436" s="16" t="str">
        <f>TEXT(SalesDataTable[[#This Row],[Order Date]], "MMM")</f>
        <v>Mar</v>
      </c>
      <c r="F436" s="15" t="str">
        <f>"Q"&amp;ROUNDUP(MONTH(SalesDataTable[[#This Row],[Order Date]])/3,0)</f>
        <v>Q1</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7">
        <f>YEAR(SalesDataTable[[#This Row],[Order Date]])</f>
        <v>2026</v>
      </c>
      <c r="D437" s="4">
        <f>MONTH(SalesDataTable[[#This Row],[Order Date]])</f>
        <v>3</v>
      </c>
      <c r="E437" s="16" t="str">
        <f>TEXT(SalesDataTable[[#This Row],[Order Date]], "MMM")</f>
        <v>Mar</v>
      </c>
      <c r="F437" s="15" t="str">
        <f>"Q"&amp;ROUNDUP(MONTH(SalesDataTable[[#This Row],[Order Date]])/3,0)</f>
        <v>Q1</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7">
        <f>YEAR(SalesDataTable[[#This Row],[Order Date]])</f>
        <v>2026</v>
      </c>
      <c r="D438" s="4">
        <f>MONTH(SalesDataTable[[#This Row],[Order Date]])</f>
        <v>3</v>
      </c>
      <c r="E438" s="16" t="str">
        <f>TEXT(SalesDataTable[[#This Row],[Order Date]], "MMM")</f>
        <v>Mar</v>
      </c>
      <c r="F438" s="15" t="str">
        <f>"Q"&amp;ROUNDUP(MONTH(SalesDataTable[[#This Row],[Order Date]])/3,0)</f>
        <v>Q1</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7">
        <f>YEAR(SalesDataTable[[#This Row],[Order Date]])</f>
        <v>2026</v>
      </c>
      <c r="D439" s="4">
        <f>MONTH(SalesDataTable[[#This Row],[Order Date]])</f>
        <v>3</v>
      </c>
      <c r="E439" s="16" t="str">
        <f>TEXT(SalesDataTable[[#This Row],[Order Date]], "MMM")</f>
        <v>Mar</v>
      </c>
      <c r="F439" s="15" t="str">
        <f>"Q"&amp;ROUNDUP(MONTH(SalesDataTable[[#This Row],[Order Date]])/3,0)</f>
        <v>Q1</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7">
        <f>YEAR(SalesDataTable[[#This Row],[Order Date]])</f>
        <v>2026</v>
      </c>
      <c r="D440" s="4">
        <f>MONTH(SalesDataTable[[#This Row],[Order Date]])</f>
        <v>3</v>
      </c>
      <c r="E440" s="16" t="str">
        <f>TEXT(SalesDataTable[[#This Row],[Order Date]], "MMM")</f>
        <v>Mar</v>
      </c>
      <c r="F440" s="15" t="str">
        <f>"Q"&amp;ROUNDUP(MONTH(SalesDataTable[[#This Row],[Order Date]])/3,0)</f>
        <v>Q1</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7">
        <f>YEAR(SalesDataTable[[#This Row],[Order Date]])</f>
        <v>2026</v>
      </c>
      <c r="D441" s="4">
        <f>MONTH(SalesDataTable[[#This Row],[Order Date]])</f>
        <v>3</v>
      </c>
      <c r="E441" s="16" t="str">
        <f>TEXT(SalesDataTable[[#This Row],[Order Date]], "MMM")</f>
        <v>Mar</v>
      </c>
      <c r="F441" s="15" t="str">
        <f>"Q"&amp;ROUNDUP(MONTH(SalesDataTable[[#This Row],[Order Date]])/3,0)</f>
        <v>Q1</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7">
        <f>YEAR(SalesDataTable[[#This Row],[Order Date]])</f>
        <v>2026</v>
      </c>
      <c r="D442" s="4">
        <f>MONTH(SalesDataTable[[#This Row],[Order Date]])</f>
        <v>3</v>
      </c>
      <c r="E442" s="16" t="str">
        <f>TEXT(SalesDataTable[[#This Row],[Order Date]], "MMM")</f>
        <v>Mar</v>
      </c>
      <c r="F442" s="15" t="str">
        <f>"Q"&amp;ROUNDUP(MONTH(SalesDataTable[[#This Row],[Order Date]])/3,0)</f>
        <v>Q1</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7">
        <f>YEAR(SalesDataTable[[#This Row],[Order Date]])</f>
        <v>2026</v>
      </c>
      <c r="D443" s="4">
        <f>MONTH(SalesDataTable[[#This Row],[Order Date]])</f>
        <v>3</v>
      </c>
      <c r="E443" s="16" t="str">
        <f>TEXT(SalesDataTable[[#This Row],[Order Date]], "MMM")</f>
        <v>Mar</v>
      </c>
      <c r="F443" s="15" t="str">
        <f>"Q"&amp;ROUNDUP(MONTH(SalesDataTable[[#This Row],[Order Date]])/3,0)</f>
        <v>Q1</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7">
        <f>YEAR(SalesDataTable[[#This Row],[Order Date]])</f>
        <v>2026</v>
      </c>
      <c r="D444" s="4">
        <f>MONTH(SalesDataTable[[#This Row],[Order Date]])</f>
        <v>3</v>
      </c>
      <c r="E444" s="16" t="str">
        <f>TEXT(SalesDataTable[[#This Row],[Order Date]], "MMM")</f>
        <v>Mar</v>
      </c>
      <c r="F444" s="15" t="str">
        <f>"Q"&amp;ROUNDUP(MONTH(SalesDataTable[[#This Row],[Order Date]])/3,0)</f>
        <v>Q1</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7">
        <f>YEAR(SalesDataTable[[#This Row],[Order Date]])</f>
        <v>2026</v>
      </c>
      <c r="D445" s="4">
        <f>MONTH(SalesDataTable[[#This Row],[Order Date]])</f>
        <v>3</v>
      </c>
      <c r="E445" s="16" t="str">
        <f>TEXT(SalesDataTable[[#This Row],[Order Date]], "MMM")</f>
        <v>Mar</v>
      </c>
      <c r="F445" s="15" t="str">
        <f>"Q"&amp;ROUNDUP(MONTH(SalesDataTable[[#This Row],[Order Date]])/3,0)</f>
        <v>Q1</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7">
        <f>YEAR(SalesDataTable[[#This Row],[Order Date]])</f>
        <v>2026</v>
      </c>
      <c r="D446" s="4">
        <f>MONTH(SalesDataTable[[#This Row],[Order Date]])</f>
        <v>3</v>
      </c>
      <c r="E446" s="16" t="str">
        <f>TEXT(SalesDataTable[[#This Row],[Order Date]], "MMM")</f>
        <v>Mar</v>
      </c>
      <c r="F446" s="15" t="str">
        <f>"Q"&amp;ROUNDUP(MONTH(SalesDataTable[[#This Row],[Order Date]])/3,0)</f>
        <v>Q1</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7">
        <f>YEAR(SalesDataTable[[#This Row],[Order Date]])</f>
        <v>2026</v>
      </c>
      <c r="D447" s="4">
        <f>MONTH(SalesDataTable[[#This Row],[Order Date]])</f>
        <v>3</v>
      </c>
      <c r="E447" s="16" t="str">
        <f>TEXT(SalesDataTable[[#This Row],[Order Date]], "MMM")</f>
        <v>Mar</v>
      </c>
      <c r="F447" s="15" t="str">
        <f>"Q"&amp;ROUNDUP(MONTH(SalesDataTable[[#This Row],[Order Date]])/3,0)</f>
        <v>Q1</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7">
        <f>YEAR(SalesDataTable[[#This Row],[Order Date]])</f>
        <v>2026</v>
      </c>
      <c r="D448" s="4">
        <f>MONTH(SalesDataTable[[#This Row],[Order Date]])</f>
        <v>3</v>
      </c>
      <c r="E448" s="16" t="str">
        <f>TEXT(SalesDataTable[[#This Row],[Order Date]], "MMM")</f>
        <v>Mar</v>
      </c>
      <c r="F448" s="15" t="str">
        <f>"Q"&amp;ROUNDUP(MONTH(SalesDataTable[[#This Row],[Order Date]])/3,0)</f>
        <v>Q1</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7">
        <f>YEAR(SalesDataTable[[#This Row],[Order Date]])</f>
        <v>2026</v>
      </c>
      <c r="D449" s="4">
        <f>MONTH(SalesDataTable[[#This Row],[Order Date]])</f>
        <v>3</v>
      </c>
      <c r="E449" s="16" t="str">
        <f>TEXT(SalesDataTable[[#This Row],[Order Date]], "MMM")</f>
        <v>Mar</v>
      </c>
      <c r="F449" s="15" t="str">
        <f>"Q"&amp;ROUNDUP(MONTH(SalesDataTable[[#This Row],[Order Date]])/3,0)</f>
        <v>Q1</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7">
        <f>YEAR(SalesDataTable[[#This Row],[Order Date]])</f>
        <v>2026</v>
      </c>
      <c r="D450" s="4">
        <f>MONTH(SalesDataTable[[#This Row],[Order Date]])</f>
        <v>3</v>
      </c>
      <c r="E450" s="16" t="str">
        <f>TEXT(SalesDataTable[[#This Row],[Order Date]], "MMM")</f>
        <v>Mar</v>
      </c>
      <c r="F450" s="15" t="str">
        <f>"Q"&amp;ROUNDUP(MONTH(SalesDataTable[[#This Row],[Order Date]])/3,0)</f>
        <v>Q1</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7">
        <f>YEAR(SalesDataTable[[#This Row],[Order Date]])</f>
        <v>2026</v>
      </c>
      <c r="D451" s="4">
        <f>MONTH(SalesDataTable[[#This Row],[Order Date]])</f>
        <v>3</v>
      </c>
      <c r="E451" s="16" t="str">
        <f>TEXT(SalesDataTable[[#This Row],[Order Date]], "MMM")</f>
        <v>Mar</v>
      </c>
      <c r="F451" s="15" t="str">
        <f>"Q"&amp;ROUNDUP(MONTH(SalesDataTable[[#This Row],[Order Date]])/3,0)</f>
        <v>Q1</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7">
        <f>YEAR(SalesDataTable[[#This Row],[Order Date]])</f>
        <v>2026</v>
      </c>
      <c r="D452" s="4">
        <f>MONTH(SalesDataTable[[#This Row],[Order Date]])</f>
        <v>3</v>
      </c>
      <c r="E452" s="16" t="str">
        <f>TEXT(SalesDataTable[[#This Row],[Order Date]], "MMM")</f>
        <v>Mar</v>
      </c>
      <c r="F452" s="15" t="str">
        <f>"Q"&amp;ROUNDUP(MONTH(SalesDataTable[[#This Row],[Order Date]])/3,0)</f>
        <v>Q1</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7">
        <f>YEAR(SalesDataTable[[#This Row],[Order Date]])</f>
        <v>2026</v>
      </c>
      <c r="D453" s="4">
        <f>MONTH(SalesDataTable[[#This Row],[Order Date]])</f>
        <v>3</v>
      </c>
      <c r="E453" s="16" t="str">
        <f>TEXT(SalesDataTable[[#This Row],[Order Date]], "MMM")</f>
        <v>Mar</v>
      </c>
      <c r="F453" s="15" t="str">
        <f>"Q"&amp;ROUNDUP(MONTH(SalesDataTable[[#This Row],[Order Date]])/3,0)</f>
        <v>Q1</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7">
        <f>YEAR(SalesDataTable[[#This Row],[Order Date]])</f>
        <v>2026</v>
      </c>
      <c r="D454" s="4">
        <f>MONTH(SalesDataTable[[#This Row],[Order Date]])</f>
        <v>3</v>
      </c>
      <c r="E454" s="16" t="str">
        <f>TEXT(SalesDataTable[[#This Row],[Order Date]], "MMM")</f>
        <v>Mar</v>
      </c>
      <c r="F454" s="15" t="str">
        <f>"Q"&amp;ROUNDUP(MONTH(SalesDataTable[[#This Row],[Order Date]])/3,0)</f>
        <v>Q1</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7">
        <f>YEAR(SalesDataTable[[#This Row],[Order Date]])</f>
        <v>2026</v>
      </c>
      <c r="D455" s="4">
        <f>MONTH(SalesDataTable[[#This Row],[Order Date]])</f>
        <v>3</v>
      </c>
      <c r="E455" s="16" t="str">
        <f>TEXT(SalesDataTable[[#This Row],[Order Date]], "MMM")</f>
        <v>Mar</v>
      </c>
      <c r="F455" s="15" t="str">
        <f>"Q"&amp;ROUNDUP(MONTH(SalesDataTable[[#This Row],[Order Date]])/3,0)</f>
        <v>Q1</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7">
        <f>YEAR(SalesDataTable[[#This Row],[Order Date]])</f>
        <v>2026</v>
      </c>
      <c r="D456" s="4">
        <f>MONTH(SalesDataTable[[#This Row],[Order Date]])</f>
        <v>3</v>
      </c>
      <c r="E456" s="16" t="str">
        <f>TEXT(SalesDataTable[[#This Row],[Order Date]], "MMM")</f>
        <v>Mar</v>
      </c>
      <c r="F456" s="15" t="str">
        <f>"Q"&amp;ROUNDUP(MONTH(SalesDataTable[[#This Row],[Order Date]])/3,0)</f>
        <v>Q1</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7">
        <f>YEAR(SalesDataTable[[#This Row],[Order Date]])</f>
        <v>2026</v>
      </c>
      <c r="D457" s="4">
        <f>MONTH(SalesDataTable[[#This Row],[Order Date]])</f>
        <v>3</v>
      </c>
      <c r="E457" s="16" t="str">
        <f>TEXT(SalesDataTable[[#This Row],[Order Date]], "MMM")</f>
        <v>Mar</v>
      </c>
      <c r="F457" s="15" t="str">
        <f>"Q"&amp;ROUNDUP(MONTH(SalesDataTable[[#This Row],[Order Date]])/3,0)</f>
        <v>Q1</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7">
        <f>YEAR(SalesDataTable[[#This Row],[Order Date]])</f>
        <v>2026</v>
      </c>
      <c r="D458" s="4">
        <f>MONTH(SalesDataTable[[#This Row],[Order Date]])</f>
        <v>3</v>
      </c>
      <c r="E458" s="16" t="str">
        <f>TEXT(SalesDataTable[[#This Row],[Order Date]], "MMM")</f>
        <v>Mar</v>
      </c>
      <c r="F458" s="15" t="str">
        <f>"Q"&amp;ROUNDUP(MONTH(SalesDataTable[[#This Row],[Order Date]])/3,0)</f>
        <v>Q1</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7">
        <f>YEAR(SalesDataTable[[#This Row],[Order Date]])</f>
        <v>2026</v>
      </c>
      <c r="D459" s="4">
        <f>MONTH(SalesDataTable[[#This Row],[Order Date]])</f>
        <v>3</v>
      </c>
      <c r="E459" s="16" t="str">
        <f>TEXT(SalesDataTable[[#This Row],[Order Date]], "MMM")</f>
        <v>Mar</v>
      </c>
      <c r="F459" s="15" t="str">
        <f>"Q"&amp;ROUNDUP(MONTH(SalesDataTable[[#This Row],[Order Date]])/3,0)</f>
        <v>Q1</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7">
        <f>YEAR(SalesDataTable[[#This Row],[Order Date]])</f>
        <v>2026</v>
      </c>
      <c r="D460" s="4">
        <f>MONTH(SalesDataTable[[#This Row],[Order Date]])</f>
        <v>3</v>
      </c>
      <c r="E460" s="16" t="str">
        <f>TEXT(SalesDataTable[[#This Row],[Order Date]], "MMM")</f>
        <v>Mar</v>
      </c>
      <c r="F460" s="15" t="str">
        <f>"Q"&amp;ROUNDUP(MONTH(SalesDataTable[[#This Row],[Order Date]])/3,0)</f>
        <v>Q1</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7">
        <f>YEAR(SalesDataTable[[#This Row],[Order Date]])</f>
        <v>2026</v>
      </c>
      <c r="D461" s="4">
        <f>MONTH(SalesDataTable[[#This Row],[Order Date]])</f>
        <v>3</v>
      </c>
      <c r="E461" s="16" t="str">
        <f>TEXT(SalesDataTable[[#This Row],[Order Date]], "MMM")</f>
        <v>Mar</v>
      </c>
      <c r="F461" s="15" t="str">
        <f>"Q"&amp;ROUNDUP(MONTH(SalesDataTable[[#This Row],[Order Date]])/3,0)</f>
        <v>Q1</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7">
        <f>YEAR(SalesDataTable[[#This Row],[Order Date]])</f>
        <v>2026</v>
      </c>
      <c r="D462" s="4">
        <f>MONTH(SalesDataTable[[#This Row],[Order Date]])</f>
        <v>3</v>
      </c>
      <c r="E462" s="16" t="str">
        <f>TEXT(SalesDataTable[[#This Row],[Order Date]], "MMM")</f>
        <v>Mar</v>
      </c>
      <c r="F462" s="15" t="str">
        <f>"Q"&amp;ROUNDUP(MONTH(SalesDataTable[[#This Row],[Order Date]])/3,0)</f>
        <v>Q1</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7">
        <f>YEAR(SalesDataTable[[#This Row],[Order Date]])</f>
        <v>2026</v>
      </c>
      <c r="D463" s="4">
        <f>MONTH(SalesDataTable[[#This Row],[Order Date]])</f>
        <v>3</v>
      </c>
      <c r="E463" s="16" t="str">
        <f>TEXT(SalesDataTable[[#This Row],[Order Date]], "MMM")</f>
        <v>Mar</v>
      </c>
      <c r="F463" s="15" t="str">
        <f>"Q"&amp;ROUNDUP(MONTH(SalesDataTable[[#This Row],[Order Date]])/3,0)</f>
        <v>Q1</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7">
        <f>YEAR(SalesDataTable[[#This Row],[Order Date]])</f>
        <v>2026</v>
      </c>
      <c r="D464" s="4">
        <f>MONTH(SalesDataTable[[#This Row],[Order Date]])</f>
        <v>3</v>
      </c>
      <c r="E464" s="16" t="str">
        <f>TEXT(SalesDataTable[[#This Row],[Order Date]], "MMM")</f>
        <v>Mar</v>
      </c>
      <c r="F464" s="15" t="str">
        <f>"Q"&amp;ROUNDUP(MONTH(SalesDataTable[[#This Row],[Order Date]])/3,0)</f>
        <v>Q1</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7">
        <f>YEAR(SalesDataTable[[#This Row],[Order Date]])</f>
        <v>2026</v>
      </c>
      <c r="D465" s="4">
        <f>MONTH(SalesDataTable[[#This Row],[Order Date]])</f>
        <v>3</v>
      </c>
      <c r="E465" s="16" t="str">
        <f>TEXT(SalesDataTable[[#This Row],[Order Date]], "MMM")</f>
        <v>Mar</v>
      </c>
      <c r="F465" s="15" t="str">
        <f>"Q"&amp;ROUNDUP(MONTH(SalesDataTable[[#This Row],[Order Date]])/3,0)</f>
        <v>Q1</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7">
        <f>YEAR(SalesDataTable[[#This Row],[Order Date]])</f>
        <v>2026</v>
      </c>
      <c r="D466" s="4">
        <f>MONTH(SalesDataTable[[#This Row],[Order Date]])</f>
        <v>3</v>
      </c>
      <c r="E466" s="16" t="str">
        <f>TEXT(SalesDataTable[[#This Row],[Order Date]], "MMM")</f>
        <v>Mar</v>
      </c>
      <c r="F466" s="15" t="str">
        <f>"Q"&amp;ROUNDUP(MONTH(SalesDataTable[[#This Row],[Order Date]])/3,0)</f>
        <v>Q1</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7">
        <f>YEAR(SalesDataTable[[#This Row],[Order Date]])</f>
        <v>2026</v>
      </c>
      <c r="D467" s="4">
        <f>MONTH(SalesDataTable[[#This Row],[Order Date]])</f>
        <v>3</v>
      </c>
      <c r="E467" s="16" t="str">
        <f>TEXT(SalesDataTable[[#This Row],[Order Date]], "MMM")</f>
        <v>Mar</v>
      </c>
      <c r="F467" s="15" t="str">
        <f>"Q"&amp;ROUNDUP(MONTH(SalesDataTable[[#This Row],[Order Date]])/3,0)</f>
        <v>Q1</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7">
        <f>YEAR(SalesDataTable[[#This Row],[Order Date]])</f>
        <v>2026</v>
      </c>
      <c r="D468" s="4">
        <f>MONTH(SalesDataTable[[#This Row],[Order Date]])</f>
        <v>3</v>
      </c>
      <c r="E468" s="16" t="str">
        <f>TEXT(SalesDataTable[[#This Row],[Order Date]], "MMM")</f>
        <v>Mar</v>
      </c>
      <c r="F468" s="15" t="str">
        <f>"Q"&amp;ROUNDUP(MONTH(SalesDataTable[[#This Row],[Order Date]])/3,0)</f>
        <v>Q1</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7">
        <f>YEAR(SalesDataTable[[#This Row],[Order Date]])</f>
        <v>2026</v>
      </c>
      <c r="D469" s="4">
        <f>MONTH(SalesDataTable[[#This Row],[Order Date]])</f>
        <v>3</v>
      </c>
      <c r="E469" s="16" t="str">
        <f>TEXT(SalesDataTable[[#This Row],[Order Date]], "MMM")</f>
        <v>Mar</v>
      </c>
      <c r="F469" s="15" t="str">
        <f>"Q"&amp;ROUNDUP(MONTH(SalesDataTable[[#This Row],[Order Date]])/3,0)</f>
        <v>Q1</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7">
        <f>YEAR(SalesDataTable[[#This Row],[Order Date]])</f>
        <v>2026</v>
      </c>
      <c r="D470" s="4">
        <f>MONTH(SalesDataTable[[#This Row],[Order Date]])</f>
        <v>3</v>
      </c>
      <c r="E470" s="16" t="str">
        <f>TEXT(SalesDataTable[[#This Row],[Order Date]], "MMM")</f>
        <v>Mar</v>
      </c>
      <c r="F470" s="15" t="str">
        <f>"Q"&amp;ROUNDUP(MONTH(SalesDataTable[[#This Row],[Order Date]])/3,0)</f>
        <v>Q1</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7">
        <f>YEAR(SalesDataTable[[#This Row],[Order Date]])</f>
        <v>2026</v>
      </c>
      <c r="D471" s="4">
        <f>MONTH(SalesDataTable[[#This Row],[Order Date]])</f>
        <v>3</v>
      </c>
      <c r="E471" s="16" t="str">
        <f>TEXT(SalesDataTable[[#This Row],[Order Date]], "MMM")</f>
        <v>Mar</v>
      </c>
      <c r="F471" s="15" t="str">
        <f>"Q"&amp;ROUNDUP(MONTH(SalesDataTable[[#This Row],[Order Date]])/3,0)</f>
        <v>Q1</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7">
        <f>YEAR(SalesDataTable[[#This Row],[Order Date]])</f>
        <v>2026</v>
      </c>
      <c r="D472" s="4">
        <f>MONTH(SalesDataTable[[#This Row],[Order Date]])</f>
        <v>3</v>
      </c>
      <c r="E472" s="16" t="str">
        <f>TEXT(SalesDataTable[[#This Row],[Order Date]], "MMM")</f>
        <v>Mar</v>
      </c>
      <c r="F472" s="15" t="str">
        <f>"Q"&amp;ROUNDUP(MONTH(SalesDataTable[[#This Row],[Order Date]])/3,0)</f>
        <v>Q1</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7">
        <f>YEAR(SalesDataTable[[#This Row],[Order Date]])</f>
        <v>2026</v>
      </c>
      <c r="D473" s="4">
        <f>MONTH(SalesDataTable[[#This Row],[Order Date]])</f>
        <v>3</v>
      </c>
      <c r="E473" s="16" t="str">
        <f>TEXT(SalesDataTable[[#This Row],[Order Date]], "MMM")</f>
        <v>Mar</v>
      </c>
      <c r="F473" s="15" t="str">
        <f>"Q"&amp;ROUNDUP(MONTH(SalesDataTable[[#This Row],[Order Date]])/3,0)</f>
        <v>Q1</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7">
        <f>YEAR(SalesDataTable[[#This Row],[Order Date]])</f>
        <v>2026</v>
      </c>
      <c r="D474" s="4">
        <f>MONTH(SalesDataTable[[#This Row],[Order Date]])</f>
        <v>3</v>
      </c>
      <c r="E474" s="16" t="str">
        <f>TEXT(SalesDataTable[[#This Row],[Order Date]], "MMM")</f>
        <v>Mar</v>
      </c>
      <c r="F474" s="15" t="str">
        <f>"Q"&amp;ROUNDUP(MONTH(SalesDataTable[[#This Row],[Order Date]])/3,0)</f>
        <v>Q1</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7">
        <f>YEAR(SalesDataTable[[#This Row],[Order Date]])</f>
        <v>2026</v>
      </c>
      <c r="D475" s="4">
        <f>MONTH(SalesDataTable[[#This Row],[Order Date]])</f>
        <v>3</v>
      </c>
      <c r="E475" s="16" t="str">
        <f>TEXT(SalesDataTable[[#This Row],[Order Date]], "MMM")</f>
        <v>Mar</v>
      </c>
      <c r="F475" s="15" t="str">
        <f>"Q"&amp;ROUNDUP(MONTH(SalesDataTable[[#This Row],[Order Date]])/3,0)</f>
        <v>Q1</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7">
        <f>YEAR(SalesDataTable[[#This Row],[Order Date]])</f>
        <v>2026</v>
      </c>
      <c r="D476" s="4">
        <f>MONTH(SalesDataTable[[#This Row],[Order Date]])</f>
        <v>4</v>
      </c>
      <c r="E476" s="16" t="str">
        <f>TEXT(SalesDataTable[[#This Row],[Order Date]], "MMM")</f>
        <v>Apr</v>
      </c>
      <c r="F476" s="15" t="str">
        <f>"Q"&amp;ROUNDUP(MONTH(SalesDataTable[[#This Row],[Order Date]])/3,0)</f>
        <v>Q2</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7">
        <f>YEAR(SalesDataTable[[#This Row],[Order Date]])</f>
        <v>2026</v>
      </c>
      <c r="D477" s="4">
        <f>MONTH(SalesDataTable[[#This Row],[Order Date]])</f>
        <v>4</v>
      </c>
      <c r="E477" s="16" t="str">
        <f>TEXT(SalesDataTable[[#This Row],[Order Date]], "MMM")</f>
        <v>Apr</v>
      </c>
      <c r="F477" s="15" t="str">
        <f>"Q"&amp;ROUNDUP(MONTH(SalesDataTable[[#This Row],[Order Date]])/3,0)</f>
        <v>Q2</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7">
        <f>YEAR(SalesDataTable[[#This Row],[Order Date]])</f>
        <v>2026</v>
      </c>
      <c r="D478" s="4">
        <f>MONTH(SalesDataTable[[#This Row],[Order Date]])</f>
        <v>4</v>
      </c>
      <c r="E478" s="16" t="str">
        <f>TEXT(SalesDataTable[[#This Row],[Order Date]], "MMM")</f>
        <v>Apr</v>
      </c>
      <c r="F478" s="15" t="str">
        <f>"Q"&amp;ROUNDUP(MONTH(SalesDataTable[[#This Row],[Order Date]])/3,0)</f>
        <v>Q2</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7">
        <f>YEAR(SalesDataTable[[#This Row],[Order Date]])</f>
        <v>2026</v>
      </c>
      <c r="D479" s="4">
        <f>MONTH(SalesDataTable[[#This Row],[Order Date]])</f>
        <v>4</v>
      </c>
      <c r="E479" s="16" t="str">
        <f>TEXT(SalesDataTable[[#This Row],[Order Date]], "MMM")</f>
        <v>Apr</v>
      </c>
      <c r="F479" s="15" t="str">
        <f>"Q"&amp;ROUNDUP(MONTH(SalesDataTable[[#This Row],[Order Date]])/3,0)</f>
        <v>Q2</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7">
        <f>YEAR(SalesDataTable[[#This Row],[Order Date]])</f>
        <v>2026</v>
      </c>
      <c r="D480" s="4">
        <f>MONTH(SalesDataTable[[#This Row],[Order Date]])</f>
        <v>4</v>
      </c>
      <c r="E480" s="16" t="str">
        <f>TEXT(SalesDataTable[[#This Row],[Order Date]], "MMM")</f>
        <v>Apr</v>
      </c>
      <c r="F480" s="15" t="str">
        <f>"Q"&amp;ROUNDUP(MONTH(SalesDataTable[[#This Row],[Order Date]])/3,0)</f>
        <v>Q2</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7">
        <f>YEAR(SalesDataTable[[#This Row],[Order Date]])</f>
        <v>2026</v>
      </c>
      <c r="D481" s="4">
        <f>MONTH(SalesDataTable[[#This Row],[Order Date]])</f>
        <v>4</v>
      </c>
      <c r="E481" s="16" t="str">
        <f>TEXT(SalesDataTable[[#This Row],[Order Date]], "MMM")</f>
        <v>Apr</v>
      </c>
      <c r="F481" s="15" t="str">
        <f>"Q"&amp;ROUNDUP(MONTH(SalesDataTable[[#This Row],[Order Date]])/3,0)</f>
        <v>Q2</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7">
        <f>YEAR(SalesDataTable[[#This Row],[Order Date]])</f>
        <v>2026</v>
      </c>
      <c r="D482" s="4">
        <f>MONTH(SalesDataTable[[#This Row],[Order Date]])</f>
        <v>4</v>
      </c>
      <c r="E482" s="16" t="str">
        <f>TEXT(SalesDataTable[[#This Row],[Order Date]], "MMM")</f>
        <v>Apr</v>
      </c>
      <c r="F482" s="15" t="str">
        <f>"Q"&amp;ROUNDUP(MONTH(SalesDataTable[[#This Row],[Order Date]])/3,0)</f>
        <v>Q2</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7">
        <f>YEAR(SalesDataTable[[#This Row],[Order Date]])</f>
        <v>2026</v>
      </c>
      <c r="D483" s="4">
        <f>MONTH(SalesDataTable[[#This Row],[Order Date]])</f>
        <v>4</v>
      </c>
      <c r="E483" s="16" t="str">
        <f>TEXT(SalesDataTable[[#This Row],[Order Date]], "MMM")</f>
        <v>Apr</v>
      </c>
      <c r="F483" s="15" t="str">
        <f>"Q"&amp;ROUNDUP(MONTH(SalesDataTable[[#This Row],[Order Date]])/3,0)</f>
        <v>Q2</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7">
        <f>YEAR(SalesDataTable[[#This Row],[Order Date]])</f>
        <v>2026</v>
      </c>
      <c r="D484" s="4">
        <f>MONTH(SalesDataTable[[#This Row],[Order Date]])</f>
        <v>4</v>
      </c>
      <c r="E484" s="16" t="str">
        <f>TEXT(SalesDataTable[[#This Row],[Order Date]], "MMM")</f>
        <v>Apr</v>
      </c>
      <c r="F484" s="15" t="str">
        <f>"Q"&amp;ROUNDUP(MONTH(SalesDataTable[[#This Row],[Order Date]])/3,0)</f>
        <v>Q2</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7">
        <f>YEAR(SalesDataTable[[#This Row],[Order Date]])</f>
        <v>2026</v>
      </c>
      <c r="D485" s="4">
        <f>MONTH(SalesDataTable[[#This Row],[Order Date]])</f>
        <v>4</v>
      </c>
      <c r="E485" s="16" t="str">
        <f>TEXT(SalesDataTable[[#This Row],[Order Date]], "MMM")</f>
        <v>Apr</v>
      </c>
      <c r="F485" s="15" t="str">
        <f>"Q"&amp;ROUNDUP(MONTH(SalesDataTable[[#This Row],[Order Date]])/3,0)</f>
        <v>Q2</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7">
        <f>YEAR(SalesDataTable[[#This Row],[Order Date]])</f>
        <v>2026</v>
      </c>
      <c r="D486" s="4">
        <f>MONTH(SalesDataTable[[#This Row],[Order Date]])</f>
        <v>4</v>
      </c>
      <c r="E486" s="16" t="str">
        <f>TEXT(SalesDataTable[[#This Row],[Order Date]], "MMM")</f>
        <v>Apr</v>
      </c>
      <c r="F486" s="15" t="str">
        <f>"Q"&amp;ROUNDUP(MONTH(SalesDataTable[[#This Row],[Order Date]])/3,0)</f>
        <v>Q2</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7">
        <f>YEAR(SalesDataTable[[#This Row],[Order Date]])</f>
        <v>2026</v>
      </c>
      <c r="D487" s="4">
        <f>MONTH(SalesDataTable[[#This Row],[Order Date]])</f>
        <v>4</v>
      </c>
      <c r="E487" s="16" t="str">
        <f>TEXT(SalesDataTable[[#This Row],[Order Date]], "MMM")</f>
        <v>Apr</v>
      </c>
      <c r="F487" s="15" t="str">
        <f>"Q"&amp;ROUNDUP(MONTH(SalesDataTable[[#This Row],[Order Date]])/3,0)</f>
        <v>Q2</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7">
        <f>YEAR(SalesDataTable[[#This Row],[Order Date]])</f>
        <v>2026</v>
      </c>
      <c r="D488" s="4">
        <f>MONTH(SalesDataTable[[#This Row],[Order Date]])</f>
        <v>4</v>
      </c>
      <c r="E488" s="16" t="str">
        <f>TEXT(SalesDataTable[[#This Row],[Order Date]], "MMM")</f>
        <v>Apr</v>
      </c>
      <c r="F488" s="15" t="str">
        <f>"Q"&amp;ROUNDUP(MONTH(SalesDataTable[[#This Row],[Order Date]])/3,0)</f>
        <v>Q2</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7">
        <f>YEAR(SalesDataTable[[#This Row],[Order Date]])</f>
        <v>2026</v>
      </c>
      <c r="D489" s="4">
        <f>MONTH(SalesDataTable[[#This Row],[Order Date]])</f>
        <v>4</v>
      </c>
      <c r="E489" s="16" t="str">
        <f>TEXT(SalesDataTable[[#This Row],[Order Date]], "MMM")</f>
        <v>Apr</v>
      </c>
      <c r="F489" s="15" t="str">
        <f>"Q"&amp;ROUNDUP(MONTH(SalesDataTable[[#This Row],[Order Date]])/3,0)</f>
        <v>Q2</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7">
        <f>YEAR(SalesDataTable[[#This Row],[Order Date]])</f>
        <v>2026</v>
      </c>
      <c r="D490" s="4">
        <f>MONTH(SalesDataTable[[#This Row],[Order Date]])</f>
        <v>4</v>
      </c>
      <c r="E490" s="16" t="str">
        <f>TEXT(SalesDataTable[[#This Row],[Order Date]], "MMM")</f>
        <v>Apr</v>
      </c>
      <c r="F490" s="15" t="str">
        <f>"Q"&amp;ROUNDUP(MONTH(SalesDataTable[[#This Row],[Order Date]])/3,0)</f>
        <v>Q2</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7">
        <f>YEAR(SalesDataTable[[#This Row],[Order Date]])</f>
        <v>2026</v>
      </c>
      <c r="D491" s="4">
        <f>MONTH(SalesDataTable[[#This Row],[Order Date]])</f>
        <v>4</v>
      </c>
      <c r="E491" s="16" t="str">
        <f>TEXT(SalesDataTable[[#This Row],[Order Date]], "MMM")</f>
        <v>Apr</v>
      </c>
      <c r="F491" s="15" t="str">
        <f>"Q"&amp;ROUNDUP(MONTH(SalesDataTable[[#This Row],[Order Date]])/3,0)</f>
        <v>Q2</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7">
        <f>YEAR(SalesDataTable[[#This Row],[Order Date]])</f>
        <v>2026</v>
      </c>
      <c r="D492" s="4">
        <f>MONTH(SalesDataTable[[#This Row],[Order Date]])</f>
        <v>4</v>
      </c>
      <c r="E492" s="16" t="str">
        <f>TEXT(SalesDataTable[[#This Row],[Order Date]], "MMM")</f>
        <v>Apr</v>
      </c>
      <c r="F492" s="15" t="str">
        <f>"Q"&amp;ROUNDUP(MONTH(SalesDataTable[[#This Row],[Order Date]])/3,0)</f>
        <v>Q2</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7">
        <f>YEAR(SalesDataTable[[#This Row],[Order Date]])</f>
        <v>2026</v>
      </c>
      <c r="D493" s="4">
        <f>MONTH(SalesDataTable[[#This Row],[Order Date]])</f>
        <v>4</v>
      </c>
      <c r="E493" s="16" t="str">
        <f>TEXT(SalesDataTable[[#This Row],[Order Date]], "MMM")</f>
        <v>Apr</v>
      </c>
      <c r="F493" s="15" t="str">
        <f>"Q"&amp;ROUNDUP(MONTH(SalesDataTable[[#This Row],[Order Date]])/3,0)</f>
        <v>Q2</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7">
        <f>YEAR(SalesDataTable[[#This Row],[Order Date]])</f>
        <v>2026</v>
      </c>
      <c r="D494" s="4">
        <f>MONTH(SalesDataTable[[#This Row],[Order Date]])</f>
        <v>4</v>
      </c>
      <c r="E494" s="16" t="str">
        <f>TEXT(SalesDataTable[[#This Row],[Order Date]], "MMM")</f>
        <v>Apr</v>
      </c>
      <c r="F494" s="15" t="str">
        <f>"Q"&amp;ROUNDUP(MONTH(SalesDataTable[[#This Row],[Order Date]])/3,0)</f>
        <v>Q2</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7">
        <f>YEAR(SalesDataTable[[#This Row],[Order Date]])</f>
        <v>2026</v>
      </c>
      <c r="D495" s="4">
        <f>MONTH(SalesDataTable[[#This Row],[Order Date]])</f>
        <v>4</v>
      </c>
      <c r="E495" s="16" t="str">
        <f>TEXT(SalesDataTable[[#This Row],[Order Date]], "MMM")</f>
        <v>Apr</v>
      </c>
      <c r="F495" s="15" t="str">
        <f>"Q"&amp;ROUNDUP(MONTH(SalesDataTable[[#This Row],[Order Date]])/3,0)</f>
        <v>Q2</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7">
        <f>YEAR(SalesDataTable[[#This Row],[Order Date]])</f>
        <v>2026</v>
      </c>
      <c r="D496" s="4">
        <f>MONTH(SalesDataTable[[#This Row],[Order Date]])</f>
        <v>4</v>
      </c>
      <c r="E496" s="16" t="str">
        <f>TEXT(SalesDataTable[[#This Row],[Order Date]], "MMM")</f>
        <v>Apr</v>
      </c>
      <c r="F496" s="15" t="str">
        <f>"Q"&amp;ROUNDUP(MONTH(SalesDataTable[[#This Row],[Order Date]])/3,0)</f>
        <v>Q2</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7">
        <f>YEAR(SalesDataTable[[#This Row],[Order Date]])</f>
        <v>2026</v>
      </c>
      <c r="D497" s="4">
        <f>MONTH(SalesDataTable[[#This Row],[Order Date]])</f>
        <v>4</v>
      </c>
      <c r="E497" s="16" t="str">
        <f>TEXT(SalesDataTable[[#This Row],[Order Date]], "MMM")</f>
        <v>Apr</v>
      </c>
      <c r="F497" s="15" t="str">
        <f>"Q"&amp;ROUNDUP(MONTH(SalesDataTable[[#This Row],[Order Date]])/3,0)</f>
        <v>Q2</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7">
        <f>YEAR(SalesDataTable[[#This Row],[Order Date]])</f>
        <v>2026</v>
      </c>
      <c r="D498" s="4">
        <f>MONTH(SalesDataTable[[#This Row],[Order Date]])</f>
        <v>4</v>
      </c>
      <c r="E498" s="16" t="str">
        <f>TEXT(SalesDataTable[[#This Row],[Order Date]], "MMM")</f>
        <v>Apr</v>
      </c>
      <c r="F498" s="15" t="str">
        <f>"Q"&amp;ROUNDUP(MONTH(SalesDataTable[[#This Row],[Order Date]])/3,0)</f>
        <v>Q2</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7">
        <f>YEAR(SalesDataTable[[#This Row],[Order Date]])</f>
        <v>2026</v>
      </c>
      <c r="D499" s="4">
        <f>MONTH(SalesDataTable[[#This Row],[Order Date]])</f>
        <v>4</v>
      </c>
      <c r="E499" s="16" t="str">
        <f>TEXT(SalesDataTable[[#This Row],[Order Date]], "MMM")</f>
        <v>Apr</v>
      </c>
      <c r="F499" s="15" t="str">
        <f>"Q"&amp;ROUNDUP(MONTH(SalesDataTable[[#This Row],[Order Date]])/3,0)</f>
        <v>Q2</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7">
        <f>YEAR(SalesDataTable[[#This Row],[Order Date]])</f>
        <v>2026</v>
      </c>
      <c r="D500" s="4">
        <f>MONTH(SalesDataTable[[#This Row],[Order Date]])</f>
        <v>4</v>
      </c>
      <c r="E500" s="16" t="str">
        <f>TEXT(SalesDataTable[[#This Row],[Order Date]], "MMM")</f>
        <v>Apr</v>
      </c>
      <c r="F500" s="15" t="str">
        <f>"Q"&amp;ROUNDUP(MONTH(SalesDataTable[[#This Row],[Order Date]])/3,0)</f>
        <v>Q2</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7">
        <f>YEAR(SalesDataTable[[#This Row],[Order Date]])</f>
        <v>2026</v>
      </c>
      <c r="D501" s="4">
        <f>MONTH(SalesDataTable[[#This Row],[Order Date]])</f>
        <v>4</v>
      </c>
      <c r="E501" s="16" t="str">
        <f>TEXT(SalesDataTable[[#This Row],[Order Date]], "MMM")</f>
        <v>Apr</v>
      </c>
      <c r="F501" s="15" t="str">
        <f>"Q"&amp;ROUNDUP(MONTH(SalesDataTable[[#This Row],[Order Date]])/3,0)</f>
        <v>Q2</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7">
        <f>YEAR(SalesDataTable[[#This Row],[Order Date]])</f>
        <v>2026</v>
      </c>
      <c r="D502" s="4">
        <f>MONTH(SalesDataTable[[#This Row],[Order Date]])</f>
        <v>4</v>
      </c>
      <c r="E502" s="16" t="str">
        <f>TEXT(SalesDataTable[[#This Row],[Order Date]], "MMM")</f>
        <v>Apr</v>
      </c>
      <c r="F502" s="15" t="str">
        <f>"Q"&amp;ROUNDUP(MONTH(SalesDataTable[[#This Row],[Order Date]])/3,0)</f>
        <v>Q2</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7">
        <f>YEAR(SalesDataTable[[#This Row],[Order Date]])</f>
        <v>2026</v>
      </c>
      <c r="D503" s="4">
        <f>MONTH(SalesDataTable[[#This Row],[Order Date]])</f>
        <v>4</v>
      </c>
      <c r="E503" s="16" t="str">
        <f>TEXT(SalesDataTable[[#This Row],[Order Date]], "MMM")</f>
        <v>Apr</v>
      </c>
      <c r="F503" s="15" t="str">
        <f>"Q"&amp;ROUNDUP(MONTH(SalesDataTable[[#This Row],[Order Date]])/3,0)</f>
        <v>Q2</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7">
        <f>YEAR(SalesDataTable[[#This Row],[Order Date]])</f>
        <v>2026</v>
      </c>
      <c r="D504" s="4">
        <f>MONTH(SalesDataTable[[#This Row],[Order Date]])</f>
        <v>4</v>
      </c>
      <c r="E504" s="16" t="str">
        <f>TEXT(SalesDataTable[[#This Row],[Order Date]], "MMM")</f>
        <v>Apr</v>
      </c>
      <c r="F504" s="15" t="str">
        <f>"Q"&amp;ROUNDUP(MONTH(SalesDataTable[[#This Row],[Order Date]])/3,0)</f>
        <v>Q2</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7">
        <f>YEAR(SalesDataTable[[#This Row],[Order Date]])</f>
        <v>2026</v>
      </c>
      <c r="D505" s="4">
        <f>MONTH(SalesDataTable[[#This Row],[Order Date]])</f>
        <v>4</v>
      </c>
      <c r="E505" s="16" t="str">
        <f>TEXT(SalesDataTable[[#This Row],[Order Date]], "MMM")</f>
        <v>Apr</v>
      </c>
      <c r="F505" s="15" t="str">
        <f>"Q"&amp;ROUNDUP(MONTH(SalesDataTable[[#This Row],[Order Date]])/3,0)</f>
        <v>Q2</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7">
        <f>YEAR(SalesDataTable[[#This Row],[Order Date]])</f>
        <v>2026</v>
      </c>
      <c r="D506" s="4">
        <f>MONTH(SalesDataTable[[#This Row],[Order Date]])</f>
        <v>4</v>
      </c>
      <c r="E506" s="16" t="str">
        <f>TEXT(SalesDataTable[[#This Row],[Order Date]], "MMM")</f>
        <v>Apr</v>
      </c>
      <c r="F506" s="15" t="str">
        <f>"Q"&amp;ROUNDUP(MONTH(SalesDataTable[[#This Row],[Order Date]])/3,0)</f>
        <v>Q2</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7">
        <f>YEAR(SalesDataTable[[#This Row],[Order Date]])</f>
        <v>2026</v>
      </c>
      <c r="D507" s="4">
        <f>MONTH(SalesDataTable[[#This Row],[Order Date]])</f>
        <v>4</v>
      </c>
      <c r="E507" s="16" t="str">
        <f>TEXT(SalesDataTable[[#This Row],[Order Date]], "MMM")</f>
        <v>Apr</v>
      </c>
      <c r="F507" s="15" t="str">
        <f>"Q"&amp;ROUNDUP(MONTH(SalesDataTable[[#This Row],[Order Date]])/3,0)</f>
        <v>Q2</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7">
        <f>YEAR(SalesDataTable[[#This Row],[Order Date]])</f>
        <v>2026</v>
      </c>
      <c r="D508" s="4">
        <f>MONTH(SalesDataTable[[#This Row],[Order Date]])</f>
        <v>4</v>
      </c>
      <c r="E508" s="16" t="str">
        <f>TEXT(SalesDataTable[[#This Row],[Order Date]], "MMM")</f>
        <v>Apr</v>
      </c>
      <c r="F508" s="15" t="str">
        <f>"Q"&amp;ROUNDUP(MONTH(SalesDataTable[[#This Row],[Order Date]])/3,0)</f>
        <v>Q2</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7">
        <f>YEAR(SalesDataTable[[#This Row],[Order Date]])</f>
        <v>2026</v>
      </c>
      <c r="D509" s="4">
        <f>MONTH(SalesDataTable[[#This Row],[Order Date]])</f>
        <v>4</v>
      </c>
      <c r="E509" s="16" t="str">
        <f>TEXT(SalesDataTable[[#This Row],[Order Date]], "MMM")</f>
        <v>Apr</v>
      </c>
      <c r="F509" s="15" t="str">
        <f>"Q"&amp;ROUNDUP(MONTH(SalesDataTable[[#This Row],[Order Date]])/3,0)</f>
        <v>Q2</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7">
        <f>YEAR(SalesDataTable[[#This Row],[Order Date]])</f>
        <v>2026</v>
      </c>
      <c r="D510" s="4">
        <f>MONTH(SalesDataTable[[#This Row],[Order Date]])</f>
        <v>4</v>
      </c>
      <c r="E510" s="16" t="str">
        <f>TEXT(SalesDataTable[[#This Row],[Order Date]], "MMM")</f>
        <v>Apr</v>
      </c>
      <c r="F510" s="15" t="str">
        <f>"Q"&amp;ROUNDUP(MONTH(SalesDataTable[[#This Row],[Order Date]])/3,0)</f>
        <v>Q2</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7">
        <f>YEAR(SalesDataTable[[#This Row],[Order Date]])</f>
        <v>2026</v>
      </c>
      <c r="D511" s="4">
        <f>MONTH(SalesDataTable[[#This Row],[Order Date]])</f>
        <v>4</v>
      </c>
      <c r="E511" s="16" t="str">
        <f>TEXT(SalesDataTable[[#This Row],[Order Date]], "MMM")</f>
        <v>Apr</v>
      </c>
      <c r="F511" s="15" t="str">
        <f>"Q"&amp;ROUNDUP(MONTH(SalesDataTable[[#This Row],[Order Date]])/3,0)</f>
        <v>Q2</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7">
        <f>YEAR(SalesDataTable[[#This Row],[Order Date]])</f>
        <v>2026</v>
      </c>
      <c r="D512" s="4">
        <f>MONTH(SalesDataTable[[#This Row],[Order Date]])</f>
        <v>4</v>
      </c>
      <c r="E512" s="16" t="str">
        <f>TEXT(SalesDataTable[[#This Row],[Order Date]], "MMM")</f>
        <v>Apr</v>
      </c>
      <c r="F512" s="15" t="str">
        <f>"Q"&amp;ROUNDUP(MONTH(SalesDataTable[[#This Row],[Order Date]])/3,0)</f>
        <v>Q2</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7">
        <f>YEAR(SalesDataTable[[#This Row],[Order Date]])</f>
        <v>2026</v>
      </c>
      <c r="D513" s="4">
        <f>MONTH(SalesDataTable[[#This Row],[Order Date]])</f>
        <v>4</v>
      </c>
      <c r="E513" s="16" t="str">
        <f>TEXT(SalesDataTable[[#This Row],[Order Date]], "MMM")</f>
        <v>Apr</v>
      </c>
      <c r="F513" s="15" t="str">
        <f>"Q"&amp;ROUNDUP(MONTH(SalesDataTable[[#This Row],[Order Date]])/3,0)</f>
        <v>Q2</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7">
        <f>YEAR(SalesDataTable[[#This Row],[Order Date]])</f>
        <v>2026</v>
      </c>
      <c r="D514" s="4">
        <f>MONTH(SalesDataTable[[#This Row],[Order Date]])</f>
        <v>4</v>
      </c>
      <c r="E514" s="16" t="str">
        <f>TEXT(SalesDataTable[[#This Row],[Order Date]], "MMM")</f>
        <v>Apr</v>
      </c>
      <c r="F514" s="15" t="str">
        <f>"Q"&amp;ROUNDUP(MONTH(SalesDataTable[[#This Row],[Order Date]])/3,0)</f>
        <v>Q2</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7">
        <f>YEAR(SalesDataTable[[#This Row],[Order Date]])</f>
        <v>2026</v>
      </c>
      <c r="D515" s="4">
        <f>MONTH(SalesDataTable[[#This Row],[Order Date]])</f>
        <v>4</v>
      </c>
      <c r="E515" s="16" t="str">
        <f>TEXT(SalesDataTable[[#This Row],[Order Date]], "MMM")</f>
        <v>Apr</v>
      </c>
      <c r="F515" s="15" t="str">
        <f>"Q"&amp;ROUNDUP(MONTH(SalesDataTable[[#This Row],[Order Date]])/3,0)</f>
        <v>Q2</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7">
        <f>YEAR(SalesDataTable[[#This Row],[Order Date]])</f>
        <v>2026</v>
      </c>
      <c r="D516" s="4">
        <f>MONTH(SalesDataTable[[#This Row],[Order Date]])</f>
        <v>4</v>
      </c>
      <c r="E516" s="16" t="str">
        <f>TEXT(SalesDataTable[[#This Row],[Order Date]], "MMM")</f>
        <v>Apr</v>
      </c>
      <c r="F516" s="15" t="str">
        <f>"Q"&amp;ROUNDUP(MONTH(SalesDataTable[[#This Row],[Order Date]])/3,0)</f>
        <v>Q2</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7">
        <f>YEAR(SalesDataTable[[#This Row],[Order Date]])</f>
        <v>2026</v>
      </c>
      <c r="D517" s="4">
        <f>MONTH(SalesDataTable[[#This Row],[Order Date]])</f>
        <v>4</v>
      </c>
      <c r="E517" s="16" t="str">
        <f>TEXT(SalesDataTable[[#This Row],[Order Date]], "MMM")</f>
        <v>Apr</v>
      </c>
      <c r="F517" s="15" t="str">
        <f>"Q"&amp;ROUNDUP(MONTH(SalesDataTable[[#This Row],[Order Date]])/3,0)</f>
        <v>Q2</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7">
        <f>YEAR(SalesDataTable[[#This Row],[Order Date]])</f>
        <v>2026</v>
      </c>
      <c r="D518" s="4">
        <f>MONTH(SalesDataTable[[#This Row],[Order Date]])</f>
        <v>4</v>
      </c>
      <c r="E518" s="16" t="str">
        <f>TEXT(SalesDataTable[[#This Row],[Order Date]], "MMM")</f>
        <v>Apr</v>
      </c>
      <c r="F518" s="15" t="str">
        <f>"Q"&amp;ROUNDUP(MONTH(SalesDataTable[[#This Row],[Order Date]])/3,0)</f>
        <v>Q2</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7">
        <f>YEAR(SalesDataTable[[#This Row],[Order Date]])</f>
        <v>2026</v>
      </c>
      <c r="D519" s="4">
        <f>MONTH(SalesDataTable[[#This Row],[Order Date]])</f>
        <v>4</v>
      </c>
      <c r="E519" s="16" t="str">
        <f>TEXT(SalesDataTable[[#This Row],[Order Date]], "MMM")</f>
        <v>Apr</v>
      </c>
      <c r="F519" s="15" t="str">
        <f>"Q"&amp;ROUNDUP(MONTH(SalesDataTable[[#This Row],[Order Date]])/3,0)</f>
        <v>Q2</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7">
        <f>YEAR(SalesDataTable[[#This Row],[Order Date]])</f>
        <v>2026</v>
      </c>
      <c r="D520" s="4">
        <f>MONTH(SalesDataTable[[#This Row],[Order Date]])</f>
        <v>4</v>
      </c>
      <c r="E520" s="16" t="str">
        <f>TEXT(SalesDataTable[[#This Row],[Order Date]], "MMM")</f>
        <v>Apr</v>
      </c>
      <c r="F520" s="15" t="str">
        <f>"Q"&amp;ROUNDUP(MONTH(SalesDataTable[[#This Row],[Order Date]])/3,0)</f>
        <v>Q2</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7">
        <f>YEAR(SalesDataTable[[#This Row],[Order Date]])</f>
        <v>2026</v>
      </c>
      <c r="D521" s="4">
        <f>MONTH(SalesDataTable[[#This Row],[Order Date]])</f>
        <v>4</v>
      </c>
      <c r="E521" s="16" t="str">
        <f>TEXT(SalesDataTable[[#This Row],[Order Date]], "MMM")</f>
        <v>Apr</v>
      </c>
      <c r="F521" s="15" t="str">
        <f>"Q"&amp;ROUNDUP(MONTH(SalesDataTable[[#This Row],[Order Date]])/3,0)</f>
        <v>Q2</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7">
        <f>YEAR(SalesDataTable[[#This Row],[Order Date]])</f>
        <v>2026</v>
      </c>
      <c r="D522" s="4">
        <f>MONTH(SalesDataTable[[#This Row],[Order Date]])</f>
        <v>4</v>
      </c>
      <c r="E522" s="16" t="str">
        <f>TEXT(SalesDataTable[[#This Row],[Order Date]], "MMM")</f>
        <v>Apr</v>
      </c>
      <c r="F522" s="15" t="str">
        <f>"Q"&amp;ROUNDUP(MONTH(SalesDataTable[[#This Row],[Order Date]])/3,0)</f>
        <v>Q2</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7">
        <f>YEAR(SalesDataTable[[#This Row],[Order Date]])</f>
        <v>2026</v>
      </c>
      <c r="D523" s="4">
        <f>MONTH(SalesDataTable[[#This Row],[Order Date]])</f>
        <v>4</v>
      </c>
      <c r="E523" s="16" t="str">
        <f>TEXT(SalesDataTable[[#This Row],[Order Date]], "MMM")</f>
        <v>Apr</v>
      </c>
      <c r="F523" s="15" t="str">
        <f>"Q"&amp;ROUNDUP(MONTH(SalesDataTable[[#This Row],[Order Date]])/3,0)</f>
        <v>Q2</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7">
        <f>YEAR(SalesDataTable[[#This Row],[Order Date]])</f>
        <v>2026</v>
      </c>
      <c r="D524" s="4">
        <f>MONTH(SalesDataTable[[#This Row],[Order Date]])</f>
        <v>4</v>
      </c>
      <c r="E524" s="16" t="str">
        <f>TEXT(SalesDataTable[[#This Row],[Order Date]], "MMM")</f>
        <v>Apr</v>
      </c>
      <c r="F524" s="15" t="str">
        <f>"Q"&amp;ROUNDUP(MONTH(SalesDataTable[[#This Row],[Order Date]])/3,0)</f>
        <v>Q2</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7">
        <f>YEAR(SalesDataTable[[#This Row],[Order Date]])</f>
        <v>2026</v>
      </c>
      <c r="D525" s="4">
        <f>MONTH(SalesDataTable[[#This Row],[Order Date]])</f>
        <v>4</v>
      </c>
      <c r="E525" s="16" t="str">
        <f>TEXT(SalesDataTable[[#This Row],[Order Date]], "MMM")</f>
        <v>Apr</v>
      </c>
      <c r="F525" s="15" t="str">
        <f>"Q"&amp;ROUNDUP(MONTH(SalesDataTable[[#This Row],[Order Date]])/3,0)</f>
        <v>Q2</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7">
        <f>YEAR(SalesDataTable[[#This Row],[Order Date]])</f>
        <v>2026</v>
      </c>
      <c r="D526" s="4">
        <f>MONTH(SalesDataTable[[#This Row],[Order Date]])</f>
        <v>4</v>
      </c>
      <c r="E526" s="16" t="str">
        <f>TEXT(SalesDataTable[[#This Row],[Order Date]], "MMM")</f>
        <v>Apr</v>
      </c>
      <c r="F526" s="15" t="str">
        <f>"Q"&amp;ROUNDUP(MONTH(SalesDataTable[[#This Row],[Order Date]])/3,0)</f>
        <v>Q2</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7">
        <f>YEAR(SalesDataTable[[#This Row],[Order Date]])</f>
        <v>2026</v>
      </c>
      <c r="D527" s="4">
        <f>MONTH(SalesDataTable[[#This Row],[Order Date]])</f>
        <v>4</v>
      </c>
      <c r="E527" s="16" t="str">
        <f>TEXT(SalesDataTable[[#This Row],[Order Date]], "MMM")</f>
        <v>Apr</v>
      </c>
      <c r="F527" s="15" t="str">
        <f>"Q"&amp;ROUNDUP(MONTH(SalesDataTable[[#This Row],[Order Date]])/3,0)</f>
        <v>Q2</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7">
        <f>YEAR(SalesDataTable[[#This Row],[Order Date]])</f>
        <v>2026</v>
      </c>
      <c r="D528" s="4">
        <f>MONTH(SalesDataTable[[#This Row],[Order Date]])</f>
        <v>4</v>
      </c>
      <c r="E528" s="16" t="str">
        <f>TEXT(SalesDataTable[[#This Row],[Order Date]], "MMM")</f>
        <v>Apr</v>
      </c>
      <c r="F528" s="15" t="str">
        <f>"Q"&amp;ROUNDUP(MONTH(SalesDataTable[[#This Row],[Order Date]])/3,0)</f>
        <v>Q2</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7">
        <f>YEAR(SalesDataTable[[#This Row],[Order Date]])</f>
        <v>2026</v>
      </c>
      <c r="D529" s="4">
        <f>MONTH(SalesDataTable[[#This Row],[Order Date]])</f>
        <v>4</v>
      </c>
      <c r="E529" s="16" t="str">
        <f>TEXT(SalesDataTable[[#This Row],[Order Date]], "MMM")</f>
        <v>Apr</v>
      </c>
      <c r="F529" s="15" t="str">
        <f>"Q"&amp;ROUNDUP(MONTH(SalesDataTable[[#This Row],[Order Date]])/3,0)</f>
        <v>Q2</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7">
        <f>YEAR(SalesDataTable[[#This Row],[Order Date]])</f>
        <v>2026</v>
      </c>
      <c r="D530" s="4">
        <f>MONTH(SalesDataTable[[#This Row],[Order Date]])</f>
        <v>4</v>
      </c>
      <c r="E530" s="16" t="str">
        <f>TEXT(SalesDataTable[[#This Row],[Order Date]], "MMM")</f>
        <v>Apr</v>
      </c>
      <c r="F530" s="15" t="str">
        <f>"Q"&amp;ROUNDUP(MONTH(SalesDataTable[[#This Row],[Order Date]])/3,0)</f>
        <v>Q2</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7">
        <f>YEAR(SalesDataTable[[#This Row],[Order Date]])</f>
        <v>2026</v>
      </c>
      <c r="D531" s="4">
        <f>MONTH(SalesDataTable[[#This Row],[Order Date]])</f>
        <v>4</v>
      </c>
      <c r="E531" s="16" t="str">
        <f>TEXT(SalesDataTable[[#This Row],[Order Date]], "MMM")</f>
        <v>Apr</v>
      </c>
      <c r="F531" s="15" t="str">
        <f>"Q"&amp;ROUNDUP(MONTH(SalesDataTable[[#This Row],[Order Date]])/3,0)</f>
        <v>Q2</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7">
        <f>YEAR(SalesDataTable[[#This Row],[Order Date]])</f>
        <v>2026</v>
      </c>
      <c r="D532" s="4">
        <f>MONTH(SalesDataTable[[#This Row],[Order Date]])</f>
        <v>4</v>
      </c>
      <c r="E532" s="16" t="str">
        <f>TEXT(SalesDataTable[[#This Row],[Order Date]], "MMM")</f>
        <v>Apr</v>
      </c>
      <c r="F532" s="15" t="str">
        <f>"Q"&amp;ROUNDUP(MONTH(SalesDataTable[[#This Row],[Order Date]])/3,0)</f>
        <v>Q2</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7">
        <f>YEAR(SalesDataTable[[#This Row],[Order Date]])</f>
        <v>2026</v>
      </c>
      <c r="D533" s="4">
        <f>MONTH(SalesDataTable[[#This Row],[Order Date]])</f>
        <v>4</v>
      </c>
      <c r="E533" s="16" t="str">
        <f>TEXT(SalesDataTable[[#This Row],[Order Date]], "MMM")</f>
        <v>Apr</v>
      </c>
      <c r="F533" s="15" t="str">
        <f>"Q"&amp;ROUNDUP(MONTH(SalesDataTable[[#This Row],[Order Date]])/3,0)</f>
        <v>Q2</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7">
        <f>YEAR(SalesDataTable[[#This Row],[Order Date]])</f>
        <v>2026</v>
      </c>
      <c r="D534" s="4">
        <f>MONTH(SalesDataTable[[#This Row],[Order Date]])</f>
        <v>4</v>
      </c>
      <c r="E534" s="16" t="str">
        <f>TEXT(SalesDataTable[[#This Row],[Order Date]], "MMM")</f>
        <v>Apr</v>
      </c>
      <c r="F534" s="15" t="str">
        <f>"Q"&amp;ROUNDUP(MONTH(SalesDataTable[[#This Row],[Order Date]])/3,0)</f>
        <v>Q2</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7">
        <f>YEAR(SalesDataTable[[#This Row],[Order Date]])</f>
        <v>2026</v>
      </c>
      <c r="D535" s="4">
        <f>MONTH(SalesDataTable[[#This Row],[Order Date]])</f>
        <v>4</v>
      </c>
      <c r="E535" s="16" t="str">
        <f>TEXT(SalesDataTable[[#This Row],[Order Date]], "MMM")</f>
        <v>Apr</v>
      </c>
      <c r="F535" s="15" t="str">
        <f>"Q"&amp;ROUNDUP(MONTH(SalesDataTable[[#This Row],[Order Date]])/3,0)</f>
        <v>Q2</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7">
        <f>YEAR(SalesDataTable[[#This Row],[Order Date]])</f>
        <v>2026</v>
      </c>
      <c r="D536" s="4">
        <f>MONTH(SalesDataTable[[#This Row],[Order Date]])</f>
        <v>4</v>
      </c>
      <c r="E536" s="16" t="str">
        <f>TEXT(SalesDataTable[[#This Row],[Order Date]], "MMM")</f>
        <v>Apr</v>
      </c>
      <c r="F536" s="15" t="str">
        <f>"Q"&amp;ROUNDUP(MONTH(SalesDataTable[[#This Row],[Order Date]])/3,0)</f>
        <v>Q2</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7">
        <f>YEAR(SalesDataTable[[#This Row],[Order Date]])</f>
        <v>2026</v>
      </c>
      <c r="D537" s="4">
        <f>MONTH(SalesDataTable[[#This Row],[Order Date]])</f>
        <v>4</v>
      </c>
      <c r="E537" s="16" t="str">
        <f>TEXT(SalesDataTable[[#This Row],[Order Date]], "MMM")</f>
        <v>Apr</v>
      </c>
      <c r="F537" s="15" t="str">
        <f>"Q"&amp;ROUNDUP(MONTH(SalesDataTable[[#This Row],[Order Date]])/3,0)</f>
        <v>Q2</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7">
        <f>YEAR(SalesDataTable[[#This Row],[Order Date]])</f>
        <v>2026</v>
      </c>
      <c r="D538" s="4">
        <f>MONTH(SalesDataTable[[#This Row],[Order Date]])</f>
        <v>4</v>
      </c>
      <c r="E538" s="16" t="str">
        <f>TEXT(SalesDataTable[[#This Row],[Order Date]], "MMM")</f>
        <v>Apr</v>
      </c>
      <c r="F538" s="15" t="str">
        <f>"Q"&amp;ROUNDUP(MONTH(SalesDataTable[[#This Row],[Order Date]])/3,0)</f>
        <v>Q2</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7">
        <f>YEAR(SalesDataTable[[#This Row],[Order Date]])</f>
        <v>2026</v>
      </c>
      <c r="D539" s="4">
        <f>MONTH(SalesDataTable[[#This Row],[Order Date]])</f>
        <v>4</v>
      </c>
      <c r="E539" s="16" t="str">
        <f>TEXT(SalesDataTable[[#This Row],[Order Date]], "MMM")</f>
        <v>Apr</v>
      </c>
      <c r="F539" s="15" t="str">
        <f>"Q"&amp;ROUNDUP(MONTH(SalesDataTable[[#This Row],[Order Date]])/3,0)</f>
        <v>Q2</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7">
        <f>YEAR(SalesDataTable[[#This Row],[Order Date]])</f>
        <v>2026</v>
      </c>
      <c r="D540" s="4">
        <f>MONTH(SalesDataTable[[#This Row],[Order Date]])</f>
        <v>4</v>
      </c>
      <c r="E540" s="16" t="str">
        <f>TEXT(SalesDataTable[[#This Row],[Order Date]], "MMM")</f>
        <v>Apr</v>
      </c>
      <c r="F540" s="15" t="str">
        <f>"Q"&amp;ROUNDUP(MONTH(SalesDataTable[[#This Row],[Order Date]])/3,0)</f>
        <v>Q2</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7">
        <f>YEAR(SalesDataTable[[#This Row],[Order Date]])</f>
        <v>2026</v>
      </c>
      <c r="D541" s="4">
        <f>MONTH(SalesDataTable[[#This Row],[Order Date]])</f>
        <v>4</v>
      </c>
      <c r="E541" s="16" t="str">
        <f>TEXT(SalesDataTable[[#This Row],[Order Date]], "MMM")</f>
        <v>Apr</v>
      </c>
      <c r="F541" s="15" t="str">
        <f>"Q"&amp;ROUNDUP(MONTH(SalesDataTable[[#This Row],[Order Date]])/3,0)</f>
        <v>Q2</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7">
        <f>YEAR(SalesDataTable[[#This Row],[Order Date]])</f>
        <v>2026</v>
      </c>
      <c r="D542" s="4">
        <f>MONTH(SalesDataTable[[#This Row],[Order Date]])</f>
        <v>4</v>
      </c>
      <c r="E542" s="16" t="str">
        <f>TEXT(SalesDataTable[[#This Row],[Order Date]], "MMM")</f>
        <v>Apr</v>
      </c>
      <c r="F542" s="15" t="str">
        <f>"Q"&amp;ROUNDUP(MONTH(SalesDataTable[[#This Row],[Order Date]])/3,0)</f>
        <v>Q2</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7">
        <f>YEAR(SalesDataTable[[#This Row],[Order Date]])</f>
        <v>2026</v>
      </c>
      <c r="D543" s="4">
        <f>MONTH(SalesDataTable[[#This Row],[Order Date]])</f>
        <v>4</v>
      </c>
      <c r="E543" s="16" t="str">
        <f>TEXT(SalesDataTable[[#This Row],[Order Date]], "MMM")</f>
        <v>Apr</v>
      </c>
      <c r="F543" s="15" t="str">
        <f>"Q"&amp;ROUNDUP(MONTH(SalesDataTable[[#This Row],[Order Date]])/3,0)</f>
        <v>Q2</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7">
        <f>YEAR(SalesDataTable[[#This Row],[Order Date]])</f>
        <v>2026</v>
      </c>
      <c r="D544" s="4">
        <f>MONTH(SalesDataTable[[#This Row],[Order Date]])</f>
        <v>4</v>
      </c>
      <c r="E544" s="16" t="str">
        <f>TEXT(SalesDataTable[[#This Row],[Order Date]], "MMM")</f>
        <v>Apr</v>
      </c>
      <c r="F544" s="15" t="str">
        <f>"Q"&amp;ROUNDUP(MONTH(SalesDataTable[[#This Row],[Order Date]])/3,0)</f>
        <v>Q2</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7">
        <f>YEAR(SalesDataTable[[#This Row],[Order Date]])</f>
        <v>2026</v>
      </c>
      <c r="D545" s="4">
        <f>MONTH(SalesDataTable[[#This Row],[Order Date]])</f>
        <v>4</v>
      </c>
      <c r="E545" s="16" t="str">
        <f>TEXT(SalesDataTable[[#This Row],[Order Date]], "MMM")</f>
        <v>Apr</v>
      </c>
      <c r="F545" s="15" t="str">
        <f>"Q"&amp;ROUNDUP(MONTH(SalesDataTable[[#This Row],[Order Date]])/3,0)</f>
        <v>Q2</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7">
        <f>YEAR(SalesDataTable[[#This Row],[Order Date]])</f>
        <v>2026</v>
      </c>
      <c r="D546" s="4">
        <f>MONTH(SalesDataTable[[#This Row],[Order Date]])</f>
        <v>4</v>
      </c>
      <c r="E546" s="16" t="str">
        <f>TEXT(SalesDataTable[[#This Row],[Order Date]], "MMM")</f>
        <v>Apr</v>
      </c>
      <c r="F546" s="15" t="str">
        <f>"Q"&amp;ROUNDUP(MONTH(SalesDataTable[[#This Row],[Order Date]])/3,0)</f>
        <v>Q2</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7">
        <f>YEAR(SalesDataTable[[#This Row],[Order Date]])</f>
        <v>2026</v>
      </c>
      <c r="D547" s="4">
        <f>MONTH(SalesDataTable[[#This Row],[Order Date]])</f>
        <v>4</v>
      </c>
      <c r="E547" s="16" t="str">
        <f>TEXT(SalesDataTable[[#This Row],[Order Date]], "MMM")</f>
        <v>Apr</v>
      </c>
      <c r="F547" s="15" t="str">
        <f>"Q"&amp;ROUNDUP(MONTH(SalesDataTable[[#This Row],[Order Date]])/3,0)</f>
        <v>Q2</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7">
        <f>YEAR(SalesDataTable[[#This Row],[Order Date]])</f>
        <v>2026</v>
      </c>
      <c r="D548" s="4">
        <f>MONTH(SalesDataTable[[#This Row],[Order Date]])</f>
        <v>4</v>
      </c>
      <c r="E548" s="16" t="str">
        <f>TEXT(SalesDataTable[[#This Row],[Order Date]], "MMM")</f>
        <v>Apr</v>
      </c>
      <c r="F548" s="15" t="str">
        <f>"Q"&amp;ROUNDUP(MONTH(SalesDataTable[[#This Row],[Order Date]])/3,0)</f>
        <v>Q2</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7">
        <f>YEAR(SalesDataTable[[#This Row],[Order Date]])</f>
        <v>2026</v>
      </c>
      <c r="D549" s="4">
        <f>MONTH(SalesDataTable[[#This Row],[Order Date]])</f>
        <v>4</v>
      </c>
      <c r="E549" s="16" t="str">
        <f>TEXT(SalesDataTable[[#This Row],[Order Date]], "MMM")</f>
        <v>Apr</v>
      </c>
      <c r="F549" s="15" t="str">
        <f>"Q"&amp;ROUNDUP(MONTH(SalesDataTable[[#This Row],[Order Date]])/3,0)</f>
        <v>Q2</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7">
        <f>YEAR(SalesDataTable[[#This Row],[Order Date]])</f>
        <v>2026</v>
      </c>
      <c r="D550" s="4">
        <f>MONTH(SalesDataTable[[#This Row],[Order Date]])</f>
        <v>4</v>
      </c>
      <c r="E550" s="16" t="str">
        <f>TEXT(SalesDataTable[[#This Row],[Order Date]], "MMM")</f>
        <v>Apr</v>
      </c>
      <c r="F550" s="15" t="str">
        <f>"Q"&amp;ROUNDUP(MONTH(SalesDataTable[[#This Row],[Order Date]])/3,0)</f>
        <v>Q2</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7">
        <f>YEAR(SalesDataTable[[#This Row],[Order Date]])</f>
        <v>2026</v>
      </c>
      <c r="D551" s="4">
        <f>MONTH(SalesDataTable[[#This Row],[Order Date]])</f>
        <v>4</v>
      </c>
      <c r="E551" s="16" t="str">
        <f>TEXT(SalesDataTable[[#This Row],[Order Date]], "MMM")</f>
        <v>Apr</v>
      </c>
      <c r="F551" s="15" t="str">
        <f>"Q"&amp;ROUNDUP(MONTH(SalesDataTable[[#This Row],[Order Date]])/3,0)</f>
        <v>Q2</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7">
        <f>YEAR(SalesDataTable[[#This Row],[Order Date]])</f>
        <v>2026</v>
      </c>
      <c r="D552" s="4">
        <f>MONTH(SalesDataTable[[#This Row],[Order Date]])</f>
        <v>4</v>
      </c>
      <c r="E552" s="16" t="str">
        <f>TEXT(SalesDataTable[[#This Row],[Order Date]], "MMM")</f>
        <v>Apr</v>
      </c>
      <c r="F552" s="15" t="str">
        <f>"Q"&amp;ROUNDUP(MONTH(SalesDataTable[[#This Row],[Order Date]])/3,0)</f>
        <v>Q2</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7">
        <f>YEAR(SalesDataTable[[#This Row],[Order Date]])</f>
        <v>2026</v>
      </c>
      <c r="D553" s="4">
        <f>MONTH(SalesDataTable[[#This Row],[Order Date]])</f>
        <v>4</v>
      </c>
      <c r="E553" s="16" t="str">
        <f>TEXT(SalesDataTable[[#This Row],[Order Date]], "MMM")</f>
        <v>Apr</v>
      </c>
      <c r="F553" s="15" t="str">
        <f>"Q"&amp;ROUNDUP(MONTH(SalesDataTable[[#This Row],[Order Date]])/3,0)</f>
        <v>Q2</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7">
        <f>YEAR(SalesDataTable[[#This Row],[Order Date]])</f>
        <v>2026</v>
      </c>
      <c r="D554" s="4">
        <f>MONTH(SalesDataTable[[#This Row],[Order Date]])</f>
        <v>4</v>
      </c>
      <c r="E554" s="16" t="str">
        <f>TEXT(SalesDataTable[[#This Row],[Order Date]], "MMM")</f>
        <v>Apr</v>
      </c>
      <c r="F554" s="15" t="str">
        <f>"Q"&amp;ROUNDUP(MONTH(SalesDataTable[[#This Row],[Order Date]])/3,0)</f>
        <v>Q2</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7">
        <f>YEAR(SalesDataTable[[#This Row],[Order Date]])</f>
        <v>2026</v>
      </c>
      <c r="D555" s="4">
        <f>MONTH(SalesDataTable[[#This Row],[Order Date]])</f>
        <v>4</v>
      </c>
      <c r="E555" s="16" t="str">
        <f>TEXT(SalesDataTable[[#This Row],[Order Date]], "MMM")</f>
        <v>Apr</v>
      </c>
      <c r="F555" s="15" t="str">
        <f>"Q"&amp;ROUNDUP(MONTH(SalesDataTable[[#This Row],[Order Date]])/3,0)</f>
        <v>Q2</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7">
        <f>YEAR(SalesDataTable[[#This Row],[Order Date]])</f>
        <v>2026</v>
      </c>
      <c r="D556" s="4">
        <f>MONTH(SalesDataTable[[#This Row],[Order Date]])</f>
        <v>4</v>
      </c>
      <c r="E556" s="16" t="str">
        <f>TEXT(SalesDataTable[[#This Row],[Order Date]], "MMM")</f>
        <v>Apr</v>
      </c>
      <c r="F556" s="15" t="str">
        <f>"Q"&amp;ROUNDUP(MONTH(SalesDataTable[[#This Row],[Order Date]])/3,0)</f>
        <v>Q2</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7">
        <f>YEAR(SalesDataTable[[#This Row],[Order Date]])</f>
        <v>2026</v>
      </c>
      <c r="D557" s="4">
        <f>MONTH(SalesDataTable[[#This Row],[Order Date]])</f>
        <v>4</v>
      </c>
      <c r="E557" s="16" t="str">
        <f>TEXT(SalesDataTable[[#This Row],[Order Date]], "MMM")</f>
        <v>Apr</v>
      </c>
      <c r="F557" s="15" t="str">
        <f>"Q"&amp;ROUNDUP(MONTH(SalesDataTable[[#This Row],[Order Date]])/3,0)</f>
        <v>Q2</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7">
        <f>YEAR(SalesDataTable[[#This Row],[Order Date]])</f>
        <v>2026</v>
      </c>
      <c r="D558" s="4">
        <f>MONTH(SalesDataTable[[#This Row],[Order Date]])</f>
        <v>4</v>
      </c>
      <c r="E558" s="16" t="str">
        <f>TEXT(SalesDataTable[[#This Row],[Order Date]], "MMM")</f>
        <v>Apr</v>
      </c>
      <c r="F558" s="15" t="str">
        <f>"Q"&amp;ROUNDUP(MONTH(SalesDataTable[[#This Row],[Order Date]])/3,0)</f>
        <v>Q2</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7">
        <f>YEAR(SalesDataTable[[#This Row],[Order Date]])</f>
        <v>2026</v>
      </c>
      <c r="D559" s="4">
        <f>MONTH(SalesDataTable[[#This Row],[Order Date]])</f>
        <v>4</v>
      </c>
      <c r="E559" s="16" t="str">
        <f>TEXT(SalesDataTable[[#This Row],[Order Date]], "MMM")</f>
        <v>Apr</v>
      </c>
      <c r="F559" s="15" t="str">
        <f>"Q"&amp;ROUNDUP(MONTH(SalesDataTable[[#This Row],[Order Date]])/3,0)</f>
        <v>Q2</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7">
        <f>YEAR(SalesDataTable[[#This Row],[Order Date]])</f>
        <v>2026</v>
      </c>
      <c r="D560" s="4">
        <f>MONTH(SalesDataTable[[#This Row],[Order Date]])</f>
        <v>4</v>
      </c>
      <c r="E560" s="16" t="str">
        <f>TEXT(SalesDataTable[[#This Row],[Order Date]], "MMM")</f>
        <v>Apr</v>
      </c>
      <c r="F560" s="15" t="str">
        <f>"Q"&amp;ROUNDUP(MONTH(SalesDataTable[[#This Row],[Order Date]])/3,0)</f>
        <v>Q2</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7">
        <f>YEAR(SalesDataTable[[#This Row],[Order Date]])</f>
        <v>2026</v>
      </c>
      <c r="D561" s="4">
        <f>MONTH(SalesDataTable[[#This Row],[Order Date]])</f>
        <v>4</v>
      </c>
      <c r="E561" s="16" t="str">
        <f>TEXT(SalesDataTable[[#This Row],[Order Date]], "MMM")</f>
        <v>Apr</v>
      </c>
      <c r="F561" s="15" t="str">
        <f>"Q"&amp;ROUNDUP(MONTH(SalesDataTable[[#This Row],[Order Date]])/3,0)</f>
        <v>Q2</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7">
        <f>YEAR(SalesDataTable[[#This Row],[Order Date]])</f>
        <v>2026</v>
      </c>
      <c r="D562" s="4">
        <f>MONTH(SalesDataTable[[#This Row],[Order Date]])</f>
        <v>4</v>
      </c>
      <c r="E562" s="16" t="str">
        <f>TEXT(SalesDataTable[[#This Row],[Order Date]], "MMM")</f>
        <v>Apr</v>
      </c>
      <c r="F562" s="15" t="str">
        <f>"Q"&amp;ROUNDUP(MONTH(SalesDataTable[[#This Row],[Order Date]])/3,0)</f>
        <v>Q2</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7">
        <f>YEAR(SalesDataTable[[#This Row],[Order Date]])</f>
        <v>2026</v>
      </c>
      <c r="D563" s="4">
        <f>MONTH(SalesDataTable[[#This Row],[Order Date]])</f>
        <v>4</v>
      </c>
      <c r="E563" s="16" t="str">
        <f>TEXT(SalesDataTable[[#This Row],[Order Date]], "MMM")</f>
        <v>Apr</v>
      </c>
      <c r="F563" s="15" t="str">
        <f>"Q"&amp;ROUNDUP(MONTH(SalesDataTable[[#This Row],[Order Date]])/3,0)</f>
        <v>Q2</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7">
        <f>YEAR(SalesDataTable[[#This Row],[Order Date]])</f>
        <v>2026</v>
      </c>
      <c r="D564" s="4">
        <f>MONTH(SalesDataTable[[#This Row],[Order Date]])</f>
        <v>4</v>
      </c>
      <c r="E564" s="16" t="str">
        <f>TEXT(SalesDataTable[[#This Row],[Order Date]], "MMM")</f>
        <v>Apr</v>
      </c>
      <c r="F564" s="15" t="str">
        <f>"Q"&amp;ROUNDUP(MONTH(SalesDataTable[[#This Row],[Order Date]])/3,0)</f>
        <v>Q2</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7">
        <f>YEAR(SalesDataTable[[#This Row],[Order Date]])</f>
        <v>2026</v>
      </c>
      <c r="D565" s="4">
        <f>MONTH(SalesDataTable[[#This Row],[Order Date]])</f>
        <v>4</v>
      </c>
      <c r="E565" s="16" t="str">
        <f>TEXT(SalesDataTable[[#This Row],[Order Date]], "MMM")</f>
        <v>Apr</v>
      </c>
      <c r="F565" s="15" t="str">
        <f>"Q"&amp;ROUNDUP(MONTH(SalesDataTable[[#This Row],[Order Date]])/3,0)</f>
        <v>Q2</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7">
        <f>YEAR(SalesDataTable[[#This Row],[Order Date]])</f>
        <v>2026</v>
      </c>
      <c r="D566" s="4">
        <f>MONTH(SalesDataTable[[#This Row],[Order Date]])</f>
        <v>4</v>
      </c>
      <c r="E566" s="16" t="str">
        <f>TEXT(SalesDataTable[[#This Row],[Order Date]], "MMM")</f>
        <v>Apr</v>
      </c>
      <c r="F566" s="15" t="str">
        <f>"Q"&amp;ROUNDUP(MONTH(SalesDataTable[[#This Row],[Order Date]])/3,0)</f>
        <v>Q2</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7">
        <f>YEAR(SalesDataTable[[#This Row],[Order Date]])</f>
        <v>2026</v>
      </c>
      <c r="D567" s="4">
        <f>MONTH(SalesDataTable[[#This Row],[Order Date]])</f>
        <v>4</v>
      </c>
      <c r="E567" s="16" t="str">
        <f>TEXT(SalesDataTable[[#This Row],[Order Date]], "MMM")</f>
        <v>Apr</v>
      </c>
      <c r="F567" s="15" t="str">
        <f>"Q"&amp;ROUNDUP(MONTH(SalesDataTable[[#This Row],[Order Date]])/3,0)</f>
        <v>Q2</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7">
        <f>YEAR(SalesDataTable[[#This Row],[Order Date]])</f>
        <v>2026</v>
      </c>
      <c r="D568" s="4">
        <f>MONTH(SalesDataTable[[#This Row],[Order Date]])</f>
        <v>4</v>
      </c>
      <c r="E568" s="16" t="str">
        <f>TEXT(SalesDataTable[[#This Row],[Order Date]], "MMM")</f>
        <v>Apr</v>
      </c>
      <c r="F568" s="15" t="str">
        <f>"Q"&amp;ROUNDUP(MONTH(SalesDataTable[[#This Row],[Order Date]])/3,0)</f>
        <v>Q2</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7">
        <f>YEAR(SalesDataTable[[#This Row],[Order Date]])</f>
        <v>2026</v>
      </c>
      <c r="D569" s="4">
        <f>MONTH(SalesDataTable[[#This Row],[Order Date]])</f>
        <v>4</v>
      </c>
      <c r="E569" s="16" t="str">
        <f>TEXT(SalesDataTable[[#This Row],[Order Date]], "MMM")</f>
        <v>Apr</v>
      </c>
      <c r="F569" s="15" t="str">
        <f>"Q"&amp;ROUNDUP(MONTH(SalesDataTable[[#This Row],[Order Date]])/3,0)</f>
        <v>Q2</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7">
        <f>YEAR(SalesDataTable[[#This Row],[Order Date]])</f>
        <v>2026</v>
      </c>
      <c r="D570" s="4">
        <f>MONTH(SalesDataTable[[#This Row],[Order Date]])</f>
        <v>4</v>
      </c>
      <c r="E570" s="16" t="str">
        <f>TEXT(SalesDataTable[[#This Row],[Order Date]], "MMM")</f>
        <v>Apr</v>
      </c>
      <c r="F570" s="15" t="str">
        <f>"Q"&amp;ROUNDUP(MONTH(SalesDataTable[[#This Row],[Order Date]])/3,0)</f>
        <v>Q2</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7">
        <f>YEAR(SalesDataTable[[#This Row],[Order Date]])</f>
        <v>2026</v>
      </c>
      <c r="D571" s="4">
        <f>MONTH(SalesDataTable[[#This Row],[Order Date]])</f>
        <v>4</v>
      </c>
      <c r="E571" s="16" t="str">
        <f>TEXT(SalesDataTable[[#This Row],[Order Date]], "MMM")</f>
        <v>Apr</v>
      </c>
      <c r="F571" s="15" t="str">
        <f>"Q"&amp;ROUNDUP(MONTH(SalesDataTable[[#This Row],[Order Date]])/3,0)</f>
        <v>Q2</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7">
        <f>YEAR(SalesDataTable[[#This Row],[Order Date]])</f>
        <v>2026</v>
      </c>
      <c r="D572" s="4">
        <f>MONTH(SalesDataTable[[#This Row],[Order Date]])</f>
        <v>4</v>
      </c>
      <c r="E572" s="16" t="str">
        <f>TEXT(SalesDataTable[[#This Row],[Order Date]], "MMM")</f>
        <v>Apr</v>
      </c>
      <c r="F572" s="15" t="str">
        <f>"Q"&amp;ROUNDUP(MONTH(SalesDataTable[[#This Row],[Order Date]])/3,0)</f>
        <v>Q2</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7">
        <f>YEAR(SalesDataTable[[#This Row],[Order Date]])</f>
        <v>2026</v>
      </c>
      <c r="D573" s="4">
        <f>MONTH(SalesDataTable[[#This Row],[Order Date]])</f>
        <v>4</v>
      </c>
      <c r="E573" s="16" t="str">
        <f>TEXT(SalesDataTable[[#This Row],[Order Date]], "MMM")</f>
        <v>Apr</v>
      </c>
      <c r="F573" s="15" t="str">
        <f>"Q"&amp;ROUNDUP(MONTH(SalesDataTable[[#This Row],[Order Date]])/3,0)</f>
        <v>Q2</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7">
        <f>YEAR(SalesDataTable[[#This Row],[Order Date]])</f>
        <v>2026</v>
      </c>
      <c r="D574" s="4">
        <f>MONTH(SalesDataTable[[#This Row],[Order Date]])</f>
        <v>4</v>
      </c>
      <c r="E574" s="16" t="str">
        <f>TEXT(SalesDataTable[[#This Row],[Order Date]], "MMM")</f>
        <v>Apr</v>
      </c>
      <c r="F574" s="15" t="str">
        <f>"Q"&amp;ROUNDUP(MONTH(SalesDataTable[[#This Row],[Order Date]])/3,0)</f>
        <v>Q2</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7">
        <f>YEAR(SalesDataTable[[#This Row],[Order Date]])</f>
        <v>2026</v>
      </c>
      <c r="D575" s="4">
        <f>MONTH(SalesDataTable[[#This Row],[Order Date]])</f>
        <v>4</v>
      </c>
      <c r="E575" s="16" t="str">
        <f>TEXT(SalesDataTable[[#This Row],[Order Date]], "MMM")</f>
        <v>Apr</v>
      </c>
      <c r="F575" s="15" t="str">
        <f>"Q"&amp;ROUNDUP(MONTH(SalesDataTable[[#This Row],[Order Date]])/3,0)</f>
        <v>Q2</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7">
        <f>YEAR(SalesDataTable[[#This Row],[Order Date]])</f>
        <v>2026</v>
      </c>
      <c r="D576" s="4">
        <f>MONTH(SalesDataTable[[#This Row],[Order Date]])</f>
        <v>4</v>
      </c>
      <c r="E576" s="16" t="str">
        <f>TEXT(SalesDataTable[[#This Row],[Order Date]], "MMM")</f>
        <v>Apr</v>
      </c>
      <c r="F576" s="15" t="str">
        <f>"Q"&amp;ROUNDUP(MONTH(SalesDataTable[[#This Row],[Order Date]])/3,0)</f>
        <v>Q2</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7">
        <f>YEAR(SalesDataTable[[#This Row],[Order Date]])</f>
        <v>2026</v>
      </c>
      <c r="D577" s="4">
        <f>MONTH(SalesDataTable[[#This Row],[Order Date]])</f>
        <v>4</v>
      </c>
      <c r="E577" s="16" t="str">
        <f>TEXT(SalesDataTable[[#This Row],[Order Date]], "MMM")</f>
        <v>Apr</v>
      </c>
      <c r="F577" s="15" t="str">
        <f>"Q"&amp;ROUNDUP(MONTH(SalesDataTable[[#This Row],[Order Date]])/3,0)</f>
        <v>Q2</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7">
        <f>YEAR(SalesDataTable[[#This Row],[Order Date]])</f>
        <v>2026</v>
      </c>
      <c r="D578" s="4">
        <f>MONTH(SalesDataTable[[#This Row],[Order Date]])</f>
        <v>4</v>
      </c>
      <c r="E578" s="16" t="str">
        <f>TEXT(SalesDataTable[[#This Row],[Order Date]], "MMM")</f>
        <v>Apr</v>
      </c>
      <c r="F578" s="15" t="str">
        <f>"Q"&amp;ROUNDUP(MONTH(SalesDataTable[[#This Row],[Order Date]])/3,0)</f>
        <v>Q2</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7">
        <f>YEAR(SalesDataTable[[#This Row],[Order Date]])</f>
        <v>2026</v>
      </c>
      <c r="D579" s="4">
        <f>MONTH(SalesDataTable[[#This Row],[Order Date]])</f>
        <v>4</v>
      </c>
      <c r="E579" s="16" t="str">
        <f>TEXT(SalesDataTable[[#This Row],[Order Date]], "MMM")</f>
        <v>Apr</v>
      </c>
      <c r="F579" s="15" t="str">
        <f>"Q"&amp;ROUNDUP(MONTH(SalesDataTable[[#This Row],[Order Date]])/3,0)</f>
        <v>Q2</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7">
        <f>YEAR(SalesDataTable[[#This Row],[Order Date]])</f>
        <v>2026</v>
      </c>
      <c r="D580" s="4">
        <f>MONTH(SalesDataTable[[#This Row],[Order Date]])</f>
        <v>4</v>
      </c>
      <c r="E580" s="16" t="str">
        <f>TEXT(SalesDataTable[[#This Row],[Order Date]], "MMM")</f>
        <v>Apr</v>
      </c>
      <c r="F580" s="15" t="str">
        <f>"Q"&amp;ROUNDUP(MONTH(SalesDataTable[[#This Row],[Order Date]])/3,0)</f>
        <v>Q2</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7">
        <f>YEAR(SalesDataTable[[#This Row],[Order Date]])</f>
        <v>2026</v>
      </c>
      <c r="D581" s="4">
        <f>MONTH(SalesDataTable[[#This Row],[Order Date]])</f>
        <v>4</v>
      </c>
      <c r="E581" s="16" t="str">
        <f>TEXT(SalesDataTable[[#This Row],[Order Date]], "MMM")</f>
        <v>Apr</v>
      </c>
      <c r="F581" s="15" t="str">
        <f>"Q"&amp;ROUNDUP(MONTH(SalesDataTable[[#This Row],[Order Date]])/3,0)</f>
        <v>Q2</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7">
        <f>YEAR(SalesDataTable[[#This Row],[Order Date]])</f>
        <v>2026</v>
      </c>
      <c r="D582" s="4">
        <f>MONTH(SalesDataTable[[#This Row],[Order Date]])</f>
        <v>4</v>
      </c>
      <c r="E582" s="16" t="str">
        <f>TEXT(SalesDataTable[[#This Row],[Order Date]], "MMM")</f>
        <v>Apr</v>
      </c>
      <c r="F582" s="15" t="str">
        <f>"Q"&amp;ROUNDUP(MONTH(SalesDataTable[[#This Row],[Order Date]])/3,0)</f>
        <v>Q2</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7">
        <f>YEAR(SalesDataTable[[#This Row],[Order Date]])</f>
        <v>2026</v>
      </c>
      <c r="D583" s="4">
        <f>MONTH(SalesDataTable[[#This Row],[Order Date]])</f>
        <v>4</v>
      </c>
      <c r="E583" s="16" t="str">
        <f>TEXT(SalesDataTable[[#This Row],[Order Date]], "MMM")</f>
        <v>Apr</v>
      </c>
      <c r="F583" s="15" t="str">
        <f>"Q"&amp;ROUNDUP(MONTH(SalesDataTable[[#This Row],[Order Date]])/3,0)</f>
        <v>Q2</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7">
        <f>YEAR(SalesDataTable[[#This Row],[Order Date]])</f>
        <v>2026</v>
      </c>
      <c r="D584" s="4">
        <f>MONTH(SalesDataTable[[#This Row],[Order Date]])</f>
        <v>4</v>
      </c>
      <c r="E584" s="16" t="str">
        <f>TEXT(SalesDataTable[[#This Row],[Order Date]], "MMM")</f>
        <v>Apr</v>
      </c>
      <c r="F584" s="15" t="str">
        <f>"Q"&amp;ROUNDUP(MONTH(SalesDataTable[[#This Row],[Order Date]])/3,0)</f>
        <v>Q2</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7">
        <f>YEAR(SalesDataTable[[#This Row],[Order Date]])</f>
        <v>2026</v>
      </c>
      <c r="D585" s="4">
        <f>MONTH(SalesDataTable[[#This Row],[Order Date]])</f>
        <v>4</v>
      </c>
      <c r="E585" s="16" t="str">
        <f>TEXT(SalesDataTable[[#This Row],[Order Date]], "MMM")</f>
        <v>Apr</v>
      </c>
      <c r="F585" s="15" t="str">
        <f>"Q"&amp;ROUNDUP(MONTH(SalesDataTable[[#This Row],[Order Date]])/3,0)</f>
        <v>Q2</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7">
        <f>YEAR(SalesDataTable[[#This Row],[Order Date]])</f>
        <v>2026</v>
      </c>
      <c r="D586" s="4">
        <f>MONTH(SalesDataTable[[#This Row],[Order Date]])</f>
        <v>4</v>
      </c>
      <c r="E586" s="16" t="str">
        <f>TEXT(SalesDataTable[[#This Row],[Order Date]], "MMM")</f>
        <v>Apr</v>
      </c>
      <c r="F586" s="15" t="str">
        <f>"Q"&amp;ROUNDUP(MONTH(SalesDataTable[[#This Row],[Order Date]])/3,0)</f>
        <v>Q2</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7">
        <f>YEAR(SalesDataTable[[#This Row],[Order Date]])</f>
        <v>2026</v>
      </c>
      <c r="D587" s="4">
        <f>MONTH(SalesDataTable[[#This Row],[Order Date]])</f>
        <v>4</v>
      </c>
      <c r="E587" s="16" t="str">
        <f>TEXT(SalesDataTable[[#This Row],[Order Date]], "MMM")</f>
        <v>Apr</v>
      </c>
      <c r="F587" s="15" t="str">
        <f>"Q"&amp;ROUNDUP(MONTH(SalesDataTable[[#This Row],[Order Date]])/3,0)</f>
        <v>Q2</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7">
        <f>YEAR(SalesDataTable[[#This Row],[Order Date]])</f>
        <v>2026</v>
      </c>
      <c r="D588" s="4">
        <f>MONTH(SalesDataTable[[#This Row],[Order Date]])</f>
        <v>4</v>
      </c>
      <c r="E588" s="16" t="str">
        <f>TEXT(SalesDataTable[[#This Row],[Order Date]], "MMM")</f>
        <v>Apr</v>
      </c>
      <c r="F588" s="15" t="str">
        <f>"Q"&amp;ROUNDUP(MONTH(SalesDataTable[[#This Row],[Order Date]])/3,0)</f>
        <v>Q2</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7">
        <f>YEAR(SalesDataTable[[#This Row],[Order Date]])</f>
        <v>2026</v>
      </c>
      <c r="D589" s="4">
        <f>MONTH(SalesDataTable[[#This Row],[Order Date]])</f>
        <v>4</v>
      </c>
      <c r="E589" s="16" t="str">
        <f>TEXT(SalesDataTable[[#This Row],[Order Date]], "MMM")</f>
        <v>Apr</v>
      </c>
      <c r="F589" s="15" t="str">
        <f>"Q"&amp;ROUNDUP(MONTH(SalesDataTable[[#This Row],[Order Date]])/3,0)</f>
        <v>Q2</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7">
        <f>YEAR(SalesDataTable[[#This Row],[Order Date]])</f>
        <v>2026</v>
      </c>
      <c r="D590" s="4">
        <f>MONTH(SalesDataTable[[#This Row],[Order Date]])</f>
        <v>4</v>
      </c>
      <c r="E590" s="16" t="str">
        <f>TEXT(SalesDataTable[[#This Row],[Order Date]], "MMM")</f>
        <v>Apr</v>
      </c>
      <c r="F590" s="15" t="str">
        <f>"Q"&amp;ROUNDUP(MONTH(SalesDataTable[[#This Row],[Order Date]])/3,0)</f>
        <v>Q2</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7">
        <f>YEAR(SalesDataTable[[#This Row],[Order Date]])</f>
        <v>2026</v>
      </c>
      <c r="D591" s="4">
        <f>MONTH(SalesDataTable[[#This Row],[Order Date]])</f>
        <v>4</v>
      </c>
      <c r="E591" s="16" t="str">
        <f>TEXT(SalesDataTable[[#This Row],[Order Date]], "MMM")</f>
        <v>Apr</v>
      </c>
      <c r="F591" s="15" t="str">
        <f>"Q"&amp;ROUNDUP(MONTH(SalesDataTable[[#This Row],[Order Date]])/3,0)</f>
        <v>Q2</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7">
        <f>YEAR(SalesDataTable[[#This Row],[Order Date]])</f>
        <v>2026</v>
      </c>
      <c r="D592" s="4">
        <f>MONTH(SalesDataTable[[#This Row],[Order Date]])</f>
        <v>4</v>
      </c>
      <c r="E592" s="16" t="str">
        <f>TEXT(SalesDataTable[[#This Row],[Order Date]], "MMM")</f>
        <v>Apr</v>
      </c>
      <c r="F592" s="15" t="str">
        <f>"Q"&amp;ROUNDUP(MONTH(SalesDataTable[[#This Row],[Order Date]])/3,0)</f>
        <v>Q2</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7">
        <f>YEAR(SalesDataTable[[#This Row],[Order Date]])</f>
        <v>2026</v>
      </c>
      <c r="D593" s="4">
        <f>MONTH(SalesDataTable[[#This Row],[Order Date]])</f>
        <v>4</v>
      </c>
      <c r="E593" s="16" t="str">
        <f>TEXT(SalesDataTable[[#This Row],[Order Date]], "MMM")</f>
        <v>Apr</v>
      </c>
      <c r="F593" s="15" t="str">
        <f>"Q"&amp;ROUNDUP(MONTH(SalesDataTable[[#This Row],[Order Date]])/3,0)</f>
        <v>Q2</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7">
        <f>YEAR(SalesDataTable[[#This Row],[Order Date]])</f>
        <v>2026</v>
      </c>
      <c r="D594" s="4">
        <f>MONTH(SalesDataTable[[#This Row],[Order Date]])</f>
        <v>4</v>
      </c>
      <c r="E594" s="16" t="str">
        <f>TEXT(SalesDataTable[[#This Row],[Order Date]], "MMM")</f>
        <v>Apr</v>
      </c>
      <c r="F594" s="15" t="str">
        <f>"Q"&amp;ROUNDUP(MONTH(SalesDataTable[[#This Row],[Order Date]])/3,0)</f>
        <v>Q2</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7">
        <f>YEAR(SalesDataTable[[#This Row],[Order Date]])</f>
        <v>2026</v>
      </c>
      <c r="D595" s="4">
        <f>MONTH(SalesDataTable[[#This Row],[Order Date]])</f>
        <v>4</v>
      </c>
      <c r="E595" s="16" t="str">
        <f>TEXT(SalesDataTable[[#This Row],[Order Date]], "MMM")</f>
        <v>Apr</v>
      </c>
      <c r="F595" s="15" t="str">
        <f>"Q"&amp;ROUNDUP(MONTH(SalesDataTable[[#This Row],[Order Date]])/3,0)</f>
        <v>Q2</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7">
        <f>YEAR(SalesDataTable[[#This Row],[Order Date]])</f>
        <v>2026</v>
      </c>
      <c r="D596" s="4">
        <f>MONTH(SalesDataTable[[#This Row],[Order Date]])</f>
        <v>4</v>
      </c>
      <c r="E596" s="16" t="str">
        <f>TEXT(SalesDataTable[[#This Row],[Order Date]], "MMM")</f>
        <v>Apr</v>
      </c>
      <c r="F596" s="15" t="str">
        <f>"Q"&amp;ROUNDUP(MONTH(SalesDataTable[[#This Row],[Order Date]])/3,0)</f>
        <v>Q2</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7">
        <f>YEAR(SalesDataTable[[#This Row],[Order Date]])</f>
        <v>2026</v>
      </c>
      <c r="D597" s="4">
        <f>MONTH(SalesDataTable[[#This Row],[Order Date]])</f>
        <v>4</v>
      </c>
      <c r="E597" s="16" t="str">
        <f>TEXT(SalesDataTable[[#This Row],[Order Date]], "MMM")</f>
        <v>Apr</v>
      </c>
      <c r="F597" s="15" t="str">
        <f>"Q"&amp;ROUNDUP(MONTH(SalesDataTable[[#This Row],[Order Date]])/3,0)</f>
        <v>Q2</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7">
        <f>YEAR(SalesDataTable[[#This Row],[Order Date]])</f>
        <v>2026</v>
      </c>
      <c r="D598" s="4">
        <f>MONTH(SalesDataTable[[#This Row],[Order Date]])</f>
        <v>4</v>
      </c>
      <c r="E598" s="16" t="str">
        <f>TEXT(SalesDataTable[[#This Row],[Order Date]], "MMM")</f>
        <v>Apr</v>
      </c>
      <c r="F598" s="15" t="str">
        <f>"Q"&amp;ROUNDUP(MONTH(SalesDataTable[[#This Row],[Order Date]])/3,0)</f>
        <v>Q2</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7">
        <f>YEAR(SalesDataTable[[#This Row],[Order Date]])</f>
        <v>2026</v>
      </c>
      <c r="D599" s="4">
        <f>MONTH(SalesDataTable[[#This Row],[Order Date]])</f>
        <v>4</v>
      </c>
      <c r="E599" s="16" t="str">
        <f>TEXT(SalesDataTable[[#This Row],[Order Date]], "MMM")</f>
        <v>Apr</v>
      </c>
      <c r="F599" s="15" t="str">
        <f>"Q"&amp;ROUNDUP(MONTH(SalesDataTable[[#This Row],[Order Date]])/3,0)</f>
        <v>Q2</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7">
        <f>YEAR(SalesDataTable[[#This Row],[Order Date]])</f>
        <v>2026</v>
      </c>
      <c r="D600" s="4">
        <f>MONTH(SalesDataTable[[#This Row],[Order Date]])</f>
        <v>4</v>
      </c>
      <c r="E600" s="16" t="str">
        <f>TEXT(SalesDataTable[[#This Row],[Order Date]], "MMM")</f>
        <v>Apr</v>
      </c>
      <c r="F600" s="15" t="str">
        <f>"Q"&amp;ROUNDUP(MONTH(SalesDataTable[[#This Row],[Order Date]])/3,0)</f>
        <v>Q2</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7">
        <f>YEAR(SalesDataTable[[#This Row],[Order Date]])</f>
        <v>2026</v>
      </c>
      <c r="D601" s="4">
        <f>MONTH(SalesDataTable[[#This Row],[Order Date]])</f>
        <v>4</v>
      </c>
      <c r="E601" s="16" t="str">
        <f>TEXT(SalesDataTable[[#This Row],[Order Date]], "MMM")</f>
        <v>Apr</v>
      </c>
      <c r="F601" s="15" t="str">
        <f>"Q"&amp;ROUNDUP(MONTH(SalesDataTable[[#This Row],[Order Date]])/3,0)</f>
        <v>Q2</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7">
        <f>YEAR(SalesDataTable[[#This Row],[Order Date]])</f>
        <v>2026</v>
      </c>
      <c r="D602" s="4">
        <f>MONTH(SalesDataTable[[#This Row],[Order Date]])</f>
        <v>4</v>
      </c>
      <c r="E602" s="16" t="str">
        <f>TEXT(SalesDataTable[[#This Row],[Order Date]], "MMM")</f>
        <v>Apr</v>
      </c>
      <c r="F602" s="15" t="str">
        <f>"Q"&amp;ROUNDUP(MONTH(SalesDataTable[[#This Row],[Order Date]])/3,0)</f>
        <v>Q2</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7">
        <f>YEAR(SalesDataTable[[#This Row],[Order Date]])</f>
        <v>2026</v>
      </c>
      <c r="D603" s="4">
        <f>MONTH(SalesDataTable[[#This Row],[Order Date]])</f>
        <v>4</v>
      </c>
      <c r="E603" s="16" t="str">
        <f>TEXT(SalesDataTable[[#This Row],[Order Date]], "MMM")</f>
        <v>Apr</v>
      </c>
      <c r="F603" s="15" t="str">
        <f>"Q"&amp;ROUNDUP(MONTH(SalesDataTable[[#This Row],[Order Date]])/3,0)</f>
        <v>Q2</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7">
        <f>YEAR(SalesDataTable[[#This Row],[Order Date]])</f>
        <v>2026</v>
      </c>
      <c r="D604" s="4">
        <f>MONTH(SalesDataTable[[#This Row],[Order Date]])</f>
        <v>4</v>
      </c>
      <c r="E604" s="16" t="str">
        <f>TEXT(SalesDataTable[[#This Row],[Order Date]], "MMM")</f>
        <v>Apr</v>
      </c>
      <c r="F604" s="15" t="str">
        <f>"Q"&amp;ROUNDUP(MONTH(SalesDataTable[[#This Row],[Order Date]])/3,0)</f>
        <v>Q2</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7">
        <f>YEAR(SalesDataTable[[#This Row],[Order Date]])</f>
        <v>2026</v>
      </c>
      <c r="D605" s="4">
        <f>MONTH(SalesDataTable[[#This Row],[Order Date]])</f>
        <v>4</v>
      </c>
      <c r="E605" s="16" t="str">
        <f>TEXT(SalesDataTable[[#This Row],[Order Date]], "MMM")</f>
        <v>Apr</v>
      </c>
      <c r="F605" s="15" t="str">
        <f>"Q"&amp;ROUNDUP(MONTH(SalesDataTable[[#This Row],[Order Date]])/3,0)</f>
        <v>Q2</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7">
        <f>YEAR(SalesDataTable[[#This Row],[Order Date]])</f>
        <v>2026</v>
      </c>
      <c r="D606" s="4">
        <f>MONTH(SalesDataTable[[#This Row],[Order Date]])</f>
        <v>4</v>
      </c>
      <c r="E606" s="16" t="str">
        <f>TEXT(SalesDataTable[[#This Row],[Order Date]], "MMM")</f>
        <v>Apr</v>
      </c>
      <c r="F606" s="15" t="str">
        <f>"Q"&amp;ROUNDUP(MONTH(SalesDataTable[[#This Row],[Order Date]])/3,0)</f>
        <v>Q2</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7">
        <f>YEAR(SalesDataTable[[#This Row],[Order Date]])</f>
        <v>2026</v>
      </c>
      <c r="D607" s="4">
        <f>MONTH(SalesDataTable[[#This Row],[Order Date]])</f>
        <v>4</v>
      </c>
      <c r="E607" s="16" t="str">
        <f>TEXT(SalesDataTable[[#This Row],[Order Date]], "MMM")</f>
        <v>Apr</v>
      </c>
      <c r="F607" s="15" t="str">
        <f>"Q"&amp;ROUNDUP(MONTH(SalesDataTable[[#This Row],[Order Date]])/3,0)</f>
        <v>Q2</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7">
        <f>YEAR(SalesDataTable[[#This Row],[Order Date]])</f>
        <v>2026</v>
      </c>
      <c r="D608" s="4">
        <f>MONTH(SalesDataTable[[#This Row],[Order Date]])</f>
        <v>4</v>
      </c>
      <c r="E608" s="16" t="str">
        <f>TEXT(SalesDataTable[[#This Row],[Order Date]], "MMM")</f>
        <v>Apr</v>
      </c>
      <c r="F608" s="15" t="str">
        <f>"Q"&amp;ROUNDUP(MONTH(SalesDataTable[[#This Row],[Order Date]])/3,0)</f>
        <v>Q2</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7">
        <f>YEAR(SalesDataTable[[#This Row],[Order Date]])</f>
        <v>2026</v>
      </c>
      <c r="D609" s="4">
        <f>MONTH(SalesDataTable[[#This Row],[Order Date]])</f>
        <v>4</v>
      </c>
      <c r="E609" s="16" t="str">
        <f>TEXT(SalesDataTable[[#This Row],[Order Date]], "MMM")</f>
        <v>Apr</v>
      </c>
      <c r="F609" s="15" t="str">
        <f>"Q"&amp;ROUNDUP(MONTH(SalesDataTable[[#This Row],[Order Date]])/3,0)</f>
        <v>Q2</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7">
        <f>YEAR(SalesDataTable[[#This Row],[Order Date]])</f>
        <v>2026</v>
      </c>
      <c r="D610" s="4">
        <f>MONTH(SalesDataTable[[#This Row],[Order Date]])</f>
        <v>4</v>
      </c>
      <c r="E610" s="16" t="str">
        <f>TEXT(SalesDataTable[[#This Row],[Order Date]], "MMM")</f>
        <v>Apr</v>
      </c>
      <c r="F610" s="15" t="str">
        <f>"Q"&amp;ROUNDUP(MONTH(SalesDataTable[[#This Row],[Order Date]])/3,0)</f>
        <v>Q2</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7">
        <f>YEAR(SalesDataTable[[#This Row],[Order Date]])</f>
        <v>2026</v>
      </c>
      <c r="D611" s="4">
        <f>MONTH(SalesDataTable[[#This Row],[Order Date]])</f>
        <v>4</v>
      </c>
      <c r="E611" s="16" t="str">
        <f>TEXT(SalesDataTable[[#This Row],[Order Date]], "MMM")</f>
        <v>Apr</v>
      </c>
      <c r="F611" s="15" t="str">
        <f>"Q"&amp;ROUNDUP(MONTH(SalesDataTable[[#This Row],[Order Date]])/3,0)</f>
        <v>Q2</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7">
        <f>YEAR(SalesDataTable[[#This Row],[Order Date]])</f>
        <v>2026</v>
      </c>
      <c r="D612" s="4">
        <f>MONTH(SalesDataTable[[#This Row],[Order Date]])</f>
        <v>4</v>
      </c>
      <c r="E612" s="16" t="str">
        <f>TEXT(SalesDataTable[[#This Row],[Order Date]], "MMM")</f>
        <v>Apr</v>
      </c>
      <c r="F612" s="15" t="str">
        <f>"Q"&amp;ROUNDUP(MONTH(SalesDataTable[[#This Row],[Order Date]])/3,0)</f>
        <v>Q2</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7">
        <f>YEAR(SalesDataTable[[#This Row],[Order Date]])</f>
        <v>2026</v>
      </c>
      <c r="D613" s="4">
        <f>MONTH(SalesDataTable[[#This Row],[Order Date]])</f>
        <v>4</v>
      </c>
      <c r="E613" s="16" t="str">
        <f>TEXT(SalesDataTable[[#This Row],[Order Date]], "MMM")</f>
        <v>Apr</v>
      </c>
      <c r="F613" s="15" t="str">
        <f>"Q"&amp;ROUNDUP(MONTH(SalesDataTable[[#This Row],[Order Date]])/3,0)</f>
        <v>Q2</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7">
        <f>YEAR(SalesDataTable[[#This Row],[Order Date]])</f>
        <v>2026</v>
      </c>
      <c r="D614" s="4">
        <f>MONTH(SalesDataTable[[#This Row],[Order Date]])</f>
        <v>4</v>
      </c>
      <c r="E614" s="16" t="str">
        <f>TEXT(SalesDataTable[[#This Row],[Order Date]], "MMM")</f>
        <v>Apr</v>
      </c>
      <c r="F614" s="15" t="str">
        <f>"Q"&amp;ROUNDUP(MONTH(SalesDataTable[[#This Row],[Order Date]])/3,0)</f>
        <v>Q2</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7">
        <f>YEAR(SalesDataTable[[#This Row],[Order Date]])</f>
        <v>2026</v>
      </c>
      <c r="D615" s="4">
        <f>MONTH(SalesDataTable[[#This Row],[Order Date]])</f>
        <v>4</v>
      </c>
      <c r="E615" s="16" t="str">
        <f>TEXT(SalesDataTable[[#This Row],[Order Date]], "MMM")</f>
        <v>Apr</v>
      </c>
      <c r="F615" s="15" t="str">
        <f>"Q"&amp;ROUNDUP(MONTH(SalesDataTable[[#This Row],[Order Date]])/3,0)</f>
        <v>Q2</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7">
        <f>YEAR(SalesDataTable[[#This Row],[Order Date]])</f>
        <v>2026</v>
      </c>
      <c r="D616" s="4">
        <f>MONTH(SalesDataTable[[#This Row],[Order Date]])</f>
        <v>4</v>
      </c>
      <c r="E616" s="16" t="str">
        <f>TEXT(SalesDataTable[[#This Row],[Order Date]], "MMM")</f>
        <v>Apr</v>
      </c>
      <c r="F616" s="15" t="str">
        <f>"Q"&amp;ROUNDUP(MONTH(SalesDataTable[[#This Row],[Order Date]])/3,0)</f>
        <v>Q2</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7">
        <f>YEAR(SalesDataTable[[#This Row],[Order Date]])</f>
        <v>2026</v>
      </c>
      <c r="D617" s="4">
        <f>MONTH(SalesDataTable[[#This Row],[Order Date]])</f>
        <v>4</v>
      </c>
      <c r="E617" s="16" t="str">
        <f>TEXT(SalesDataTable[[#This Row],[Order Date]], "MMM")</f>
        <v>Apr</v>
      </c>
      <c r="F617" s="15" t="str">
        <f>"Q"&amp;ROUNDUP(MONTH(SalesDataTable[[#This Row],[Order Date]])/3,0)</f>
        <v>Q2</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7">
        <f>YEAR(SalesDataTable[[#This Row],[Order Date]])</f>
        <v>2026</v>
      </c>
      <c r="D618" s="4">
        <f>MONTH(SalesDataTable[[#This Row],[Order Date]])</f>
        <v>4</v>
      </c>
      <c r="E618" s="16" t="str">
        <f>TEXT(SalesDataTable[[#This Row],[Order Date]], "MMM")</f>
        <v>Apr</v>
      </c>
      <c r="F618" s="15" t="str">
        <f>"Q"&amp;ROUNDUP(MONTH(SalesDataTable[[#This Row],[Order Date]])/3,0)</f>
        <v>Q2</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7">
        <f>YEAR(SalesDataTable[[#This Row],[Order Date]])</f>
        <v>2026</v>
      </c>
      <c r="D619" s="4">
        <f>MONTH(SalesDataTable[[#This Row],[Order Date]])</f>
        <v>4</v>
      </c>
      <c r="E619" s="16" t="str">
        <f>TEXT(SalesDataTable[[#This Row],[Order Date]], "MMM")</f>
        <v>Apr</v>
      </c>
      <c r="F619" s="15" t="str">
        <f>"Q"&amp;ROUNDUP(MONTH(SalesDataTable[[#This Row],[Order Date]])/3,0)</f>
        <v>Q2</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7">
        <f>YEAR(SalesDataTable[[#This Row],[Order Date]])</f>
        <v>2026</v>
      </c>
      <c r="D620" s="4">
        <f>MONTH(SalesDataTable[[#This Row],[Order Date]])</f>
        <v>4</v>
      </c>
      <c r="E620" s="16" t="str">
        <f>TEXT(SalesDataTable[[#This Row],[Order Date]], "MMM")</f>
        <v>Apr</v>
      </c>
      <c r="F620" s="15" t="str">
        <f>"Q"&amp;ROUNDUP(MONTH(SalesDataTable[[#This Row],[Order Date]])/3,0)</f>
        <v>Q2</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7">
        <f>YEAR(SalesDataTable[[#This Row],[Order Date]])</f>
        <v>2026</v>
      </c>
      <c r="D621" s="4">
        <f>MONTH(SalesDataTable[[#This Row],[Order Date]])</f>
        <v>4</v>
      </c>
      <c r="E621" s="16" t="str">
        <f>TEXT(SalesDataTable[[#This Row],[Order Date]], "MMM")</f>
        <v>Apr</v>
      </c>
      <c r="F621" s="15" t="str">
        <f>"Q"&amp;ROUNDUP(MONTH(SalesDataTable[[#This Row],[Order Date]])/3,0)</f>
        <v>Q2</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7">
        <f>YEAR(SalesDataTable[[#This Row],[Order Date]])</f>
        <v>2026</v>
      </c>
      <c r="D622" s="4">
        <f>MONTH(SalesDataTable[[#This Row],[Order Date]])</f>
        <v>4</v>
      </c>
      <c r="E622" s="16" t="str">
        <f>TEXT(SalesDataTable[[#This Row],[Order Date]], "MMM")</f>
        <v>Apr</v>
      </c>
      <c r="F622" s="15" t="str">
        <f>"Q"&amp;ROUNDUP(MONTH(SalesDataTable[[#This Row],[Order Date]])/3,0)</f>
        <v>Q2</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7">
        <f>YEAR(SalesDataTable[[#This Row],[Order Date]])</f>
        <v>2026</v>
      </c>
      <c r="D623" s="4">
        <f>MONTH(SalesDataTable[[#This Row],[Order Date]])</f>
        <v>4</v>
      </c>
      <c r="E623" s="16" t="str">
        <f>TEXT(SalesDataTable[[#This Row],[Order Date]], "MMM")</f>
        <v>Apr</v>
      </c>
      <c r="F623" s="15" t="str">
        <f>"Q"&amp;ROUNDUP(MONTH(SalesDataTable[[#This Row],[Order Date]])/3,0)</f>
        <v>Q2</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7">
        <f>YEAR(SalesDataTable[[#This Row],[Order Date]])</f>
        <v>2026</v>
      </c>
      <c r="D624" s="4">
        <f>MONTH(SalesDataTable[[#This Row],[Order Date]])</f>
        <v>4</v>
      </c>
      <c r="E624" s="16" t="str">
        <f>TEXT(SalesDataTable[[#This Row],[Order Date]], "MMM")</f>
        <v>Apr</v>
      </c>
      <c r="F624" s="15" t="str">
        <f>"Q"&amp;ROUNDUP(MONTH(SalesDataTable[[#This Row],[Order Date]])/3,0)</f>
        <v>Q2</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7">
        <f>YEAR(SalesDataTable[[#This Row],[Order Date]])</f>
        <v>2026</v>
      </c>
      <c r="D625" s="4">
        <f>MONTH(SalesDataTable[[#This Row],[Order Date]])</f>
        <v>4</v>
      </c>
      <c r="E625" s="16" t="str">
        <f>TEXT(SalesDataTable[[#This Row],[Order Date]], "MMM")</f>
        <v>Apr</v>
      </c>
      <c r="F625" s="15" t="str">
        <f>"Q"&amp;ROUNDUP(MONTH(SalesDataTable[[#This Row],[Order Date]])/3,0)</f>
        <v>Q2</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7">
        <f>YEAR(SalesDataTable[[#This Row],[Order Date]])</f>
        <v>2026</v>
      </c>
      <c r="D626" s="4">
        <f>MONTH(SalesDataTable[[#This Row],[Order Date]])</f>
        <v>4</v>
      </c>
      <c r="E626" s="16" t="str">
        <f>TEXT(SalesDataTable[[#This Row],[Order Date]], "MMM")</f>
        <v>Apr</v>
      </c>
      <c r="F626" s="15" t="str">
        <f>"Q"&amp;ROUNDUP(MONTH(SalesDataTable[[#This Row],[Order Date]])/3,0)</f>
        <v>Q2</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7">
        <f>YEAR(SalesDataTable[[#This Row],[Order Date]])</f>
        <v>2026</v>
      </c>
      <c r="D627" s="4">
        <f>MONTH(SalesDataTable[[#This Row],[Order Date]])</f>
        <v>4</v>
      </c>
      <c r="E627" s="16" t="str">
        <f>TEXT(SalesDataTable[[#This Row],[Order Date]], "MMM")</f>
        <v>Apr</v>
      </c>
      <c r="F627" s="15" t="str">
        <f>"Q"&amp;ROUNDUP(MONTH(SalesDataTable[[#This Row],[Order Date]])/3,0)</f>
        <v>Q2</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7">
        <f>YEAR(SalesDataTable[[#This Row],[Order Date]])</f>
        <v>2026</v>
      </c>
      <c r="D628" s="4">
        <f>MONTH(SalesDataTable[[#This Row],[Order Date]])</f>
        <v>4</v>
      </c>
      <c r="E628" s="16" t="str">
        <f>TEXT(SalesDataTable[[#This Row],[Order Date]], "MMM")</f>
        <v>Apr</v>
      </c>
      <c r="F628" s="15" t="str">
        <f>"Q"&amp;ROUNDUP(MONTH(SalesDataTable[[#This Row],[Order Date]])/3,0)</f>
        <v>Q2</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7">
        <f>YEAR(SalesDataTable[[#This Row],[Order Date]])</f>
        <v>2026</v>
      </c>
      <c r="D629" s="4">
        <f>MONTH(SalesDataTable[[#This Row],[Order Date]])</f>
        <v>4</v>
      </c>
      <c r="E629" s="16" t="str">
        <f>TEXT(SalesDataTable[[#This Row],[Order Date]], "MMM")</f>
        <v>Apr</v>
      </c>
      <c r="F629" s="15" t="str">
        <f>"Q"&amp;ROUNDUP(MONTH(SalesDataTable[[#This Row],[Order Date]])/3,0)</f>
        <v>Q2</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7">
        <f>YEAR(SalesDataTable[[#This Row],[Order Date]])</f>
        <v>2026</v>
      </c>
      <c r="D630" s="4">
        <f>MONTH(SalesDataTable[[#This Row],[Order Date]])</f>
        <v>4</v>
      </c>
      <c r="E630" s="16" t="str">
        <f>TEXT(SalesDataTable[[#This Row],[Order Date]], "MMM")</f>
        <v>Apr</v>
      </c>
      <c r="F630" s="15" t="str">
        <f>"Q"&amp;ROUNDUP(MONTH(SalesDataTable[[#This Row],[Order Date]])/3,0)</f>
        <v>Q2</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7">
        <f>YEAR(SalesDataTable[[#This Row],[Order Date]])</f>
        <v>2026</v>
      </c>
      <c r="D631" s="4">
        <f>MONTH(SalesDataTable[[#This Row],[Order Date]])</f>
        <v>4</v>
      </c>
      <c r="E631" s="16" t="str">
        <f>TEXT(SalesDataTable[[#This Row],[Order Date]], "MMM")</f>
        <v>Apr</v>
      </c>
      <c r="F631" s="15" t="str">
        <f>"Q"&amp;ROUNDUP(MONTH(SalesDataTable[[#This Row],[Order Date]])/3,0)</f>
        <v>Q2</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7">
        <f>YEAR(SalesDataTable[[#This Row],[Order Date]])</f>
        <v>2026</v>
      </c>
      <c r="D632" s="4">
        <f>MONTH(SalesDataTable[[#This Row],[Order Date]])</f>
        <v>4</v>
      </c>
      <c r="E632" s="16" t="str">
        <f>TEXT(SalesDataTable[[#This Row],[Order Date]], "MMM")</f>
        <v>Apr</v>
      </c>
      <c r="F632" s="15" t="str">
        <f>"Q"&amp;ROUNDUP(MONTH(SalesDataTable[[#This Row],[Order Date]])/3,0)</f>
        <v>Q2</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7">
        <f>YEAR(SalesDataTable[[#This Row],[Order Date]])</f>
        <v>2026</v>
      </c>
      <c r="D633" s="4">
        <f>MONTH(SalesDataTable[[#This Row],[Order Date]])</f>
        <v>4</v>
      </c>
      <c r="E633" s="16" t="str">
        <f>TEXT(SalesDataTable[[#This Row],[Order Date]], "MMM")</f>
        <v>Apr</v>
      </c>
      <c r="F633" s="15" t="str">
        <f>"Q"&amp;ROUNDUP(MONTH(SalesDataTable[[#This Row],[Order Date]])/3,0)</f>
        <v>Q2</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7">
        <f>YEAR(SalesDataTable[[#This Row],[Order Date]])</f>
        <v>2026</v>
      </c>
      <c r="D634" s="4">
        <f>MONTH(SalesDataTable[[#This Row],[Order Date]])</f>
        <v>4</v>
      </c>
      <c r="E634" s="16" t="str">
        <f>TEXT(SalesDataTable[[#This Row],[Order Date]], "MMM")</f>
        <v>Apr</v>
      </c>
      <c r="F634" s="15" t="str">
        <f>"Q"&amp;ROUNDUP(MONTH(SalesDataTable[[#This Row],[Order Date]])/3,0)</f>
        <v>Q2</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7">
        <f>YEAR(SalesDataTable[[#This Row],[Order Date]])</f>
        <v>2026</v>
      </c>
      <c r="D635" s="4">
        <f>MONTH(SalesDataTable[[#This Row],[Order Date]])</f>
        <v>4</v>
      </c>
      <c r="E635" s="16" t="str">
        <f>TEXT(SalesDataTable[[#This Row],[Order Date]], "MMM")</f>
        <v>Apr</v>
      </c>
      <c r="F635" s="15" t="str">
        <f>"Q"&amp;ROUNDUP(MONTH(SalesDataTable[[#This Row],[Order Date]])/3,0)</f>
        <v>Q2</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7">
        <f>YEAR(SalesDataTable[[#This Row],[Order Date]])</f>
        <v>2026</v>
      </c>
      <c r="D636" s="4">
        <f>MONTH(SalesDataTable[[#This Row],[Order Date]])</f>
        <v>4</v>
      </c>
      <c r="E636" s="16" t="str">
        <f>TEXT(SalesDataTable[[#This Row],[Order Date]], "MMM")</f>
        <v>Apr</v>
      </c>
      <c r="F636" s="15" t="str">
        <f>"Q"&amp;ROUNDUP(MONTH(SalesDataTable[[#This Row],[Order Date]])/3,0)</f>
        <v>Q2</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7">
        <f>YEAR(SalesDataTable[[#This Row],[Order Date]])</f>
        <v>2026</v>
      </c>
      <c r="D637" s="4">
        <f>MONTH(SalesDataTable[[#This Row],[Order Date]])</f>
        <v>4</v>
      </c>
      <c r="E637" s="16" t="str">
        <f>TEXT(SalesDataTable[[#This Row],[Order Date]], "MMM")</f>
        <v>Apr</v>
      </c>
      <c r="F637" s="15" t="str">
        <f>"Q"&amp;ROUNDUP(MONTH(SalesDataTable[[#This Row],[Order Date]])/3,0)</f>
        <v>Q2</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7">
        <f>YEAR(SalesDataTable[[#This Row],[Order Date]])</f>
        <v>2026</v>
      </c>
      <c r="D638" s="4">
        <f>MONTH(SalesDataTable[[#This Row],[Order Date]])</f>
        <v>4</v>
      </c>
      <c r="E638" s="16" t="str">
        <f>TEXT(SalesDataTable[[#This Row],[Order Date]], "MMM")</f>
        <v>Apr</v>
      </c>
      <c r="F638" s="15" t="str">
        <f>"Q"&amp;ROUNDUP(MONTH(SalesDataTable[[#This Row],[Order Date]])/3,0)</f>
        <v>Q2</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7">
        <f>YEAR(SalesDataTable[[#This Row],[Order Date]])</f>
        <v>2026</v>
      </c>
      <c r="D639" s="4">
        <f>MONTH(SalesDataTable[[#This Row],[Order Date]])</f>
        <v>4</v>
      </c>
      <c r="E639" s="16" t="str">
        <f>TEXT(SalesDataTable[[#This Row],[Order Date]], "MMM")</f>
        <v>Apr</v>
      </c>
      <c r="F639" s="15" t="str">
        <f>"Q"&amp;ROUNDUP(MONTH(SalesDataTable[[#This Row],[Order Date]])/3,0)</f>
        <v>Q2</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7">
        <f>YEAR(SalesDataTable[[#This Row],[Order Date]])</f>
        <v>2026</v>
      </c>
      <c r="D640" s="4">
        <f>MONTH(SalesDataTable[[#This Row],[Order Date]])</f>
        <v>4</v>
      </c>
      <c r="E640" s="16" t="str">
        <f>TEXT(SalesDataTable[[#This Row],[Order Date]], "MMM")</f>
        <v>Apr</v>
      </c>
      <c r="F640" s="15" t="str">
        <f>"Q"&amp;ROUNDUP(MONTH(SalesDataTable[[#This Row],[Order Date]])/3,0)</f>
        <v>Q2</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7">
        <f>YEAR(SalesDataTable[[#This Row],[Order Date]])</f>
        <v>2026</v>
      </c>
      <c r="D641" s="4">
        <f>MONTH(SalesDataTable[[#This Row],[Order Date]])</f>
        <v>4</v>
      </c>
      <c r="E641" s="16" t="str">
        <f>TEXT(SalesDataTable[[#This Row],[Order Date]], "MMM")</f>
        <v>Apr</v>
      </c>
      <c r="F641" s="15" t="str">
        <f>"Q"&amp;ROUNDUP(MONTH(SalesDataTable[[#This Row],[Order Date]])/3,0)</f>
        <v>Q2</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7">
        <f>YEAR(SalesDataTable[[#This Row],[Order Date]])</f>
        <v>2026</v>
      </c>
      <c r="D642" s="4">
        <f>MONTH(SalesDataTable[[#This Row],[Order Date]])</f>
        <v>4</v>
      </c>
      <c r="E642" s="16" t="str">
        <f>TEXT(SalesDataTable[[#This Row],[Order Date]], "MMM")</f>
        <v>Apr</v>
      </c>
      <c r="F642" s="15" t="str">
        <f>"Q"&amp;ROUNDUP(MONTH(SalesDataTable[[#This Row],[Order Date]])/3,0)</f>
        <v>Q2</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7">
        <f>YEAR(SalesDataTable[[#This Row],[Order Date]])</f>
        <v>2026</v>
      </c>
      <c r="D643" s="4">
        <f>MONTH(SalesDataTable[[#This Row],[Order Date]])</f>
        <v>4</v>
      </c>
      <c r="E643" s="16" t="str">
        <f>TEXT(SalesDataTable[[#This Row],[Order Date]], "MMM")</f>
        <v>Apr</v>
      </c>
      <c r="F643" s="15" t="str">
        <f>"Q"&amp;ROUNDUP(MONTH(SalesDataTable[[#This Row],[Order Date]])/3,0)</f>
        <v>Q2</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7">
        <f>YEAR(SalesDataTable[[#This Row],[Order Date]])</f>
        <v>2026</v>
      </c>
      <c r="D644" s="4">
        <f>MONTH(SalesDataTable[[#This Row],[Order Date]])</f>
        <v>4</v>
      </c>
      <c r="E644" s="16" t="str">
        <f>TEXT(SalesDataTable[[#This Row],[Order Date]], "MMM")</f>
        <v>Apr</v>
      </c>
      <c r="F644" s="15" t="str">
        <f>"Q"&amp;ROUNDUP(MONTH(SalesDataTable[[#This Row],[Order Date]])/3,0)</f>
        <v>Q2</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7">
        <f>YEAR(SalesDataTable[[#This Row],[Order Date]])</f>
        <v>2026</v>
      </c>
      <c r="D645" s="4">
        <f>MONTH(SalesDataTable[[#This Row],[Order Date]])</f>
        <v>4</v>
      </c>
      <c r="E645" s="16" t="str">
        <f>TEXT(SalesDataTable[[#This Row],[Order Date]], "MMM")</f>
        <v>Apr</v>
      </c>
      <c r="F645" s="15" t="str">
        <f>"Q"&amp;ROUNDUP(MONTH(SalesDataTable[[#This Row],[Order Date]])/3,0)</f>
        <v>Q2</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7">
        <f>YEAR(SalesDataTable[[#This Row],[Order Date]])</f>
        <v>2026</v>
      </c>
      <c r="D646" s="4">
        <f>MONTH(SalesDataTable[[#This Row],[Order Date]])</f>
        <v>4</v>
      </c>
      <c r="E646" s="16" t="str">
        <f>TEXT(SalesDataTable[[#This Row],[Order Date]], "MMM")</f>
        <v>Apr</v>
      </c>
      <c r="F646" s="15" t="str">
        <f>"Q"&amp;ROUNDUP(MONTH(SalesDataTable[[#This Row],[Order Date]])/3,0)</f>
        <v>Q2</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7">
        <f>YEAR(SalesDataTable[[#This Row],[Order Date]])</f>
        <v>2026</v>
      </c>
      <c r="D647" s="4">
        <f>MONTH(SalesDataTable[[#This Row],[Order Date]])</f>
        <v>4</v>
      </c>
      <c r="E647" s="16" t="str">
        <f>TEXT(SalesDataTable[[#This Row],[Order Date]], "MMM")</f>
        <v>Apr</v>
      </c>
      <c r="F647" s="15" t="str">
        <f>"Q"&amp;ROUNDUP(MONTH(SalesDataTable[[#This Row],[Order Date]])/3,0)</f>
        <v>Q2</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7">
        <f>YEAR(SalesDataTable[[#This Row],[Order Date]])</f>
        <v>2026</v>
      </c>
      <c r="D648" s="4">
        <f>MONTH(SalesDataTable[[#This Row],[Order Date]])</f>
        <v>4</v>
      </c>
      <c r="E648" s="16" t="str">
        <f>TEXT(SalesDataTable[[#This Row],[Order Date]], "MMM")</f>
        <v>Apr</v>
      </c>
      <c r="F648" s="15" t="str">
        <f>"Q"&amp;ROUNDUP(MONTH(SalesDataTable[[#This Row],[Order Date]])/3,0)</f>
        <v>Q2</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7">
        <f>YEAR(SalesDataTable[[#This Row],[Order Date]])</f>
        <v>2026</v>
      </c>
      <c r="D649" s="4">
        <f>MONTH(SalesDataTable[[#This Row],[Order Date]])</f>
        <v>4</v>
      </c>
      <c r="E649" s="16" t="str">
        <f>TEXT(SalesDataTable[[#This Row],[Order Date]], "MMM")</f>
        <v>Apr</v>
      </c>
      <c r="F649" s="15" t="str">
        <f>"Q"&amp;ROUNDUP(MONTH(SalesDataTable[[#This Row],[Order Date]])/3,0)</f>
        <v>Q2</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7">
        <f>YEAR(SalesDataTable[[#This Row],[Order Date]])</f>
        <v>2026</v>
      </c>
      <c r="D650" s="4">
        <f>MONTH(SalesDataTable[[#This Row],[Order Date]])</f>
        <v>4</v>
      </c>
      <c r="E650" s="16" t="str">
        <f>TEXT(SalesDataTable[[#This Row],[Order Date]], "MMM")</f>
        <v>Apr</v>
      </c>
      <c r="F650" s="15" t="str">
        <f>"Q"&amp;ROUNDUP(MONTH(SalesDataTable[[#This Row],[Order Date]])/3,0)</f>
        <v>Q2</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7">
        <f>YEAR(SalesDataTable[[#This Row],[Order Date]])</f>
        <v>2026</v>
      </c>
      <c r="D651" s="4">
        <f>MONTH(SalesDataTable[[#This Row],[Order Date]])</f>
        <v>4</v>
      </c>
      <c r="E651" s="16" t="str">
        <f>TEXT(SalesDataTable[[#This Row],[Order Date]], "MMM")</f>
        <v>Apr</v>
      </c>
      <c r="F651" s="15" t="str">
        <f>"Q"&amp;ROUNDUP(MONTH(SalesDataTable[[#This Row],[Order Date]])/3,0)</f>
        <v>Q2</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7">
        <f>YEAR(SalesDataTable[[#This Row],[Order Date]])</f>
        <v>2026</v>
      </c>
      <c r="D652" s="4">
        <f>MONTH(SalesDataTable[[#This Row],[Order Date]])</f>
        <v>4</v>
      </c>
      <c r="E652" s="16" t="str">
        <f>TEXT(SalesDataTable[[#This Row],[Order Date]], "MMM")</f>
        <v>Apr</v>
      </c>
      <c r="F652" s="15" t="str">
        <f>"Q"&amp;ROUNDUP(MONTH(SalesDataTable[[#This Row],[Order Date]])/3,0)</f>
        <v>Q2</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7">
        <f>YEAR(SalesDataTable[[#This Row],[Order Date]])</f>
        <v>2026</v>
      </c>
      <c r="D653" s="4">
        <f>MONTH(SalesDataTable[[#This Row],[Order Date]])</f>
        <v>4</v>
      </c>
      <c r="E653" s="16" t="str">
        <f>TEXT(SalesDataTable[[#This Row],[Order Date]], "MMM")</f>
        <v>Apr</v>
      </c>
      <c r="F653" s="15" t="str">
        <f>"Q"&amp;ROUNDUP(MONTH(SalesDataTable[[#This Row],[Order Date]])/3,0)</f>
        <v>Q2</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7">
        <f>YEAR(SalesDataTable[[#This Row],[Order Date]])</f>
        <v>2026</v>
      </c>
      <c r="D654" s="4">
        <f>MONTH(SalesDataTable[[#This Row],[Order Date]])</f>
        <v>4</v>
      </c>
      <c r="E654" s="16" t="str">
        <f>TEXT(SalesDataTable[[#This Row],[Order Date]], "MMM")</f>
        <v>Apr</v>
      </c>
      <c r="F654" s="15" t="str">
        <f>"Q"&amp;ROUNDUP(MONTH(SalesDataTable[[#This Row],[Order Date]])/3,0)</f>
        <v>Q2</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7">
        <f>YEAR(SalesDataTable[[#This Row],[Order Date]])</f>
        <v>2026</v>
      </c>
      <c r="D655" s="4">
        <f>MONTH(SalesDataTable[[#This Row],[Order Date]])</f>
        <v>4</v>
      </c>
      <c r="E655" s="16" t="str">
        <f>TEXT(SalesDataTable[[#This Row],[Order Date]], "MMM")</f>
        <v>Apr</v>
      </c>
      <c r="F655" s="15" t="str">
        <f>"Q"&amp;ROUNDUP(MONTH(SalesDataTable[[#This Row],[Order Date]])/3,0)</f>
        <v>Q2</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7">
        <f>YEAR(SalesDataTable[[#This Row],[Order Date]])</f>
        <v>2026</v>
      </c>
      <c r="D656" s="4">
        <f>MONTH(SalesDataTable[[#This Row],[Order Date]])</f>
        <v>4</v>
      </c>
      <c r="E656" s="16" t="str">
        <f>TEXT(SalesDataTable[[#This Row],[Order Date]], "MMM")</f>
        <v>Apr</v>
      </c>
      <c r="F656" s="15" t="str">
        <f>"Q"&amp;ROUNDUP(MONTH(SalesDataTable[[#This Row],[Order Date]])/3,0)</f>
        <v>Q2</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7">
        <f>YEAR(SalesDataTable[[#This Row],[Order Date]])</f>
        <v>2026</v>
      </c>
      <c r="D657" s="4">
        <f>MONTH(SalesDataTable[[#This Row],[Order Date]])</f>
        <v>4</v>
      </c>
      <c r="E657" s="16" t="str">
        <f>TEXT(SalesDataTable[[#This Row],[Order Date]], "MMM")</f>
        <v>Apr</v>
      </c>
      <c r="F657" s="15" t="str">
        <f>"Q"&amp;ROUNDUP(MONTH(SalesDataTable[[#This Row],[Order Date]])/3,0)</f>
        <v>Q2</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7">
        <f>YEAR(SalesDataTable[[#This Row],[Order Date]])</f>
        <v>2026</v>
      </c>
      <c r="D658" s="4">
        <f>MONTH(SalesDataTable[[#This Row],[Order Date]])</f>
        <v>4</v>
      </c>
      <c r="E658" s="16" t="str">
        <f>TEXT(SalesDataTable[[#This Row],[Order Date]], "MMM")</f>
        <v>Apr</v>
      </c>
      <c r="F658" s="15" t="str">
        <f>"Q"&amp;ROUNDUP(MONTH(SalesDataTable[[#This Row],[Order Date]])/3,0)</f>
        <v>Q2</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7">
        <f>YEAR(SalesDataTable[[#This Row],[Order Date]])</f>
        <v>2026</v>
      </c>
      <c r="D659" s="4">
        <f>MONTH(SalesDataTable[[#This Row],[Order Date]])</f>
        <v>4</v>
      </c>
      <c r="E659" s="16" t="str">
        <f>TEXT(SalesDataTable[[#This Row],[Order Date]], "MMM")</f>
        <v>Apr</v>
      </c>
      <c r="F659" s="15" t="str">
        <f>"Q"&amp;ROUNDUP(MONTH(SalesDataTable[[#This Row],[Order Date]])/3,0)</f>
        <v>Q2</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7">
        <f>YEAR(SalesDataTable[[#This Row],[Order Date]])</f>
        <v>2026</v>
      </c>
      <c r="D660" s="4">
        <f>MONTH(SalesDataTable[[#This Row],[Order Date]])</f>
        <v>4</v>
      </c>
      <c r="E660" s="16" t="str">
        <f>TEXT(SalesDataTable[[#This Row],[Order Date]], "MMM")</f>
        <v>Apr</v>
      </c>
      <c r="F660" s="15" t="str">
        <f>"Q"&amp;ROUNDUP(MONTH(SalesDataTable[[#This Row],[Order Date]])/3,0)</f>
        <v>Q2</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7">
        <f>YEAR(SalesDataTable[[#This Row],[Order Date]])</f>
        <v>2026</v>
      </c>
      <c r="D661" s="4">
        <f>MONTH(SalesDataTable[[#This Row],[Order Date]])</f>
        <v>4</v>
      </c>
      <c r="E661" s="16" t="str">
        <f>TEXT(SalesDataTable[[#This Row],[Order Date]], "MMM")</f>
        <v>Apr</v>
      </c>
      <c r="F661" s="15" t="str">
        <f>"Q"&amp;ROUNDUP(MONTH(SalesDataTable[[#This Row],[Order Date]])/3,0)</f>
        <v>Q2</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7">
        <f>YEAR(SalesDataTable[[#This Row],[Order Date]])</f>
        <v>2026</v>
      </c>
      <c r="D662" s="4">
        <f>MONTH(SalesDataTable[[#This Row],[Order Date]])</f>
        <v>4</v>
      </c>
      <c r="E662" s="16" t="str">
        <f>TEXT(SalesDataTable[[#This Row],[Order Date]], "MMM")</f>
        <v>Apr</v>
      </c>
      <c r="F662" s="15" t="str">
        <f>"Q"&amp;ROUNDUP(MONTH(SalesDataTable[[#This Row],[Order Date]])/3,0)</f>
        <v>Q2</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7">
        <f>YEAR(SalesDataTable[[#This Row],[Order Date]])</f>
        <v>2026</v>
      </c>
      <c r="D663" s="4">
        <f>MONTH(SalesDataTable[[#This Row],[Order Date]])</f>
        <v>4</v>
      </c>
      <c r="E663" s="16" t="str">
        <f>TEXT(SalesDataTable[[#This Row],[Order Date]], "MMM")</f>
        <v>Apr</v>
      </c>
      <c r="F663" s="15" t="str">
        <f>"Q"&amp;ROUNDUP(MONTH(SalesDataTable[[#This Row],[Order Date]])/3,0)</f>
        <v>Q2</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7">
        <f>YEAR(SalesDataTable[[#This Row],[Order Date]])</f>
        <v>2026</v>
      </c>
      <c r="D664" s="4">
        <f>MONTH(SalesDataTable[[#This Row],[Order Date]])</f>
        <v>4</v>
      </c>
      <c r="E664" s="16" t="str">
        <f>TEXT(SalesDataTable[[#This Row],[Order Date]], "MMM")</f>
        <v>Apr</v>
      </c>
      <c r="F664" s="15" t="str">
        <f>"Q"&amp;ROUNDUP(MONTH(SalesDataTable[[#This Row],[Order Date]])/3,0)</f>
        <v>Q2</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7">
        <f>YEAR(SalesDataTable[[#This Row],[Order Date]])</f>
        <v>2026</v>
      </c>
      <c r="D665" s="4">
        <f>MONTH(SalesDataTable[[#This Row],[Order Date]])</f>
        <v>4</v>
      </c>
      <c r="E665" s="16" t="str">
        <f>TEXT(SalesDataTable[[#This Row],[Order Date]], "MMM")</f>
        <v>Apr</v>
      </c>
      <c r="F665" s="15" t="str">
        <f>"Q"&amp;ROUNDUP(MONTH(SalesDataTable[[#This Row],[Order Date]])/3,0)</f>
        <v>Q2</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7">
        <f>YEAR(SalesDataTable[[#This Row],[Order Date]])</f>
        <v>2026</v>
      </c>
      <c r="D666" s="4">
        <f>MONTH(SalesDataTable[[#This Row],[Order Date]])</f>
        <v>4</v>
      </c>
      <c r="E666" s="16" t="str">
        <f>TEXT(SalesDataTable[[#This Row],[Order Date]], "MMM")</f>
        <v>Apr</v>
      </c>
      <c r="F666" s="15" t="str">
        <f>"Q"&amp;ROUNDUP(MONTH(SalesDataTable[[#This Row],[Order Date]])/3,0)</f>
        <v>Q2</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7">
        <f>YEAR(SalesDataTable[[#This Row],[Order Date]])</f>
        <v>2026</v>
      </c>
      <c r="D667" s="4">
        <f>MONTH(SalesDataTable[[#This Row],[Order Date]])</f>
        <v>4</v>
      </c>
      <c r="E667" s="16" t="str">
        <f>TEXT(SalesDataTable[[#This Row],[Order Date]], "MMM")</f>
        <v>Apr</v>
      </c>
      <c r="F667" s="15" t="str">
        <f>"Q"&amp;ROUNDUP(MONTH(SalesDataTable[[#This Row],[Order Date]])/3,0)</f>
        <v>Q2</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7">
        <f>YEAR(SalesDataTable[[#This Row],[Order Date]])</f>
        <v>2026</v>
      </c>
      <c r="D668" s="4">
        <f>MONTH(SalesDataTable[[#This Row],[Order Date]])</f>
        <v>4</v>
      </c>
      <c r="E668" s="16" t="str">
        <f>TEXT(SalesDataTable[[#This Row],[Order Date]], "MMM")</f>
        <v>Apr</v>
      </c>
      <c r="F668" s="15" t="str">
        <f>"Q"&amp;ROUNDUP(MONTH(SalesDataTable[[#This Row],[Order Date]])/3,0)</f>
        <v>Q2</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7">
        <f>YEAR(SalesDataTable[[#This Row],[Order Date]])</f>
        <v>2026</v>
      </c>
      <c r="D669" s="4">
        <f>MONTH(SalesDataTable[[#This Row],[Order Date]])</f>
        <v>4</v>
      </c>
      <c r="E669" s="16" t="str">
        <f>TEXT(SalesDataTable[[#This Row],[Order Date]], "MMM")</f>
        <v>Apr</v>
      </c>
      <c r="F669" s="15" t="str">
        <f>"Q"&amp;ROUNDUP(MONTH(SalesDataTable[[#This Row],[Order Date]])/3,0)</f>
        <v>Q2</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7">
        <f>YEAR(SalesDataTable[[#This Row],[Order Date]])</f>
        <v>2026</v>
      </c>
      <c r="D670" s="4">
        <f>MONTH(SalesDataTable[[#This Row],[Order Date]])</f>
        <v>4</v>
      </c>
      <c r="E670" s="16" t="str">
        <f>TEXT(SalesDataTable[[#This Row],[Order Date]], "MMM")</f>
        <v>Apr</v>
      </c>
      <c r="F670" s="15" t="str">
        <f>"Q"&amp;ROUNDUP(MONTH(SalesDataTable[[#This Row],[Order Date]])/3,0)</f>
        <v>Q2</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7">
        <f>YEAR(SalesDataTable[[#This Row],[Order Date]])</f>
        <v>2026</v>
      </c>
      <c r="D671" s="4">
        <f>MONTH(SalesDataTable[[#This Row],[Order Date]])</f>
        <v>4</v>
      </c>
      <c r="E671" s="16" t="str">
        <f>TEXT(SalesDataTable[[#This Row],[Order Date]], "MMM")</f>
        <v>Apr</v>
      </c>
      <c r="F671" s="15" t="str">
        <f>"Q"&amp;ROUNDUP(MONTH(SalesDataTable[[#This Row],[Order Date]])/3,0)</f>
        <v>Q2</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7">
        <f>YEAR(SalesDataTable[[#This Row],[Order Date]])</f>
        <v>2026</v>
      </c>
      <c r="D672" s="4">
        <f>MONTH(SalesDataTable[[#This Row],[Order Date]])</f>
        <v>4</v>
      </c>
      <c r="E672" s="16" t="str">
        <f>TEXT(SalesDataTable[[#This Row],[Order Date]], "MMM")</f>
        <v>Apr</v>
      </c>
      <c r="F672" s="15" t="str">
        <f>"Q"&amp;ROUNDUP(MONTH(SalesDataTable[[#This Row],[Order Date]])/3,0)</f>
        <v>Q2</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7">
        <f>YEAR(SalesDataTable[[#This Row],[Order Date]])</f>
        <v>2026</v>
      </c>
      <c r="D673" s="4">
        <f>MONTH(SalesDataTable[[#This Row],[Order Date]])</f>
        <v>4</v>
      </c>
      <c r="E673" s="16" t="str">
        <f>TEXT(SalesDataTable[[#This Row],[Order Date]], "MMM")</f>
        <v>Apr</v>
      </c>
      <c r="F673" s="15" t="str">
        <f>"Q"&amp;ROUNDUP(MONTH(SalesDataTable[[#This Row],[Order Date]])/3,0)</f>
        <v>Q2</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7">
        <f>YEAR(SalesDataTable[[#This Row],[Order Date]])</f>
        <v>2026</v>
      </c>
      <c r="D674" s="4">
        <f>MONTH(SalesDataTable[[#This Row],[Order Date]])</f>
        <v>4</v>
      </c>
      <c r="E674" s="16" t="str">
        <f>TEXT(SalesDataTable[[#This Row],[Order Date]], "MMM")</f>
        <v>Apr</v>
      </c>
      <c r="F674" s="15" t="str">
        <f>"Q"&amp;ROUNDUP(MONTH(SalesDataTable[[#This Row],[Order Date]])/3,0)</f>
        <v>Q2</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7">
        <f>YEAR(SalesDataTable[[#This Row],[Order Date]])</f>
        <v>2026</v>
      </c>
      <c r="D675" s="4">
        <f>MONTH(SalesDataTable[[#This Row],[Order Date]])</f>
        <v>4</v>
      </c>
      <c r="E675" s="16" t="str">
        <f>TEXT(SalesDataTable[[#This Row],[Order Date]], "MMM")</f>
        <v>Apr</v>
      </c>
      <c r="F675" s="15" t="str">
        <f>"Q"&amp;ROUNDUP(MONTH(SalesDataTable[[#This Row],[Order Date]])/3,0)</f>
        <v>Q2</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7">
        <f>YEAR(SalesDataTable[[#This Row],[Order Date]])</f>
        <v>2026</v>
      </c>
      <c r="D676" s="4">
        <f>MONTH(SalesDataTable[[#This Row],[Order Date]])</f>
        <v>4</v>
      </c>
      <c r="E676" s="16" t="str">
        <f>TEXT(SalesDataTable[[#This Row],[Order Date]], "MMM")</f>
        <v>Apr</v>
      </c>
      <c r="F676" s="15" t="str">
        <f>"Q"&amp;ROUNDUP(MONTH(SalesDataTable[[#This Row],[Order Date]])/3,0)</f>
        <v>Q2</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7">
        <f>YEAR(SalesDataTable[[#This Row],[Order Date]])</f>
        <v>2026</v>
      </c>
      <c r="D677" s="4">
        <f>MONTH(SalesDataTable[[#This Row],[Order Date]])</f>
        <v>4</v>
      </c>
      <c r="E677" s="16" t="str">
        <f>TEXT(SalesDataTable[[#This Row],[Order Date]], "MMM")</f>
        <v>Apr</v>
      </c>
      <c r="F677" s="15" t="str">
        <f>"Q"&amp;ROUNDUP(MONTH(SalesDataTable[[#This Row],[Order Date]])/3,0)</f>
        <v>Q2</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7">
        <f>YEAR(SalesDataTable[[#This Row],[Order Date]])</f>
        <v>2026</v>
      </c>
      <c r="D678" s="4">
        <f>MONTH(SalesDataTable[[#This Row],[Order Date]])</f>
        <v>4</v>
      </c>
      <c r="E678" s="16" t="str">
        <f>TEXT(SalesDataTable[[#This Row],[Order Date]], "MMM")</f>
        <v>Apr</v>
      </c>
      <c r="F678" s="15" t="str">
        <f>"Q"&amp;ROUNDUP(MONTH(SalesDataTable[[#This Row],[Order Date]])/3,0)</f>
        <v>Q2</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7">
        <f>YEAR(SalesDataTable[[#This Row],[Order Date]])</f>
        <v>2026</v>
      </c>
      <c r="D679" s="4">
        <f>MONTH(SalesDataTable[[#This Row],[Order Date]])</f>
        <v>4</v>
      </c>
      <c r="E679" s="16" t="str">
        <f>TEXT(SalesDataTable[[#This Row],[Order Date]], "MMM")</f>
        <v>Apr</v>
      </c>
      <c r="F679" s="15" t="str">
        <f>"Q"&amp;ROUNDUP(MONTH(SalesDataTable[[#This Row],[Order Date]])/3,0)</f>
        <v>Q2</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7">
        <f>YEAR(SalesDataTable[[#This Row],[Order Date]])</f>
        <v>2026</v>
      </c>
      <c r="D680" s="4">
        <f>MONTH(SalesDataTable[[#This Row],[Order Date]])</f>
        <v>4</v>
      </c>
      <c r="E680" s="16" t="str">
        <f>TEXT(SalesDataTable[[#This Row],[Order Date]], "MMM")</f>
        <v>Apr</v>
      </c>
      <c r="F680" s="15" t="str">
        <f>"Q"&amp;ROUNDUP(MONTH(SalesDataTable[[#This Row],[Order Date]])/3,0)</f>
        <v>Q2</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7">
        <f>YEAR(SalesDataTable[[#This Row],[Order Date]])</f>
        <v>2026</v>
      </c>
      <c r="D681" s="4">
        <f>MONTH(SalesDataTable[[#This Row],[Order Date]])</f>
        <v>4</v>
      </c>
      <c r="E681" s="16" t="str">
        <f>TEXT(SalesDataTable[[#This Row],[Order Date]], "MMM")</f>
        <v>Apr</v>
      </c>
      <c r="F681" s="15" t="str">
        <f>"Q"&amp;ROUNDUP(MONTH(SalesDataTable[[#This Row],[Order Date]])/3,0)</f>
        <v>Q2</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7">
        <f>YEAR(SalesDataTable[[#This Row],[Order Date]])</f>
        <v>2026</v>
      </c>
      <c r="D682" s="4">
        <f>MONTH(SalesDataTable[[#This Row],[Order Date]])</f>
        <v>4</v>
      </c>
      <c r="E682" s="16" t="str">
        <f>TEXT(SalesDataTable[[#This Row],[Order Date]], "MMM")</f>
        <v>Apr</v>
      </c>
      <c r="F682" s="15" t="str">
        <f>"Q"&amp;ROUNDUP(MONTH(SalesDataTable[[#This Row],[Order Date]])/3,0)</f>
        <v>Q2</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7">
        <f>YEAR(SalesDataTable[[#This Row],[Order Date]])</f>
        <v>2026</v>
      </c>
      <c r="D683" s="4">
        <f>MONTH(SalesDataTable[[#This Row],[Order Date]])</f>
        <v>4</v>
      </c>
      <c r="E683" s="16" t="str">
        <f>TEXT(SalesDataTable[[#This Row],[Order Date]], "MMM")</f>
        <v>Apr</v>
      </c>
      <c r="F683" s="15" t="str">
        <f>"Q"&amp;ROUNDUP(MONTH(SalesDataTable[[#This Row],[Order Date]])/3,0)</f>
        <v>Q2</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7">
        <f>YEAR(SalesDataTable[[#This Row],[Order Date]])</f>
        <v>2026</v>
      </c>
      <c r="D684" s="4">
        <f>MONTH(SalesDataTable[[#This Row],[Order Date]])</f>
        <v>4</v>
      </c>
      <c r="E684" s="16" t="str">
        <f>TEXT(SalesDataTable[[#This Row],[Order Date]], "MMM")</f>
        <v>Apr</v>
      </c>
      <c r="F684" s="15" t="str">
        <f>"Q"&amp;ROUNDUP(MONTH(SalesDataTable[[#This Row],[Order Date]])/3,0)</f>
        <v>Q2</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7">
        <f>YEAR(SalesDataTable[[#This Row],[Order Date]])</f>
        <v>2026</v>
      </c>
      <c r="D685" s="4">
        <f>MONTH(SalesDataTable[[#This Row],[Order Date]])</f>
        <v>4</v>
      </c>
      <c r="E685" s="16" t="str">
        <f>TEXT(SalesDataTable[[#This Row],[Order Date]], "MMM")</f>
        <v>Apr</v>
      </c>
      <c r="F685" s="15" t="str">
        <f>"Q"&amp;ROUNDUP(MONTH(SalesDataTable[[#This Row],[Order Date]])/3,0)</f>
        <v>Q2</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7">
        <f>YEAR(SalesDataTable[[#This Row],[Order Date]])</f>
        <v>2026</v>
      </c>
      <c r="D686" s="4">
        <f>MONTH(SalesDataTable[[#This Row],[Order Date]])</f>
        <v>4</v>
      </c>
      <c r="E686" s="16" t="str">
        <f>TEXT(SalesDataTable[[#This Row],[Order Date]], "MMM")</f>
        <v>Apr</v>
      </c>
      <c r="F686" s="15" t="str">
        <f>"Q"&amp;ROUNDUP(MONTH(SalesDataTable[[#This Row],[Order Date]])/3,0)</f>
        <v>Q2</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7">
        <f>YEAR(SalesDataTable[[#This Row],[Order Date]])</f>
        <v>2026</v>
      </c>
      <c r="D687" s="4">
        <f>MONTH(SalesDataTable[[#This Row],[Order Date]])</f>
        <v>4</v>
      </c>
      <c r="E687" s="16" t="str">
        <f>TEXT(SalesDataTable[[#This Row],[Order Date]], "MMM")</f>
        <v>Apr</v>
      </c>
      <c r="F687" s="15" t="str">
        <f>"Q"&amp;ROUNDUP(MONTH(SalesDataTable[[#This Row],[Order Date]])/3,0)</f>
        <v>Q2</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7">
        <f>YEAR(SalesDataTable[[#This Row],[Order Date]])</f>
        <v>2026</v>
      </c>
      <c r="D688" s="4">
        <f>MONTH(SalesDataTable[[#This Row],[Order Date]])</f>
        <v>4</v>
      </c>
      <c r="E688" s="16" t="str">
        <f>TEXT(SalesDataTable[[#This Row],[Order Date]], "MMM")</f>
        <v>Apr</v>
      </c>
      <c r="F688" s="15" t="str">
        <f>"Q"&amp;ROUNDUP(MONTH(SalesDataTable[[#This Row],[Order Date]])/3,0)</f>
        <v>Q2</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7">
        <f>YEAR(SalesDataTable[[#This Row],[Order Date]])</f>
        <v>2026</v>
      </c>
      <c r="D689" s="4">
        <f>MONTH(SalesDataTable[[#This Row],[Order Date]])</f>
        <v>4</v>
      </c>
      <c r="E689" s="16" t="str">
        <f>TEXT(SalesDataTable[[#This Row],[Order Date]], "MMM")</f>
        <v>Apr</v>
      </c>
      <c r="F689" s="15" t="str">
        <f>"Q"&amp;ROUNDUP(MONTH(SalesDataTable[[#This Row],[Order Date]])/3,0)</f>
        <v>Q2</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7">
        <f>YEAR(SalesDataTable[[#This Row],[Order Date]])</f>
        <v>2026</v>
      </c>
      <c r="D690" s="4">
        <f>MONTH(SalesDataTable[[#This Row],[Order Date]])</f>
        <v>4</v>
      </c>
      <c r="E690" s="16" t="str">
        <f>TEXT(SalesDataTable[[#This Row],[Order Date]], "MMM")</f>
        <v>Apr</v>
      </c>
      <c r="F690" s="15" t="str">
        <f>"Q"&amp;ROUNDUP(MONTH(SalesDataTable[[#This Row],[Order Date]])/3,0)</f>
        <v>Q2</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7">
        <f>YEAR(SalesDataTable[[#This Row],[Order Date]])</f>
        <v>2026</v>
      </c>
      <c r="D691" s="4">
        <f>MONTH(SalesDataTable[[#This Row],[Order Date]])</f>
        <v>4</v>
      </c>
      <c r="E691" s="16" t="str">
        <f>TEXT(SalesDataTable[[#This Row],[Order Date]], "MMM")</f>
        <v>Apr</v>
      </c>
      <c r="F691" s="15" t="str">
        <f>"Q"&amp;ROUNDUP(MONTH(SalesDataTable[[#This Row],[Order Date]])/3,0)</f>
        <v>Q2</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7">
        <f>YEAR(SalesDataTable[[#This Row],[Order Date]])</f>
        <v>2026</v>
      </c>
      <c r="D692" s="4">
        <f>MONTH(SalesDataTable[[#This Row],[Order Date]])</f>
        <v>4</v>
      </c>
      <c r="E692" s="16" t="str">
        <f>TEXT(SalesDataTable[[#This Row],[Order Date]], "MMM")</f>
        <v>Apr</v>
      </c>
      <c r="F692" s="15" t="str">
        <f>"Q"&amp;ROUNDUP(MONTH(SalesDataTable[[#This Row],[Order Date]])/3,0)</f>
        <v>Q2</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7">
        <f>YEAR(SalesDataTable[[#This Row],[Order Date]])</f>
        <v>2026</v>
      </c>
      <c r="D693" s="4">
        <f>MONTH(SalesDataTable[[#This Row],[Order Date]])</f>
        <v>4</v>
      </c>
      <c r="E693" s="16" t="str">
        <f>TEXT(SalesDataTable[[#This Row],[Order Date]], "MMM")</f>
        <v>Apr</v>
      </c>
      <c r="F693" s="15" t="str">
        <f>"Q"&amp;ROUNDUP(MONTH(SalesDataTable[[#This Row],[Order Date]])/3,0)</f>
        <v>Q2</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7">
        <f>YEAR(SalesDataTable[[#This Row],[Order Date]])</f>
        <v>2026</v>
      </c>
      <c r="D694" s="4">
        <f>MONTH(SalesDataTable[[#This Row],[Order Date]])</f>
        <v>4</v>
      </c>
      <c r="E694" s="16" t="str">
        <f>TEXT(SalesDataTable[[#This Row],[Order Date]], "MMM")</f>
        <v>Apr</v>
      </c>
      <c r="F694" s="15" t="str">
        <f>"Q"&amp;ROUNDUP(MONTH(SalesDataTable[[#This Row],[Order Date]])/3,0)</f>
        <v>Q2</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7">
        <f>YEAR(SalesDataTable[[#This Row],[Order Date]])</f>
        <v>2026</v>
      </c>
      <c r="D695" s="4">
        <f>MONTH(SalesDataTable[[#This Row],[Order Date]])</f>
        <v>4</v>
      </c>
      <c r="E695" s="16" t="str">
        <f>TEXT(SalesDataTable[[#This Row],[Order Date]], "MMM")</f>
        <v>Apr</v>
      </c>
      <c r="F695" s="15" t="str">
        <f>"Q"&amp;ROUNDUP(MONTH(SalesDataTable[[#This Row],[Order Date]])/3,0)</f>
        <v>Q2</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7">
        <f>YEAR(SalesDataTable[[#This Row],[Order Date]])</f>
        <v>2026</v>
      </c>
      <c r="D696" s="4">
        <f>MONTH(SalesDataTable[[#This Row],[Order Date]])</f>
        <v>4</v>
      </c>
      <c r="E696" s="16" t="str">
        <f>TEXT(SalesDataTable[[#This Row],[Order Date]], "MMM")</f>
        <v>Apr</v>
      </c>
      <c r="F696" s="15" t="str">
        <f>"Q"&amp;ROUNDUP(MONTH(SalesDataTable[[#This Row],[Order Date]])/3,0)</f>
        <v>Q2</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7">
        <f>YEAR(SalesDataTable[[#This Row],[Order Date]])</f>
        <v>2026</v>
      </c>
      <c r="D697" s="4">
        <f>MONTH(SalesDataTable[[#This Row],[Order Date]])</f>
        <v>4</v>
      </c>
      <c r="E697" s="16" t="str">
        <f>TEXT(SalesDataTable[[#This Row],[Order Date]], "MMM")</f>
        <v>Apr</v>
      </c>
      <c r="F697" s="15" t="str">
        <f>"Q"&amp;ROUNDUP(MONTH(SalesDataTable[[#This Row],[Order Date]])/3,0)</f>
        <v>Q2</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7">
        <f>YEAR(SalesDataTable[[#This Row],[Order Date]])</f>
        <v>2026</v>
      </c>
      <c r="D698" s="4">
        <f>MONTH(SalesDataTable[[#This Row],[Order Date]])</f>
        <v>4</v>
      </c>
      <c r="E698" s="16" t="str">
        <f>TEXT(SalesDataTable[[#This Row],[Order Date]], "MMM")</f>
        <v>Apr</v>
      </c>
      <c r="F698" s="15" t="str">
        <f>"Q"&amp;ROUNDUP(MONTH(SalesDataTable[[#This Row],[Order Date]])/3,0)</f>
        <v>Q2</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7">
        <f>YEAR(SalesDataTable[[#This Row],[Order Date]])</f>
        <v>2026</v>
      </c>
      <c r="D699" s="4">
        <f>MONTH(SalesDataTable[[#This Row],[Order Date]])</f>
        <v>4</v>
      </c>
      <c r="E699" s="16" t="str">
        <f>TEXT(SalesDataTable[[#This Row],[Order Date]], "MMM")</f>
        <v>Apr</v>
      </c>
      <c r="F699" s="15" t="str">
        <f>"Q"&amp;ROUNDUP(MONTH(SalesDataTable[[#This Row],[Order Date]])/3,0)</f>
        <v>Q2</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7">
        <f>YEAR(SalesDataTable[[#This Row],[Order Date]])</f>
        <v>2026</v>
      </c>
      <c r="D700" s="4">
        <f>MONTH(SalesDataTable[[#This Row],[Order Date]])</f>
        <v>4</v>
      </c>
      <c r="E700" s="16" t="str">
        <f>TEXT(SalesDataTable[[#This Row],[Order Date]], "MMM")</f>
        <v>Apr</v>
      </c>
      <c r="F700" s="15" t="str">
        <f>"Q"&amp;ROUNDUP(MONTH(SalesDataTable[[#This Row],[Order Date]])/3,0)</f>
        <v>Q2</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7">
        <f>YEAR(SalesDataTable[[#This Row],[Order Date]])</f>
        <v>2026</v>
      </c>
      <c r="D701" s="4">
        <f>MONTH(SalesDataTable[[#This Row],[Order Date]])</f>
        <v>4</v>
      </c>
      <c r="E701" s="16" t="str">
        <f>TEXT(SalesDataTable[[#This Row],[Order Date]], "MMM")</f>
        <v>Apr</v>
      </c>
      <c r="F701" s="15" t="str">
        <f>"Q"&amp;ROUNDUP(MONTH(SalesDataTable[[#This Row],[Order Date]])/3,0)</f>
        <v>Q2</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7">
        <f>YEAR(SalesDataTable[[#This Row],[Order Date]])</f>
        <v>2026</v>
      </c>
      <c r="D702" s="4">
        <f>MONTH(SalesDataTable[[#This Row],[Order Date]])</f>
        <v>4</v>
      </c>
      <c r="E702" s="16" t="str">
        <f>TEXT(SalesDataTable[[#This Row],[Order Date]], "MMM")</f>
        <v>Apr</v>
      </c>
      <c r="F702" s="15" t="str">
        <f>"Q"&amp;ROUNDUP(MONTH(SalesDataTable[[#This Row],[Order Date]])/3,0)</f>
        <v>Q2</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7">
        <f>YEAR(SalesDataTable[[#This Row],[Order Date]])</f>
        <v>2026</v>
      </c>
      <c r="D703" s="4">
        <f>MONTH(SalesDataTable[[#This Row],[Order Date]])</f>
        <v>4</v>
      </c>
      <c r="E703" s="16" t="str">
        <f>TEXT(SalesDataTable[[#This Row],[Order Date]], "MMM")</f>
        <v>Apr</v>
      </c>
      <c r="F703" s="15" t="str">
        <f>"Q"&amp;ROUNDUP(MONTH(SalesDataTable[[#This Row],[Order Date]])/3,0)</f>
        <v>Q2</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7">
        <f>YEAR(SalesDataTable[[#This Row],[Order Date]])</f>
        <v>2026</v>
      </c>
      <c r="D704" s="4">
        <f>MONTH(SalesDataTable[[#This Row],[Order Date]])</f>
        <v>4</v>
      </c>
      <c r="E704" s="16" t="str">
        <f>TEXT(SalesDataTable[[#This Row],[Order Date]], "MMM")</f>
        <v>Apr</v>
      </c>
      <c r="F704" s="15" t="str">
        <f>"Q"&amp;ROUNDUP(MONTH(SalesDataTable[[#This Row],[Order Date]])/3,0)</f>
        <v>Q2</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7">
        <f>YEAR(SalesDataTable[[#This Row],[Order Date]])</f>
        <v>2026</v>
      </c>
      <c r="D705" s="4">
        <f>MONTH(SalesDataTable[[#This Row],[Order Date]])</f>
        <v>4</v>
      </c>
      <c r="E705" s="16" t="str">
        <f>TEXT(SalesDataTable[[#This Row],[Order Date]], "MMM")</f>
        <v>Apr</v>
      </c>
      <c r="F705" s="15" t="str">
        <f>"Q"&amp;ROUNDUP(MONTH(SalesDataTable[[#This Row],[Order Date]])/3,0)</f>
        <v>Q2</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7">
        <f>YEAR(SalesDataTable[[#This Row],[Order Date]])</f>
        <v>2026</v>
      </c>
      <c r="D706" s="4">
        <f>MONTH(SalesDataTable[[#This Row],[Order Date]])</f>
        <v>4</v>
      </c>
      <c r="E706" s="16" t="str">
        <f>TEXT(SalesDataTable[[#This Row],[Order Date]], "MMM")</f>
        <v>Apr</v>
      </c>
      <c r="F706" s="15" t="str">
        <f>"Q"&amp;ROUNDUP(MONTH(SalesDataTable[[#This Row],[Order Date]])/3,0)</f>
        <v>Q2</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7">
        <f>YEAR(SalesDataTable[[#This Row],[Order Date]])</f>
        <v>2026</v>
      </c>
      <c r="D707" s="4">
        <f>MONTH(SalesDataTable[[#This Row],[Order Date]])</f>
        <v>4</v>
      </c>
      <c r="E707" s="16" t="str">
        <f>TEXT(SalesDataTable[[#This Row],[Order Date]], "MMM")</f>
        <v>Apr</v>
      </c>
      <c r="F707" s="15" t="str">
        <f>"Q"&amp;ROUNDUP(MONTH(SalesDataTable[[#This Row],[Order Date]])/3,0)</f>
        <v>Q2</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7">
        <f>YEAR(SalesDataTable[[#This Row],[Order Date]])</f>
        <v>2026</v>
      </c>
      <c r="D708" s="4">
        <f>MONTH(SalesDataTable[[#This Row],[Order Date]])</f>
        <v>4</v>
      </c>
      <c r="E708" s="16" t="str">
        <f>TEXT(SalesDataTable[[#This Row],[Order Date]], "MMM")</f>
        <v>Apr</v>
      </c>
      <c r="F708" s="15" t="str">
        <f>"Q"&amp;ROUNDUP(MONTH(SalesDataTable[[#This Row],[Order Date]])/3,0)</f>
        <v>Q2</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7">
        <f>YEAR(SalesDataTable[[#This Row],[Order Date]])</f>
        <v>2026</v>
      </c>
      <c r="D709" s="4">
        <f>MONTH(SalesDataTable[[#This Row],[Order Date]])</f>
        <v>4</v>
      </c>
      <c r="E709" s="16" t="str">
        <f>TEXT(SalesDataTable[[#This Row],[Order Date]], "MMM")</f>
        <v>Apr</v>
      </c>
      <c r="F709" s="15" t="str">
        <f>"Q"&amp;ROUNDUP(MONTH(SalesDataTable[[#This Row],[Order Date]])/3,0)</f>
        <v>Q2</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7">
        <f>YEAR(SalesDataTable[[#This Row],[Order Date]])</f>
        <v>2026</v>
      </c>
      <c r="D710" s="4">
        <f>MONTH(SalesDataTable[[#This Row],[Order Date]])</f>
        <v>5</v>
      </c>
      <c r="E710" s="16" t="str">
        <f>TEXT(SalesDataTable[[#This Row],[Order Date]], "MMM")</f>
        <v>May</v>
      </c>
      <c r="F710" s="15" t="str">
        <f>"Q"&amp;ROUNDUP(MONTH(SalesDataTable[[#This Row],[Order Date]])/3,0)</f>
        <v>Q2</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7">
        <f>YEAR(SalesDataTable[[#This Row],[Order Date]])</f>
        <v>2026</v>
      </c>
      <c r="D711" s="4">
        <f>MONTH(SalesDataTable[[#This Row],[Order Date]])</f>
        <v>5</v>
      </c>
      <c r="E711" s="16" t="str">
        <f>TEXT(SalesDataTable[[#This Row],[Order Date]], "MMM")</f>
        <v>May</v>
      </c>
      <c r="F711" s="15" t="str">
        <f>"Q"&amp;ROUNDUP(MONTH(SalesDataTable[[#This Row],[Order Date]])/3,0)</f>
        <v>Q2</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7">
        <f>YEAR(SalesDataTable[[#This Row],[Order Date]])</f>
        <v>2026</v>
      </c>
      <c r="D712" s="4">
        <f>MONTH(SalesDataTable[[#This Row],[Order Date]])</f>
        <v>5</v>
      </c>
      <c r="E712" s="16" t="str">
        <f>TEXT(SalesDataTable[[#This Row],[Order Date]], "MMM")</f>
        <v>May</v>
      </c>
      <c r="F712" s="15" t="str">
        <f>"Q"&amp;ROUNDUP(MONTH(SalesDataTable[[#This Row],[Order Date]])/3,0)</f>
        <v>Q2</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7">
        <f>YEAR(SalesDataTable[[#This Row],[Order Date]])</f>
        <v>2026</v>
      </c>
      <c r="D713" s="4">
        <f>MONTH(SalesDataTable[[#This Row],[Order Date]])</f>
        <v>5</v>
      </c>
      <c r="E713" s="16" t="str">
        <f>TEXT(SalesDataTable[[#This Row],[Order Date]], "MMM")</f>
        <v>May</v>
      </c>
      <c r="F713" s="15" t="str">
        <f>"Q"&amp;ROUNDUP(MONTH(SalesDataTable[[#This Row],[Order Date]])/3,0)</f>
        <v>Q2</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7">
        <f>YEAR(SalesDataTable[[#This Row],[Order Date]])</f>
        <v>2026</v>
      </c>
      <c r="D714" s="4">
        <f>MONTH(SalesDataTable[[#This Row],[Order Date]])</f>
        <v>5</v>
      </c>
      <c r="E714" s="16" t="str">
        <f>TEXT(SalesDataTable[[#This Row],[Order Date]], "MMM")</f>
        <v>May</v>
      </c>
      <c r="F714" s="15" t="str">
        <f>"Q"&amp;ROUNDUP(MONTH(SalesDataTable[[#This Row],[Order Date]])/3,0)</f>
        <v>Q2</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7">
        <f>YEAR(SalesDataTable[[#This Row],[Order Date]])</f>
        <v>2026</v>
      </c>
      <c r="D715" s="4">
        <f>MONTH(SalesDataTable[[#This Row],[Order Date]])</f>
        <v>5</v>
      </c>
      <c r="E715" s="16" t="str">
        <f>TEXT(SalesDataTable[[#This Row],[Order Date]], "MMM")</f>
        <v>May</v>
      </c>
      <c r="F715" s="15" t="str">
        <f>"Q"&amp;ROUNDUP(MONTH(SalesDataTable[[#This Row],[Order Date]])/3,0)</f>
        <v>Q2</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7">
        <f>YEAR(SalesDataTable[[#This Row],[Order Date]])</f>
        <v>2026</v>
      </c>
      <c r="D716" s="4">
        <f>MONTH(SalesDataTable[[#This Row],[Order Date]])</f>
        <v>5</v>
      </c>
      <c r="E716" s="16" t="str">
        <f>TEXT(SalesDataTable[[#This Row],[Order Date]], "MMM")</f>
        <v>May</v>
      </c>
      <c r="F716" s="15" t="str">
        <f>"Q"&amp;ROUNDUP(MONTH(SalesDataTable[[#This Row],[Order Date]])/3,0)</f>
        <v>Q2</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7">
        <f>YEAR(SalesDataTable[[#This Row],[Order Date]])</f>
        <v>2026</v>
      </c>
      <c r="D717" s="4">
        <f>MONTH(SalesDataTable[[#This Row],[Order Date]])</f>
        <v>5</v>
      </c>
      <c r="E717" s="16" t="str">
        <f>TEXT(SalesDataTable[[#This Row],[Order Date]], "MMM")</f>
        <v>May</v>
      </c>
      <c r="F717" s="15" t="str">
        <f>"Q"&amp;ROUNDUP(MONTH(SalesDataTable[[#This Row],[Order Date]])/3,0)</f>
        <v>Q2</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7">
        <f>YEAR(SalesDataTable[[#This Row],[Order Date]])</f>
        <v>2026</v>
      </c>
      <c r="D718" s="4">
        <f>MONTH(SalesDataTable[[#This Row],[Order Date]])</f>
        <v>5</v>
      </c>
      <c r="E718" s="16" t="str">
        <f>TEXT(SalesDataTable[[#This Row],[Order Date]], "MMM")</f>
        <v>May</v>
      </c>
      <c r="F718" s="15" t="str">
        <f>"Q"&amp;ROUNDUP(MONTH(SalesDataTable[[#This Row],[Order Date]])/3,0)</f>
        <v>Q2</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7">
        <f>YEAR(SalesDataTable[[#This Row],[Order Date]])</f>
        <v>2026</v>
      </c>
      <c r="D719" s="4">
        <f>MONTH(SalesDataTable[[#This Row],[Order Date]])</f>
        <v>5</v>
      </c>
      <c r="E719" s="16" t="str">
        <f>TEXT(SalesDataTable[[#This Row],[Order Date]], "MMM")</f>
        <v>May</v>
      </c>
      <c r="F719" s="15" t="str">
        <f>"Q"&amp;ROUNDUP(MONTH(SalesDataTable[[#This Row],[Order Date]])/3,0)</f>
        <v>Q2</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7">
        <f>YEAR(SalesDataTable[[#This Row],[Order Date]])</f>
        <v>2026</v>
      </c>
      <c r="D720" s="4">
        <f>MONTH(SalesDataTable[[#This Row],[Order Date]])</f>
        <v>5</v>
      </c>
      <c r="E720" s="16" t="str">
        <f>TEXT(SalesDataTable[[#This Row],[Order Date]], "MMM")</f>
        <v>May</v>
      </c>
      <c r="F720" s="15" t="str">
        <f>"Q"&amp;ROUNDUP(MONTH(SalesDataTable[[#This Row],[Order Date]])/3,0)</f>
        <v>Q2</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7">
        <f>YEAR(SalesDataTable[[#This Row],[Order Date]])</f>
        <v>2026</v>
      </c>
      <c r="D721" s="4">
        <f>MONTH(SalesDataTable[[#This Row],[Order Date]])</f>
        <v>5</v>
      </c>
      <c r="E721" s="16" t="str">
        <f>TEXT(SalesDataTable[[#This Row],[Order Date]], "MMM")</f>
        <v>May</v>
      </c>
      <c r="F721" s="15" t="str">
        <f>"Q"&amp;ROUNDUP(MONTH(SalesDataTable[[#This Row],[Order Date]])/3,0)</f>
        <v>Q2</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7">
        <f>YEAR(SalesDataTable[[#This Row],[Order Date]])</f>
        <v>2026</v>
      </c>
      <c r="D722" s="4">
        <f>MONTH(SalesDataTable[[#This Row],[Order Date]])</f>
        <v>5</v>
      </c>
      <c r="E722" s="16" t="str">
        <f>TEXT(SalesDataTable[[#This Row],[Order Date]], "MMM")</f>
        <v>May</v>
      </c>
      <c r="F722" s="15" t="str">
        <f>"Q"&amp;ROUNDUP(MONTH(SalesDataTable[[#This Row],[Order Date]])/3,0)</f>
        <v>Q2</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7">
        <f>YEAR(SalesDataTable[[#This Row],[Order Date]])</f>
        <v>2026</v>
      </c>
      <c r="D723" s="4">
        <f>MONTH(SalesDataTable[[#This Row],[Order Date]])</f>
        <v>5</v>
      </c>
      <c r="E723" s="16" t="str">
        <f>TEXT(SalesDataTable[[#This Row],[Order Date]], "MMM")</f>
        <v>May</v>
      </c>
      <c r="F723" s="15" t="str">
        <f>"Q"&amp;ROUNDUP(MONTH(SalesDataTable[[#This Row],[Order Date]])/3,0)</f>
        <v>Q2</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7">
        <f>YEAR(SalesDataTable[[#This Row],[Order Date]])</f>
        <v>2026</v>
      </c>
      <c r="D724" s="4">
        <f>MONTH(SalesDataTable[[#This Row],[Order Date]])</f>
        <v>5</v>
      </c>
      <c r="E724" s="16" t="str">
        <f>TEXT(SalesDataTable[[#This Row],[Order Date]], "MMM")</f>
        <v>May</v>
      </c>
      <c r="F724" s="15" t="str">
        <f>"Q"&amp;ROUNDUP(MONTH(SalesDataTable[[#This Row],[Order Date]])/3,0)</f>
        <v>Q2</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7">
        <f>YEAR(SalesDataTable[[#This Row],[Order Date]])</f>
        <v>2026</v>
      </c>
      <c r="D725" s="4">
        <f>MONTH(SalesDataTable[[#This Row],[Order Date]])</f>
        <v>5</v>
      </c>
      <c r="E725" s="16" t="str">
        <f>TEXT(SalesDataTable[[#This Row],[Order Date]], "MMM")</f>
        <v>May</v>
      </c>
      <c r="F725" s="15" t="str">
        <f>"Q"&amp;ROUNDUP(MONTH(SalesDataTable[[#This Row],[Order Date]])/3,0)</f>
        <v>Q2</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7">
        <f>YEAR(SalesDataTable[[#This Row],[Order Date]])</f>
        <v>2026</v>
      </c>
      <c r="D726" s="4">
        <f>MONTH(SalesDataTable[[#This Row],[Order Date]])</f>
        <v>5</v>
      </c>
      <c r="E726" s="16" t="str">
        <f>TEXT(SalesDataTable[[#This Row],[Order Date]], "MMM")</f>
        <v>May</v>
      </c>
      <c r="F726" s="15" t="str">
        <f>"Q"&amp;ROUNDUP(MONTH(SalesDataTable[[#This Row],[Order Date]])/3,0)</f>
        <v>Q2</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7">
        <f>YEAR(SalesDataTable[[#This Row],[Order Date]])</f>
        <v>2026</v>
      </c>
      <c r="D727" s="4">
        <f>MONTH(SalesDataTable[[#This Row],[Order Date]])</f>
        <v>5</v>
      </c>
      <c r="E727" s="16" t="str">
        <f>TEXT(SalesDataTable[[#This Row],[Order Date]], "MMM")</f>
        <v>May</v>
      </c>
      <c r="F727" s="15" t="str">
        <f>"Q"&amp;ROUNDUP(MONTH(SalesDataTable[[#This Row],[Order Date]])/3,0)</f>
        <v>Q2</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7">
        <f>YEAR(SalesDataTable[[#This Row],[Order Date]])</f>
        <v>2026</v>
      </c>
      <c r="D728" s="4">
        <f>MONTH(SalesDataTable[[#This Row],[Order Date]])</f>
        <v>5</v>
      </c>
      <c r="E728" s="16" t="str">
        <f>TEXT(SalesDataTable[[#This Row],[Order Date]], "MMM")</f>
        <v>May</v>
      </c>
      <c r="F728" s="15" t="str">
        <f>"Q"&amp;ROUNDUP(MONTH(SalesDataTable[[#This Row],[Order Date]])/3,0)</f>
        <v>Q2</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7">
        <f>YEAR(SalesDataTable[[#This Row],[Order Date]])</f>
        <v>2026</v>
      </c>
      <c r="D729" s="4">
        <f>MONTH(SalesDataTable[[#This Row],[Order Date]])</f>
        <v>5</v>
      </c>
      <c r="E729" s="16" t="str">
        <f>TEXT(SalesDataTable[[#This Row],[Order Date]], "MMM")</f>
        <v>May</v>
      </c>
      <c r="F729" s="15" t="str">
        <f>"Q"&amp;ROUNDUP(MONTH(SalesDataTable[[#This Row],[Order Date]])/3,0)</f>
        <v>Q2</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7">
        <f>YEAR(SalesDataTable[[#This Row],[Order Date]])</f>
        <v>2026</v>
      </c>
      <c r="D730" s="4">
        <f>MONTH(SalesDataTable[[#This Row],[Order Date]])</f>
        <v>5</v>
      </c>
      <c r="E730" s="16" t="str">
        <f>TEXT(SalesDataTable[[#This Row],[Order Date]], "MMM")</f>
        <v>May</v>
      </c>
      <c r="F730" s="15" t="str">
        <f>"Q"&amp;ROUNDUP(MONTH(SalesDataTable[[#This Row],[Order Date]])/3,0)</f>
        <v>Q2</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7">
        <f>YEAR(SalesDataTable[[#This Row],[Order Date]])</f>
        <v>2026</v>
      </c>
      <c r="D731" s="4">
        <f>MONTH(SalesDataTable[[#This Row],[Order Date]])</f>
        <v>5</v>
      </c>
      <c r="E731" s="16" t="str">
        <f>TEXT(SalesDataTable[[#This Row],[Order Date]], "MMM")</f>
        <v>May</v>
      </c>
      <c r="F731" s="15" t="str">
        <f>"Q"&amp;ROUNDUP(MONTH(SalesDataTable[[#This Row],[Order Date]])/3,0)</f>
        <v>Q2</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7">
        <f>YEAR(SalesDataTable[[#This Row],[Order Date]])</f>
        <v>2026</v>
      </c>
      <c r="D732" s="4">
        <f>MONTH(SalesDataTable[[#This Row],[Order Date]])</f>
        <v>5</v>
      </c>
      <c r="E732" s="16" t="str">
        <f>TEXT(SalesDataTable[[#This Row],[Order Date]], "MMM")</f>
        <v>May</v>
      </c>
      <c r="F732" s="15" t="str">
        <f>"Q"&amp;ROUNDUP(MONTH(SalesDataTable[[#This Row],[Order Date]])/3,0)</f>
        <v>Q2</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7">
        <f>YEAR(SalesDataTable[[#This Row],[Order Date]])</f>
        <v>2026</v>
      </c>
      <c r="D733" s="4">
        <f>MONTH(SalesDataTable[[#This Row],[Order Date]])</f>
        <v>5</v>
      </c>
      <c r="E733" s="16" t="str">
        <f>TEXT(SalesDataTable[[#This Row],[Order Date]], "MMM")</f>
        <v>May</v>
      </c>
      <c r="F733" s="15" t="str">
        <f>"Q"&amp;ROUNDUP(MONTH(SalesDataTable[[#This Row],[Order Date]])/3,0)</f>
        <v>Q2</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7">
        <f>YEAR(SalesDataTable[[#This Row],[Order Date]])</f>
        <v>2026</v>
      </c>
      <c r="D734" s="4">
        <f>MONTH(SalesDataTable[[#This Row],[Order Date]])</f>
        <v>5</v>
      </c>
      <c r="E734" s="16" t="str">
        <f>TEXT(SalesDataTable[[#This Row],[Order Date]], "MMM")</f>
        <v>May</v>
      </c>
      <c r="F734" s="15" t="str">
        <f>"Q"&amp;ROUNDUP(MONTH(SalesDataTable[[#This Row],[Order Date]])/3,0)</f>
        <v>Q2</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7">
        <f>YEAR(SalesDataTable[[#This Row],[Order Date]])</f>
        <v>2026</v>
      </c>
      <c r="D735" s="4">
        <f>MONTH(SalesDataTable[[#This Row],[Order Date]])</f>
        <v>5</v>
      </c>
      <c r="E735" s="16" t="str">
        <f>TEXT(SalesDataTable[[#This Row],[Order Date]], "MMM")</f>
        <v>May</v>
      </c>
      <c r="F735" s="15" t="str">
        <f>"Q"&amp;ROUNDUP(MONTH(SalesDataTable[[#This Row],[Order Date]])/3,0)</f>
        <v>Q2</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7">
        <f>YEAR(SalesDataTable[[#This Row],[Order Date]])</f>
        <v>2026</v>
      </c>
      <c r="D736" s="4">
        <f>MONTH(SalesDataTable[[#This Row],[Order Date]])</f>
        <v>5</v>
      </c>
      <c r="E736" s="16" t="str">
        <f>TEXT(SalesDataTable[[#This Row],[Order Date]], "MMM")</f>
        <v>May</v>
      </c>
      <c r="F736" s="15" t="str">
        <f>"Q"&amp;ROUNDUP(MONTH(SalesDataTable[[#This Row],[Order Date]])/3,0)</f>
        <v>Q2</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7">
        <f>YEAR(SalesDataTable[[#This Row],[Order Date]])</f>
        <v>2026</v>
      </c>
      <c r="D737" s="4">
        <f>MONTH(SalesDataTable[[#This Row],[Order Date]])</f>
        <v>5</v>
      </c>
      <c r="E737" s="16" t="str">
        <f>TEXT(SalesDataTable[[#This Row],[Order Date]], "MMM")</f>
        <v>May</v>
      </c>
      <c r="F737" s="15" t="str">
        <f>"Q"&amp;ROUNDUP(MONTH(SalesDataTable[[#This Row],[Order Date]])/3,0)</f>
        <v>Q2</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7">
        <f>YEAR(SalesDataTable[[#This Row],[Order Date]])</f>
        <v>2026</v>
      </c>
      <c r="D738" s="4">
        <f>MONTH(SalesDataTable[[#This Row],[Order Date]])</f>
        <v>5</v>
      </c>
      <c r="E738" s="16" t="str">
        <f>TEXT(SalesDataTable[[#This Row],[Order Date]], "MMM")</f>
        <v>May</v>
      </c>
      <c r="F738" s="15" t="str">
        <f>"Q"&amp;ROUNDUP(MONTH(SalesDataTable[[#This Row],[Order Date]])/3,0)</f>
        <v>Q2</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7">
        <f>YEAR(SalesDataTable[[#This Row],[Order Date]])</f>
        <v>2026</v>
      </c>
      <c r="D739" s="4">
        <f>MONTH(SalesDataTable[[#This Row],[Order Date]])</f>
        <v>5</v>
      </c>
      <c r="E739" s="16" t="str">
        <f>TEXT(SalesDataTable[[#This Row],[Order Date]], "MMM")</f>
        <v>May</v>
      </c>
      <c r="F739" s="15" t="str">
        <f>"Q"&amp;ROUNDUP(MONTH(SalesDataTable[[#This Row],[Order Date]])/3,0)</f>
        <v>Q2</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7">
        <f>YEAR(SalesDataTable[[#This Row],[Order Date]])</f>
        <v>2026</v>
      </c>
      <c r="D740" s="4">
        <f>MONTH(SalesDataTable[[#This Row],[Order Date]])</f>
        <v>5</v>
      </c>
      <c r="E740" s="16" t="str">
        <f>TEXT(SalesDataTable[[#This Row],[Order Date]], "MMM")</f>
        <v>May</v>
      </c>
      <c r="F740" s="15" t="str">
        <f>"Q"&amp;ROUNDUP(MONTH(SalesDataTable[[#This Row],[Order Date]])/3,0)</f>
        <v>Q2</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7">
        <f>YEAR(SalesDataTable[[#This Row],[Order Date]])</f>
        <v>2026</v>
      </c>
      <c r="D741" s="4">
        <f>MONTH(SalesDataTable[[#This Row],[Order Date]])</f>
        <v>5</v>
      </c>
      <c r="E741" s="16" t="str">
        <f>TEXT(SalesDataTable[[#This Row],[Order Date]], "MMM")</f>
        <v>May</v>
      </c>
      <c r="F741" s="15" t="str">
        <f>"Q"&amp;ROUNDUP(MONTH(SalesDataTable[[#This Row],[Order Date]])/3,0)</f>
        <v>Q2</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7">
        <f>YEAR(SalesDataTable[[#This Row],[Order Date]])</f>
        <v>2026</v>
      </c>
      <c r="D742" s="4">
        <f>MONTH(SalesDataTable[[#This Row],[Order Date]])</f>
        <v>5</v>
      </c>
      <c r="E742" s="16" t="str">
        <f>TEXT(SalesDataTable[[#This Row],[Order Date]], "MMM")</f>
        <v>May</v>
      </c>
      <c r="F742" s="15" t="str">
        <f>"Q"&amp;ROUNDUP(MONTH(SalesDataTable[[#This Row],[Order Date]])/3,0)</f>
        <v>Q2</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7">
        <f>YEAR(SalesDataTable[[#This Row],[Order Date]])</f>
        <v>2026</v>
      </c>
      <c r="D743" s="4">
        <f>MONTH(SalesDataTable[[#This Row],[Order Date]])</f>
        <v>5</v>
      </c>
      <c r="E743" s="16" t="str">
        <f>TEXT(SalesDataTable[[#This Row],[Order Date]], "MMM")</f>
        <v>May</v>
      </c>
      <c r="F743" s="15" t="str">
        <f>"Q"&amp;ROUNDUP(MONTH(SalesDataTable[[#This Row],[Order Date]])/3,0)</f>
        <v>Q2</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7">
        <f>YEAR(SalesDataTable[[#This Row],[Order Date]])</f>
        <v>2026</v>
      </c>
      <c r="D744" s="4">
        <f>MONTH(SalesDataTable[[#This Row],[Order Date]])</f>
        <v>5</v>
      </c>
      <c r="E744" s="16" t="str">
        <f>TEXT(SalesDataTable[[#This Row],[Order Date]], "MMM")</f>
        <v>May</v>
      </c>
      <c r="F744" s="15" t="str">
        <f>"Q"&amp;ROUNDUP(MONTH(SalesDataTable[[#This Row],[Order Date]])/3,0)</f>
        <v>Q2</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7">
        <f>YEAR(SalesDataTable[[#This Row],[Order Date]])</f>
        <v>2026</v>
      </c>
      <c r="D745" s="4">
        <f>MONTH(SalesDataTable[[#This Row],[Order Date]])</f>
        <v>5</v>
      </c>
      <c r="E745" s="16" t="str">
        <f>TEXT(SalesDataTable[[#This Row],[Order Date]], "MMM")</f>
        <v>May</v>
      </c>
      <c r="F745" s="15" t="str">
        <f>"Q"&amp;ROUNDUP(MONTH(SalesDataTable[[#This Row],[Order Date]])/3,0)</f>
        <v>Q2</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7">
        <f>YEAR(SalesDataTable[[#This Row],[Order Date]])</f>
        <v>2026</v>
      </c>
      <c r="D746" s="4">
        <f>MONTH(SalesDataTable[[#This Row],[Order Date]])</f>
        <v>5</v>
      </c>
      <c r="E746" s="16" t="str">
        <f>TEXT(SalesDataTable[[#This Row],[Order Date]], "MMM")</f>
        <v>May</v>
      </c>
      <c r="F746" s="15" t="str">
        <f>"Q"&amp;ROUNDUP(MONTH(SalesDataTable[[#This Row],[Order Date]])/3,0)</f>
        <v>Q2</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7">
        <f>YEAR(SalesDataTable[[#This Row],[Order Date]])</f>
        <v>2026</v>
      </c>
      <c r="D747" s="4">
        <f>MONTH(SalesDataTable[[#This Row],[Order Date]])</f>
        <v>5</v>
      </c>
      <c r="E747" s="16" t="str">
        <f>TEXT(SalesDataTable[[#This Row],[Order Date]], "MMM")</f>
        <v>May</v>
      </c>
      <c r="F747" s="15" t="str">
        <f>"Q"&amp;ROUNDUP(MONTH(SalesDataTable[[#This Row],[Order Date]])/3,0)</f>
        <v>Q2</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7">
        <f>YEAR(SalesDataTable[[#This Row],[Order Date]])</f>
        <v>2026</v>
      </c>
      <c r="D748" s="4">
        <f>MONTH(SalesDataTable[[#This Row],[Order Date]])</f>
        <v>5</v>
      </c>
      <c r="E748" s="16" t="str">
        <f>TEXT(SalesDataTable[[#This Row],[Order Date]], "MMM")</f>
        <v>May</v>
      </c>
      <c r="F748" s="15" t="str">
        <f>"Q"&amp;ROUNDUP(MONTH(SalesDataTable[[#This Row],[Order Date]])/3,0)</f>
        <v>Q2</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7">
        <f>YEAR(SalesDataTable[[#This Row],[Order Date]])</f>
        <v>2026</v>
      </c>
      <c r="D749" s="4">
        <f>MONTH(SalesDataTable[[#This Row],[Order Date]])</f>
        <v>5</v>
      </c>
      <c r="E749" s="16" t="str">
        <f>TEXT(SalesDataTable[[#This Row],[Order Date]], "MMM")</f>
        <v>May</v>
      </c>
      <c r="F749" s="15" t="str">
        <f>"Q"&amp;ROUNDUP(MONTH(SalesDataTable[[#This Row],[Order Date]])/3,0)</f>
        <v>Q2</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7">
        <f>YEAR(SalesDataTable[[#This Row],[Order Date]])</f>
        <v>2026</v>
      </c>
      <c r="D750" s="4">
        <f>MONTH(SalesDataTable[[#This Row],[Order Date]])</f>
        <v>5</v>
      </c>
      <c r="E750" s="16" t="str">
        <f>TEXT(SalesDataTable[[#This Row],[Order Date]], "MMM")</f>
        <v>May</v>
      </c>
      <c r="F750" s="15" t="str">
        <f>"Q"&amp;ROUNDUP(MONTH(SalesDataTable[[#This Row],[Order Date]])/3,0)</f>
        <v>Q2</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7">
        <f>YEAR(SalesDataTable[[#This Row],[Order Date]])</f>
        <v>2026</v>
      </c>
      <c r="D751" s="4">
        <f>MONTH(SalesDataTable[[#This Row],[Order Date]])</f>
        <v>5</v>
      </c>
      <c r="E751" s="16" t="str">
        <f>TEXT(SalesDataTable[[#This Row],[Order Date]], "MMM")</f>
        <v>May</v>
      </c>
      <c r="F751" s="15" t="str">
        <f>"Q"&amp;ROUNDUP(MONTH(SalesDataTable[[#This Row],[Order Date]])/3,0)</f>
        <v>Q2</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7">
        <f>YEAR(SalesDataTable[[#This Row],[Order Date]])</f>
        <v>2026</v>
      </c>
      <c r="D752" s="4">
        <f>MONTH(SalesDataTable[[#This Row],[Order Date]])</f>
        <v>5</v>
      </c>
      <c r="E752" s="16" t="str">
        <f>TEXT(SalesDataTable[[#This Row],[Order Date]], "MMM")</f>
        <v>May</v>
      </c>
      <c r="F752" s="15" t="str">
        <f>"Q"&amp;ROUNDUP(MONTH(SalesDataTable[[#This Row],[Order Date]])/3,0)</f>
        <v>Q2</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7">
        <f>YEAR(SalesDataTable[[#This Row],[Order Date]])</f>
        <v>2026</v>
      </c>
      <c r="D753" s="4">
        <f>MONTH(SalesDataTable[[#This Row],[Order Date]])</f>
        <v>5</v>
      </c>
      <c r="E753" s="16" t="str">
        <f>TEXT(SalesDataTable[[#This Row],[Order Date]], "MMM")</f>
        <v>May</v>
      </c>
      <c r="F753" s="15" t="str">
        <f>"Q"&amp;ROUNDUP(MONTH(SalesDataTable[[#This Row],[Order Date]])/3,0)</f>
        <v>Q2</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7">
        <f>YEAR(SalesDataTable[[#This Row],[Order Date]])</f>
        <v>2026</v>
      </c>
      <c r="D754" s="4">
        <f>MONTH(SalesDataTable[[#This Row],[Order Date]])</f>
        <v>5</v>
      </c>
      <c r="E754" s="16" t="str">
        <f>TEXT(SalesDataTable[[#This Row],[Order Date]], "MMM")</f>
        <v>May</v>
      </c>
      <c r="F754" s="15" t="str">
        <f>"Q"&amp;ROUNDUP(MONTH(SalesDataTable[[#This Row],[Order Date]])/3,0)</f>
        <v>Q2</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7">
        <f>YEAR(SalesDataTable[[#This Row],[Order Date]])</f>
        <v>2026</v>
      </c>
      <c r="D755" s="4">
        <f>MONTH(SalesDataTable[[#This Row],[Order Date]])</f>
        <v>5</v>
      </c>
      <c r="E755" s="16" t="str">
        <f>TEXT(SalesDataTable[[#This Row],[Order Date]], "MMM")</f>
        <v>May</v>
      </c>
      <c r="F755" s="15" t="str">
        <f>"Q"&amp;ROUNDUP(MONTH(SalesDataTable[[#This Row],[Order Date]])/3,0)</f>
        <v>Q2</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7">
        <f>YEAR(SalesDataTable[[#This Row],[Order Date]])</f>
        <v>2026</v>
      </c>
      <c r="D756" s="4">
        <f>MONTH(SalesDataTable[[#This Row],[Order Date]])</f>
        <v>5</v>
      </c>
      <c r="E756" s="16" t="str">
        <f>TEXT(SalesDataTable[[#This Row],[Order Date]], "MMM")</f>
        <v>May</v>
      </c>
      <c r="F756" s="15" t="str">
        <f>"Q"&amp;ROUNDUP(MONTH(SalesDataTable[[#This Row],[Order Date]])/3,0)</f>
        <v>Q2</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7">
        <f>YEAR(SalesDataTable[[#This Row],[Order Date]])</f>
        <v>2026</v>
      </c>
      <c r="D757" s="4">
        <f>MONTH(SalesDataTable[[#This Row],[Order Date]])</f>
        <v>5</v>
      </c>
      <c r="E757" s="16" t="str">
        <f>TEXT(SalesDataTable[[#This Row],[Order Date]], "MMM")</f>
        <v>May</v>
      </c>
      <c r="F757" s="15" t="str">
        <f>"Q"&amp;ROUNDUP(MONTH(SalesDataTable[[#This Row],[Order Date]])/3,0)</f>
        <v>Q2</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7">
        <f>YEAR(SalesDataTable[[#This Row],[Order Date]])</f>
        <v>2026</v>
      </c>
      <c r="D758" s="4">
        <f>MONTH(SalesDataTable[[#This Row],[Order Date]])</f>
        <v>5</v>
      </c>
      <c r="E758" s="16" t="str">
        <f>TEXT(SalesDataTable[[#This Row],[Order Date]], "MMM")</f>
        <v>May</v>
      </c>
      <c r="F758" s="15" t="str">
        <f>"Q"&amp;ROUNDUP(MONTH(SalesDataTable[[#This Row],[Order Date]])/3,0)</f>
        <v>Q2</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7">
        <f>YEAR(SalesDataTable[[#This Row],[Order Date]])</f>
        <v>2026</v>
      </c>
      <c r="D759" s="4">
        <f>MONTH(SalesDataTable[[#This Row],[Order Date]])</f>
        <v>5</v>
      </c>
      <c r="E759" s="16" t="str">
        <f>TEXT(SalesDataTable[[#This Row],[Order Date]], "MMM")</f>
        <v>May</v>
      </c>
      <c r="F759" s="15" t="str">
        <f>"Q"&amp;ROUNDUP(MONTH(SalesDataTable[[#This Row],[Order Date]])/3,0)</f>
        <v>Q2</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7">
        <f>YEAR(SalesDataTable[[#This Row],[Order Date]])</f>
        <v>2026</v>
      </c>
      <c r="D760" s="4">
        <f>MONTH(SalesDataTable[[#This Row],[Order Date]])</f>
        <v>5</v>
      </c>
      <c r="E760" s="16" t="str">
        <f>TEXT(SalesDataTable[[#This Row],[Order Date]], "MMM")</f>
        <v>May</v>
      </c>
      <c r="F760" s="15" t="str">
        <f>"Q"&amp;ROUNDUP(MONTH(SalesDataTable[[#This Row],[Order Date]])/3,0)</f>
        <v>Q2</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7">
        <f>YEAR(SalesDataTable[[#This Row],[Order Date]])</f>
        <v>2026</v>
      </c>
      <c r="D761" s="4">
        <f>MONTH(SalesDataTable[[#This Row],[Order Date]])</f>
        <v>5</v>
      </c>
      <c r="E761" s="16" t="str">
        <f>TEXT(SalesDataTable[[#This Row],[Order Date]], "MMM")</f>
        <v>May</v>
      </c>
      <c r="F761" s="15" t="str">
        <f>"Q"&amp;ROUNDUP(MONTH(SalesDataTable[[#This Row],[Order Date]])/3,0)</f>
        <v>Q2</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7">
        <f>YEAR(SalesDataTable[[#This Row],[Order Date]])</f>
        <v>2026</v>
      </c>
      <c r="D762" s="4">
        <f>MONTH(SalesDataTable[[#This Row],[Order Date]])</f>
        <v>5</v>
      </c>
      <c r="E762" s="16" t="str">
        <f>TEXT(SalesDataTable[[#This Row],[Order Date]], "MMM")</f>
        <v>May</v>
      </c>
      <c r="F762" s="15" t="str">
        <f>"Q"&amp;ROUNDUP(MONTH(SalesDataTable[[#This Row],[Order Date]])/3,0)</f>
        <v>Q2</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7">
        <f>YEAR(SalesDataTable[[#This Row],[Order Date]])</f>
        <v>2026</v>
      </c>
      <c r="D763" s="4">
        <f>MONTH(SalesDataTable[[#This Row],[Order Date]])</f>
        <v>5</v>
      </c>
      <c r="E763" s="16" t="str">
        <f>TEXT(SalesDataTable[[#This Row],[Order Date]], "MMM")</f>
        <v>May</v>
      </c>
      <c r="F763" s="15" t="str">
        <f>"Q"&amp;ROUNDUP(MONTH(SalesDataTable[[#This Row],[Order Date]])/3,0)</f>
        <v>Q2</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7">
        <f>YEAR(SalesDataTable[[#This Row],[Order Date]])</f>
        <v>2026</v>
      </c>
      <c r="D764" s="4">
        <f>MONTH(SalesDataTable[[#This Row],[Order Date]])</f>
        <v>5</v>
      </c>
      <c r="E764" s="16" t="str">
        <f>TEXT(SalesDataTable[[#This Row],[Order Date]], "MMM")</f>
        <v>May</v>
      </c>
      <c r="F764" s="15" t="str">
        <f>"Q"&amp;ROUNDUP(MONTH(SalesDataTable[[#This Row],[Order Date]])/3,0)</f>
        <v>Q2</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7">
        <f>YEAR(SalesDataTable[[#This Row],[Order Date]])</f>
        <v>2026</v>
      </c>
      <c r="D765" s="4">
        <f>MONTH(SalesDataTable[[#This Row],[Order Date]])</f>
        <v>5</v>
      </c>
      <c r="E765" s="16" t="str">
        <f>TEXT(SalesDataTable[[#This Row],[Order Date]], "MMM")</f>
        <v>May</v>
      </c>
      <c r="F765" s="15" t="str">
        <f>"Q"&amp;ROUNDUP(MONTH(SalesDataTable[[#This Row],[Order Date]])/3,0)</f>
        <v>Q2</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7">
        <f>YEAR(SalesDataTable[[#This Row],[Order Date]])</f>
        <v>2026</v>
      </c>
      <c r="D766" s="4">
        <f>MONTH(SalesDataTable[[#This Row],[Order Date]])</f>
        <v>5</v>
      </c>
      <c r="E766" s="16" t="str">
        <f>TEXT(SalesDataTable[[#This Row],[Order Date]], "MMM")</f>
        <v>May</v>
      </c>
      <c r="F766" s="15" t="str">
        <f>"Q"&amp;ROUNDUP(MONTH(SalesDataTable[[#This Row],[Order Date]])/3,0)</f>
        <v>Q2</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7">
        <f>YEAR(SalesDataTable[[#This Row],[Order Date]])</f>
        <v>2026</v>
      </c>
      <c r="D767" s="4">
        <f>MONTH(SalesDataTable[[#This Row],[Order Date]])</f>
        <v>5</v>
      </c>
      <c r="E767" s="16" t="str">
        <f>TEXT(SalesDataTable[[#This Row],[Order Date]], "MMM")</f>
        <v>May</v>
      </c>
      <c r="F767" s="15" t="str">
        <f>"Q"&amp;ROUNDUP(MONTH(SalesDataTable[[#This Row],[Order Date]])/3,0)</f>
        <v>Q2</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7">
        <f>YEAR(SalesDataTable[[#This Row],[Order Date]])</f>
        <v>2026</v>
      </c>
      <c r="D768" s="4">
        <f>MONTH(SalesDataTable[[#This Row],[Order Date]])</f>
        <v>5</v>
      </c>
      <c r="E768" s="16" t="str">
        <f>TEXT(SalesDataTable[[#This Row],[Order Date]], "MMM")</f>
        <v>May</v>
      </c>
      <c r="F768" s="15" t="str">
        <f>"Q"&amp;ROUNDUP(MONTH(SalesDataTable[[#This Row],[Order Date]])/3,0)</f>
        <v>Q2</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7">
        <f>YEAR(SalesDataTable[[#This Row],[Order Date]])</f>
        <v>2026</v>
      </c>
      <c r="D769" s="4">
        <f>MONTH(SalesDataTable[[#This Row],[Order Date]])</f>
        <v>5</v>
      </c>
      <c r="E769" s="16" t="str">
        <f>TEXT(SalesDataTable[[#This Row],[Order Date]], "MMM")</f>
        <v>May</v>
      </c>
      <c r="F769" s="15" t="str">
        <f>"Q"&amp;ROUNDUP(MONTH(SalesDataTable[[#This Row],[Order Date]])/3,0)</f>
        <v>Q2</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7">
        <f>YEAR(SalesDataTable[[#This Row],[Order Date]])</f>
        <v>2026</v>
      </c>
      <c r="D770" s="4">
        <f>MONTH(SalesDataTable[[#This Row],[Order Date]])</f>
        <v>5</v>
      </c>
      <c r="E770" s="16" t="str">
        <f>TEXT(SalesDataTable[[#This Row],[Order Date]], "MMM")</f>
        <v>May</v>
      </c>
      <c r="F770" s="15" t="str">
        <f>"Q"&amp;ROUNDUP(MONTH(SalesDataTable[[#This Row],[Order Date]])/3,0)</f>
        <v>Q2</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7">
        <f>YEAR(SalesDataTable[[#This Row],[Order Date]])</f>
        <v>2026</v>
      </c>
      <c r="D771" s="4">
        <f>MONTH(SalesDataTable[[#This Row],[Order Date]])</f>
        <v>5</v>
      </c>
      <c r="E771" s="16" t="str">
        <f>TEXT(SalesDataTable[[#This Row],[Order Date]], "MMM")</f>
        <v>May</v>
      </c>
      <c r="F771" s="15" t="str">
        <f>"Q"&amp;ROUNDUP(MONTH(SalesDataTable[[#This Row],[Order Date]])/3,0)</f>
        <v>Q2</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7">
        <f>YEAR(SalesDataTable[[#This Row],[Order Date]])</f>
        <v>2026</v>
      </c>
      <c r="D772" s="4">
        <f>MONTH(SalesDataTable[[#This Row],[Order Date]])</f>
        <v>5</v>
      </c>
      <c r="E772" s="16" t="str">
        <f>TEXT(SalesDataTable[[#This Row],[Order Date]], "MMM")</f>
        <v>May</v>
      </c>
      <c r="F772" s="15" t="str">
        <f>"Q"&amp;ROUNDUP(MONTH(SalesDataTable[[#This Row],[Order Date]])/3,0)</f>
        <v>Q2</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7">
        <f>YEAR(SalesDataTable[[#This Row],[Order Date]])</f>
        <v>2026</v>
      </c>
      <c r="D773" s="4">
        <f>MONTH(SalesDataTable[[#This Row],[Order Date]])</f>
        <v>5</v>
      </c>
      <c r="E773" s="16" t="str">
        <f>TEXT(SalesDataTable[[#This Row],[Order Date]], "MMM")</f>
        <v>May</v>
      </c>
      <c r="F773" s="15" t="str">
        <f>"Q"&amp;ROUNDUP(MONTH(SalesDataTable[[#This Row],[Order Date]])/3,0)</f>
        <v>Q2</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7">
        <f>YEAR(SalesDataTable[[#This Row],[Order Date]])</f>
        <v>2026</v>
      </c>
      <c r="D774" s="4">
        <f>MONTH(SalesDataTable[[#This Row],[Order Date]])</f>
        <v>5</v>
      </c>
      <c r="E774" s="16" t="str">
        <f>TEXT(SalesDataTable[[#This Row],[Order Date]], "MMM")</f>
        <v>May</v>
      </c>
      <c r="F774" s="15" t="str">
        <f>"Q"&amp;ROUNDUP(MONTH(SalesDataTable[[#This Row],[Order Date]])/3,0)</f>
        <v>Q2</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7">
        <f>YEAR(SalesDataTable[[#This Row],[Order Date]])</f>
        <v>2026</v>
      </c>
      <c r="D775" s="4">
        <f>MONTH(SalesDataTable[[#This Row],[Order Date]])</f>
        <v>5</v>
      </c>
      <c r="E775" s="16" t="str">
        <f>TEXT(SalesDataTable[[#This Row],[Order Date]], "MMM")</f>
        <v>May</v>
      </c>
      <c r="F775" s="15" t="str">
        <f>"Q"&amp;ROUNDUP(MONTH(SalesDataTable[[#This Row],[Order Date]])/3,0)</f>
        <v>Q2</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7">
        <f>YEAR(SalesDataTable[[#This Row],[Order Date]])</f>
        <v>2026</v>
      </c>
      <c r="D776" s="4">
        <f>MONTH(SalesDataTable[[#This Row],[Order Date]])</f>
        <v>5</v>
      </c>
      <c r="E776" s="16" t="str">
        <f>TEXT(SalesDataTable[[#This Row],[Order Date]], "MMM")</f>
        <v>May</v>
      </c>
      <c r="F776" s="15" t="str">
        <f>"Q"&amp;ROUNDUP(MONTH(SalesDataTable[[#This Row],[Order Date]])/3,0)</f>
        <v>Q2</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7">
        <f>YEAR(SalesDataTable[[#This Row],[Order Date]])</f>
        <v>2026</v>
      </c>
      <c r="D777" s="4">
        <f>MONTH(SalesDataTable[[#This Row],[Order Date]])</f>
        <v>5</v>
      </c>
      <c r="E777" s="16" t="str">
        <f>TEXT(SalesDataTable[[#This Row],[Order Date]], "MMM")</f>
        <v>May</v>
      </c>
      <c r="F777" s="15" t="str">
        <f>"Q"&amp;ROUNDUP(MONTH(SalesDataTable[[#This Row],[Order Date]])/3,0)</f>
        <v>Q2</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7">
        <f>YEAR(SalesDataTable[[#This Row],[Order Date]])</f>
        <v>2026</v>
      </c>
      <c r="D778" s="4">
        <f>MONTH(SalesDataTable[[#This Row],[Order Date]])</f>
        <v>5</v>
      </c>
      <c r="E778" s="16" t="str">
        <f>TEXT(SalesDataTable[[#This Row],[Order Date]], "MMM")</f>
        <v>May</v>
      </c>
      <c r="F778" s="15" t="str">
        <f>"Q"&amp;ROUNDUP(MONTH(SalesDataTable[[#This Row],[Order Date]])/3,0)</f>
        <v>Q2</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7">
        <f>YEAR(SalesDataTable[[#This Row],[Order Date]])</f>
        <v>2026</v>
      </c>
      <c r="D779" s="4">
        <f>MONTH(SalesDataTable[[#This Row],[Order Date]])</f>
        <v>5</v>
      </c>
      <c r="E779" s="16" t="str">
        <f>TEXT(SalesDataTable[[#This Row],[Order Date]], "MMM")</f>
        <v>May</v>
      </c>
      <c r="F779" s="15" t="str">
        <f>"Q"&amp;ROUNDUP(MONTH(SalesDataTable[[#This Row],[Order Date]])/3,0)</f>
        <v>Q2</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7">
        <f>YEAR(SalesDataTable[[#This Row],[Order Date]])</f>
        <v>2026</v>
      </c>
      <c r="D780" s="4">
        <f>MONTH(SalesDataTable[[#This Row],[Order Date]])</f>
        <v>5</v>
      </c>
      <c r="E780" s="16" t="str">
        <f>TEXT(SalesDataTable[[#This Row],[Order Date]], "MMM")</f>
        <v>May</v>
      </c>
      <c r="F780" s="15" t="str">
        <f>"Q"&amp;ROUNDUP(MONTH(SalesDataTable[[#This Row],[Order Date]])/3,0)</f>
        <v>Q2</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7">
        <f>YEAR(SalesDataTable[[#This Row],[Order Date]])</f>
        <v>2026</v>
      </c>
      <c r="D781" s="4">
        <f>MONTH(SalesDataTable[[#This Row],[Order Date]])</f>
        <v>5</v>
      </c>
      <c r="E781" s="16" t="str">
        <f>TEXT(SalesDataTable[[#This Row],[Order Date]], "MMM")</f>
        <v>May</v>
      </c>
      <c r="F781" s="15" t="str">
        <f>"Q"&amp;ROUNDUP(MONTH(SalesDataTable[[#This Row],[Order Date]])/3,0)</f>
        <v>Q2</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7">
        <f>YEAR(SalesDataTable[[#This Row],[Order Date]])</f>
        <v>2026</v>
      </c>
      <c r="D782" s="4">
        <f>MONTH(SalesDataTable[[#This Row],[Order Date]])</f>
        <v>5</v>
      </c>
      <c r="E782" s="16" t="str">
        <f>TEXT(SalesDataTable[[#This Row],[Order Date]], "MMM")</f>
        <v>May</v>
      </c>
      <c r="F782" s="15" t="str">
        <f>"Q"&amp;ROUNDUP(MONTH(SalesDataTable[[#This Row],[Order Date]])/3,0)</f>
        <v>Q2</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7">
        <f>YEAR(SalesDataTable[[#This Row],[Order Date]])</f>
        <v>2026</v>
      </c>
      <c r="D783" s="4">
        <f>MONTH(SalesDataTable[[#This Row],[Order Date]])</f>
        <v>5</v>
      </c>
      <c r="E783" s="16" t="str">
        <f>TEXT(SalesDataTable[[#This Row],[Order Date]], "MMM")</f>
        <v>May</v>
      </c>
      <c r="F783" s="15" t="str">
        <f>"Q"&amp;ROUNDUP(MONTH(SalesDataTable[[#This Row],[Order Date]])/3,0)</f>
        <v>Q2</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7">
        <f>YEAR(SalesDataTable[[#This Row],[Order Date]])</f>
        <v>2026</v>
      </c>
      <c r="D784" s="4">
        <f>MONTH(SalesDataTable[[#This Row],[Order Date]])</f>
        <v>5</v>
      </c>
      <c r="E784" s="16" t="str">
        <f>TEXT(SalesDataTable[[#This Row],[Order Date]], "MMM")</f>
        <v>May</v>
      </c>
      <c r="F784" s="15" t="str">
        <f>"Q"&amp;ROUNDUP(MONTH(SalesDataTable[[#This Row],[Order Date]])/3,0)</f>
        <v>Q2</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7">
        <f>YEAR(SalesDataTable[[#This Row],[Order Date]])</f>
        <v>2026</v>
      </c>
      <c r="D785" s="4">
        <f>MONTH(SalesDataTable[[#This Row],[Order Date]])</f>
        <v>5</v>
      </c>
      <c r="E785" s="16" t="str">
        <f>TEXT(SalesDataTable[[#This Row],[Order Date]], "MMM")</f>
        <v>May</v>
      </c>
      <c r="F785" s="15" t="str">
        <f>"Q"&amp;ROUNDUP(MONTH(SalesDataTable[[#This Row],[Order Date]])/3,0)</f>
        <v>Q2</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7">
        <f>YEAR(SalesDataTable[[#This Row],[Order Date]])</f>
        <v>2026</v>
      </c>
      <c r="D786" s="4">
        <f>MONTH(SalesDataTable[[#This Row],[Order Date]])</f>
        <v>5</v>
      </c>
      <c r="E786" s="16" t="str">
        <f>TEXT(SalesDataTable[[#This Row],[Order Date]], "MMM")</f>
        <v>May</v>
      </c>
      <c r="F786" s="15" t="str">
        <f>"Q"&amp;ROUNDUP(MONTH(SalesDataTable[[#This Row],[Order Date]])/3,0)</f>
        <v>Q2</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7">
        <f>YEAR(SalesDataTable[[#This Row],[Order Date]])</f>
        <v>2026</v>
      </c>
      <c r="D787" s="4">
        <f>MONTH(SalesDataTable[[#This Row],[Order Date]])</f>
        <v>5</v>
      </c>
      <c r="E787" s="16" t="str">
        <f>TEXT(SalesDataTable[[#This Row],[Order Date]], "MMM")</f>
        <v>May</v>
      </c>
      <c r="F787" s="15" t="str">
        <f>"Q"&amp;ROUNDUP(MONTH(SalesDataTable[[#This Row],[Order Date]])/3,0)</f>
        <v>Q2</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7">
        <f>YEAR(SalesDataTable[[#This Row],[Order Date]])</f>
        <v>2026</v>
      </c>
      <c r="D788" s="4">
        <f>MONTH(SalesDataTable[[#This Row],[Order Date]])</f>
        <v>5</v>
      </c>
      <c r="E788" s="16" t="str">
        <f>TEXT(SalesDataTable[[#This Row],[Order Date]], "MMM")</f>
        <v>May</v>
      </c>
      <c r="F788" s="15" t="str">
        <f>"Q"&amp;ROUNDUP(MONTH(SalesDataTable[[#This Row],[Order Date]])/3,0)</f>
        <v>Q2</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7">
        <f>YEAR(SalesDataTable[[#This Row],[Order Date]])</f>
        <v>2026</v>
      </c>
      <c r="D789" s="4">
        <f>MONTH(SalesDataTable[[#This Row],[Order Date]])</f>
        <v>5</v>
      </c>
      <c r="E789" s="16" t="str">
        <f>TEXT(SalesDataTable[[#This Row],[Order Date]], "MMM")</f>
        <v>May</v>
      </c>
      <c r="F789" s="15" t="str">
        <f>"Q"&amp;ROUNDUP(MONTH(SalesDataTable[[#This Row],[Order Date]])/3,0)</f>
        <v>Q2</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7">
        <f>YEAR(SalesDataTable[[#This Row],[Order Date]])</f>
        <v>2026</v>
      </c>
      <c r="D790" s="4">
        <f>MONTH(SalesDataTable[[#This Row],[Order Date]])</f>
        <v>5</v>
      </c>
      <c r="E790" s="16" t="str">
        <f>TEXT(SalesDataTable[[#This Row],[Order Date]], "MMM")</f>
        <v>May</v>
      </c>
      <c r="F790" s="15" t="str">
        <f>"Q"&amp;ROUNDUP(MONTH(SalesDataTable[[#This Row],[Order Date]])/3,0)</f>
        <v>Q2</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7">
        <f>YEAR(SalesDataTable[[#This Row],[Order Date]])</f>
        <v>2026</v>
      </c>
      <c r="D791" s="4">
        <f>MONTH(SalesDataTable[[#This Row],[Order Date]])</f>
        <v>5</v>
      </c>
      <c r="E791" s="16" t="str">
        <f>TEXT(SalesDataTable[[#This Row],[Order Date]], "MMM")</f>
        <v>May</v>
      </c>
      <c r="F791" s="15" t="str">
        <f>"Q"&amp;ROUNDUP(MONTH(SalesDataTable[[#This Row],[Order Date]])/3,0)</f>
        <v>Q2</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7">
        <f>YEAR(SalesDataTable[[#This Row],[Order Date]])</f>
        <v>2026</v>
      </c>
      <c r="D792" s="4">
        <f>MONTH(SalesDataTable[[#This Row],[Order Date]])</f>
        <v>5</v>
      </c>
      <c r="E792" s="16" t="str">
        <f>TEXT(SalesDataTable[[#This Row],[Order Date]], "MMM")</f>
        <v>May</v>
      </c>
      <c r="F792" s="15" t="str">
        <f>"Q"&amp;ROUNDUP(MONTH(SalesDataTable[[#This Row],[Order Date]])/3,0)</f>
        <v>Q2</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7">
        <f>YEAR(SalesDataTable[[#This Row],[Order Date]])</f>
        <v>2026</v>
      </c>
      <c r="D793" s="4">
        <f>MONTH(SalesDataTable[[#This Row],[Order Date]])</f>
        <v>5</v>
      </c>
      <c r="E793" s="16" t="str">
        <f>TEXT(SalesDataTable[[#This Row],[Order Date]], "MMM")</f>
        <v>May</v>
      </c>
      <c r="F793" s="15" t="str">
        <f>"Q"&amp;ROUNDUP(MONTH(SalesDataTable[[#This Row],[Order Date]])/3,0)</f>
        <v>Q2</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7">
        <f>YEAR(SalesDataTable[[#This Row],[Order Date]])</f>
        <v>2026</v>
      </c>
      <c r="D794" s="4">
        <f>MONTH(SalesDataTable[[#This Row],[Order Date]])</f>
        <v>5</v>
      </c>
      <c r="E794" s="16" t="str">
        <f>TEXT(SalesDataTable[[#This Row],[Order Date]], "MMM")</f>
        <v>May</v>
      </c>
      <c r="F794" s="15" t="str">
        <f>"Q"&amp;ROUNDUP(MONTH(SalesDataTable[[#This Row],[Order Date]])/3,0)</f>
        <v>Q2</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7">
        <f>YEAR(SalesDataTable[[#This Row],[Order Date]])</f>
        <v>2026</v>
      </c>
      <c r="D795" s="4">
        <f>MONTH(SalesDataTable[[#This Row],[Order Date]])</f>
        <v>5</v>
      </c>
      <c r="E795" s="16" t="str">
        <f>TEXT(SalesDataTable[[#This Row],[Order Date]], "MMM")</f>
        <v>May</v>
      </c>
      <c r="F795" s="15" t="str">
        <f>"Q"&amp;ROUNDUP(MONTH(SalesDataTable[[#This Row],[Order Date]])/3,0)</f>
        <v>Q2</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7">
        <f>YEAR(SalesDataTable[[#This Row],[Order Date]])</f>
        <v>2026</v>
      </c>
      <c r="D796" s="4">
        <f>MONTH(SalesDataTable[[#This Row],[Order Date]])</f>
        <v>5</v>
      </c>
      <c r="E796" s="16" t="str">
        <f>TEXT(SalesDataTable[[#This Row],[Order Date]], "MMM")</f>
        <v>May</v>
      </c>
      <c r="F796" s="15" t="str">
        <f>"Q"&amp;ROUNDUP(MONTH(SalesDataTable[[#This Row],[Order Date]])/3,0)</f>
        <v>Q2</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7">
        <f>YEAR(SalesDataTable[[#This Row],[Order Date]])</f>
        <v>2026</v>
      </c>
      <c r="D797" s="4">
        <f>MONTH(SalesDataTable[[#This Row],[Order Date]])</f>
        <v>5</v>
      </c>
      <c r="E797" s="16" t="str">
        <f>TEXT(SalesDataTable[[#This Row],[Order Date]], "MMM")</f>
        <v>May</v>
      </c>
      <c r="F797" s="15" t="str">
        <f>"Q"&amp;ROUNDUP(MONTH(SalesDataTable[[#This Row],[Order Date]])/3,0)</f>
        <v>Q2</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7">
        <f>YEAR(SalesDataTable[[#This Row],[Order Date]])</f>
        <v>2026</v>
      </c>
      <c r="D798" s="4">
        <f>MONTH(SalesDataTable[[#This Row],[Order Date]])</f>
        <v>5</v>
      </c>
      <c r="E798" s="16" t="str">
        <f>TEXT(SalesDataTable[[#This Row],[Order Date]], "MMM")</f>
        <v>May</v>
      </c>
      <c r="F798" s="15" t="str">
        <f>"Q"&amp;ROUNDUP(MONTH(SalesDataTable[[#This Row],[Order Date]])/3,0)</f>
        <v>Q2</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7">
        <f>YEAR(SalesDataTable[[#This Row],[Order Date]])</f>
        <v>2026</v>
      </c>
      <c r="D799" s="4">
        <f>MONTH(SalesDataTable[[#This Row],[Order Date]])</f>
        <v>5</v>
      </c>
      <c r="E799" s="16" t="str">
        <f>TEXT(SalesDataTable[[#This Row],[Order Date]], "MMM")</f>
        <v>May</v>
      </c>
      <c r="F799" s="15" t="str">
        <f>"Q"&amp;ROUNDUP(MONTH(SalesDataTable[[#This Row],[Order Date]])/3,0)</f>
        <v>Q2</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7">
        <f>YEAR(SalesDataTable[[#This Row],[Order Date]])</f>
        <v>2026</v>
      </c>
      <c r="D800" s="4">
        <f>MONTH(SalesDataTable[[#This Row],[Order Date]])</f>
        <v>5</v>
      </c>
      <c r="E800" s="16" t="str">
        <f>TEXT(SalesDataTable[[#This Row],[Order Date]], "MMM")</f>
        <v>May</v>
      </c>
      <c r="F800" s="15" t="str">
        <f>"Q"&amp;ROUNDUP(MONTH(SalesDataTable[[#This Row],[Order Date]])/3,0)</f>
        <v>Q2</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7">
        <f>YEAR(SalesDataTable[[#This Row],[Order Date]])</f>
        <v>2026</v>
      </c>
      <c r="D801" s="4">
        <f>MONTH(SalesDataTable[[#This Row],[Order Date]])</f>
        <v>5</v>
      </c>
      <c r="E801" s="16" t="str">
        <f>TEXT(SalesDataTable[[#This Row],[Order Date]], "MMM")</f>
        <v>May</v>
      </c>
      <c r="F801" s="15" t="str">
        <f>"Q"&amp;ROUNDUP(MONTH(SalesDataTable[[#This Row],[Order Date]])/3,0)</f>
        <v>Q2</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7">
        <f>YEAR(SalesDataTable[[#This Row],[Order Date]])</f>
        <v>2026</v>
      </c>
      <c r="D802" s="4">
        <f>MONTH(SalesDataTable[[#This Row],[Order Date]])</f>
        <v>5</v>
      </c>
      <c r="E802" s="16" t="str">
        <f>TEXT(SalesDataTable[[#This Row],[Order Date]], "MMM")</f>
        <v>May</v>
      </c>
      <c r="F802" s="15" t="str">
        <f>"Q"&amp;ROUNDUP(MONTH(SalesDataTable[[#This Row],[Order Date]])/3,0)</f>
        <v>Q2</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7">
        <f>YEAR(SalesDataTable[[#This Row],[Order Date]])</f>
        <v>2026</v>
      </c>
      <c r="D803" s="4">
        <f>MONTH(SalesDataTable[[#This Row],[Order Date]])</f>
        <v>5</v>
      </c>
      <c r="E803" s="16" t="str">
        <f>TEXT(SalesDataTable[[#This Row],[Order Date]], "MMM")</f>
        <v>May</v>
      </c>
      <c r="F803" s="15" t="str">
        <f>"Q"&amp;ROUNDUP(MONTH(SalesDataTable[[#This Row],[Order Date]])/3,0)</f>
        <v>Q2</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7">
        <f>YEAR(SalesDataTable[[#This Row],[Order Date]])</f>
        <v>2026</v>
      </c>
      <c r="D804" s="4">
        <f>MONTH(SalesDataTable[[#This Row],[Order Date]])</f>
        <v>5</v>
      </c>
      <c r="E804" s="16" t="str">
        <f>TEXT(SalesDataTable[[#This Row],[Order Date]], "MMM")</f>
        <v>May</v>
      </c>
      <c r="F804" s="15" t="str">
        <f>"Q"&amp;ROUNDUP(MONTH(SalesDataTable[[#This Row],[Order Date]])/3,0)</f>
        <v>Q2</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7">
        <f>YEAR(SalesDataTable[[#This Row],[Order Date]])</f>
        <v>2026</v>
      </c>
      <c r="D805" s="4">
        <f>MONTH(SalesDataTable[[#This Row],[Order Date]])</f>
        <v>5</v>
      </c>
      <c r="E805" s="16" t="str">
        <f>TEXT(SalesDataTable[[#This Row],[Order Date]], "MMM")</f>
        <v>May</v>
      </c>
      <c r="F805" s="15" t="str">
        <f>"Q"&amp;ROUNDUP(MONTH(SalesDataTable[[#This Row],[Order Date]])/3,0)</f>
        <v>Q2</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7">
        <f>YEAR(SalesDataTable[[#This Row],[Order Date]])</f>
        <v>2026</v>
      </c>
      <c r="D806" s="4">
        <f>MONTH(SalesDataTable[[#This Row],[Order Date]])</f>
        <v>5</v>
      </c>
      <c r="E806" s="16" t="str">
        <f>TEXT(SalesDataTable[[#This Row],[Order Date]], "MMM")</f>
        <v>May</v>
      </c>
      <c r="F806" s="15" t="str">
        <f>"Q"&amp;ROUNDUP(MONTH(SalesDataTable[[#This Row],[Order Date]])/3,0)</f>
        <v>Q2</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7">
        <f>YEAR(SalesDataTable[[#This Row],[Order Date]])</f>
        <v>2026</v>
      </c>
      <c r="D807" s="4">
        <f>MONTH(SalesDataTable[[#This Row],[Order Date]])</f>
        <v>5</v>
      </c>
      <c r="E807" s="16" t="str">
        <f>TEXT(SalesDataTable[[#This Row],[Order Date]], "MMM")</f>
        <v>May</v>
      </c>
      <c r="F807" s="15" t="str">
        <f>"Q"&amp;ROUNDUP(MONTH(SalesDataTable[[#This Row],[Order Date]])/3,0)</f>
        <v>Q2</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7">
        <f>YEAR(SalesDataTable[[#This Row],[Order Date]])</f>
        <v>2026</v>
      </c>
      <c r="D808" s="4">
        <f>MONTH(SalesDataTable[[#This Row],[Order Date]])</f>
        <v>5</v>
      </c>
      <c r="E808" s="16" t="str">
        <f>TEXT(SalesDataTable[[#This Row],[Order Date]], "MMM")</f>
        <v>May</v>
      </c>
      <c r="F808" s="15" t="str">
        <f>"Q"&amp;ROUNDUP(MONTH(SalesDataTable[[#This Row],[Order Date]])/3,0)</f>
        <v>Q2</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7">
        <f>YEAR(SalesDataTable[[#This Row],[Order Date]])</f>
        <v>2026</v>
      </c>
      <c r="D809" s="4">
        <f>MONTH(SalesDataTable[[#This Row],[Order Date]])</f>
        <v>5</v>
      </c>
      <c r="E809" s="16" t="str">
        <f>TEXT(SalesDataTable[[#This Row],[Order Date]], "MMM")</f>
        <v>May</v>
      </c>
      <c r="F809" s="15" t="str">
        <f>"Q"&amp;ROUNDUP(MONTH(SalesDataTable[[#This Row],[Order Date]])/3,0)</f>
        <v>Q2</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7">
        <f>YEAR(SalesDataTable[[#This Row],[Order Date]])</f>
        <v>2026</v>
      </c>
      <c r="D810" s="4">
        <f>MONTH(SalesDataTable[[#This Row],[Order Date]])</f>
        <v>5</v>
      </c>
      <c r="E810" s="16" t="str">
        <f>TEXT(SalesDataTable[[#This Row],[Order Date]], "MMM")</f>
        <v>May</v>
      </c>
      <c r="F810" s="15" t="str">
        <f>"Q"&amp;ROUNDUP(MONTH(SalesDataTable[[#This Row],[Order Date]])/3,0)</f>
        <v>Q2</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7">
        <f>YEAR(SalesDataTable[[#This Row],[Order Date]])</f>
        <v>2026</v>
      </c>
      <c r="D811" s="4">
        <f>MONTH(SalesDataTable[[#This Row],[Order Date]])</f>
        <v>5</v>
      </c>
      <c r="E811" s="16" t="str">
        <f>TEXT(SalesDataTable[[#This Row],[Order Date]], "MMM")</f>
        <v>May</v>
      </c>
      <c r="F811" s="15" t="str">
        <f>"Q"&amp;ROUNDUP(MONTH(SalesDataTable[[#This Row],[Order Date]])/3,0)</f>
        <v>Q2</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7">
        <f>YEAR(SalesDataTable[[#This Row],[Order Date]])</f>
        <v>2026</v>
      </c>
      <c r="D812" s="4">
        <f>MONTH(SalesDataTable[[#This Row],[Order Date]])</f>
        <v>5</v>
      </c>
      <c r="E812" s="16" t="str">
        <f>TEXT(SalesDataTable[[#This Row],[Order Date]], "MMM")</f>
        <v>May</v>
      </c>
      <c r="F812" s="15" t="str">
        <f>"Q"&amp;ROUNDUP(MONTH(SalesDataTable[[#This Row],[Order Date]])/3,0)</f>
        <v>Q2</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7">
        <f>YEAR(SalesDataTable[[#This Row],[Order Date]])</f>
        <v>2026</v>
      </c>
      <c r="D813" s="4">
        <f>MONTH(SalesDataTable[[#This Row],[Order Date]])</f>
        <v>5</v>
      </c>
      <c r="E813" s="16" t="str">
        <f>TEXT(SalesDataTable[[#This Row],[Order Date]], "MMM")</f>
        <v>May</v>
      </c>
      <c r="F813" s="15" t="str">
        <f>"Q"&amp;ROUNDUP(MONTH(SalesDataTable[[#This Row],[Order Date]])/3,0)</f>
        <v>Q2</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7">
        <f>YEAR(SalesDataTable[[#This Row],[Order Date]])</f>
        <v>2026</v>
      </c>
      <c r="D814" s="4">
        <f>MONTH(SalesDataTable[[#This Row],[Order Date]])</f>
        <v>5</v>
      </c>
      <c r="E814" s="16" t="str">
        <f>TEXT(SalesDataTable[[#This Row],[Order Date]], "MMM")</f>
        <v>May</v>
      </c>
      <c r="F814" s="15" t="str">
        <f>"Q"&amp;ROUNDUP(MONTH(SalesDataTable[[#This Row],[Order Date]])/3,0)</f>
        <v>Q2</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7">
        <f>YEAR(SalesDataTable[[#This Row],[Order Date]])</f>
        <v>2026</v>
      </c>
      <c r="D815" s="4">
        <f>MONTH(SalesDataTable[[#This Row],[Order Date]])</f>
        <v>5</v>
      </c>
      <c r="E815" s="16" t="str">
        <f>TEXT(SalesDataTable[[#This Row],[Order Date]], "MMM")</f>
        <v>May</v>
      </c>
      <c r="F815" s="15" t="str">
        <f>"Q"&amp;ROUNDUP(MONTH(SalesDataTable[[#This Row],[Order Date]])/3,0)</f>
        <v>Q2</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7">
        <f>YEAR(SalesDataTable[[#This Row],[Order Date]])</f>
        <v>2026</v>
      </c>
      <c r="D816" s="4">
        <f>MONTH(SalesDataTable[[#This Row],[Order Date]])</f>
        <v>5</v>
      </c>
      <c r="E816" s="16" t="str">
        <f>TEXT(SalesDataTable[[#This Row],[Order Date]], "MMM")</f>
        <v>May</v>
      </c>
      <c r="F816" s="15" t="str">
        <f>"Q"&amp;ROUNDUP(MONTH(SalesDataTable[[#This Row],[Order Date]])/3,0)</f>
        <v>Q2</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7">
        <f>YEAR(SalesDataTable[[#This Row],[Order Date]])</f>
        <v>2026</v>
      </c>
      <c r="D817" s="4">
        <f>MONTH(SalesDataTable[[#This Row],[Order Date]])</f>
        <v>5</v>
      </c>
      <c r="E817" s="16" t="str">
        <f>TEXT(SalesDataTable[[#This Row],[Order Date]], "MMM")</f>
        <v>May</v>
      </c>
      <c r="F817" s="15" t="str">
        <f>"Q"&amp;ROUNDUP(MONTH(SalesDataTable[[#This Row],[Order Date]])/3,0)</f>
        <v>Q2</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7">
        <f>YEAR(SalesDataTable[[#This Row],[Order Date]])</f>
        <v>2026</v>
      </c>
      <c r="D818" s="4">
        <f>MONTH(SalesDataTable[[#This Row],[Order Date]])</f>
        <v>5</v>
      </c>
      <c r="E818" s="16" t="str">
        <f>TEXT(SalesDataTable[[#This Row],[Order Date]], "MMM")</f>
        <v>May</v>
      </c>
      <c r="F818" s="15" t="str">
        <f>"Q"&amp;ROUNDUP(MONTH(SalesDataTable[[#This Row],[Order Date]])/3,0)</f>
        <v>Q2</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7">
        <f>YEAR(SalesDataTable[[#This Row],[Order Date]])</f>
        <v>2026</v>
      </c>
      <c r="D819" s="4">
        <f>MONTH(SalesDataTable[[#This Row],[Order Date]])</f>
        <v>5</v>
      </c>
      <c r="E819" s="16" t="str">
        <f>TEXT(SalesDataTable[[#This Row],[Order Date]], "MMM")</f>
        <v>May</v>
      </c>
      <c r="F819" s="15" t="str">
        <f>"Q"&amp;ROUNDUP(MONTH(SalesDataTable[[#This Row],[Order Date]])/3,0)</f>
        <v>Q2</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7">
        <f>YEAR(SalesDataTable[[#This Row],[Order Date]])</f>
        <v>2026</v>
      </c>
      <c r="D820" s="4">
        <f>MONTH(SalesDataTable[[#This Row],[Order Date]])</f>
        <v>5</v>
      </c>
      <c r="E820" s="16" t="str">
        <f>TEXT(SalesDataTable[[#This Row],[Order Date]], "MMM")</f>
        <v>May</v>
      </c>
      <c r="F820" s="15" t="str">
        <f>"Q"&amp;ROUNDUP(MONTH(SalesDataTable[[#This Row],[Order Date]])/3,0)</f>
        <v>Q2</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7">
        <f>YEAR(SalesDataTable[[#This Row],[Order Date]])</f>
        <v>2026</v>
      </c>
      <c r="D821" s="4">
        <f>MONTH(SalesDataTable[[#This Row],[Order Date]])</f>
        <v>5</v>
      </c>
      <c r="E821" s="16" t="str">
        <f>TEXT(SalesDataTable[[#This Row],[Order Date]], "MMM")</f>
        <v>May</v>
      </c>
      <c r="F821" s="15" t="str">
        <f>"Q"&amp;ROUNDUP(MONTH(SalesDataTable[[#This Row],[Order Date]])/3,0)</f>
        <v>Q2</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7">
        <f>YEAR(SalesDataTable[[#This Row],[Order Date]])</f>
        <v>2026</v>
      </c>
      <c r="D822" s="4">
        <f>MONTH(SalesDataTable[[#This Row],[Order Date]])</f>
        <v>5</v>
      </c>
      <c r="E822" s="16" t="str">
        <f>TEXT(SalesDataTable[[#This Row],[Order Date]], "MMM")</f>
        <v>May</v>
      </c>
      <c r="F822" s="15" t="str">
        <f>"Q"&amp;ROUNDUP(MONTH(SalesDataTable[[#This Row],[Order Date]])/3,0)</f>
        <v>Q2</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7">
        <f>YEAR(SalesDataTable[[#This Row],[Order Date]])</f>
        <v>2026</v>
      </c>
      <c r="D823" s="4">
        <f>MONTH(SalesDataTable[[#This Row],[Order Date]])</f>
        <v>5</v>
      </c>
      <c r="E823" s="16" t="str">
        <f>TEXT(SalesDataTable[[#This Row],[Order Date]], "MMM")</f>
        <v>May</v>
      </c>
      <c r="F823" s="15" t="str">
        <f>"Q"&amp;ROUNDUP(MONTH(SalesDataTable[[#This Row],[Order Date]])/3,0)</f>
        <v>Q2</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7">
        <f>YEAR(SalesDataTable[[#This Row],[Order Date]])</f>
        <v>2026</v>
      </c>
      <c r="D824" s="4">
        <f>MONTH(SalesDataTable[[#This Row],[Order Date]])</f>
        <v>5</v>
      </c>
      <c r="E824" s="16" t="str">
        <f>TEXT(SalesDataTable[[#This Row],[Order Date]], "MMM")</f>
        <v>May</v>
      </c>
      <c r="F824" s="15" t="str">
        <f>"Q"&amp;ROUNDUP(MONTH(SalesDataTable[[#This Row],[Order Date]])/3,0)</f>
        <v>Q2</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7">
        <f>YEAR(SalesDataTable[[#This Row],[Order Date]])</f>
        <v>2026</v>
      </c>
      <c r="D825" s="4">
        <f>MONTH(SalesDataTable[[#This Row],[Order Date]])</f>
        <v>5</v>
      </c>
      <c r="E825" s="16" t="str">
        <f>TEXT(SalesDataTable[[#This Row],[Order Date]], "MMM")</f>
        <v>May</v>
      </c>
      <c r="F825" s="15" t="str">
        <f>"Q"&amp;ROUNDUP(MONTH(SalesDataTable[[#This Row],[Order Date]])/3,0)</f>
        <v>Q2</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7">
        <f>YEAR(SalesDataTable[[#This Row],[Order Date]])</f>
        <v>2026</v>
      </c>
      <c r="D826" s="4">
        <f>MONTH(SalesDataTable[[#This Row],[Order Date]])</f>
        <v>5</v>
      </c>
      <c r="E826" s="16" t="str">
        <f>TEXT(SalesDataTable[[#This Row],[Order Date]], "MMM")</f>
        <v>May</v>
      </c>
      <c r="F826" s="15" t="str">
        <f>"Q"&amp;ROUNDUP(MONTH(SalesDataTable[[#This Row],[Order Date]])/3,0)</f>
        <v>Q2</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7">
        <f>YEAR(SalesDataTable[[#This Row],[Order Date]])</f>
        <v>2026</v>
      </c>
      <c r="D827" s="4">
        <f>MONTH(SalesDataTable[[#This Row],[Order Date]])</f>
        <v>5</v>
      </c>
      <c r="E827" s="16" t="str">
        <f>TEXT(SalesDataTable[[#This Row],[Order Date]], "MMM")</f>
        <v>May</v>
      </c>
      <c r="F827" s="15" t="str">
        <f>"Q"&amp;ROUNDUP(MONTH(SalesDataTable[[#This Row],[Order Date]])/3,0)</f>
        <v>Q2</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7">
        <f>YEAR(SalesDataTable[[#This Row],[Order Date]])</f>
        <v>2026</v>
      </c>
      <c r="D828" s="4">
        <f>MONTH(SalesDataTable[[#This Row],[Order Date]])</f>
        <v>5</v>
      </c>
      <c r="E828" s="16" t="str">
        <f>TEXT(SalesDataTable[[#This Row],[Order Date]], "MMM")</f>
        <v>May</v>
      </c>
      <c r="F828" s="15" t="str">
        <f>"Q"&amp;ROUNDUP(MONTH(SalesDataTable[[#This Row],[Order Date]])/3,0)</f>
        <v>Q2</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7">
        <f>YEAR(SalesDataTable[[#This Row],[Order Date]])</f>
        <v>2026</v>
      </c>
      <c r="D829" s="4">
        <f>MONTH(SalesDataTable[[#This Row],[Order Date]])</f>
        <v>5</v>
      </c>
      <c r="E829" s="16" t="str">
        <f>TEXT(SalesDataTable[[#This Row],[Order Date]], "MMM")</f>
        <v>May</v>
      </c>
      <c r="F829" s="15" t="str">
        <f>"Q"&amp;ROUNDUP(MONTH(SalesDataTable[[#This Row],[Order Date]])/3,0)</f>
        <v>Q2</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7">
        <f>YEAR(SalesDataTable[[#This Row],[Order Date]])</f>
        <v>2026</v>
      </c>
      <c r="D830" s="4">
        <f>MONTH(SalesDataTable[[#This Row],[Order Date]])</f>
        <v>5</v>
      </c>
      <c r="E830" s="16" t="str">
        <f>TEXT(SalesDataTable[[#This Row],[Order Date]], "MMM")</f>
        <v>May</v>
      </c>
      <c r="F830" s="15" t="str">
        <f>"Q"&amp;ROUNDUP(MONTH(SalesDataTable[[#This Row],[Order Date]])/3,0)</f>
        <v>Q2</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7">
        <f>YEAR(SalesDataTable[[#This Row],[Order Date]])</f>
        <v>2026</v>
      </c>
      <c r="D831" s="4">
        <f>MONTH(SalesDataTable[[#This Row],[Order Date]])</f>
        <v>5</v>
      </c>
      <c r="E831" s="16" t="str">
        <f>TEXT(SalesDataTable[[#This Row],[Order Date]], "MMM")</f>
        <v>May</v>
      </c>
      <c r="F831" s="15" t="str">
        <f>"Q"&amp;ROUNDUP(MONTH(SalesDataTable[[#This Row],[Order Date]])/3,0)</f>
        <v>Q2</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7">
        <f>YEAR(SalesDataTable[[#This Row],[Order Date]])</f>
        <v>2026</v>
      </c>
      <c r="D832" s="4">
        <f>MONTH(SalesDataTable[[#This Row],[Order Date]])</f>
        <v>5</v>
      </c>
      <c r="E832" s="16" t="str">
        <f>TEXT(SalesDataTable[[#This Row],[Order Date]], "MMM")</f>
        <v>May</v>
      </c>
      <c r="F832" s="15" t="str">
        <f>"Q"&amp;ROUNDUP(MONTH(SalesDataTable[[#This Row],[Order Date]])/3,0)</f>
        <v>Q2</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7">
        <f>YEAR(SalesDataTable[[#This Row],[Order Date]])</f>
        <v>2026</v>
      </c>
      <c r="D833" s="4">
        <f>MONTH(SalesDataTable[[#This Row],[Order Date]])</f>
        <v>5</v>
      </c>
      <c r="E833" s="16" t="str">
        <f>TEXT(SalesDataTable[[#This Row],[Order Date]], "MMM")</f>
        <v>May</v>
      </c>
      <c r="F833" s="15" t="str">
        <f>"Q"&amp;ROUNDUP(MONTH(SalesDataTable[[#This Row],[Order Date]])/3,0)</f>
        <v>Q2</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7">
        <f>YEAR(SalesDataTable[[#This Row],[Order Date]])</f>
        <v>2026</v>
      </c>
      <c r="D834" s="4">
        <f>MONTH(SalesDataTable[[#This Row],[Order Date]])</f>
        <v>5</v>
      </c>
      <c r="E834" s="16" t="str">
        <f>TEXT(SalesDataTable[[#This Row],[Order Date]], "MMM")</f>
        <v>May</v>
      </c>
      <c r="F834" s="15" t="str">
        <f>"Q"&amp;ROUNDUP(MONTH(SalesDataTable[[#This Row],[Order Date]])/3,0)</f>
        <v>Q2</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7">
        <f>YEAR(SalesDataTable[[#This Row],[Order Date]])</f>
        <v>2026</v>
      </c>
      <c r="D835" s="4">
        <f>MONTH(SalesDataTable[[#This Row],[Order Date]])</f>
        <v>5</v>
      </c>
      <c r="E835" s="16" t="str">
        <f>TEXT(SalesDataTable[[#This Row],[Order Date]], "MMM")</f>
        <v>May</v>
      </c>
      <c r="F835" s="15" t="str">
        <f>"Q"&amp;ROUNDUP(MONTH(SalesDataTable[[#This Row],[Order Date]])/3,0)</f>
        <v>Q2</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7">
        <f>YEAR(SalesDataTable[[#This Row],[Order Date]])</f>
        <v>2026</v>
      </c>
      <c r="D836" s="4">
        <f>MONTH(SalesDataTable[[#This Row],[Order Date]])</f>
        <v>5</v>
      </c>
      <c r="E836" s="16" t="str">
        <f>TEXT(SalesDataTable[[#This Row],[Order Date]], "MMM")</f>
        <v>May</v>
      </c>
      <c r="F836" s="15" t="str">
        <f>"Q"&amp;ROUNDUP(MONTH(SalesDataTable[[#This Row],[Order Date]])/3,0)</f>
        <v>Q2</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7">
        <f>YEAR(SalesDataTable[[#This Row],[Order Date]])</f>
        <v>2026</v>
      </c>
      <c r="D837" s="4">
        <f>MONTH(SalesDataTable[[#This Row],[Order Date]])</f>
        <v>5</v>
      </c>
      <c r="E837" s="16" t="str">
        <f>TEXT(SalesDataTable[[#This Row],[Order Date]], "MMM")</f>
        <v>May</v>
      </c>
      <c r="F837" s="15" t="str">
        <f>"Q"&amp;ROUNDUP(MONTH(SalesDataTable[[#This Row],[Order Date]])/3,0)</f>
        <v>Q2</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7">
        <f>YEAR(SalesDataTable[[#This Row],[Order Date]])</f>
        <v>2026</v>
      </c>
      <c r="D838" s="4">
        <f>MONTH(SalesDataTable[[#This Row],[Order Date]])</f>
        <v>5</v>
      </c>
      <c r="E838" s="16" t="str">
        <f>TEXT(SalesDataTable[[#This Row],[Order Date]], "MMM")</f>
        <v>May</v>
      </c>
      <c r="F838" s="15" t="str">
        <f>"Q"&amp;ROUNDUP(MONTH(SalesDataTable[[#This Row],[Order Date]])/3,0)</f>
        <v>Q2</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7">
        <f>YEAR(SalesDataTable[[#This Row],[Order Date]])</f>
        <v>2026</v>
      </c>
      <c r="D839" s="4">
        <f>MONTH(SalesDataTable[[#This Row],[Order Date]])</f>
        <v>5</v>
      </c>
      <c r="E839" s="16" t="str">
        <f>TEXT(SalesDataTable[[#This Row],[Order Date]], "MMM")</f>
        <v>May</v>
      </c>
      <c r="F839" s="15" t="str">
        <f>"Q"&amp;ROUNDUP(MONTH(SalesDataTable[[#This Row],[Order Date]])/3,0)</f>
        <v>Q2</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7">
        <f>YEAR(SalesDataTable[[#This Row],[Order Date]])</f>
        <v>2026</v>
      </c>
      <c r="D840" s="4">
        <f>MONTH(SalesDataTable[[#This Row],[Order Date]])</f>
        <v>5</v>
      </c>
      <c r="E840" s="16" t="str">
        <f>TEXT(SalesDataTable[[#This Row],[Order Date]], "MMM")</f>
        <v>May</v>
      </c>
      <c r="F840" s="15" t="str">
        <f>"Q"&amp;ROUNDUP(MONTH(SalesDataTable[[#This Row],[Order Date]])/3,0)</f>
        <v>Q2</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7">
        <f>YEAR(SalesDataTable[[#This Row],[Order Date]])</f>
        <v>2026</v>
      </c>
      <c r="D841" s="4">
        <f>MONTH(SalesDataTable[[#This Row],[Order Date]])</f>
        <v>5</v>
      </c>
      <c r="E841" s="16" t="str">
        <f>TEXT(SalesDataTable[[#This Row],[Order Date]], "MMM")</f>
        <v>May</v>
      </c>
      <c r="F841" s="15" t="str">
        <f>"Q"&amp;ROUNDUP(MONTH(SalesDataTable[[#This Row],[Order Date]])/3,0)</f>
        <v>Q2</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7">
        <f>YEAR(SalesDataTable[[#This Row],[Order Date]])</f>
        <v>2026</v>
      </c>
      <c r="D842" s="4">
        <f>MONTH(SalesDataTable[[#This Row],[Order Date]])</f>
        <v>5</v>
      </c>
      <c r="E842" s="16" t="str">
        <f>TEXT(SalesDataTable[[#This Row],[Order Date]], "MMM")</f>
        <v>May</v>
      </c>
      <c r="F842" s="15" t="str">
        <f>"Q"&amp;ROUNDUP(MONTH(SalesDataTable[[#This Row],[Order Date]])/3,0)</f>
        <v>Q2</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7">
        <f>YEAR(SalesDataTable[[#This Row],[Order Date]])</f>
        <v>2026</v>
      </c>
      <c r="D843" s="4">
        <f>MONTH(SalesDataTable[[#This Row],[Order Date]])</f>
        <v>5</v>
      </c>
      <c r="E843" s="16" t="str">
        <f>TEXT(SalesDataTable[[#This Row],[Order Date]], "MMM")</f>
        <v>May</v>
      </c>
      <c r="F843" s="15" t="str">
        <f>"Q"&amp;ROUNDUP(MONTH(SalesDataTable[[#This Row],[Order Date]])/3,0)</f>
        <v>Q2</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7">
        <f>YEAR(SalesDataTable[[#This Row],[Order Date]])</f>
        <v>2026</v>
      </c>
      <c r="D844" s="4">
        <f>MONTH(SalesDataTable[[#This Row],[Order Date]])</f>
        <v>5</v>
      </c>
      <c r="E844" s="16" t="str">
        <f>TEXT(SalesDataTable[[#This Row],[Order Date]], "MMM")</f>
        <v>May</v>
      </c>
      <c r="F844" s="15" t="str">
        <f>"Q"&amp;ROUNDUP(MONTH(SalesDataTable[[#This Row],[Order Date]])/3,0)</f>
        <v>Q2</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7">
        <f>YEAR(SalesDataTable[[#This Row],[Order Date]])</f>
        <v>2026</v>
      </c>
      <c r="D845" s="4">
        <f>MONTH(SalesDataTable[[#This Row],[Order Date]])</f>
        <v>5</v>
      </c>
      <c r="E845" s="16" t="str">
        <f>TEXT(SalesDataTable[[#This Row],[Order Date]], "MMM")</f>
        <v>May</v>
      </c>
      <c r="F845" s="15" t="str">
        <f>"Q"&amp;ROUNDUP(MONTH(SalesDataTable[[#This Row],[Order Date]])/3,0)</f>
        <v>Q2</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7">
        <f>YEAR(SalesDataTable[[#This Row],[Order Date]])</f>
        <v>2026</v>
      </c>
      <c r="D846" s="4">
        <f>MONTH(SalesDataTable[[#This Row],[Order Date]])</f>
        <v>5</v>
      </c>
      <c r="E846" s="16" t="str">
        <f>TEXT(SalesDataTable[[#This Row],[Order Date]], "MMM")</f>
        <v>May</v>
      </c>
      <c r="F846" s="15" t="str">
        <f>"Q"&amp;ROUNDUP(MONTH(SalesDataTable[[#This Row],[Order Date]])/3,0)</f>
        <v>Q2</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7">
        <f>YEAR(SalesDataTable[[#This Row],[Order Date]])</f>
        <v>2026</v>
      </c>
      <c r="D847" s="4">
        <f>MONTH(SalesDataTable[[#This Row],[Order Date]])</f>
        <v>5</v>
      </c>
      <c r="E847" s="16" t="str">
        <f>TEXT(SalesDataTable[[#This Row],[Order Date]], "MMM")</f>
        <v>May</v>
      </c>
      <c r="F847" s="15" t="str">
        <f>"Q"&amp;ROUNDUP(MONTH(SalesDataTable[[#This Row],[Order Date]])/3,0)</f>
        <v>Q2</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7">
        <f>YEAR(SalesDataTable[[#This Row],[Order Date]])</f>
        <v>2026</v>
      </c>
      <c r="D848" s="4">
        <f>MONTH(SalesDataTable[[#This Row],[Order Date]])</f>
        <v>5</v>
      </c>
      <c r="E848" s="16" t="str">
        <f>TEXT(SalesDataTable[[#This Row],[Order Date]], "MMM")</f>
        <v>May</v>
      </c>
      <c r="F848" s="15" t="str">
        <f>"Q"&amp;ROUNDUP(MONTH(SalesDataTable[[#This Row],[Order Date]])/3,0)</f>
        <v>Q2</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7">
        <f>YEAR(SalesDataTable[[#This Row],[Order Date]])</f>
        <v>2026</v>
      </c>
      <c r="D849" s="4">
        <f>MONTH(SalesDataTable[[#This Row],[Order Date]])</f>
        <v>5</v>
      </c>
      <c r="E849" s="16" t="str">
        <f>TEXT(SalesDataTable[[#This Row],[Order Date]], "MMM")</f>
        <v>May</v>
      </c>
      <c r="F849" s="15" t="str">
        <f>"Q"&amp;ROUNDUP(MONTH(SalesDataTable[[#This Row],[Order Date]])/3,0)</f>
        <v>Q2</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7">
        <f>YEAR(SalesDataTable[[#This Row],[Order Date]])</f>
        <v>2026</v>
      </c>
      <c r="D850" s="4">
        <f>MONTH(SalesDataTable[[#This Row],[Order Date]])</f>
        <v>5</v>
      </c>
      <c r="E850" s="16" t="str">
        <f>TEXT(SalesDataTable[[#This Row],[Order Date]], "MMM")</f>
        <v>May</v>
      </c>
      <c r="F850" s="15" t="str">
        <f>"Q"&amp;ROUNDUP(MONTH(SalesDataTable[[#This Row],[Order Date]])/3,0)</f>
        <v>Q2</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7">
        <f>YEAR(SalesDataTable[[#This Row],[Order Date]])</f>
        <v>2026</v>
      </c>
      <c r="D851" s="4">
        <f>MONTH(SalesDataTable[[#This Row],[Order Date]])</f>
        <v>5</v>
      </c>
      <c r="E851" s="16" t="str">
        <f>TEXT(SalesDataTable[[#This Row],[Order Date]], "MMM")</f>
        <v>May</v>
      </c>
      <c r="F851" s="15" t="str">
        <f>"Q"&amp;ROUNDUP(MONTH(SalesDataTable[[#This Row],[Order Date]])/3,0)</f>
        <v>Q2</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7">
        <f>YEAR(SalesDataTable[[#This Row],[Order Date]])</f>
        <v>2026</v>
      </c>
      <c r="D852" s="4">
        <f>MONTH(SalesDataTable[[#This Row],[Order Date]])</f>
        <v>5</v>
      </c>
      <c r="E852" s="16" t="str">
        <f>TEXT(SalesDataTable[[#This Row],[Order Date]], "MMM")</f>
        <v>May</v>
      </c>
      <c r="F852" s="15" t="str">
        <f>"Q"&amp;ROUNDUP(MONTH(SalesDataTable[[#This Row],[Order Date]])/3,0)</f>
        <v>Q2</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7">
        <f>YEAR(SalesDataTable[[#This Row],[Order Date]])</f>
        <v>2026</v>
      </c>
      <c r="D853" s="4">
        <f>MONTH(SalesDataTable[[#This Row],[Order Date]])</f>
        <v>5</v>
      </c>
      <c r="E853" s="16" t="str">
        <f>TEXT(SalesDataTable[[#This Row],[Order Date]], "MMM")</f>
        <v>May</v>
      </c>
      <c r="F853" s="15" t="str">
        <f>"Q"&amp;ROUNDUP(MONTH(SalesDataTable[[#This Row],[Order Date]])/3,0)</f>
        <v>Q2</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7">
        <f>YEAR(SalesDataTable[[#This Row],[Order Date]])</f>
        <v>2026</v>
      </c>
      <c r="D854" s="4">
        <f>MONTH(SalesDataTable[[#This Row],[Order Date]])</f>
        <v>5</v>
      </c>
      <c r="E854" s="16" t="str">
        <f>TEXT(SalesDataTable[[#This Row],[Order Date]], "MMM")</f>
        <v>May</v>
      </c>
      <c r="F854" s="15" t="str">
        <f>"Q"&amp;ROUNDUP(MONTH(SalesDataTable[[#This Row],[Order Date]])/3,0)</f>
        <v>Q2</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7">
        <f>YEAR(SalesDataTable[[#This Row],[Order Date]])</f>
        <v>2026</v>
      </c>
      <c r="D855" s="4">
        <f>MONTH(SalesDataTable[[#This Row],[Order Date]])</f>
        <v>5</v>
      </c>
      <c r="E855" s="16" t="str">
        <f>TEXT(SalesDataTable[[#This Row],[Order Date]], "MMM")</f>
        <v>May</v>
      </c>
      <c r="F855" s="15" t="str">
        <f>"Q"&amp;ROUNDUP(MONTH(SalesDataTable[[#This Row],[Order Date]])/3,0)</f>
        <v>Q2</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7">
        <f>YEAR(SalesDataTable[[#This Row],[Order Date]])</f>
        <v>2026</v>
      </c>
      <c r="D856" s="4">
        <f>MONTH(SalesDataTable[[#This Row],[Order Date]])</f>
        <v>5</v>
      </c>
      <c r="E856" s="16" t="str">
        <f>TEXT(SalesDataTable[[#This Row],[Order Date]], "MMM")</f>
        <v>May</v>
      </c>
      <c r="F856" s="15" t="str">
        <f>"Q"&amp;ROUNDUP(MONTH(SalesDataTable[[#This Row],[Order Date]])/3,0)</f>
        <v>Q2</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7">
        <f>YEAR(SalesDataTable[[#This Row],[Order Date]])</f>
        <v>2026</v>
      </c>
      <c r="D857" s="4">
        <f>MONTH(SalesDataTable[[#This Row],[Order Date]])</f>
        <v>5</v>
      </c>
      <c r="E857" s="16" t="str">
        <f>TEXT(SalesDataTable[[#This Row],[Order Date]], "MMM")</f>
        <v>May</v>
      </c>
      <c r="F857" s="15" t="str">
        <f>"Q"&amp;ROUNDUP(MONTH(SalesDataTable[[#This Row],[Order Date]])/3,0)</f>
        <v>Q2</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7">
        <f>YEAR(SalesDataTable[[#This Row],[Order Date]])</f>
        <v>2026</v>
      </c>
      <c r="D858" s="4">
        <f>MONTH(SalesDataTable[[#This Row],[Order Date]])</f>
        <v>5</v>
      </c>
      <c r="E858" s="16" t="str">
        <f>TEXT(SalesDataTable[[#This Row],[Order Date]], "MMM")</f>
        <v>May</v>
      </c>
      <c r="F858" s="15" t="str">
        <f>"Q"&amp;ROUNDUP(MONTH(SalesDataTable[[#This Row],[Order Date]])/3,0)</f>
        <v>Q2</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7">
        <f>YEAR(SalesDataTable[[#This Row],[Order Date]])</f>
        <v>2026</v>
      </c>
      <c r="D859" s="4">
        <f>MONTH(SalesDataTable[[#This Row],[Order Date]])</f>
        <v>5</v>
      </c>
      <c r="E859" s="16" t="str">
        <f>TEXT(SalesDataTable[[#This Row],[Order Date]], "MMM")</f>
        <v>May</v>
      </c>
      <c r="F859" s="15" t="str">
        <f>"Q"&amp;ROUNDUP(MONTH(SalesDataTable[[#This Row],[Order Date]])/3,0)</f>
        <v>Q2</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7">
        <f>YEAR(SalesDataTable[[#This Row],[Order Date]])</f>
        <v>2026</v>
      </c>
      <c r="D860" s="4">
        <f>MONTH(SalesDataTable[[#This Row],[Order Date]])</f>
        <v>5</v>
      </c>
      <c r="E860" s="16" t="str">
        <f>TEXT(SalesDataTable[[#This Row],[Order Date]], "MMM")</f>
        <v>May</v>
      </c>
      <c r="F860" s="15" t="str">
        <f>"Q"&amp;ROUNDUP(MONTH(SalesDataTable[[#This Row],[Order Date]])/3,0)</f>
        <v>Q2</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7">
        <f>YEAR(SalesDataTable[[#This Row],[Order Date]])</f>
        <v>2026</v>
      </c>
      <c r="D861" s="4">
        <f>MONTH(SalesDataTable[[#This Row],[Order Date]])</f>
        <v>5</v>
      </c>
      <c r="E861" s="16" t="str">
        <f>TEXT(SalesDataTable[[#This Row],[Order Date]], "MMM")</f>
        <v>May</v>
      </c>
      <c r="F861" s="15" t="str">
        <f>"Q"&amp;ROUNDUP(MONTH(SalesDataTable[[#This Row],[Order Date]])/3,0)</f>
        <v>Q2</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7">
        <f>YEAR(SalesDataTable[[#This Row],[Order Date]])</f>
        <v>2026</v>
      </c>
      <c r="D862" s="4">
        <f>MONTH(SalesDataTable[[#This Row],[Order Date]])</f>
        <v>5</v>
      </c>
      <c r="E862" s="16" t="str">
        <f>TEXT(SalesDataTable[[#This Row],[Order Date]], "MMM")</f>
        <v>May</v>
      </c>
      <c r="F862" s="15" t="str">
        <f>"Q"&amp;ROUNDUP(MONTH(SalesDataTable[[#This Row],[Order Date]])/3,0)</f>
        <v>Q2</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7">
        <f>YEAR(SalesDataTable[[#This Row],[Order Date]])</f>
        <v>2026</v>
      </c>
      <c r="D863" s="4">
        <f>MONTH(SalesDataTable[[#This Row],[Order Date]])</f>
        <v>5</v>
      </c>
      <c r="E863" s="16" t="str">
        <f>TEXT(SalesDataTable[[#This Row],[Order Date]], "MMM")</f>
        <v>May</v>
      </c>
      <c r="F863" s="15" t="str">
        <f>"Q"&amp;ROUNDUP(MONTH(SalesDataTable[[#This Row],[Order Date]])/3,0)</f>
        <v>Q2</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7">
        <f>YEAR(SalesDataTable[[#This Row],[Order Date]])</f>
        <v>2026</v>
      </c>
      <c r="D864" s="4">
        <f>MONTH(SalesDataTable[[#This Row],[Order Date]])</f>
        <v>5</v>
      </c>
      <c r="E864" s="16" t="str">
        <f>TEXT(SalesDataTable[[#This Row],[Order Date]], "MMM")</f>
        <v>May</v>
      </c>
      <c r="F864" s="15" t="str">
        <f>"Q"&amp;ROUNDUP(MONTH(SalesDataTable[[#This Row],[Order Date]])/3,0)</f>
        <v>Q2</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7">
        <f>YEAR(SalesDataTable[[#This Row],[Order Date]])</f>
        <v>2026</v>
      </c>
      <c r="D865" s="4">
        <f>MONTH(SalesDataTable[[#This Row],[Order Date]])</f>
        <v>5</v>
      </c>
      <c r="E865" s="16" t="str">
        <f>TEXT(SalesDataTable[[#This Row],[Order Date]], "MMM")</f>
        <v>May</v>
      </c>
      <c r="F865" s="15" t="str">
        <f>"Q"&amp;ROUNDUP(MONTH(SalesDataTable[[#This Row],[Order Date]])/3,0)</f>
        <v>Q2</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7">
        <f>YEAR(SalesDataTable[[#This Row],[Order Date]])</f>
        <v>2026</v>
      </c>
      <c r="D866" s="4">
        <f>MONTH(SalesDataTable[[#This Row],[Order Date]])</f>
        <v>5</v>
      </c>
      <c r="E866" s="16" t="str">
        <f>TEXT(SalesDataTable[[#This Row],[Order Date]], "MMM")</f>
        <v>May</v>
      </c>
      <c r="F866" s="15" t="str">
        <f>"Q"&amp;ROUNDUP(MONTH(SalesDataTable[[#This Row],[Order Date]])/3,0)</f>
        <v>Q2</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7">
        <f>YEAR(SalesDataTable[[#This Row],[Order Date]])</f>
        <v>2026</v>
      </c>
      <c r="D867" s="4">
        <f>MONTH(SalesDataTable[[#This Row],[Order Date]])</f>
        <v>5</v>
      </c>
      <c r="E867" s="16" t="str">
        <f>TEXT(SalesDataTable[[#This Row],[Order Date]], "MMM")</f>
        <v>May</v>
      </c>
      <c r="F867" s="15" t="str">
        <f>"Q"&amp;ROUNDUP(MONTH(SalesDataTable[[#This Row],[Order Date]])/3,0)</f>
        <v>Q2</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7">
        <f>YEAR(SalesDataTable[[#This Row],[Order Date]])</f>
        <v>2026</v>
      </c>
      <c r="D868" s="4">
        <f>MONTH(SalesDataTable[[#This Row],[Order Date]])</f>
        <v>5</v>
      </c>
      <c r="E868" s="16" t="str">
        <f>TEXT(SalesDataTable[[#This Row],[Order Date]], "MMM")</f>
        <v>May</v>
      </c>
      <c r="F868" s="15" t="str">
        <f>"Q"&amp;ROUNDUP(MONTH(SalesDataTable[[#This Row],[Order Date]])/3,0)</f>
        <v>Q2</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7">
        <f>YEAR(SalesDataTable[[#This Row],[Order Date]])</f>
        <v>2026</v>
      </c>
      <c r="D869" s="4">
        <f>MONTH(SalesDataTable[[#This Row],[Order Date]])</f>
        <v>5</v>
      </c>
      <c r="E869" s="16" t="str">
        <f>TEXT(SalesDataTable[[#This Row],[Order Date]], "MMM")</f>
        <v>May</v>
      </c>
      <c r="F869" s="15" t="str">
        <f>"Q"&amp;ROUNDUP(MONTH(SalesDataTable[[#This Row],[Order Date]])/3,0)</f>
        <v>Q2</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7">
        <f>YEAR(SalesDataTable[[#This Row],[Order Date]])</f>
        <v>2026</v>
      </c>
      <c r="D870" s="4">
        <f>MONTH(SalesDataTable[[#This Row],[Order Date]])</f>
        <v>5</v>
      </c>
      <c r="E870" s="16" t="str">
        <f>TEXT(SalesDataTable[[#This Row],[Order Date]], "MMM")</f>
        <v>May</v>
      </c>
      <c r="F870" s="15" t="str">
        <f>"Q"&amp;ROUNDUP(MONTH(SalesDataTable[[#This Row],[Order Date]])/3,0)</f>
        <v>Q2</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7">
        <f>YEAR(SalesDataTable[[#This Row],[Order Date]])</f>
        <v>2026</v>
      </c>
      <c r="D871" s="4">
        <f>MONTH(SalesDataTable[[#This Row],[Order Date]])</f>
        <v>5</v>
      </c>
      <c r="E871" s="16" t="str">
        <f>TEXT(SalesDataTable[[#This Row],[Order Date]], "MMM")</f>
        <v>May</v>
      </c>
      <c r="F871" s="15" t="str">
        <f>"Q"&amp;ROUNDUP(MONTH(SalesDataTable[[#This Row],[Order Date]])/3,0)</f>
        <v>Q2</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7">
        <f>YEAR(SalesDataTable[[#This Row],[Order Date]])</f>
        <v>2026</v>
      </c>
      <c r="D872" s="4">
        <f>MONTH(SalesDataTable[[#This Row],[Order Date]])</f>
        <v>5</v>
      </c>
      <c r="E872" s="16" t="str">
        <f>TEXT(SalesDataTable[[#This Row],[Order Date]], "MMM")</f>
        <v>May</v>
      </c>
      <c r="F872" s="15" t="str">
        <f>"Q"&amp;ROUNDUP(MONTH(SalesDataTable[[#This Row],[Order Date]])/3,0)</f>
        <v>Q2</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7">
        <f>YEAR(SalesDataTable[[#This Row],[Order Date]])</f>
        <v>2026</v>
      </c>
      <c r="D873" s="4">
        <f>MONTH(SalesDataTable[[#This Row],[Order Date]])</f>
        <v>5</v>
      </c>
      <c r="E873" s="16" t="str">
        <f>TEXT(SalesDataTable[[#This Row],[Order Date]], "MMM")</f>
        <v>May</v>
      </c>
      <c r="F873" s="15" t="str">
        <f>"Q"&amp;ROUNDUP(MONTH(SalesDataTable[[#This Row],[Order Date]])/3,0)</f>
        <v>Q2</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7">
        <f>YEAR(SalesDataTable[[#This Row],[Order Date]])</f>
        <v>2026</v>
      </c>
      <c r="D874" s="4">
        <f>MONTH(SalesDataTable[[#This Row],[Order Date]])</f>
        <v>5</v>
      </c>
      <c r="E874" s="16" t="str">
        <f>TEXT(SalesDataTable[[#This Row],[Order Date]], "MMM")</f>
        <v>May</v>
      </c>
      <c r="F874" s="15" t="str">
        <f>"Q"&amp;ROUNDUP(MONTH(SalesDataTable[[#This Row],[Order Date]])/3,0)</f>
        <v>Q2</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7">
        <f>YEAR(SalesDataTable[[#This Row],[Order Date]])</f>
        <v>2026</v>
      </c>
      <c r="D875" s="4">
        <f>MONTH(SalesDataTable[[#This Row],[Order Date]])</f>
        <v>5</v>
      </c>
      <c r="E875" s="16" t="str">
        <f>TEXT(SalesDataTable[[#This Row],[Order Date]], "MMM")</f>
        <v>May</v>
      </c>
      <c r="F875" s="15" t="str">
        <f>"Q"&amp;ROUNDUP(MONTH(SalesDataTable[[#This Row],[Order Date]])/3,0)</f>
        <v>Q2</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7">
        <f>YEAR(SalesDataTable[[#This Row],[Order Date]])</f>
        <v>2026</v>
      </c>
      <c r="D876" s="4">
        <f>MONTH(SalesDataTable[[#This Row],[Order Date]])</f>
        <v>5</v>
      </c>
      <c r="E876" s="16" t="str">
        <f>TEXT(SalesDataTable[[#This Row],[Order Date]], "MMM")</f>
        <v>May</v>
      </c>
      <c r="F876" s="15" t="str">
        <f>"Q"&amp;ROUNDUP(MONTH(SalesDataTable[[#This Row],[Order Date]])/3,0)</f>
        <v>Q2</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7">
        <f>YEAR(SalesDataTable[[#This Row],[Order Date]])</f>
        <v>2026</v>
      </c>
      <c r="D877" s="4">
        <f>MONTH(SalesDataTable[[#This Row],[Order Date]])</f>
        <v>5</v>
      </c>
      <c r="E877" s="16" t="str">
        <f>TEXT(SalesDataTable[[#This Row],[Order Date]], "MMM")</f>
        <v>May</v>
      </c>
      <c r="F877" s="15" t="str">
        <f>"Q"&amp;ROUNDUP(MONTH(SalesDataTable[[#This Row],[Order Date]])/3,0)</f>
        <v>Q2</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7">
        <f>YEAR(SalesDataTable[[#This Row],[Order Date]])</f>
        <v>2026</v>
      </c>
      <c r="D878" s="4">
        <f>MONTH(SalesDataTable[[#This Row],[Order Date]])</f>
        <v>5</v>
      </c>
      <c r="E878" s="16" t="str">
        <f>TEXT(SalesDataTable[[#This Row],[Order Date]], "MMM")</f>
        <v>May</v>
      </c>
      <c r="F878" s="15" t="str">
        <f>"Q"&amp;ROUNDUP(MONTH(SalesDataTable[[#This Row],[Order Date]])/3,0)</f>
        <v>Q2</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7">
        <f>YEAR(SalesDataTable[[#This Row],[Order Date]])</f>
        <v>2026</v>
      </c>
      <c r="D879" s="4">
        <f>MONTH(SalesDataTable[[#This Row],[Order Date]])</f>
        <v>5</v>
      </c>
      <c r="E879" s="16" t="str">
        <f>TEXT(SalesDataTable[[#This Row],[Order Date]], "MMM")</f>
        <v>May</v>
      </c>
      <c r="F879" s="15" t="str">
        <f>"Q"&amp;ROUNDUP(MONTH(SalesDataTable[[#This Row],[Order Date]])/3,0)</f>
        <v>Q2</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7">
        <f>YEAR(SalesDataTable[[#This Row],[Order Date]])</f>
        <v>2026</v>
      </c>
      <c r="D880" s="4">
        <f>MONTH(SalesDataTable[[#This Row],[Order Date]])</f>
        <v>5</v>
      </c>
      <c r="E880" s="16" t="str">
        <f>TEXT(SalesDataTable[[#This Row],[Order Date]], "MMM")</f>
        <v>May</v>
      </c>
      <c r="F880" s="15" t="str">
        <f>"Q"&amp;ROUNDUP(MONTH(SalesDataTable[[#This Row],[Order Date]])/3,0)</f>
        <v>Q2</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7">
        <f>YEAR(SalesDataTable[[#This Row],[Order Date]])</f>
        <v>2026</v>
      </c>
      <c r="D881" s="4">
        <f>MONTH(SalesDataTable[[#This Row],[Order Date]])</f>
        <v>5</v>
      </c>
      <c r="E881" s="16" t="str">
        <f>TEXT(SalesDataTable[[#This Row],[Order Date]], "MMM")</f>
        <v>May</v>
      </c>
      <c r="F881" s="15" t="str">
        <f>"Q"&amp;ROUNDUP(MONTH(SalesDataTable[[#This Row],[Order Date]])/3,0)</f>
        <v>Q2</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7">
        <f>YEAR(SalesDataTable[[#This Row],[Order Date]])</f>
        <v>2026</v>
      </c>
      <c r="D882" s="4">
        <f>MONTH(SalesDataTable[[#This Row],[Order Date]])</f>
        <v>5</v>
      </c>
      <c r="E882" s="16" t="str">
        <f>TEXT(SalesDataTable[[#This Row],[Order Date]], "MMM")</f>
        <v>May</v>
      </c>
      <c r="F882" s="15" t="str">
        <f>"Q"&amp;ROUNDUP(MONTH(SalesDataTable[[#This Row],[Order Date]])/3,0)</f>
        <v>Q2</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7">
        <f>YEAR(SalesDataTable[[#This Row],[Order Date]])</f>
        <v>2026</v>
      </c>
      <c r="D883" s="4">
        <f>MONTH(SalesDataTable[[#This Row],[Order Date]])</f>
        <v>5</v>
      </c>
      <c r="E883" s="16" t="str">
        <f>TEXT(SalesDataTable[[#This Row],[Order Date]], "MMM")</f>
        <v>May</v>
      </c>
      <c r="F883" s="15" t="str">
        <f>"Q"&amp;ROUNDUP(MONTH(SalesDataTable[[#This Row],[Order Date]])/3,0)</f>
        <v>Q2</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7">
        <f>YEAR(SalesDataTable[[#This Row],[Order Date]])</f>
        <v>2026</v>
      </c>
      <c r="D884" s="4">
        <f>MONTH(SalesDataTable[[#This Row],[Order Date]])</f>
        <v>5</v>
      </c>
      <c r="E884" s="16" t="str">
        <f>TEXT(SalesDataTable[[#This Row],[Order Date]], "MMM")</f>
        <v>May</v>
      </c>
      <c r="F884" s="15" t="str">
        <f>"Q"&amp;ROUNDUP(MONTH(SalesDataTable[[#This Row],[Order Date]])/3,0)</f>
        <v>Q2</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7">
        <f>YEAR(SalesDataTable[[#This Row],[Order Date]])</f>
        <v>2026</v>
      </c>
      <c r="D885" s="4">
        <f>MONTH(SalesDataTable[[#This Row],[Order Date]])</f>
        <v>5</v>
      </c>
      <c r="E885" s="16" t="str">
        <f>TEXT(SalesDataTable[[#This Row],[Order Date]], "MMM")</f>
        <v>May</v>
      </c>
      <c r="F885" s="15" t="str">
        <f>"Q"&amp;ROUNDUP(MONTH(SalesDataTable[[#This Row],[Order Date]])/3,0)</f>
        <v>Q2</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7">
        <f>YEAR(SalesDataTable[[#This Row],[Order Date]])</f>
        <v>2026</v>
      </c>
      <c r="D886" s="4">
        <f>MONTH(SalesDataTable[[#This Row],[Order Date]])</f>
        <v>5</v>
      </c>
      <c r="E886" s="16" t="str">
        <f>TEXT(SalesDataTable[[#This Row],[Order Date]], "MMM")</f>
        <v>May</v>
      </c>
      <c r="F886" s="15" t="str">
        <f>"Q"&amp;ROUNDUP(MONTH(SalesDataTable[[#This Row],[Order Date]])/3,0)</f>
        <v>Q2</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7">
        <f>YEAR(SalesDataTable[[#This Row],[Order Date]])</f>
        <v>2026</v>
      </c>
      <c r="D887" s="4">
        <f>MONTH(SalesDataTable[[#This Row],[Order Date]])</f>
        <v>5</v>
      </c>
      <c r="E887" s="16" t="str">
        <f>TEXT(SalesDataTable[[#This Row],[Order Date]], "MMM")</f>
        <v>May</v>
      </c>
      <c r="F887" s="15" t="str">
        <f>"Q"&amp;ROUNDUP(MONTH(SalesDataTable[[#This Row],[Order Date]])/3,0)</f>
        <v>Q2</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7">
        <f>YEAR(SalesDataTable[[#This Row],[Order Date]])</f>
        <v>2026</v>
      </c>
      <c r="D888" s="4">
        <f>MONTH(SalesDataTable[[#This Row],[Order Date]])</f>
        <v>5</v>
      </c>
      <c r="E888" s="16" t="str">
        <f>TEXT(SalesDataTable[[#This Row],[Order Date]], "MMM")</f>
        <v>May</v>
      </c>
      <c r="F888" s="15" t="str">
        <f>"Q"&amp;ROUNDUP(MONTH(SalesDataTable[[#This Row],[Order Date]])/3,0)</f>
        <v>Q2</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7">
        <f>YEAR(SalesDataTable[[#This Row],[Order Date]])</f>
        <v>2026</v>
      </c>
      <c r="D889" s="4">
        <f>MONTH(SalesDataTable[[#This Row],[Order Date]])</f>
        <v>5</v>
      </c>
      <c r="E889" s="16" t="str">
        <f>TEXT(SalesDataTable[[#This Row],[Order Date]], "MMM")</f>
        <v>May</v>
      </c>
      <c r="F889" s="15" t="str">
        <f>"Q"&amp;ROUNDUP(MONTH(SalesDataTable[[#This Row],[Order Date]])/3,0)</f>
        <v>Q2</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7">
        <f>YEAR(SalesDataTable[[#This Row],[Order Date]])</f>
        <v>2026</v>
      </c>
      <c r="D890" s="4">
        <f>MONTH(SalesDataTable[[#This Row],[Order Date]])</f>
        <v>5</v>
      </c>
      <c r="E890" s="16" t="str">
        <f>TEXT(SalesDataTable[[#This Row],[Order Date]], "MMM")</f>
        <v>May</v>
      </c>
      <c r="F890" s="15" t="str">
        <f>"Q"&amp;ROUNDUP(MONTH(SalesDataTable[[#This Row],[Order Date]])/3,0)</f>
        <v>Q2</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7">
        <f>YEAR(SalesDataTable[[#This Row],[Order Date]])</f>
        <v>2026</v>
      </c>
      <c r="D891" s="4">
        <f>MONTH(SalesDataTable[[#This Row],[Order Date]])</f>
        <v>5</v>
      </c>
      <c r="E891" s="16" t="str">
        <f>TEXT(SalesDataTable[[#This Row],[Order Date]], "MMM")</f>
        <v>May</v>
      </c>
      <c r="F891" s="15" t="str">
        <f>"Q"&amp;ROUNDUP(MONTH(SalesDataTable[[#This Row],[Order Date]])/3,0)</f>
        <v>Q2</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7">
        <f>YEAR(SalesDataTable[[#This Row],[Order Date]])</f>
        <v>2026</v>
      </c>
      <c r="D892" s="4">
        <f>MONTH(SalesDataTable[[#This Row],[Order Date]])</f>
        <v>5</v>
      </c>
      <c r="E892" s="16" t="str">
        <f>TEXT(SalesDataTable[[#This Row],[Order Date]], "MMM")</f>
        <v>May</v>
      </c>
      <c r="F892" s="15" t="str">
        <f>"Q"&amp;ROUNDUP(MONTH(SalesDataTable[[#This Row],[Order Date]])/3,0)</f>
        <v>Q2</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7">
        <f>YEAR(SalesDataTable[[#This Row],[Order Date]])</f>
        <v>2026</v>
      </c>
      <c r="D893" s="4">
        <f>MONTH(SalesDataTable[[#This Row],[Order Date]])</f>
        <v>5</v>
      </c>
      <c r="E893" s="16" t="str">
        <f>TEXT(SalesDataTable[[#This Row],[Order Date]], "MMM")</f>
        <v>May</v>
      </c>
      <c r="F893" s="15" t="str">
        <f>"Q"&amp;ROUNDUP(MONTH(SalesDataTable[[#This Row],[Order Date]])/3,0)</f>
        <v>Q2</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7">
        <f>YEAR(SalesDataTable[[#This Row],[Order Date]])</f>
        <v>2026</v>
      </c>
      <c r="D894" s="4">
        <f>MONTH(SalesDataTable[[#This Row],[Order Date]])</f>
        <v>5</v>
      </c>
      <c r="E894" s="16" t="str">
        <f>TEXT(SalesDataTable[[#This Row],[Order Date]], "MMM")</f>
        <v>May</v>
      </c>
      <c r="F894" s="15" t="str">
        <f>"Q"&amp;ROUNDUP(MONTH(SalesDataTable[[#This Row],[Order Date]])/3,0)</f>
        <v>Q2</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7">
        <f>YEAR(SalesDataTable[[#This Row],[Order Date]])</f>
        <v>2026</v>
      </c>
      <c r="D895" s="4">
        <f>MONTH(SalesDataTable[[#This Row],[Order Date]])</f>
        <v>5</v>
      </c>
      <c r="E895" s="16" t="str">
        <f>TEXT(SalesDataTable[[#This Row],[Order Date]], "MMM")</f>
        <v>May</v>
      </c>
      <c r="F895" s="15" t="str">
        <f>"Q"&amp;ROUNDUP(MONTH(SalesDataTable[[#This Row],[Order Date]])/3,0)</f>
        <v>Q2</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7">
        <f>YEAR(SalesDataTable[[#This Row],[Order Date]])</f>
        <v>2026</v>
      </c>
      <c r="D896" s="4">
        <f>MONTH(SalesDataTable[[#This Row],[Order Date]])</f>
        <v>5</v>
      </c>
      <c r="E896" s="16" t="str">
        <f>TEXT(SalesDataTable[[#This Row],[Order Date]], "MMM")</f>
        <v>May</v>
      </c>
      <c r="F896" s="15" t="str">
        <f>"Q"&amp;ROUNDUP(MONTH(SalesDataTable[[#This Row],[Order Date]])/3,0)</f>
        <v>Q2</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7">
        <f>YEAR(SalesDataTable[[#This Row],[Order Date]])</f>
        <v>2026</v>
      </c>
      <c r="D897" s="4">
        <f>MONTH(SalesDataTable[[#This Row],[Order Date]])</f>
        <v>5</v>
      </c>
      <c r="E897" s="16" t="str">
        <f>TEXT(SalesDataTable[[#This Row],[Order Date]], "MMM")</f>
        <v>May</v>
      </c>
      <c r="F897" s="15" t="str">
        <f>"Q"&amp;ROUNDUP(MONTH(SalesDataTable[[#This Row],[Order Date]])/3,0)</f>
        <v>Q2</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7">
        <f>YEAR(SalesDataTable[[#This Row],[Order Date]])</f>
        <v>2026</v>
      </c>
      <c r="D898" s="4">
        <f>MONTH(SalesDataTable[[#This Row],[Order Date]])</f>
        <v>5</v>
      </c>
      <c r="E898" s="16" t="str">
        <f>TEXT(SalesDataTable[[#This Row],[Order Date]], "MMM")</f>
        <v>May</v>
      </c>
      <c r="F898" s="15" t="str">
        <f>"Q"&amp;ROUNDUP(MONTH(SalesDataTable[[#This Row],[Order Date]])/3,0)</f>
        <v>Q2</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7">
        <f>YEAR(SalesDataTable[[#This Row],[Order Date]])</f>
        <v>2026</v>
      </c>
      <c r="D899" s="4">
        <f>MONTH(SalesDataTable[[#This Row],[Order Date]])</f>
        <v>5</v>
      </c>
      <c r="E899" s="16" t="str">
        <f>TEXT(SalesDataTable[[#This Row],[Order Date]], "MMM")</f>
        <v>May</v>
      </c>
      <c r="F899" s="15" t="str">
        <f>"Q"&amp;ROUNDUP(MONTH(SalesDataTable[[#This Row],[Order Date]])/3,0)</f>
        <v>Q2</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7">
        <f>YEAR(SalesDataTable[[#This Row],[Order Date]])</f>
        <v>2026</v>
      </c>
      <c r="D900" s="4">
        <f>MONTH(SalesDataTable[[#This Row],[Order Date]])</f>
        <v>5</v>
      </c>
      <c r="E900" s="16" t="str">
        <f>TEXT(SalesDataTable[[#This Row],[Order Date]], "MMM")</f>
        <v>May</v>
      </c>
      <c r="F900" s="15" t="str">
        <f>"Q"&amp;ROUNDUP(MONTH(SalesDataTable[[#This Row],[Order Date]])/3,0)</f>
        <v>Q2</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7">
        <f>YEAR(SalesDataTable[[#This Row],[Order Date]])</f>
        <v>2026</v>
      </c>
      <c r="D901" s="4">
        <f>MONTH(SalesDataTable[[#This Row],[Order Date]])</f>
        <v>5</v>
      </c>
      <c r="E901" s="16" t="str">
        <f>TEXT(SalesDataTable[[#This Row],[Order Date]], "MMM")</f>
        <v>May</v>
      </c>
      <c r="F901" s="15" t="str">
        <f>"Q"&amp;ROUNDUP(MONTH(SalesDataTable[[#This Row],[Order Date]])/3,0)</f>
        <v>Q2</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7">
        <f>YEAR(SalesDataTable[[#This Row],[Order Date]])</f>
        <v>2026</v>
      </c>
      <c r="D902" s="4">
        <f>MONTH(SalesDataTable[[#This Row],[Order Date]])</f>
        <v>5</v>
      </c>
      <c r="E902" s="16" t="str">
        <f>TEXT(SalesDataTable[[#This Row],[Order Date]], "MMM")</f>
        <v>May</v>
      </c>
      <c r="F902" s="15" t="str">
        <f>"Q"&amp;ROUNDUP(MONTH(SalesDataTable[[#This Row],[Order Date]])/3,0)</f>
        <v>Q2</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7">
        <f>YEAR(SalesDataTable[[#This Row],[Order Date]])</f>
        <v>2026</v>
      </c>
      <c r="D903" s="4">
        <f>MONTH(SalesDataTable[[#This Row],[Order Date]])</f>
        <v>5</v>
      </c>
      <c r="E903" s="16" t="str">
        <f>TEXT(SalesDataTable[[#This Row],[Order Date]], "MMM")</f>
        <v>May</v>
      </c>
      <c r="F903" s="15" t="str">
        <f>"Q"&amp;ROUNDUP(MONTH(SalesDataTable[[#This Row],[Order Date]])/3,0)</f>
        <v>Q2</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7">
        <f>YEAR(SalesDataTable[[#This Row],[Order Date]])</f>
        <v>2026</v>
      </c>
      <c r="D904" s="4">
        <f>MONTH(SalesDataTable[[#This Row],[Order Date]])</f>
        <v>5</v>
      </c>
      <c r="E904" s="16" t="str">
        <f>TEXT(SalesDataTable[[#This Row],[Order Date]], "MMM")</f>
        <v>May</v>
      </c>
      <c r="F904" s="15" t="str">
        <f>"Q"&amp;ROUNDUP(MONTH(SalesDataTable[[#This Row],[Order Date]])/3,0)</f>
        <v>Q2</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7">
        <f>YEAR(SalesDataTable[[#This Row],[Order Date]])</f>
        <v>2026</v>
      </c>
      <c r="D905" s="4">
        <f>MONTH(SalesDataTable[[#This Row],[Order Date]])</f>
        <v>5</v>
      </c>
      <c r="E905" s="16" t="str">
        <f>TEXT(SalesDataTable[[#This Row],[Order Date]], "MMM")</f>
        <v>May</v>
      </c>
      <c r="F905" s="15" t="str">
        <f>"Q"&amp;ROUNDUP(MONTH(SalesDataTable[[#This Row],[Order Date]])/3,0)</f>
        <v>Q2</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7">
        <f>YEAR(SalesDataTable[[#This Row],[Order Date]])</f>
        <v>2026</v>
      </c>
      <c r="D906" s="4">
        <f>MONTH(SalesDataTable[[#This Row],[Order Date]])</f>
        <v>5</v>
      </c>
      <c r="E906" s="16" t="str">
        <f>TEXT(SalesDataTable[[#This Row],[Order Date]], "MMM")</f>
        <v>May</v>
      </c>
      <c r="F906" s="15" t="str">
        <f>"Q"&amp;ROUNDUP(MONTH(SalesDataTable[[#This Row],[Order Date]])/3,0)</f>
        <v>Q2</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7">
        <f>YEAR(SalesDataTable[[#This Row],[Order Date]])</f>
        <v>2026</v>
      </c>
      <c r="D907" s="4">
        <f>MONTH(SalesDataTable[[#This Row],[Order Date]])</f>
        <v>5</v>
      </c>
      <c r="E907" s="16" t="str">
        <f>TEXT(SalesDataTable[[#This Row],[Order Date]], "MMM")</f>
        <v>May</v>
      </c>
      <c r="F907" s="15" t="str">
        <f>"Q"&amp;ROUNDUP(MONTH(SalesDataTable[[#This Row],[Order Date]])/3,0)</f>
        <v>Q2</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7">
        <f>YEAR(SalesDataTable[[#This Row],[Order Date]])</f>
        <v>2026</v>
      </c>
      <c r="D908" s="4">
        <f>MONTH(SalesDataTable[[#This Row],[Order Date]])</f>
        <v>5</v>
      </c>
      <c r="E908" s="16" t="str">
        <f>TEXT(SalesDataTable[[#This Row],[Order Date]], "MMM")</f>
        <v>May</v>
      </c>
      <c r="F908" s="15" t="str">
        <f>"Q"&amp;ROUNDUP(MONTH(SalesDataTable[[#This Row],[Order Date]])/3,0)</f>
        <v>Q2</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7">
        <f>YEAR(SalesDataTable[[#This Row],[Order Date]])</f>
        <v>2026</v>
      </c>
      <c r="D909" s="4">
        <f>MONTH(SalesDataTable[[#This Row],[Order Date]])</f>
        <v>5</v>
      </c>
      <c r="E909" s="16" t="str">
        <f>TEXT(SalesDataTable[[#This Row],[Order Date]], "MMM")</f>
        <v>May</v>
      </c>
      <c r="F909" s="15" t="str">
        <f>"Q"&amp;ROUNDUP(MONTH(SalesDataTable[[#This Row],[Order Date]])/3,0)</f>
        <v>Q2</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7">
        <f>YEAR(SalesDataTable[[#This Row],[Order Date]])</f>
        <v>2026</v>
      </c>
      <c r="D910" s="4">
        <f>MONTH(SalesDataTable[[#This Row],[Order Date]])</f>
        <v>5</v>
      </c>
      <c r="E910" s="16" t="str">
        <f>TEXT(SalesDataTable[[#This Row],[Order Date]], "MMM")</f>
        <v>May</v>
      </c>
      <c r="F910" s="15" t="str">
        <f>"Q"&amp;ROUNDUP(MONTH(SalesDataTable[[#This Row],[Order Date]])/3,0)</f>
        <v>Q2</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7">
        <f>YEAR(SalesDataTable[[#This Row],[Order Date]])</f>
        <v>2026</v>
      </c>
      <c r="D911" s="4">
        <f>MONTH(SalesDataTable[[#This Row],[Order Date]])</f>
        <v>5</v>
      </c>
      <c r="E911" s="16" t="str">
        <f>TEXT(SalesDataTable[[#This Row],[Order Date]], "MMM")</f>
        <v>May</v>
      </c>
      <c r="F911" s="15" t="str">
        <f>"Q"&amp;ROUNDUP(MONTH(SalesDataTable[[#This Row],[Order Date]])/3,0)</f>
        <v>Q2</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7">
        <f>YEAR(SalesDataTable[[#This Row],[Order Date]])</f>
        <v>2026</v>
      </c>
      <c r="D912" s="4">
        <f>MONTH(SalesDataTable[[#This Row],[Order Date]])</f>
        <v>5</v>
      </c>
      <c r="E912" s="16" t="str">
        <f>TEXT(SalesDataTable[[#This Row],[Order Date]], "MMM")</f>
        <v>May</v>
      </c>
      <c r="F912" s="15" t="str">
        <f>"Q"&amp;ROUNDUP(MONTH(SalesDataTable[[#This Row],[Order Date]])/3,0)</f>
        <v>Q2</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7">
        <f>YEAR(SalesDataTable[[#This Row],[Order Date]])</f>
        <v>2026</v>
      </c>
      <c r="D913" s="4">
        <f>MONTH(SalesDataTable[[#This Row],[Order Date]])</f>
        <v>5</v>
      </c>
      <c r="E913" s="16" t="str">
        <f>TEXT(SalesDataTable[[#This Row],[Order Date]], "MMM")</f>
        <v>May</v>
      </c>
      <c r="F913" s="15" t="str">
        <f>"Q"&amp;ROUNDUP(MONTH(SalesDataTable[[#This Row],[Order Date]])/3,0)</f>
        <v>Q2</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7">
        <f>YEAR(SalesDataTable[[#This Row],[Order Date]])</f>
        <v>2026</v>
      </c>
      <c r="D914" s="4">
        <f>MONTH(SalesDataTable[[#This Row],[Order Date]])</f>
        <v>5</v>
      </c>
      <c r="E914" s="16" t="str">
        <f>TEXT(SalesDataTable[[#This Row],[Order Date]], "MMM")</f>
        <v>May</v>
      </c>
      <c r="F914" s="15" t="str">
        <f>"Q"&amp;ROUNDUP(MONTH(SalesDataTable[[#This Row],[Order Date]])/3,0)</f>
        <v>Q2</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7">
        <f>YEAR(SalesDataTable[[#This Row],[Order Date]])</f>
        <v>2026</v>
      </c>
      <c r="D915" s="4">
        <f>MONTH(SalesDataTable[[#This Row],[Order Date]])</f>
        <v>5</v>
      </c>
      <c r="E915" s="16" t="str">
        <f>TEXT(SalesDataTable[[#This Row],[Order Date]], "MMM")</f>
        <v>May</v>
      </c>
      <c r="F915" s="15" t="str">
        <f>"Q"&amp;ROUNDUP(MONTH(SalesDataTable[[#This Row],[Order Date]])/3,0)</f>
        <v>Q2</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7">
        <f>YEAR(SalesDataTable[[#This Row],[Order Date]])</f>
        <v>2026</v>
      </c>
      <c r="D916" s="4">
        <f>MONTH(SalesDataTable[[#This Row],[Order Date]])</f>
        <v>5</v>
      </c>
      <c r="E916" s="16" t="str">
        <f>TEXT(SalesDataTable[[#This Row],[Order Date]], "MMM")</f>
        <v>May</v>
      </c>
      <c r="F916" s="15" t="str">
        <f>"Q"&amp;ROUNDUP(MONTH(SalesDataTable[[#This Row],[Order Date]])/3,0)</f>
        <v>Q2</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7">
        <f>YEAR(SalesDataTable[[#This Row],[Order Date]])</f>
        <v>2026</v>
      </c>
      <c r="D917" s="4">
        <f>MONTH(SalesDataTable[[#This Row],[Order Date]])</f>
        <v>5</v>
      </c>
      <c r="E917" s="16" t="str">
        <f>TEXT(SalesDataTable[[#This Row],[Order Date]], "MMM")</f>
        <v>May</v>
      </c>
      <c r="F917" s="15" t="str">
        <f>"Q"&amp;ROUNDUP(MONTH(SalesDataTable[[#This Row],[Order Date]])/3,0)</f>
        <v>Q2</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7">
        <f>YEAR(SalesDataTable[[#This Row],[Order Date]])</f>
        <v>2026</v>
      </c>
      <c r="D918" s="4">
        <f>MONTH(SalesDataTable[[#This Row],[Order Date]])</f>
        <v>5</v>
      </c>
      <c r="E918" s="16" t="str">
        <f>TEXT(SalesDataTable[[#This Row],[Order Date]], "MMM")</f>
        <v>May</v>
      </c>
      <c r="F918" s="15" t="str">
        <f>"Q"&amp;ROUNDUP(MONTH(SalesDataTable[[#This Row],[Order Date]])/3,0)</f>
        <v>Q2</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7">
        <f>YEAR(SalesDataTable[[#This Row],[Order Date]])</f>
        <v>2026</v>
      </c>
      <c r="D919" s="4">
        <f>MONTH(SalesDataTable[[#This Row],[Order Date]])</f>
        <v>5</v>
      </c>
      <c r="E919" s="16" t="str">
        <f>TEXT(SalesDataTable[[#This Row],[Order Date]], "MMM")</f>
        <v>May</v>
      </c>
      <c r="F919" s="15" t="str">
        <f>"Q"&amp;ROUNDUP(MONTH(SalesDataTable[[#This Row],[Order Date]])/3,0)</f>
        <v>Q2</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7">
        <f>YEAR(SalesDataTable[[#This Row],[Order Date]])</f>
        <v>2026</v>
      </c>
      <c r="D920" s="4">
        <f>MONTH(SalesDataTable[[#This Row],[Order Date]])</f>
        <v>5</v>
      </c>
      <c r="E920" s="16" t="str">
        <f>TEXT(SalesDataTable[[#This Row],[Order Date]], "MMM")</f>
        <v>May</v>
      </c>
      <c r="F920" s="15" t="str">
        <f>"Q"&amp;ROUNDUP(MONTH(SalesDataTable[[#This Row],[Order Date]])/3,0)</f>
        <v>Q2</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7">
        <f>YEAR(SalesDataTable[[#This Row],[Order Date]])</f>
        <v>2026</v>
      </c>
      <c r="D921" s="4">
        <f>MONTH(SalesDataTable[[#This Row],[Order Date]])</f>
        <v>5</v>
      </c>
      <c r="E921" s="16" t="str">
        <f>TEXT(SalesDataTable[[#This Row],[Order Date]], "MMM")</f>
        <v>May</v>
      </c>
      <c r="F921" s="15" t="str">
        <f>"Q"&amp;ROUNDUP(MONTH(SalesDataTable[[#This Row],[Order Date]])/3,0)</f>
        <v>Q2</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7">
        <f>YEAR(SalesDataTable[[#This Row],[Order Date]])</f>
        <v>2026</v>
      </c>
      <c r="D922" s="4">
        <f>MONTH(SalesDataTable[[#This Row],[Order Date]])</f>
        <v>5</v>
      </c>
      <c r="E922" s="16" t="str">
        <f>TEXT(SalesDataTable[[#This Row],[Order Date]], "MMM")</f>
        <v>May</v>
      </c>
      <c r="F922" s="15" t="str">
        <f>"Q"&amp;ROUNDUP(MONTH(SalesDataTable[[#This Row],[Order Date]])/3,0)</f>
        <v>Q2</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7">
        <f>YEAR(SalesDataTable[[#This Row],[Order Date]])</f>
        <v>2026</v>
      </c>
      <c r="D923" s="4">
        <f>MONTH(SalesDataTable[[#This Row],[Order Date]])</f>
        <v>5</v>
      </c>
      <c r="E923" s="16" t="str">
        <f>TEXT(SalesDataTable[[#This Row],[Order Date]], "MMM")</f>
        <v>May</v>
      </c>
      <c r="F923" s="15" t="str">
        <f>"Q"&amp;ROUNDUP(MONTH(SalesDataTable[[#This Row],[Order Date]])/3,0)</f>
        <v>Q2</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7">
        <f>YEAR(SalesDataTable[[#This Row],[Order Date]])</f>
        <v>2026</v>
      </c>
      <c r="D924" s="4">
        <f>MONTH(SalesDataTable[[#This Row],[Order Date]])</f>
        <v>5</v>
      </c>
      <c r="E924" s="16" t="str">
        <f>TEXT(SalesDataTable[[#This Row],[Order Date]], "MMM")</f>
        <v>May</v>
      </c>
      <c r="F924" s="15" t="str">
        <f>"Q"&amp;ROUNDUP(MONTH(SalesDataTable[[#This Row],[Order Date]])/3,0)</f>
        <v>Q2</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7">
        <f>YEAR(SalesDataTable[[#This Row],[Order Date]])</f>
        <v>2026</v>
      </c>
      <c r="D925" s="4">
        <f>MONTH(SalesDataTable[[#This Row],[Order Date]])</f>
        <v>5</v>
      </c>
      <c r="E925" s="16" t="str">
        <f>TEXT(SalesDataTable[[#This Row],[Order Date]], "MMM")</f>
        <v>May</v>
      </c>
      <c r="F925" s="15" t="str">
        <f>"Q"&amp;ROUNDUP(MONTH(SalesDataTable[[#This Row],[Order Date]])/3,0)</f>
        <v>Q2</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7">
        <f>YEAR(SalesDataTable[[#This Row],[Order Date]])</f>
        <v>2026</v>
      </c>
      <c r="D926" s="4">
        <f>MONTH(SalesDataTable[[#This Row],[Order Date]])</f>
        <v>5</v>
      </c>
      <c r="E926" s="16" t="str">
        <f>TEXT(SalesDataTable[[#This Row],[Order Date]], "MMM")</f>
        <v>May</v>
      </c>
      <c r="F926" s="15" t="str">
        <f>"Q"&amp;ROUNDUP(MONTH(SalesDataTable[[#This Row],[Order Date]])/3,0)</f>
        <v>Q2</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7">
        <f>YEAR(SalesDataTable[[#This Row],[Order Date]])</f>
        <v>2026</v>
      </c>
      <c r="D927" s="4">
        <f>MONTH(SalesDataTable[[#This Row],[Order Date]])</f>
        <v>5</v>
      </c>
      <c r="E927" s="16" t="str">
        <f>TEXT(SalesDataTable[[#This Row],[Order Date]], "MMM")</f>
        <v>May</v>
      </c>
      <c r="F927" s="15" t="str">
        <f>"Q"&amp;ROUNDUP(MONTH(SalesDataTable[[#This Row],[Order Date]])/3,0)</f>
        <v>Q2</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7">
        <f>YEAR(SalesDataTable[[#This Row],[Order Date]])</f>
        <v>2026</v>
      </c>
      <c r="D928" s="4">
        <f>MONTH(SalesDataTable[[#This Row],[Order Date]])</f>
        <v>5</v>
      </c>
      <c r="E928" s="16" t="str">
        <f>TEXT(SalesDataTable[[#This Row],[Order Date]], "MMM")</f>
        <v>May</v>
      </c>
      <c r="F928" s="15" t="str">
        <f>"Q"&amp;ROUNDUP(MONTH(SalesDataTable[[#This Row],[Order Date]])/3,0)</f>
        <v>Q2</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7">
        <f>YEAR(SalesDataTable[[#This Row],[Order Date]])</f>
        <v>2026</v>
      </c>
      <c r="D929" s="4">
        <f>MONTH(SalesDataTable[[#This Row],[Order Date]])</f>
        <v>5</v>
      </c>
      <c r="E929" s="16" t="str">
        <f>TEXT(SalesDataTable[[#This Row],[Order Date]], "MMM")</f>
        <v>May</v>
      </c>
      <c r="F929" s="15" t="str">
        <f>"Q"&amp;ROUNDUP(MONTH(SalesDataTable[[#This Row],[Order Date]])/3,0)</f>
        <v>Q2</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7">
        <f>YEAR(SalesDataTable[[#This Row],[Order Date]])</f>
        <v>2026</v>
      </c>
      <c r="D930" s="4">
        <f>MONTH(SalesDataTable[[#This Row],[Order Date]])</f>
        <v>5</v>
      </c>
      <c r="E930" s="16" t="str">
        <f>TEXT(SalesDataTable[[#This Row],[Order Date]], "MMM")</f>
        <v>May</v>
      </c>
      <c r="F930" s="15" t="str">
        <f>"Q"&amp;ROUNDUP(MONTH(SalesDataTable[[#This Row],[Order Date]])/3,0)</f>
        <v>Q2</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7">
        <f>YEAR(SalesDataTable[[#This Row],[Order Date]])</f>
        <v>2026</v>
      </c>
      <c r="D931" s="4">
        <f>MONTH(SalesDataTable[[#This Row],[Order Date]])</f>
        <v>5</v>
      </c>
      <c r="E931" s="16" t="str">
        <f>TEXT(SalesDataTable[[#This Row],[Order Date]], "MMM")</f>
        <v>May</v>
      </c>
      <c r="F931" s="15" t="str">
        <f>"Q"&amp;ROUNDUP(MONTH(SalesDataTable[[#This Row],[Order Date]])/3,0)</f>
        <v>Q2</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7">
        <f>YEAR(SalesDataTable[[#This Row],[Order Date]])</f>
        <v>2026</v>
      </c>
      <c r="D932" s="4">
        <f>MONTH(SalesDataTable[[#This Row],[Order Date]])</f>
        <v>5</v>
      </c>
      <c r="E932" s="16" t="str">
        <f>TEXT(SalesDataTable[[#This Row],[Order Date]], "MMM")</f>
        <v>May</v>
      </c>
      <c r="F932" s="15" t="str">
        <f>"Q"&amp;ROUNDUP(MONTH(SalesDataTable[[#This Row],[Order Date]])/3,0)</f>
        <v>Q2</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7">
        <f>YEAR(SalesDataTable[[#This Row],[Order Date]])</f>
        <v>2026</v>
      </c>
      <c r="D933" s="4">
        <f>MONTH(SalesDataTable[[#This Row],[Order Date]])</f>
        <v>5</v>
      </c>
      <c r="E933" s="16" t="str">
        <f>TEXT(SalesDataTable[[#This Row],[Order Date]], "MMM")</f>
        <v>May</v>
      </c>
      <c r="F933" s="15" t="str">
        <f>"Q"&amp;ROUNDUP(MONTH(SalesDataTable[[#This Row],[Order Date]])/3,0)</f>
        <v>Q2</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7">
        <f>YEAR(SalesDataTable[[#This Row],[Order Date]])</f>
        <v>2026</v>
      </c>
      <c r="D934" s="4">
        <f>MONTH(SalesDataTable[[#This Row],[Order Date]])</f>
        <v>5</v>
      </c>
      <c r="E934" s="16" t="str">
        <f>TEXT(SalesDataTable[[#This Row],[Order Date]], "MMM")</f>
        <v>May</v>
      </c>
      <c r="F934" s="15" t="str">
        <f>"Q"&amp;ROUNDUP(MONTH(SalesDataTable[[#This Row],[Order Date]])/3,0)</f>
        <v>Q2</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7">
        <f>YEAR(SalesDataTable[[#This Row],[Order Date]])</f>
        <v>2026</v>
      </c>
      <c r="D935" s="4">
        <f>MONTH(SalesDataTable[[#This Row],[Order Date]])</f>
        <v>5</v>
      </c>
      <c r="E935" s="16" t="str">
        <f>TEXT(SalesDataTable[[#This Row],[Order Date]], "MMM")</f>
        <v>May</v>
      </c>
      <c r="F935" s="15" t="str">
        <f>"Q"&amp;ROUNDUP(MONTH(SalesDataTable[[#This Row],[Order Date]])/3,0)</f>
        <v>Q2</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7">
        <f>YEAR(SalesDataTable[[#This Row],[Order Date]])</f>
        <v>2026</v>
      </c>
      <c r="D936" s="4">
        <f>MONTH(SalesDataTable[[#This Row],[Order Date]])</f>
        <v>5</v>
      </c>
      <c r="E936" s="16" t="str">
        <f>TEXT(SalesDataTable[[#This Row],[Order Date]], "MMM")</f>
        <v>May</v>
      </c>
      <c r="F936" s="15" t="str">
        <f>"Q"&amp;ROUNDUP(MONTH(SalesDataTable[[#This Row],[Order Date]])/3,0)</f>
        <v>Q2</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7">
        <f>YEAR(SalesDataTable[[#This Row],[Order Date]])</f>
        <v>2026</v>
      </c>
      <c r="D937" s="4">
        <f>MONTH(SalesDataTable[[#This Row],[Order Date]])</f>
        <v>5</v>
      </c>
      <c r="E937" s="16" t="str">
        <f>TEXT(SalesDataTable[[#This Row],[Order Date]], "MMM")</f>
        <v>May</v>
      </c>
      <c r="F937" s="15" t="str">
        <f>"Q"&amp;ROUNDUP(MONTH(SalesDataTable[[#This Row],[Order Date]])/3,0)</f>
        <v>Q2</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7">
        <f>YEAR(SalesDataTable[[#This Row],[Order Date]])</f>
        <v>2026</v>
      </c>
      <c r="D938" s="4">
        <f>MONTH(SalesDataTable[[#This Row],[Order Date]])</f>
        <v>5</v>
      </c>
      <c r="E938" s="16" t="str">
        <f>TEXT(SalesDataTable[[#This Row],[Order Date]], "MMM")</f>
        <v>May</v>
      </c>
      <c r="F938" s="15" t="str">
        <f>"Q"&amp;ROUNDUP(MONTH(SalesDataTable[[#This Row],[Order Date]])/3,0)</f>
        <v>Q2</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7">
        <f>YEAR(SalesDataTable[[#This Row],[Order Date]])</f>
        <v>2026</v>
      </c>
      <c r="D939" s="4">
        <f>MONTH(SalesDataTable[[#This Row],[Order Date]])</f>
        <v>5</v>
      </c>
      <c r="E939" s="16" t="str">
        <f>TEXT(SalesDataTable[[#This Row],[Order Date]], "MMM")</f>
        <v>May</v>
      </c>
      <c r="F939" s="15" t="str">
        <f>"Q"&amp;ROUNDUP(MONTH(SalesDataTable[[#This Row],[Order Date]])/3,0)</f>
        <v>Q2</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7">
        <f>YEAR(SalesDataTable[[#This Row],[Order Date]])</f>
        <v>2026</v>
      </c>
      <c r="D940" s="4">
        <f>MONTH(SalesDataTable[[#This Row],[Order Date]])</f>
        <v>5</v>
      </c>
      <c r="E940" s="16" t="str">
        <f>TEXT(SalesDataTable[[#This Row],[Order Date]], "MMM")</f>
        <v>May</v>
      </c>
      <c r="F940" s="15" t="str">
        <f>"Q"&amp;ROUNDUP(MONTH(SalesDataTable[[#This Row],[Order Date]])/3,0)</f>
        <v>Q2</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7">
        <f>YEAR(SalesDataTable[[#This Row],[Order Date]])</f>
        <v>2026</v>
      </c>
      <c r="D941" s="4">
        <f>MONTH(SalesDataTable[[#This Row],[Order Date]])</f>
        <v>5</v>
      </c>
      <c r="E941" s="16" t="str">
        <f>TEXT(SalesDataTable[[#This Row],[Order Date]], "MMM")</f>
        <v>May</v>
      </c>
      <c r="F941" s="15" t="str">
        <f>"Q"&amp;ROUNDUP(MONTH(SalesDataTable[[#This Row],[Order Date]])/3,0)</f>
        <v>Q2</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7">
        <f>YEAR(SalesDataTable[[#This Row],[Order Date]])</f>
        <v>2026</v>
      </c>
      <c r="D942" s="4">
        <f>MONTH(SalesDataTable[[#This Row],[Order Date]])</f>
        <v>5</v>
      </c>
      <c r="E942" s="16" t="str">
        <f>TEXT(SalesDataTable[[#This Row],[Order Date]], "MMM")</f>
        <v>May</v>
      </c>
      <c r="F942" s="15" t="str">
        <f>"Q"&amp;ROUNDUP(MONTH(SalesDataTable[[#This Row],[Order Date]])/3,0)</f>
        <v>Q2</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7">
        <f>YEAR(SalesDataTable[[#This Row],[Order Date]])</f>
        <v>2026</v>
      </c>
      <c r="D943" s="4">
        <f>MONTH(SalesDataTable[[#This Row],[Order Date]])</f>
        <v>5</v>
      </c>
      <c r="E943" s="16" t="str">
        <f>TEXT(SalesDataTable[[#This Row],[Order Date]], "MMM")</f>
        <v>May</v>
      </c>
      <c r="F943" s="15" t="str">
        <f>"Q"&amp;ROUNDUP(MONTH(SalesDataTable[[#This Row],[Order Date]])/3,0)</f>
        <v>Q2</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7">
        <f>YEAR(SalesDataTable[[#This Row],[Order Date]])</f>
        <v>2026</v>
      </c>
      <c r="D944" s="4">
        <f>MONTH(SalesDataTable[[#This Row],[Order Date]])</f>
        <v>5</v>
      </c>
      <c r="E944" s="16" t="str">
        <f>TEXT(SalesDataTable[[#This Row],[Order Date]], "MMM")</f>
        <v>May</v>
      </c>
      <c r="F944" s="15" t="str">
        <f>"Q"&amp;ROUNDUP(MONTH(SalesDataTable[[#This Row],[Order Date]])/3,0)</f>
        <v>Q2</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7">
        <f>YEAR(SalesDataTable[[#This Row],[Order Date]])</f>
        <v>2026</v>
      </c>
      <c r="D945" s="4">
        <f>MONTH(SalesDataTable[[#This Row],[Order Date]])</f>
        <v>5</v>
      </c>
      <c r="E945" s="16" t="str">
        <f>TEXT(SalesDataTable[[#This Row],[Order Date]], "MMM")</f>
        <v>May</v>
      </c>
      <c r="F945" s="15" t="str">
        <f>"Q"&amp;ROUNDUP(MONTH(SalesDataTable[[#This Row],[Order Date]])/3,0)</f>
        <v>Q2</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7">
        <f>YEAR(SalesDataTable[[#This Row],[Order Date]])</f>
        <v>2026</v>
      </c>
      <c r="D946" s="4">
        <f>MONTH(SalesDataTable[[#This Row],[Order Date]])</f>
        <v>5</v>
      </c>
      <c r="E946" s="16" t="str">
        <f>TEXT(SalesDataTable[[#This Row],[Order Date]], "MMM")</f>
        <v>May</v>
      </c>
      <c r="F946" s="15" t="str">
        <f>"Q"&amp;ROUNDUP(MONTH(SalesDataTable[[#This Row],[Order Date]])/3,0)</f>
        <v>Q2</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7">
        <f>YEAR(SalesDataTable[[#This Row],[Order Date]])</f>
        <v>2026</v>
      </c>
      <c r="D947" s="4">
        <f>MONTH(SalesDataTable[[#This Row],[Order Date]])</f>
        <v>5</v>
      </c>
      <c r="E947" s="16" t="str">
        <f>TEXT(SalesDataTable[[#This Row],[Order Date]], "MMM")</f>
        <v>May</v>
      </c>
      <c r="F947" s="15" t="str">
        <f>"Q"&amp;ROUNDUP(MONTH(SalesDataTable[[#This Row],[Order Date]])/3,0)</f>
        <v>Q2</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7">
        <f>YEAR(SalesDataTable[[#This Row],[Order Date]])</f>
        <v>2026</v>
      </c>
      <c r="D948" s="4">
        <f>MONTH(SalesDataTable[[#This Row],[Order Date]])</f>
        <v>5</v>
      </c>
      <c r="E948" s="16" t="str">
        <f>TEXT(SalesDataTable[[#This Row],[Order Date]], "MMM")</f>
        <v>May</v>
      </c>
      <c r="F948" s="15" t="str">
        <f>"Q"&amp;ROUNDUP(MONTH(SalesDataTable[[#This Row],[Order Date]])/3,0)</f>
        <v>Q2</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7">
        <f>YEAR(SalesDataTable[[#This Row],[Order Date]])</f>
        <v>2026</v>
      </c>
      <c r="D949" s="4">
        <f>MONTH(SalesDataTable[[#This Row],[Order Date]])</f>
        <v>5</v>
      </c>
      <c r="E949" s="16" t="str">
        <f>TEXT(SalesDataTable[[#This Row],[Order Date]], "MMM")</f>
        <v>May</v>
      </c>
      <c r="F949" s="15" t="str">
        <f>"Q"&amp;ROUNDUP(MONTH(SalesDataTable[[#This Row],[Order Date]])/3,0)</f>
        <v>Q2</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7">
        <f>YEAR(SalesDataTable[[#This Row],[Order Date]])</f>
        <v>2026</v>
      </c>
      <c r="D950" s="4">
        <f>MONTH(SalesDataTable[[#This Row],[Order Date]])</f>
        <v>5</v>
      </c>
      <c r="E950" s="16" t="str">
        <f>TEXT(SalesDataTable[[#This Row],[Order Date]], "MMM")</f>
        <v>May</v>
      </c>
      <c r="F950" s="15" t="str">
        <f>"Q"&amp;ROUNDUP(MONTH(SalesDataTable[[#This Row],[Order Date]])/3,0)</f>
        <v>Q2</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7">
        <f>YEAR(SalesDataTable[[#This Row],[Order Date]])</f>
        <v>2026</v>
      </c>
      <c r="D951" s="4">
        <f>MONTH(SalesDataTable[[#This Row],[Order Date]])</f>
        <v>5</v>
      </c>
      <c r="E951" s="16" t="str">
        <f>TEXT(SalesDataTable[[#This Row],[Order Date]], "MMM")</f>
        <v>May</v>
      </c>
      <c r="F951" s="15" t="str">
        <f>"Q"&amp;ROUNDUP(MONTH(SalesDataTable[[#This Row],[Order Date]])/3,0)</f>
        <v>Q2</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7">
        <f>YEAR(SalesDataTable[[#This Row],[Order Date]])</f>
        <v>2026</v>
      </c>
      <c r="D952" s="4">
        <f>MONTH(SalesDataTable[[#This Row],[Order Date]])</f>
        <v>5</v>
      </c>
      <c r="E952" s="16" t="str">
        <f>TEXT(SalesDataTable[[#This Row],[Order Date]], "MMM")</f>
        <v>May</v>
      </c>
      <c r="F952" s="15" t="str">
        <f>"Q"&amp;ROUNDUP(MONTH(SalesDataTable[[#This Row],[Order Date]])/3,0)</f>
        <v>Q2</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7">
        <f>YEAR(SalesDataTable[[#This Row],[Order Date]])</f>
        <v>2026</v>
      </c>
      <c r="D953" s="4">
        <f>MONTH(SalesDataTable[[#This Row],[Order Date]])</f>
        <v>5</v>
      </c>
      <c r="E953" s="16" t="str">
        <f>TEXT(SalesDataTable[[#This Row],[Order Date]], "MMM")</f>
        <v>May</v>
      </c>
      <c r="F953" s="15" t="str">
        <f>"Q"&amp;ROUNDUP(MONTH(SalesDataTable[[#This Row],[Order Date]])/3,0)</f>
        <v>Q2</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7">
        <f>YEAR(SalesDataTable[[#This Row],[Order Date]])</f>
        <v>2026</v>
      </c>
      <c r="D954" s="4">
        <f>MONTH(SalesDataTable[[#This Row],[Order Date]])</f>
        <v>5</v>
      </c>
      <c r="E954" s="16" t="str">
        <f>TEXT(SalesDataTable[[#This Row],[Order Date]], "MMM")</f>
        <v>May</v>
      </c>
      <c r="F954" s="15" t="str">
        <f>"Q"&amp;ROUNDUP(MONTH(SalesDataTable[[#This Row],[Order Date]])/3,0)</f>
        <v>Q2</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7">
        <f>YEAR(SalesDataTable[[#This Row],[Order Date]])</f>
        <v>2026</v>
      </c>
      <c r="D955" s="4">
        <f>MONTH(SalesDataTable[[#This Row],[Order Date]])</f>
        <v>5</v>
      </c>
      <c r="E955" s="16" t="str">
        <f>TEXT(SalesDataTable[[#This Row],[Order Date]], "MMM")</f>
        <v>May</v>
      </c>
      <c r="F955" s="15" t="str">
        <f>"Q"&amp;ROUNDUP(MONTH(SalesDataTable[[#This Row],[Order Date]])/3,0)</f>
        <v>Q2</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7">
        <f>YEAR(SalesDataTable[[#This Row],[Order Date]])</f>
        <v>2026</v>
      </c>
      <c r="D956" s="4">
        <f>MONTH(SalesDataTable[[#This Row],[Order Date]])</f>
        <v>5</v>
      </c>
      <c r="E956" s="16" t="str">
        <f>TEXT(SalesDataTable[[#This Row],[Order Date]], "MMM")</f>
        <v>May</v>
      </c>
      <c r="F956" s="15" t="str">
        <f>"Q"&amp;ROUNDUP(MONTH(SalesDataTable[[#This Row],[Order Date]])/3,0)</f>
        <v>Q2</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7">
        <f>YEAR(SalesDataTable[[#This Row],[Order Date]])</f>
        <v>2026</v>
      </c>
      <c r="D957" s="4">
        <f>MONTH(SalesDataTable[[#This Row],[Order Date]])</f>
        <v>5</v>
      </c>
      <c r="E957" s="16" t="str">
        <f>TEXT(SalesDataTable[[#This Row],[Order Date]], "MMM")</f>
        <v>May</v>
      </c>
      <c r="F957" s="15" t="str">
        <f>"Q"&amp;ROUNDUP(MONTH(SalesDataTable[[#This Row],[Order Date]])/3,0)</f>
        <v>Q2</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7">
        <f>YEAR(SalesDataTable[[#This Row],[Order Date]])</f>
        <v>2026</v>
      </c>
      <c r="D958" s="4">
        <f>MONTH(SalesDataTable[[#This Row],[Order Date]])</f>
        <v>5</v>
      </c>
      <c r="E958" s="16" t="str">
        <f>TEXT(SalesDataTable[[#This Row],[Order Date]], "MMM")</f>
        <v>May</v>
      </c>
      <c r="F958" s="15" t="str">
        <f>"Q"&amp;ROUNDUP(MONTH(SalesDataTable[[#This Row],[Order Date]])/3,0)</f>
        <v>Q2</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7">
        <f>YEAR(SalesDataTable[[#This Row],[Order Date]])</f>
        <v>2026</v>
      </c>
      <c r="D959" s="4">
        <f>MONTH(SalesDataTable[[#This Row],[Order Date]])</f>
        <v>5</v>
      </c>
      <c r="E959" s="16" t="str">
        <f>TEXT(SalesDataTable[[#This Row],[Order Date]], "MMM")</f>
        <v>May</v>
      </c>
      <c r="F959" s="15" t="str">
        <f>"Q"&amp;ROUNDUP(MONTH(SalesDataTable[[#This Row],[Order Date]])/3,0)</f>
        <v>Q2</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7">
        <f>YEAR(SalesDataTable[[#This Row],[Order Date]])</f>
        <v>2026</v>
      </c>
      <c r="D960" s="4">
        <f>MONTH(SalesDataTable[[#This Row],[Order Date]])</f>
        <v>5</v>
      </c>
      <c r="E960" s="16" t="str">
        <f>TEXT(SalesDataTable[[#This Row],[Order Date]], "MMM")</f>
        <v>May</v>
      </c>
      <c r="F960" s="15" t="str">
        <f>"Q"&amp;ROUNDUP(MONTH(SalesDataTable[[#This Row],[Order Date]])/3,0)</f>
        <v>Q2</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7">
        <f>YEAR(SalesDataTable[[#This Row],[Order Date]])</f>
        <v>2026</v>
      </c>
      <c r="D961" s="4">
        <f>MONTH(SalesDataTable[[#This Row],[Order Date]])</f>
        <v>5</v>
      </c>
      <c r="E961" s="16" t="str">
        <f>TEXT(SalesDataTable[[#This Row],[Order Date]], "MMM")</f>
        <v>May</v>
      </c>
      <c r="F961" s="15" t="str">
        <f>"Q"&amp;ROUNDUP(MONTH(SalesDataTable[[#This Row],[Order Date]])/3,0)</f>
        <v>Q2</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7">
        <f>YEAR(SalesDataTable[[#This Row],[Order Date]])</f>
        <v>2026</v>
      </c>
      <c r="D962" s="4">
        <f>MONTH(SalesDataTable[[#This Row],[Order Date]])</f>
        <v>5</v>
      </c>
      <c r="E962" s="16" t="str">
        <f>TEXT(SalesDataTable[[#This Row],[Order Date]], "MMM")</f>
        <v>May</v>
      </c>
      <c r="F962" s="15" t="str">
        <f>"Q"&amp;ROUNDUP(MONTH(SalesDataTable[[#This Row],[Order Date]])/3,0)</f>
        <v>Q2</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7">
        <f>YEAR(SalesDataTable[[#This Row],[Order Date]])</f>
        <v>2026</v>
      </c>
      <c r="D963" s="4">
        <f>MONTH(SalesDataTable[[#This Row],[Order Date]])</f>
        <v>5</v>
      </c>
      <c r="E963" s="16" t="str">
        <f>TEXT(SalesDataTable[[#This Row],[Order Date]], "MMM")</f>
        <v>May</v>
      </c>
      <c r="F963" s="15" t="str">
        <f>"Q"&amp;ROUNDUP(MONTH(SalesDataTable[[#This Row],[Order Date]])/3,0)</f>
        <v>Q2</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7">
        <f>YEAR(SalesDataTable[[#This Row],[Order Date]])</f>
        <v>2026</v>
      </c>
      <c r="D964" s="4">
        <f>MONTH(SalesDataTable[[#This Row],[Order Date]])</f>
        <v>5</v>
      </c>
      <c r="E964" s="16" t="str">
        <f>TEXT(SalesDataTable[[#This Row],[Order Date]], "MMM")</f>
        <v>May</v>
      </c>
      <c r="F964" s="15" t="str">
        <f>"Q"&amp;ROUNDUP(MONTH(SalesDataTable[[#This Row],[Order Date]])/3,0)</f>
        <v>Q2</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7">
        <f>YEAR(SalesDataTable[[#This Row],[Order Date]])</f>
        <v>2026</v>
      </c>
      <c r="D965" s="4">
        <f>MONTH(SalesDataTable[[#This Row],[Order Date]])</f>
        <v>5</v>
      </c>
      <c r="E965" s="16" t="str">
        <f>TEXT(SalesDataTable[[#This Row],[Order Date]], "MMM")</f>
        <v>May</v>
      </c>
      <c r="F965" s="15" t="str">
        <f>"Q"&amp;ROUNDUP(MONTH(SalesDataTable[[#This Row],[Order Date]])/3,0)</f>
        <v>Q2</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7">
        <f>YEAR(SalesDataTable[[#This Row],[Order Date]])</f>
        <v>2026</v>
      </c>
      <c r="D966" s="4">
        <f>MONTH(SalesDataTable[[#This Row],[Order Date]])</f>
        <v>6</v>
      </c>
      <c r="E966" s="16" t="str">
        <f>TEXT(SalesDataTable[[#This Row],[Order Date]], "MMM")</f>
        <v>Jun</v>
      </c>
      <c r="F966" s="15" t="str">
        <f>"Q"&amp;ROUNDUP(MONTH(SalesDataTable[[#This Row],[Order Date]])/3,0)</f>
        <v>Q2</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7">
        <f>YEAR(SalesDataTable[[#This Row],[Order Date]])</f>
        <v>2026</v>
      </c>
      <c r="D967" s="4">
        <f>MONTH(SalesDataTable[[#This Row],[Order Date]])</f>
        <v>6</v>
      </c>
      <c r="E967" s="16" t="str">
        <f>TEXT(SalesDataTable[[#This Row],[Order Date]], "MMM")</f>
        <v>Jun</v>
      </c>
      <c r="F967" s="15" t="str">
        <f>"Q"&amp;ROUNDUP(MONTH(SalesDataTable[[#This Row],[Order Date]])/3,0)</f>
        <v>Q2</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7">
        <f>YEAR(SalesDataTable[[#This Row],[Order Date]])</f>
        <v>2026</v>
      </c>
      <c r="D968" s="4">
        <f>MONTH(SalesDataTable[[#This Row],[Order Date]])</f>
        <v>6</v>
      </c>
      <c r="E968" s="16" t="str">
        <f>TEXT(SalesDataTable[[#This Row],[Order Date]], "MMM")</f>
        <v>Jun</v>
      </c>
      <c r="F968" s="15" t="str">
        <f>"Q"&amp;ROUNDUP(MONTH(SalesDataTable[[#This Row],[Order Date]])/3,0)</f>
        <v>Q2</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7">
        <f>YEAR(SalesDataTable[[#This Row],[Order Date]])</f>
        <v>2026</v>
      </c>
      <c r="D969" s="4">
        <f>MONTH(SalesDataTable[[#This Row],[Order Date]])</f>
        <v>6</v>
      </c>
      <c r="E969" s="16" t="str">
        <f>TEXT(SalesDataTable[[#This Row],[Order Date]], "MMM")</f>
        <v>Jun</v>
      </c>
      <c r="F969" s="15" t="str">
        <f>"Q"&amp;ROUNDUP(MONTH(SalesDataTable[[#This Row],[Order Date]])/3,0)</f>
        <v>Q2</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7">
        <f>YEAR(SalesDataTable[[#This Row],[Order Date]])</f>
        <v>2026</v>
      </c>
      <c r="D970" s="4">
        <f>MONTH(SalesDataTable[[#This Row],[Order Date]])</f>
        <v>6</v>
      </c>
      <c r="E970" s="16" t="str">
        <f>TEXT(SalesDataTable[[#This Row],[Order Date]], "MMM")</f>
        <v>Jun</v>
      </c>
      <c r="F970" s="15" t="str">
        <f>"Q"&amp;ROUNDUP(MONTH(SalesDataTable[[#This Row],[Order Date]])/3,0)</f>
        <v>Q2</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7">
        <f>YEAR(SalesDataTable[[#This Row],[Order Date]])</f>
        <v>2026</v>
      </c>
      <c r="D971" s="4">
        <f>MONTH(SalesDataTable[[#This Row],[Order Date]])</f>
        <v>6</v>
      </c>
      <c r="E971" s="16" t="str">
        <f>TEXT(SalesDataTable[[#This Row],[Order Date]], "MMM")</f>
        <v>Jun</v>
      </c>
      <c r="F971" s="15" t="str">
        <f>"Q"&amp;ROUNDUP(MONTH(SalesDataTable[[#This Row],[Order Date]])/3,0)</f>
        <v>Q2</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7">
        <f>YEAR(SalesDataTable[[#This Row],[Order Date]])</f>
        <v>2026</v>
      </c>
      <c r="D972" s="4">
        <f>MONTH(SalesDataTable[[#This Row],[Order Date]])</f>
        <v>6</v>
      </c>
      <c r="E972" s="16" t="str">
        <f>TEXT(SalesDataTable[[#This Row],[Order Date]], "MMM")</f>
        <v>Jun</v>
      </c>
      <c r="F972" s="15" t="str">
        <f>"Q"&amp;ROUNDUP(MONTH(SalesDataTable[[#This Row],[Order Date]])/3,0)</f>
        <v>Q2</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7">
        <f>YEAR(SalesDataTable[[#This Row],[Order Date]])</f>
        <v>2026</v>
      </c>
      <c r="D973" s="4">
        <f>MONTH(SalesDataTable[[#This Row],[Order Date]])</f>
        <v>6</v>
      </c>
      <c r="E973" s="16" t="str">
        <f>TEXT(SalesDataTable[[#This Row],[Order Date]], "MMM")</f>
        <v>Jun</v>
      </c>
      <c r="F973" s="15" t="str">
        <f>"Q"&amp;ROUNDUP(MONTH(SalesDataTable[[#This Row],[Order Date]])/3,0)</f>
        <v>Q2</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7">
        <f>YEAR(SalesDataTable[[#This Row],[Order Date]])</f>
        <v>2026</v>
      </c>
      <c r="D974" s="4">
        <f>MONTH(SalesDataTable[[#This Row],[Order Date]])</f>
        <v>6</v>
      </c>
      <c r="E974" s="16" t="str">
        <f>TEXT(SalesDataTable[[#This Row],[Order Date]], "MMM")</f>
        <v>Jun</v>
      </c>
      <c r="F974" s="15" t="str">
        <f>"Q"&amp;ROUNDUP(MONTH(SalesDataTable[[#This Row],[Order Date]])/3,0)</f>
        <v>Q2</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7">
        <f>YEAR(SalesDataTable[[#This Row],[Order Date]])</f>
        <v>2026</v>
      </c>
      <c r="D975" s="4">
        <f>MONTH(SalesDataTable[[#This Row],[Order Date]])</f>
        <v>6</v>
      </c>
      <c r="E975" s="16" t="str">
        <f>TEXT(SalesDataTable[[#This Row],[Order Date]], "MMM")</f>
        <v>Jun</v>
      </c>
      <c r="F975" s="15" t="str">
        <f>"Q"&amp;ROUNDUP(MONTH(SalesDataTable[[#This Row],[Order Date]])/3,0)</f>
        <v>Q2</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7">
        <f>YEAR(SalesDataTable[[#This Row],[Order Date]])</f>
        <v>2026</v>
      </c>
      <c r="D976" s="4">
        <f>MONTH(SalesDataTable[[#This Row],[Order Date]])</f>
        <v>6</v>
      </c>
      <c r="E976" s="16" t="str">
        <f>TEXT(SalesDataTable[[#This Row],[Order Date]], "MMM")</f>
        <v>Jun</v>
      </c>
      <c r="F976" s="15" t="str">
        <f>"Q"&amp;ROUNDUP(MONTH(SalesDataTable[[#This Row],[Order Date]])/3,0)</f>
        <v>Q2</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7">
        <f>YEAR(SalesDataTable[[#This Row],[Order Date]])</f>
        <v>2026</v>
      </c>
      <c r="D977" s="4">
        <f>MONTH(SalesDataTable[[#This Row],[Order Date]])</f>
        <v>6</v>
      </c>
      <c r="E977" s="16" t="str">
        <f>TEXT(SalesDataTable[[#This Row],[Order Date]], "MMM")</f>
        <v>Jun</v>
      </c>
      <c r="F977" s="15" t="str">
        <f>"Q"&amp;ROUNDUP(MONTH(SalesDataTable[[#This Row],[Order Date]])/3,0)</f>
        <v>Q2</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7">
        <f>YEAR(SalesDataTable[[#This Row],[Order Date]])</f>
        <v>2026</v>
      </c>
      <c r="D978" s="4">
        <f>MONTH(SalesDataTable[[#This Row],[Order Date]])</f>
        <v>6</v>
      </c>
      <c r="E978" s="16" t="str">
        <f>TEXT(SalesDataTable[[#This Row],[Order Date]], "MMM")</f>
        <v>Jun</v>
      </c>
      <c r="F978" s="15" t="str">
        <f>"Q"&amp;ROUNDUP(MONTH(SalesDataTable[[#This Row],[Order Date]])/3,0)</f>
        <v>Q2</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7">
        <f>YEAR(SalesDataTable[[#This Row],[Order Date]])</f>
        <v>2026</v>
      </c>
      <c r="D979" s="4">
        <f>MONTH(SalesDataTable[[#This Row],[Order Date]])</f>
        <v>6</v>
      </c>
      <c r="E979" s="16" t="str">
        <f>TEXT(SalesDataTable[[#This Row],[Order Date]], "MMM")</f>
        <v>Jun</v>
      </c>
      <c r="F979" s="15" t="str">
        <f>"Q"&amp;ROUNDUP(MONTH(SalesDataTable[[#This Row],[Order Date]])/3,0)</f>
        <v>Q2</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7">
        <f>YEAR(SalesDataTable[[#This Row],[Order Date]])</f>
        <v>2026</v>
      </c>
      <c r="D980" s="4">
        <f>MONTH(SalesDataTable[[#This Row],[Order Date]])</f>
        <v>6</v>
      </c>
      <c r="E980" s="16" t="str">
        <f>TEXT(SalesDataTable[[#This Row],[Order Date]], "MMM")</f>
        <v>Jun</v>
      </c>
      <c r="F980" s="15" t="str">
        <f>"Q"&amp;ROUNDUP(MONTH(SalesDataTable[[#This Row],[Order Date]])/3,0)</f>
        <v>Q2</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7">
        <f>YEAR(SalesDataTable[[#This Row],[Order Date]])</f>
        <v>2026</v>
      </c>
      <c r="D981" s="4">
        <f>MONTH(SalesDataTable[[#This Row],[Order Date]])</f>
        <v>6</v>
      </c>
      <c r="E981" s="16" t="str">
        <f>TEXT(SalesDataTable[[#This Row],[Order Date]], "MMM")</f>
        <v>Jun</v>
      </c>
      <c r="F981" s="15" t="str">
        <f>"Q"&amp;ROUNDUP(MONTH(SalesDataTable[[#This Row],[Order Date]])/3,0)</f>
        <v>Q2</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7">
        <f>YEAR(SalesDataTable[[#This Row],[Order Date]])</f>
        <v>2026</v>
      </c>
      <c r="D982" s="4">
        <f>MONTH(SalesDataTable[[#This Row],[Order Date]])</f>
        <v>6</v>
      </c>
      <c r="E982" s="16" t="str">
        <f>TEXT(SalesDataTable[[#This Row],[Order Date]], "MMM")</f>
        <v>Jun</v>
      </c>
      <c r="F982" s="15" t="str">
        <f>"Q"&amp;ROUNDUP(MONTH(SalesDataTable[[#This Row],[Order Date]])/3,0)</f>
        <v>Q2</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7">
        <f>YEAR(SalesDataTable[[#This Row],[Order Date]])</f>
        <v>2026</v>
      </c>
      <c r="D983" s="4">
        <f>MONTH(SalesDataTable[[#This Row],[Order Date]])</f>
        <v>6</v>
      </c>
      <c r="E983" s="16" t="str">
        <f>TEXT(SalesDataTable[[#This Row],[Order Date]], "MMM")</f>
        <v>Jun</v>
      </c>
      <c r="F983" s="15" t="str">
        <f>"Q"&amp;ROUNDUP(MONTH(SalesDataTable[[#This Row],[Order Date]])/3,0)</f>
        <v>Q2</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7">
        <f>YEAR(SalesDataTable[[#This Row],[Order Date]])</f>
        <v>2026</v>
      </c>
      <c r="D984" s="4">
        <f>MONTH(SalesDataTable[[#This Row],[Order Date]])</f>
        <v>6</v>
      </c>
      <c r="E984" s="16" t="str">
        <f>TEXT(SalesDataTable[[#This Row],[Order Date]], "MMM")</f>
        <v>Jun</v>
      </c>
      <c r="F984" s="15" t="str">
        <f>"Q"&amp;ROUNDUP(MONTH(SalesDataTable[[#This Row],[Order Date]])/3,0)</f>
        <v>Q2</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7">
        <f>YEAR(SalesDataTable[[#This Row],[Order Date]])</f>
        <v>2026</v>
      </c>
      <c r="D985" s="4">
        <f>MONTH(SalesDataTable[[#This Row],[Order Date]])</f>
        <v>6</v>
      </c>
      <c r="E985" s="16" t="str">
        <f>TEXT(SalesDataTable[[#This Row],[Order Date]], "MMM")</f>
        <v>Jun</v>
      </c>
      <c r="F985" s="15" t="str">
        <f>"Q"&amp;ROUNDUP(MONTH(SalesDataTable[[#This Row],[Order Date]])/3,0)</f>
        <v>Q2</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7">
        <f>YEAR(SalesDataTable[[#This Row],[Order Date]])</f>
        <v>2026</v>
      </c>
      <c r="D986" s="4">
        <f>MONTH(SalesDataTable[[#This Row],[Order Date]])</f>
        <v>6</v>
      </c>
      <c r="E986" s="16" t="str">
        <f>TEXT(SalesDataTable[[#This Row],[Order Date]], "MMM")</f>
        <v>Jun</v>
      </c>
      <c r="F986" s="15" t="str">
        <f>"Q"&amp;ROUNDUP(MONTH(SalesDataTable[[#This Row],[Order Date]])/3,0)</f>
        <v>Q2</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7">
        <f>YEAR(SalesDataTable[[#This Row],[Order Date]])</f>
        <v>2026</v>
      </c>
      <c r="D987" s="4">
        <f>MONTH(SalesDataTable[[#This Row],[Order Date]])</f>
        <v>6</v>
      </c>
      <c r="E987" s="16" t="str">
        <f>TEXT(SalesDataTable[[#This Row],[Order Date]], "MMM")</f>
        <v>Jun</v>
      </c>
      <c r="F987" s="15" t="str">
        <f>"Q"&amp;ROUNDUP(MONTH(SalesDataTable[[#This Row],[Order Date]])/3,0)</f>
        <v>Q2</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7">
        <f>YEAR(SalesDataTable[[#This Row],[Order Date]])</f>
        <v>2026</v>
      </c>
      <c r="D988" s="4">
        <f>MONTH(SalesDataTable[[#This Row],[Order Date]])</f>
        <v>6</v>
      </c>
      <c r="E988" s="16" t="str">
        <f>TEXT(SalesDataTable[[#This Row],[Order Date]], "MMM")</f>
        <v>Jun</v>
      </c>
      <c r="F988" s="15" t="str">
        <f>"Q"&amp;ROUNDUP(MONTH(SalesDataTable[[#This Row],[Order Date]])/3,0)</f>
        <v>Q2</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7">
        <f>YEAR(SalesDataTable[[#This Row],[Order Date]])</f>
        <v>2026</v>
      </c>
      <c r="D989" s="4">
        <f>MONTH(SalesDataTable[[#This Row],[Order Date]])</f>
        <v>6</v>
      </c>
      <c r="E989" s="16" t="str">
        <f>TEXT(SalesDataTable[[#This Row],[Order Date]], "MMM")</f>
        <v>Jun</v>
      </c>
      <c r="F989" s="15" t="str">
        <f>"Q"&amp;ROUNDUP(MONTH(SalesDataTable[[#This Row],[Order Date]])/3,0)</f>
        <v>Q2</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7">
        <f>YEAR(SalesDataTable[[#This Row],[Order Date]])</f>
        <v>2026</v>
      </c>
      <c r="D990" s="4">
        <f>MONTH(SalesDataTable[[#This Row],[Order Date]])</f>
        <v>6</v>
      </c>
      <c r="E990" s="16" t="str">
        <f>TEXT(SalesDataTable[[#This Row],[Order Date]], "MMM")</f>
        <v>Jun</v>
      </c>
      <c r="F990" s="15" t="str">
        <f>"Q"&amp;ROUNDUP(MONTH(SalesDataTable[[#This Row],[Order Date]])/3,0)</f>
        <v>Q2</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7">
        <f>YEAR(SalesDataTable[[#This Row],[Order Date]])</f>
        <v>2026</v>
      </c>
      <c r="D991" s="4">
        <f>MONTH(SalesDataTable[[#This Row],[Order Date]])</f>
        <v>6</v>
      </c>
      <c r="E991" s="16" t="str">
        <f>TEXT(SalesDataTable[[#This Row],[Order Date]], "MMM")</f>
        <v>Jun</v>
      </c>
      <c r="F991" s="15" t="str">
        <f>"Q"&amp;ROUNDUP(MONTH(SalesDataTable[[#This Row],[Order Date]])/3,0)</f>
        <v>Q2</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7">
        <f>YEAR(SalesDataTable[[#This Row],[Order Date]])</f>
        <v>2026</v>
      </c>
      <c r="D992" s="4">
        <f>MONTH(SalesDataTable[[#This Row],[Order Date]])</f>
        <v>6</v>
      </c>
      <c r="E992" s="16" t="str">
        <f>TEXT(SalesDataTable[[#This Row],[Order Date]], "MMM")</f>
        <v>Jun</v>
      </c>
      <c r="F992" s="15" t="str">
        <f>"Q"&amp;ROUNDUP(MONTH(SalesDataTable[[#This Row],[Order Date]])/3,0)</f>
        <v>Q2</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7">
        <f>YEAR(SalesDataTable[[#This Row],[Order Date]])</f>
        <v>2026</v>
      </c>
      <c r="D993" s="4">
        <f>MONTH(SalesDataTable[[#This Row],[Order Date]])</f>
        <v>6</v>
      </c>
      <c r="E993" s="16" t="str">
        <f>TEXT(SalesDataTable[[#This Row],[Order Date]], "MMM")</f>
        <v>Jun</v>
      </c>
      <c r="F993" s="15" t="str">
        <f>"Q"&amp;ROUNDUP(MONTH(SalesDataTable[[#This Row],[Order Date]])/3,0)</f>
        <v>Q2</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7">
        <f>YEAR(SalesDataTable[[#This Row],[Order Date]])</f>
        <v>2026</v>
      </c>
      <c r="D994" s="4">
        <f>MONTH(SalesDataTable[[#This Row],[Order Date]])</f>
        <v>6</v>
      </c>
      <c r="E994" s="16" t="str">
        <f>TEXT(SalesDataTable[[#This Row],[Order Date]], "MMM")</f>
        <v>Jun</v>
      </c>
      <c r="F994" s="15" t="str">
        <f>"Q"&amp;ROUNDUP(MONTH(SalesDataTable[[#This Row],[Order Date]])/3,0)</f>
        <v>Q2</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7">
        <f>YEAR(SalesDataTable[[#This Row],[Order Date]])</f>
        <v>2026</v>
      </c>
      <c r="D995" s="4">
        <f>MONTH(SalesDataTable[[#This Row],[Order Date]])</f>
        <v>6</v>
      </c>
      <c r="E995" s="16" t="str">
        <f>TEXT(SalesDataTable[[#This Row],[Order Date]], "MMM")</f>
        <v>Jun</v>
      </c>
      <c r="F995" s="15" t="str">
        <f>"Q"&amp;ROUNDUP(MONTH(SalesDataTable[[#This Row],[Order Date]])/3,0)</f>
        <v>Q2</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7">
        <f>YEAR(SalesDataTable[[#This Row],[Order Date]])</f>
        <v>2026</v>
      </c>
      <c r="D996" s="4">
        <f>MONTH(SalesDataTable[[#This Row],[Order Date]])</f>
        <v>6</v>
      </c>
      <c r="E996" s="16" t="str">
        <f>TEXT(SalesDataTable[[#This Row],[Order Date]], "MMM")</f>
        <v>Jun</v>
      </c>
      <c r="F996" s="15" t="str">
        <f>"Q"&amp;ROUNDUP(MONTH(SalesDataTable[[#This Row],[Order Date]])/3,0)</f>
        <v>Q2</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7">
        <f>YEAR(SalesDataTable[[#This Row],[Order Date]])</f>
        <v>2026</v>
      </c>
      <c r="D997" s="4">
        <f>MONTH(SalesDataTable[[#This Row],[Order Date]])</f>
        <v>6</v>
      </c>
      <c r="E997" s="16" t="str">
        <f>TEXT(SalesDataTable[[#This Row],[Order Date]], "MMM")</f>
        <v>Jun</v>
      </c>
      <c r="F997" s="15" t="str">
        <f>"Q"&amp;ROUNDUP(MONTH(SalesDataTable[[#This Row],[Order Date]])/3,0)</f>
        <v>Q2</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7">
        <f>YEAR(SalesDataTable[[#This Row],[Order Date]])</f>
        <v>2026</v>
      </c>
      <c r="D998" s="4">
        <f>MONTH(SalesDataTable[[#This Row],[Order Date]])</f>
        <v>6</v>
      </c>
      <c r="E998" s="16" t="str">
        <f>TEXT(SalesDataTable[[#This Row],[Order Date]], "MMM")</f>
        <v>Jun</v>
      </c>
      <c r="F998" s="15" t="str">
        <f>"Q"&amp;ROUNDUP(MONTH(SalesDataTable[[#This Row],[Order Date]])/3,0)</f>
        <v>Q2</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7">
        <f>YEAR(SalesDataTable[[#This Row],[Order Date]])</f>
        <v>2026</v>
      </c>
      <c r="D999" s="4">
        <f>MONTH(SalesDataTable[[#This Row],[Order Date]])</f>
        <v>6</v>
      </c>
      <c r="E999" s="16" t="str">
        <f>TEXT(SalesDataTable[[#This Row],[Order Date]], "MMM")</f>
        <v>Jun</v>
      </c>
      <c r="F999" s="15" t="str">
        <f>"Q"&amp;ROUNDUP(MONTH(SalesDataTable[[#This Row],[Order Date]])/3,0)</f>
        <v>Q2</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7">
        <f>YEAR(SalesDataTable[[#This Row],[Order Date]])</f>
        <v>2026</v>
      </c>
      <c r="D1000" s="4">
        <f>MONTH(SalesDataTable[[#This Row],[Order Date]])</f>
        <v>6</v>
      </c>
      <c r="E1000" s="16" t="str">
        <f>TEXT(SalesDataTable[[#This Row],[Order Date]], "MMM")</f>
        <v>Jun</v>
      </c>
      <c r="F1000" s="15" t="str">
        <f>"Q"&amp;ROUNDUP(MONTH(SalesDataTable[[#This Row],[Order Date]])/3,0)</f>
        <v>Q2</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7">
        <f>YEAR(SalesDataTable[[#This Row],[Order Date]])</f>
        <v>2026</v>
      </c>
      <c r="D1001" s="4">
        <f>MONTH(SalesDataTable[[#This Row],[Order Date]])</f>
        <v>6</v>
      </c>
      <c r="E1001" s="16" t="str">
        <f>TEXT(SalesDataTable[[#This Row],[Order Date]], "MMM")</f>
        <v>Jun</v>
      </c>
      <c r="F1001" s="15" t="str">
        <f>"Q"&amp;ROUNDUP(MONTH(SalesDataTable[[#This Row],[Order Date]])/3,0)</f>
        <v>Q2</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7">
        <f>YEAR(SalesDataTable[[#This Row],[Order Date]])</f>
        <v>2026</v>
      </c>
      <c r="D1002" s="4">
        <f>MONTH(SalesDataTable[[#This Row],[Order Date]])</f>
        <v>6</v>
      </c>
      <c r="E1002" s="16" t="str">
        <f>TEXT(SalesDataTable[[#This Row],[Order Date]], "MMM")</f>
        <v>Jun</v>
      </c>
      <c r="F1002" s="15" t="str">
        <f>"Q"&amp;ROUNDUP(MONTH(SalesDataTable[[#This Row],[Order Date]])/3,0)</f>
        <v>Q2</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7">
        <f>YEAR(SalesDataTable[[#This Row],[Order Date]])</f>
        <v>2026</v>
      </c>
      <c r="D1003" s="4">
        <f>MONTH(SalesDataTable[[#This Row],[Order Date]])</f>
        <v>6</v>
      </c>
      <c r="E1003" s="16" t="str">
        <f>TEXT(SalesDataTable[[#This Row],[Order Date]], "MMM")</f>
        <v>Jun</v>
      </c>
      <c r="F1003" s="15" t="str">
        <f>"Q"&amp;ROUNDUP(MONTH(SalesDataTable[[#This Row],[Order Date]])/3,0)</f>
        <v>Q2</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7">
        <f>YEAR(SalesDataTable[[#This Row],[Order Date]])</f>
        <v>2026</v>
      </c>
      <c r="D1004" s="4">
        <f>MONTH(SalesDataTable[[#This Row],[Order Date]])</f>
        <v>6</v>
      </c>
      <c r="E1004" s="16" t="str">
        <f>TEXT(SalesDataTable[[#This Row],[Order Date]], "MMM")</f>
        <v>Jun</v>
      </c>
      <c r="F1004" s="15" t="str">
        <f>"Q"&amp;ROUNDUP(MONTH(SalesDataTable[[#This Row],[Order Date]])/3,0)</f>
        <v>Q2</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7">
        <f>YEAR(SalesDataTable[[#This Row],[Order Date]])</f>
        <v>2026</v>
      </c>
      <c r="D1005" s="4">
        <f>MONTH(SalesDataTable[[#This Row],[Order Date]])</f>
        <v>6</v>
      </c>
      <c r="E1005" s="16" t="str">
        <f>TEXT(SalesDataTable[[#This Row],[Order Date]], "MMM")</f>
        <v>Jun</v>
      </c>
      <c r="F1005" s="15" t="str">
        <f>"Q"&amp;ROUNDUP(MONTH(SalesDataTable[[#This Row],[Order Date]])/3,0)</f>
        <v>Q2</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7">
        <f>YEAR(SalesDataTable[[#This Row],[Order Date]])</f>
        <v>2026</v>
      </c>
      <c r="D1006" s="4">
        <f>MONTH(SalesDataTable[[#This Row],[Order Date]])</f>
        <v>6</v>
      </c>
      <c r="E1006" s="16" t="str">
        <f>TEXT(SalesDataTable[[#This Row],[Order Date]], "MMM")</f>
        <v>Jun</v>
      </c>
      <c r="F1006" s="15" t="str">
        <f>"Q"&amp;ROUNDUP(MONTH(SalesDataTable[[#This Row],[Order Date]])/3,0)</f>
        <v>Q2</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7">
        <f>YEAR(SalesDataTable[[#This Row],[Order Date]])</f>
        <v>2026</v>
      </c>
      <c r="D1007" s="4">
        <f>MONTH(SalesDataTable[[#This Row],[Order Date]])</f>
        <v>6</v>
      </c>
      <c r="E1007" s="16" t="str">
        <f>TEXT(SalesDataTable[[#This Row],[Order Date]], "MMM")</f>
        <v>Jun</v>
      </c>
      <c r="F1007" s="15" t="str">
        <f>"Q"&amp;ROUNDUP(MONTH(SalesDataTable[[#This Row],[Order Date]])/3,0)</f>
        <v>Q2</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7">
        <f>YEAR(SalesDataTable[[#This Row],[Order Date]])</f>
        <v>2026</v>
      </c>
      <c r="D1008" s="4">
        <f>MONTH(SalesDataTable[[#This Row],[Order Date]])</f>
        <v>6</v>
      </c>
      <c r="E1008" s="16" t="str">
        <f>TEXT(SalesDataTable[[#This Row],[Order Date]], "MMM")</f>
        <v>Jun</v>
      </c>
      <c r="F1008" s="15" t="str">
        <f>"Q"&amp;ROUNDUP(MONTH(SalesDataTable[[#This Row],[Order Date]])/3,0)</f>
        <v>Q2</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7">
        <f>YEAR(SalesDataTable[[#This Row],[Order Date]])</f>
        <v>2026</v>
      </c>
      <c r="D1009" s="4">
        <f>MONTH(SalesDataTable[[#This Row],[Order Date]])</f>
        <v>6</v>
      </c>
      <c r="E1009" s="16" t="str">
        <f>TEXT(SalesDataTable[[#This Row],[Order Date]], "MMM")</f>
        <v>Jun</v>
      </c>
      <c r="F1009" s="15" t="str">
        <f>"Q"&amp;ROUNDUP(MONTH(SalesDataTable[[#This Row],[Order Date]])/3,0)</f>
        <v>Q2</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7">
        <f>YEAR(SalesDataTable[[#This Row],[Order Date]])</f>
        <v>2026</v>
      </c>
      <c r="D1010" s="4">
        <f>MONTH(SalesDataTable[[#This Row],[Order Date]])</f>
        <v>6</v>
      </c>
      <c r="E1010" s="16" t="str">
        <f>TEXT(SalesDataTable[[#This Row],[Order Date]], "MMM")</f>
        <v>Jun</v>
      </c>
      <c r="F1010" s="15" t="str">
        <f>"Q"&amp;ROUNDUP(MONTH(SalesDataTable[[#This Row],[Order Date]])/3,0)</f>
        <v>Q2</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7">
        <f>YEAR(SalesDataTable[[#This Row],[Order Date]])</f>
        <v>2026</v>
      </c>
      <c r="D1011" s="4">
        <f>MONTH(SalesDataTable[[#This Row],[Order Date]])</f>
        <v>6</v>
      </c>
      <c r="E1011" s="16" t="str">
        <f>TEXT(SalesDataTable[[#This Row],[Order Date]], "MMM")</f>
        <v>Jun</v>
      </c>
      <c r="F1011" s="15" t="str">
        <f>"Q"&amp;ROUNDUP(MONTH(SalesDataTable[[#This Row],[Order Date]])/3,0)</f>
        <v>Q2</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7">
        <f>YEAR(SalesDataTable[[#This Row],[Order Date]])</f>
        <v>2026</v>
      </c>
      <c r="D1012" s="4">
        <f>MONTH(SalesDataTable[[#This Row],[Order Date]])</f>
        <v>6</v>
      </c>
      <c r="E1012" s="16" t="str">
        <f>TEXT(SalesDataTable[[#This Row],[Order Date]], "MMM")</f>
        <v>Jun</v>
      </c>
      <c r="F1012" s="15" t="str">
        <f>"Q"&amp;ROUNDUP(MONTH(SalesDataTable[[#This Row],[Order Date]])/3,0)</f>
        <v>Q2</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7">
        <f>YEAR(SalesDataTable[[#This Row],[Order Date]])</f>
        <v>2026</v>
      </c>
      <c r="D1013" s="4">
        <f>MONTH(SalesDataTable[[#This Row],[Order Date]])</f>
        <v>6</v>
      </c>
      <c r="E1013" s="16" t="str">
        <f>TEXT(SalesDataTable[[#This Row],[Order Date]], "MMM")</f>
        <v>Jun</v>
      </c>
      <c r="F1013" s="15" t="str">
        <f>"Q"&amp;ROUNDUP(MONTH(SalesDataTable[[#This Row],[Order Date]])/3,0)</f>
        <v>Q2</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7">
        <f>YEAR(SalesDataTable[[#This Row],[Order Date]])</f>
        <v>2026</v>
      </c>
      <c r="D1014" s="4">
        <f>MONTH(SalesDataTable[[#This Row],[Order Date]])</f>
        <v>6</v>
      </c>
      <c r="E1014" s="16" t="str">
        <f>TEXT(SalesDataTable[[#This Row],[Order Date]], "MMM")</f>
        <v>Jun</v>
      </c>
      <c r="F1014" s="15" t="str">
        <f>"Q"&amp;ROUNDUP(MONTH(SalesDataTable[[#This Row],[Order Date]])/3,0)</f>
        <v>Q2</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7">
        <f>YEAR(SalesDataTable[[#This Row],[Order Date]])</f>
        <v>2026</v>
      </c>
      <c r="D1015" s="4">
        <f>MONTH(SalesDataTable[[#This Row],[Order Date]])</f>
        <v>6</v>
      </c>
      <c r="E1015" s="16" t="str">
        <f>TEXT(SalesDataTable[[#This Row],[Order Date]], "MMM")</f>
        <v>Jun</v>
      </c>
      <c r="F1015" s="15" t="str">
        <f>"Q"&amp;ROUNDUP(MONTH(SalesDataTable[[#This Row],[Order Date]])/3,0)</f>
        <v>Q2</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7">
        <f>YEAR(SalesDataTable[[#This Row],[Order Date]])</f>
        <v>2026</v>
      </c>
      <c r="D1016" s="4">
        <f>MONTH(SalesDataTable[[#This Row],[Order Date]])</f>
        <v>6</v>
      </c>
      <c r="E1016" s="16" t="str">
        <f>TEXT(SalesDataTable[[#This Row],[Order Date]], "MMM")</f>
        <v>Jun</v>
      </c>
      <c r="F1016" s="15" t="str">
        <f>"Q"&amp;ROUNDUP(MONTH(SalesDataTable[[#This Row],[Order Date]])/3,0)</f>
        <v>Q2</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7">
        <f>YEAR(SalesDataTable[[#This Row],[Order Date]])</f>
        <v>2026</v>
      </c>
      <c r="D1017" s="4">
        <f>MONTH(SalesDataTable[[#This Row],[Order Date]])</f>
        <v>6</v>
      </c>
      <c r="E1017" s="16" t="str">
        <f>TEXT(SalesDataTable[[#This Row],[Order Date]], "MMM")</f>
        <v>Jun</v>
      </c>
      <c r="F1017" s="15" t="str">
        <f>"Q"&amp;ROUNDUP(MONTH(SalesDataTable[[#This Row],[Order Date]])/3,0)</f>
        <v>Q2</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7">
        <f>YEAR(SalesDataTable[[#This Row],[Order Date]])</f>
        <v>2026</v>
      </c>
      <c r="D1018" s="4">
        <f>MONTH(SalesDataTable[[#This Row],[Order Date]])</f>
        <v>6</v>
      </c>
      <c r="E1018" s="16" t="str">
        <f>TEXT(SalesDataTable[[#This Row],[Order Date]], "MMM")</f>
        <v>Jun</v>
      </c>
      <c r="F1018" s="15" t="str">
        <f>"Q"&amp;ROUNDUP(MONTH(SalesDataTable[[#This Row],[Order Date]])/3,0)</f>
        <v>Q2</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7">
        <f>YEAR(SalesDataTable[[#This Row],[Order Date]])</f>
        <v>2026</v>
      </c>
      <c r="D1019" s="4">
        <f>MONTH(SalesDataTable[[#This Row],[Order Date]])</f>
        <v>6</v>
      </c>
      <c r="E1019" s="16" t="str">
        <f>TEXT(SalesDataTable[[#This Row],[Order Date]], "MMM")</f>
        <v>Jun</v>
      </c>
      <c r="F1019" s="15" t="str">
        <f>"Q"&amp;ROUNDUP(MONTH(SalesDataTable[[#This Row],[Order Date]])/3,0)</f>
        <v>Q2</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7">
        <f>YEAR(SalesDataTable[[#This Row],[Order Date]])</f>
        <v>2026</v>
      </c>
      <c r="D1020" s="4">
        <f>MONTH(SalesDataTable[[#This Row],[Order Date]])</f>
        <v>6</v>
      </c>
      <c r="E1020" s="16" t="str">
        <f>TEXT(SalesDataTable[[#This Row],[Order Date]], "MMM")</f>
        <v>Jun</v>
      </c>
      <c r="F1020" s="15" t="str">
        <f>"Q"&amp;ROUNDUP(MONTH(SalesDataTable[[#This Row],[Order Date]])/3,0)</f>
        <v>Q2</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7">
        <f>YEAR(SalesDataTable[[#This Row],[Order Date]])</f>
        <v>2026</v>
      </c>
      <c r="D1021" s="4">
        <f>MONTH(SalesDataTable[[#This Row],[Order Date]])</f>
        <v>6</v>
      </c>
      <c r="E1021" s="16" t="str">
        <f>TEXT(SalesDataTable[[#This Row],[Order Date]], "MMM")</f>
        <v>Jun</v>
      </c>
      <c r="F1021" s="15" t="str">
        <f>"Q"&amp;ROUNDUP(MONTH(SalesDataTable[[#This Row],[Order Date]])/3,0)</f>
        <v>Q2</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7">
        <f>YEAR(SalesDataTable[[#This Row],[Order Date]])</f>
        <v>2026</v>
      </c>
      <c r="D1022" s="4">
        <f>MONTH(SalesDataTable[[#This Row],[Order Date]])</f>
        <v>6</v>
      </c>
      <c r="E1022" s="16" t="str">
        <f>TEXT(SalesDataTable[[#This Row],[Order Date]], "MMM")</f>
        <v>Jun</v>
      </c>
      <c r="F1022" s="15" t="str">
        <f>"Q"&amp;ROUNDUP(MONTH(SalesDataTable[[#This Row],[Order Date]])/3,0)</f>
        <v>Q2</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7">
        <f>YEAR(SalesDataTable[[#This Row],[Order Date]])</f>
        <v>2026</v>
      </c>
      <c r="D1023" s="4">
        <f>MONTH(SalesDataTable[[#This Row],[Order Date]])</f>
        <v>6</v>
      </c>
      <c r="E1023" s="16" t="str">
        <f>TEXT(SalesDataTable[[#This Row],[Order Date]], "MMM")</f>
        <v>Jun</v>
      </c>
      <c r="F1023" s="15" t="str">
        <f>"Q"&amp;ROUNDUP(MONTH(SalesDataTable[[#This Row],[Order Date]])/3,0)</f>
        <v>Q2</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7">
        <f>YEAR(SalesDataTable[[#This Row],[Order Date]])</f>
        <v>2026</v>
      </c>
      <c r="D1024" s="4">
        <f>MONTH(SalesDataTable[[#This Row],[Order Date]])</f>
        <v>6</v>
      </c>
      <c r="E1024" s="16" t="str">
        <f>TEXT(SalesDataTable[[#This Row],[Order Date]], "MMM")</f>
        <v>Jun</v>
      </c>
      <c r="F1024" s="15" t="str">
        <f>"Q"&amp;ROUNDUP(MONTH(SalesDataTable[[#This Row],[Order Date]])/3,0)</f>
        <v>Q2</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7">
        <f>YEAR(SalesDataTable[[#This Row],[Order Date]])</f>
        <v>2026</v>
      </c>
      <c r="D1025" s="4">
        <f>MONTH(SalesDataTable[[#This Row],[Order Date]])</f>
        <v>6</v>
      </c>
      <c r="E1025" s="16" t="str">
        <f>TEXT(SalesDataTable[[#This Row],[Order Date]], "MMM")</f>
        <v>Jun</v>
      </c>
      <c r="F1025" s="15" t="str">
        <f>"Q"&amp;ROUNDUP(MONTH(SalesDataTable[[#This Row],[Order Date]])/3,0)</f>
        <v>Q2</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7">
        <f>YEAR(SalesDataTable[[#This Row],[Order Date]])</f>
        <v>2026</v>
      </c>
      <c r="D1026" s="4">
        <f>MONTH(SalesDataTable[[#This Row],[Order Date]])</f>
        <v>6</v>
      </c>
      <c r="E1026" s="16" t="str">
        <f>TEXT(SalesDataTable[[#This Row],[Order Date]], "MMM")</f>
        <v>Jun</v>
      </c>
      <c r="F1026" s="15" t="str">
        <f>"Q"&amp;ROUNDUP(MONTH(SalesDataTable[[#This Row],[Order Date]])/3,0)</f>
        <v>Q2</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7">
        <f>YEAR(SalesDataTable[[#This Row],[Order Date]])</f>
        <v>2026</v>
      </c>
      <c r="D1027" s="4">
        <f>MONTH(SalesDataTable[[#This Row],[Order Date]])</f>
        <v>6</v>
      </c>
      <c r="E1027" s="16" t="str">
        <f>TEXT(SalesDataTable[[#This Row],[Order Date]], "MMM")</f>
        <v>Jun</v>
      </c>
      <c r="F1027" s="15" t="str">
        <f>"Q"&amp;ROUNDUP(MONTH(SalesDataTable[[#This Row],[Order Date]])/3,0)</f>
        <v>Q2</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7">
        <f>YEAR(SalesDataTable[[#This Row],[Order Date]])</f>
        <v>2026</v>
      </c>
      <c r="D1028" s="4">
        <f>MONTH(SalesDataTable[[#This Row],[Order Date]])</f>
        <v>6</v>
      </c>
      <c r="E1028" s="16" t="str">
        <f>TEXT(SalesDataTable[[#This Row],[Order Date]], "MMM")</f>
        <v>Jun</v>
      </c>
      <c r="F1028" s="15" t="str">
        <f>"Q"&amp;ROUNDUP(MONTH(SalesDataTable[[#This Row],[Order Date]])/3,0)</f>
        <v>Q2</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7">
        <f>YEAR(SalesDataTable[[#This Row],[Order Date]])</f>
        <v>2026</v>
      </c>
      <c r="D1029" s="4">
        <f>MONTH(SalesDataTable[[#This Row],[Order Date]])</f>
        <v>6</v>
      </c>
      <c r="E1029" s="16" t="str">
        <f>TEXT(SalesDataTable[[#This Row],[Order Date]], "MMM")</f>
        <v>Jun</v>
      </c>
      <c r="F1029" s="15" t="str">
        <f>"Q"&amp;ROUNDUP(MONTH(SalesDataTable[[#This Row],[Order Date]])/3,0)</f>
        <v>Q2</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7">
        <f>YEAR(SalesDataTable[[#This Row],[Order Date]])</f>
        <v>2026</v>
      </c>
      <c r="D1030" s="4">
        <f>MONTH(SalesDataTable[[#This Row],[Order Date]])</f>
        <v>6</v>
      </c>
      <c r="E1030" s="16" t="str">
        <f>TEXT(SalesDataTable[[#This Row],[Order Date]], "MMM")</f>
        <v>Jun</v>
      </c>
      <c r="F1030" s="15" t="str">
        <f>"Q"&amp;ROUNDUP(MONTH(SalesDataTable[[#This Row],[Order Date]])/3,0)</f>
        <v>Q2</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7">
        <f>YEAR(SalesDataTable[[#This Row],[Order Date]])</f>
        <v>2026</v>
      </c>
      <c r="D1031" s="4">
        <f>MONTH(SalesDataTable[[#This Row],[Order Date]])</f>
        <v>6</v>
      </c>
      <c r="E1031" s="16" t="str">
        <f>TEXT(SalesDataTable[[#This Row],[Order Date]], "MMM")</f>
        <v>Jun</v>
      </c>
      <c r="F1031" s="15" t="str">
        <f>"Q"&amp;ROUNDUP(MONTH(SalesDataTable[[#This Row],[Order Date]])/3,0)</f>
        <v>Q2</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7">
        <f>YEAR(SalesDataTable[[#This Row],[Order Date]])</f>
        <v>2026</v>
      </c>
      <c r="D1032" s="4">
        <f>MONTH(SalesDataTable[[#This Row],[Order Date]])</f>
        <v>6</v>
      </c>
      <c r="E1032" s="16" t="str">
        <f>TEXT(SalesDataTable[[#This Row],[Order Date]], "MMM")</f>
        <v>Jun</v>
      </c>
      <c r="F1032" s="15" t="str">
        <f>"Q"&amp;ROUNDUP(MONTH(SalesDataTable[[#This Row],[Order Date]])/3,0)</f>
        <v>Q2</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7">
        <f>YEAR(SalesDataTable[[#This Row],[Order Date]])</f>
        <v>2026</v>
      </c>
      <c r="D1033" s="4">
        <f>MONTH(SalesDataTable[[#This Row],[Order Date]])</f>
        <v>6</v>
      </c>
      <c r="E1033" s="16" t="str">
        <f>TEXT(SalesDataTable[[#This Row],[Order Date]], "MMM")</f>
        <v>Jun</v>
      </c>
      <c r="F1033" s="15" t="str">
        <f>"Q"&amp;ROUNDUP(MONTH(SalesDataTable[[#This Row],[Order Date]])/3,0)</f>
        <v>Q2</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7">
        <f>YEAR(SalesDataTable[[#This Row],[Order Date]])</f>
        <v>2026</v>
      </c>
      <c r="D1034" s="4">
        <f>MONTH(SalesDataTable[[#This Row],[Order Date]])</f>
        <v>6</v>
      </c>
      <c r="E1034" s="16" t="str">
        <f>TEXT(SalesDataTable[[#This Row],[Order Date]], "MMM")</f>
        <v>Jun</v>
      </c>
      <c r="F1034" s="15" t="str">
        <f>"Q"&amp;ROUNDUP(MONTH(SalesDataTable[[#This Row],[Order Date]])/3,0)</f>
        <v>Q2</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7">
        <f>YEAR(SalesDataTable[[#This Row],[Order Date]])</f>
        <v>2026</v>
      </c>
      <c r="D1035" s="4">
        <f>MONTH(SalesDataTable[[#This Row],[Order Date]])</f>
        <v>6</v>
      </c>
      <c r="E1035" s="16" t="str">
        <f>TEXT(SalesDataTable[[#This Row],[Order Date]], "MMM")</f>
        <v>Jun</v>
      </c>
      <c r="F1035" s="15" t="str">
        <f>"Q"&amp;ROUNDUP(MONTH(SalesDataTable[[#This Row],[Order Date]])/3,0)</f>
        <v>Q2</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7">
        <f>YEAR(SalesDataTable[[#This Row],[Order Date]])</f>
        <v>2026</v>
      </c>
      <c r="D1036" s="4">
        <f>MONTH(SalesDataTable[[#This Row],[Order Date]])</f>
        <v>6</v>
      </c>
      <c r="E1036" s="16" t="str">
        <f>TEXT(SalesDataTable[[#This Row],[Order Date]], "MMM")</f>
        <v>Jun</v>
      </c>
      <c r="F1036" s="15" t="str">
        <f>"Q"&amp;ROUNDUP(MONTH(SalesDataTable[[#This Row],[Order Date]])/3,0)</f>
        <v>Q2</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7">
        <f>YEAR(SalesDataTable[[#This Row],[Order Date]])</f>
        <v>2026</v>
      </c>
      <c r="D1037" s="4">
        <f>MONTH(SalesDataTable[[#This Row],[Order Date]])</f>
        <v>6</v>
      </c>
      <c r="E1037" s="16" t="str">
        <f>TEXT(SalesDataTable[[#This Row],[Order Date]], "MMM")</f>
        <v>Jun</v>
      </c>
      <c r="F1037" s="15" t="str">
        <f>"Q"&amp;ROUNDUP(MONTH(SalesDataTable[[#This Row],[Order Date]])/3,0)</f>
        <v>Q2</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7">
        <f>YEAR(SalesDataTable[[#This Row],[Order Date]])</f>
        <v>2026</v>
      </c>
      <c r="D1038" s="4">
        <f>MONTH(SalesDataTable[[#This Row],[Order Date]])</f>
        <v>6</v>
      </c>
      <c r="E1038" s="16" t="str">
        <f>TEXT(SalesDataTable[[#This Row],[Order Date]], "MMM")</f>
        <v>Jun</v>
      </c>
      <c r="F1038" s="15" t="str">
        <f>"Q"&amp;ROUNDUP(MONTH(SalesDataTable[[#This Row],[Order Date]])/3,0)</f>
        <v>Q2</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7">
        <f>YEAR(SalesDataTable[[#This Row],[Order Date]])</f>
        <v>2026</v>
      </c>
      <c r="D1039" s="4">
        <f>MONTH(SalesDataTable[[#This Row],[Order Date]])</f>
        <v>6</v>
      </c>
      <c r="E1039" s="16" t="str">
        <f>TEXT(SalesDataTable[[#This Row],[Order Date]], "MMM")</f>
        <v>Jun</v>
      </c>
      <c r="F1039" s="15" t="str">
        <f>"Q"&amp;ROUNDUP(MONTH(SalesDataTable[[#This Row],[Order Date]])/3,0)</f>
        <v>Q2</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7">
        <f>YEAR(SalesDataTable[[#This Row],[Order Date]])</f>
        <v>2026</v>
      </c>
      <c r="D1040" s="4">
        <f>MONTH(SalesDataTable[[#This Row],[Order Date]])</f>
        <v>6</v>
      </c>
      <c r="E1040" s="16" t="str">
        <f>TEXT(SalesDataTable[[#This Row],[Order Date]], "MMM")</f>
        <v>Jun</v>
      </c>
      <c r="F1040" s="15" t="str">
        <f>"Q"&amp;ROUNDUP(MONTH(SalesDataTable[[#This Row],[Order Date]])/3,0)</f>
        <v>Q2</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7">
        <f>YEAR(SalesDataTable[[#This Row],[Order Date]])</f>
        <v>2026</v>
      </c>
      <c r="D1041" s="4">
        <f>MONTH(SalesDataTable[[#This Row],[Order Date]])</f>
        <v>6</v>
      </c>
      <c r="E1041" s="16" t="str">
        <f>TEXT(SalesDataTable[[#This Row],[Order Date]], "MMM")</f>
        <v>Jun</v>
      </c>
      <c r="F1041" s="15" t="str">
        <f>"Q"&amp;ROUNDUP(MONTH(SalesDataTable[[#This Row],[Order Date]])/3,0)</f>
        <v>Q2</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7">
        <f>YEAR(SalesDataTable[[#This Row],[Order Date]])</f>
        <v>2026</v>
      </c>
      <c r="D1042" s="4">
        <f>MONTH(SalesDataTable[[#This Row],[Order Date]])</f>
        <v>6</v>
      </c>
      <c r="E1042" s="16" t="str">
        <f>TEXT(SalesDataTable[[#This Row],[Order Date]], "MMM")</f>
        <v>Jun</v>
      </c>
      <c r="F1042" s="15" t="str">
        <f>"Q"&amp;ROUNDUP(MONTH(SalesDataTable[[#This Row],[Order Date]])/3,0)</f>
        <v>Q2</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7">
        <f>YEAR(SalesDataTable[[#This Row],[Order Date]])</f>
        <v>2026</v>
      </c>
      <c r="D1043" s="4">
        <f>MONTH(SalesDataTable[[#This Row],[Order Date]])</f>
        <v>6</v>
      </c>
      <c r="E1043" s="16" t="str">
        <f>TEXT(SalesDataTable[[#This Row],[Order Date]], "MMM")</f>
        <v>Jun</v>
      </c>
      <c r="F1043" s="15" t="str">
        <f>"Q"&amp;ROUNDUP(MONTH(SalesDataTable[[#This Row],[Order Date]])/3,0)</f>
        <v>Q2</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7">
        <f>YEAR(SalesDataTable[[#This Row],[Order Date]])</f>
        <v>2026</v>
      </c>
      <c r="D1044" s="4">
        <f>MONTH(SalesDataTable[[#This Row],[Order Date]])</f>
        <v>6</v>
      </c>
      <c r="E1044" s="16" t="str">
        <f>TEXT(SalesDataTable[[#This Row],[Order Date]], "MMM")</f>
        <v>Jun</v>
      </c>
      <c r="F1044" s="15" t="str">
        <f>"Q"&amp;ROUNDUP(MONTH(SalesDataTable[[#This Row],[Order Date]])/3,0)</f>
        <v>Q2</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7">
        <f>YEAR(SalesDataTable[[#This Row],[Order Date]])</f>
        <v>2026</v>
      </c>
      <c r="D1045" s="4">
        <f>MONTH(SalesDataTable[[#This Row],[Order Date]])</f>
        <v>6</v>
      </c>
      <c r="E1045" s="16" t="str">
        <f>TEXT(SalesDataTable[[#This Row],[Order Date]], "MMM")</f>
        <v>Jun</v>
      </c>
      <c r="F1045" s="15" t="str">
        <f>"Q"&amp;ROUNDUP(MONTH(SalesDataTable[[#This Row],[Order Date]])/3,0)</f>
        <v>Q2</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7">
        <f>YEAR(SalesDataTable[[#This Row],[Order Date]])</f>
        <v>2026</v>
      </c>
      <c r="D1046" s="4">
        <f>MONTH(SalesDataTable[[#This Row],[Order Date]])</f>
        <v>6</v>
      </c>
      <c r="E1046" s="16" t="str">
        <f>TEXT(SalesDataTable[[#This Row],[Order Date]], "MMM")</f>
        <v>Jun</v>
      </c>
      <c r="F1046" s="15" t="str">
        <f>"Q"&amp;ROUNDUP(MONTH(SalesDataTable[[#This Row],[Order Date]])/3,0)</f>
        <v>Q2</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7">
        <f>YEAR(SalesDataTable[[#This Row],[Order Date]])</f>
        <v>2026</v>
      </c>
      <c r="D1047" s="4">
        <f>MONTH(SalesDataTable[[#This Row],[Order Date]])</f>
        <v>6</v>
      </c>
      <c r="E1047" s="16" t="str">
        <f>TEXT(SalesDataTable[[#This Row],[Order Date]], "MMM")</f>
        <v>Jun</v>
      </c>
      <c r="F1047" s="15" t="str">
        <f>"Q"&amp;ROUNDUP(MONTH(SalesDataTable[[#This Row],[Order Date]])/3,0)</f>
        <v>Q2</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7">
        <f>YEAR(SalesDataTable[[#This Row],[Order Date]])</f>
        <v>2026</v>
      </c>
      <c r="D1048" s="4">
        <f>MONTH(SalesDataTable[[#This Row],[Order Date]])</f>
        <v>6</v>
      </c>
      <c r="E1048" s="16" t="str">
        <f>TEXT(SalesDataTable[[#This Row],[Order Date]], "MMM")</f>
        <v>Jun</v>
      </c>
      <c r="F1048" s="15" t="str">
        <f>"Q"&amp;ROUNDUP(MONTH(SalesDataTable[[#This Row],[Order Date]])/3,0)</f>
        <v>Q2</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7">
        <f>YEAR(SalesDataTable[[#This Row],[Order Date]])</f>
        <v>2026</v>
      </c>
      <c r="D1049" s="4">
        <f>MONTH(SalesDataTable[[#This Row],[Order Date]])</f>
        <v>6</v>
      </c>
      <c r="E1049" s="16" t="str">
        <f>TEXT(SalesDataTable[[#This Row],[Order Date]], "MMM")</f>
        <v>Jun</v>
      </c>
      <c r="F1049" s="15" t="str">
        <f>"Q"&amp;ROUNDUP(MONTH(SalesDataTable[[#This Row],[Order Date]])/3,0)</f>
        <v>Q2</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7">
        <f>YEAR(SalesDataTable[[#This Row],[Order Date]])</f>
        <v>2026</v>
      </c>
      <c r="D1050" s="4">
        <f>MONTH(SalesDataTable[[#This Row],[Order Date]])</f>
        <v>6</v>
      </c>
      <c r="E1050" s="16" t="str">
        <f>TEXT(SalesDataTable[[#This Row],[Order Date]], "MMM")</f>
        <v>Jun</v>
      </c>
      <c r="F1050" s="15" t="str">
        <f>"Q"&amp;ROUNDUP(MONTH(SalesDataTable[[#This Row],[Order Date]])/3,0)</f>
        <v>Q2</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7">
        <f>YEAR(SalesDataTable[[#This Row],[Order Date]])</f>
        <v>2026</v>
      </c>
      <c r="D1051" s="4">
        <f>MONTH(SalesDataTable[[#This Row],[Order Date]])</f>
        <v>6</v>
      </c>
      <c r="E1051" s="16" t="str">
        <f>TEXT(SalesDataTable[[#This Row],[Order Date]], "MMM")</f>
        <v>Jun</v>
      </c>
      <c r="F1051" s="15" t="str">
        <f>"Q"&amp;ROUNDUP(MONTH(SalesDataTable[[#This Row],[Order Date]])/3,0)</f>
        <v>Q2</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7">
        <f>YEAR(SalesDataTable[[#This Row],[Order Date]])</f>
        <v>2026</v>
      </c>
      <c r="D1052" s="4">
        <f>MONTH(SalesDataTable[[#This Row],[Order Date]])</f>
        <v>6</v>
      </c>
      <c r="E1052" s="16" t="str">
        <f>TEXT(SalesDataTable[[#This Row],[Order Date]], "MMM")</f>
        <v>Jun</v>
      </c>
      <c r="F1052" s="15" t="str">
        <f>"Q"&amp;ROUNDUP(MONTH(SalesDataTable[[#This Row],[Order Date]])/3,0)</f>
        <v>Q2</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7">
        <f>YEAR(SalesDataTable[[#This Row],[Order Date]])</f>
        <v>2026</v>
      </c>
      <c r="D1053" s="4">
        <f>MONTH(SalesDataTable[[#This Row],[Order Date]])</f>
        <v>6</v>
      </c>
      <c r="E1053" s="16" t="str">
        <f>TEXT(SalesDataTable[[#This Row],[Order Date]], "MMM")</f>
        <v>Jun</v>
      </c>
      <c r="F1053" s="15" t="str">
        <f>"Q"&amp;ROUNDUP(MONTH(SalesDataTable[[#This Row],[Order Date]])/3,0)</f>
        <v>Q2</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7">
        <f>YEAR(SalesDataTable[[#This Row],[Order Date]])</f>
        <v>2026</v>
      </c>
      <c r="D1054" s="4">
        <f>MONTH(SalesDataTable[[#This Row],[Order Date]])</f>
        <v>6</v>
      </c>
      <c r="E1054" s="16" t="str">
        <f>TEXT(SalesDataTable[[#This Row],[Order Date]], "MMM")</f>
        <v>Jun</v>
      </c>
      <c r="F1054" s="15" t="str">
        <f>"Q"&amp;ROUNDUP(MONTH(SalesDataTable[[#This Row],[Order Date]])/3,0)</f>
        <v>Q2</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7">
        <f>YEAR(SalesDataTable[[#This Row],[Order Date]])</f>
        <v>2026</v>
      </c>
      <c r="D1055" s="4">
        <f>MONTH(SalesDataTable[[#This Row],[Order Date]])</f>
        <v>6</v>
      </c>
      <c r="E1055" s="16" t="str">
        <f>TEXT(SalesDataTable[[#This Row],[Order Date]], "MMM")</f>
        <v>Jun</v>
      </c>
      <c r="F1055" s="15" t="str">
        <f>"Q"&amp;ROUNDUP(MONTH(SalesDataTable[[#This Row],[Order Date]])/3,0)</f>
        <v>Q2</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7">
        <f>YEAR(SalesDataTable[[#This Row],[Order Date]])</f>
        <v>2026</v>
      </c>
      <c r="D1056" s="4">
        <f>MONTH(SalesDataTable[[#This Row],[Order Date]])</f>
        <v>6</v>
      </c>
      <c r="E1056" s="16" t="str">
        <f>TEXT(SalesDataTable[[#This Row],[Order Date]], "MMM")</f>
        <v>Jun</v>
      </c>
      <c r="F1056" s="15" t="str">
        <f>"Q"&amp;ROUNDUP(MONTH(SalesDataTable[[#This Row],[Order Date]])/3,0)</f>
        <v>Q2</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7">
        <f>YEAR(SalesDataTable[[#This Row],[Order Date]])</f>
        <v>2026</v>
      </c>
      <c r="D1057" s="4">
        <f>MONTH(SalesDataTable[[#This Row],[Order Date]])</f>
        <v>6</v>
      </c>
      <c r="E1057" s="16" t="str">
        <f>TEXT(SalesDataTable[[#This Row],[Order Date]], "MMM")</f>
        <v>Jun</v>
      </c>
      <c r="F1057" s="15" t="str">
        <f>"Q"&amp;ROUNDUP(MONTH(SalesDataTable[[#This Row],[Order Date]])/3,0)</f>
        <v>Q2</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7">
        <f>YEAR(SalesDataTable[[#This Row],[Order Date]])</f>
        <v>2026</v>
      </c>
      <c r="D1058" s="4">
        <f>MONTH(SalesDataTable[[#This Row],[Order Date]])</f>
        <v>6</v>
      </c>
      <c r="E1058" s="16" t="str">
        <f>TEXT(SalesDataTable[[#This Row],[Order Date]], "MMM")</f>
        <v>Jun</v>
      </c>
      <c r="F1058" s="15" t="str">
        <f>"Q"&amp;ROUNDUP(MONTH(SalesDataTable[[#This Row],[Order Date]])/3,0)</f>
        <v>Q2</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7">
        <f>YEAR(SalesDataTable[[#This Row],[Order Date]])</f>
        <v>2026</v>
      </c>
      <c r="D1059" s="4">
        <f>MONTH(SalesDataTable[[#This Row],[Order Date]])</f>
        <v>6</v>
      </c>
      <c r="E1059" s="16" t="str">
        <f>TEXT(SalesDataTable[[#This Row],[Order Date]], "MMM")</f>
        <v>Jun</v>
      </c>
      <c r="F1059" s="15" t="str">
        <f>"Q"&amp;ROUNDUP(MONTH(SalesDataTable[[#This Row],[Order Date]])/3,0)</f>
        <v>Q2</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7">
        <f>YEAR(SalesDataTable[[#This Row],[Order Date]])</f>
        <v>2026</v>
      </c>
      <c r="D1060" s="4">
        <f>MONTH(SalesDataTable[[#This Row],[Order Date]])</f>
        <v>6</v>
      </c>
      <c r="E1060" s="16" t="str">
        <f>TEXT(SalesDataTable[[#This Row],[Order Date]], "MMM")</f>
        <v>Jun</v>
      </c>
      <c r="F1060" s="15" t="str">
        <f>"Q"&amp;ROUNDUP(MONTH(SalesDataTable[[#This Row],[Order Date]])/3,0)</f>
        <v>Q2</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7">
        <f>YEAR(SalesDataTable[[#This Row],[Order Date]])</f>
        <v>2026</v>
      </c>
      <c r="D1061" s="4">
        <f>MONTH(SalesDataTable[[#This Row],[Order Date]])</f>
        <v>6</v>
      </c>
      <c r="E1061" s="16" t="str">
        <f>TEXT(SalesDataTable[[#This Row],[Order Date]], "MMM")</f>
        <v>Jun</v>
      </c>
      <c r="F1061" s="15" t="str">
        <f>"Q"&amp;ROUNDUP(MONTH(SalesDataTable[[#This Row],[Order Date]])/3,0)</f>
        <v>Q2</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7">
        <f>YEAR(SalesDataTable[[#This Row],[Order Date]])</f>
        <v>2026</v>
      </c>
      <c r="D1062" s="4">
        <f>MONTH(SalesDataTable[[#This Row],[Order Date]])</f>
        <v>6</v>
      </c>
      <c r="E1062" s="16" t="str">
        <f>TEXT(SalesDataTable[[#This Row],[Order Date]], "MMM")</f>
        <v>Jun</v>
      </c>
      <c r="F1062" s="15" t="str">
        <f>"Q"&amp;ROUNDUP(MONTH(SalesDataTable[[#This Row],[Order Date]])/3,0)</f>
        <v>Q2</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7">
        <f>YEAR(SalesDataTable[[#This Row],[Order Date]])</f>
        <v>2026</v>
      </c>
      <c r="D1063" s="4">
        <f>MONTH(SalesDataTable[[#This Row],[Order Date]])</f>
        <v>6</v>
      </c>
      <c r="E1063" s="16" t="str">
        <f>TEXT(SalesDataTable[[#This Row],[Order Date]], "MMM")</f>
        <v>Jun</v>
      </c>
      <c r="F1063" s="15" t="str">
        <f>"Q"&amp;ROUNDUP(MONTH(SalesDataTable[[#This Row],[Order Date]])/3,0)</f>
        <v>Q2</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7">
        <f>YEAR(SalesDataTable[[#This Row],[Order Date]])</f>
        <v>2026</v>
      </c>
      <c r="D1064" s="4">
        <f>MONTH(SalesDataTable[[#This Row],[Order Date]])</f>
        <v>6</v>
      </c>
      <c r="E1064" s="16" t="str">
        <f>TEXT(SalesDataTable[[#This Row],[Order Date]], "MMM")</f>
        <v>Jun</v>
      </c>
      <c r="F1064" s="15" t="str">
        <f>"Q"&amp;ROUNDUP(MONTH(SalesDataTable[[#This Row],[Order Date]])/3,0)</f>
        <v>Q2</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7">
        <f>YEAR(SalesDataTable[[#This Row],[Order Date]])</f>
        <v>2026</v>
      </c>
      <c r="D1065" s="4">
        <f>MONTH(SalesDataTable[[#This Row],[Order Date]])</f>
        <v>6</v>
      </c>
      <c r="E1065" s="16" t="str">
        <f>TEXT(SalesDataTable[[#This Row],[Order Date]], "MMM")</f>
        <v>Jun</v>
      </c>
      <c r="F1065" s="15" t="str">
        <f>"Q"&amp;ROUNDUP(MONTH(SalesDataTable[[#This Row],[Order Date]])/3,0)</f>
        <v>Q2</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7">
        <f>YEAR(SalesDataTable[[#This Row],[Order Date]])</f>
        <v>2026</v>
      </c>
      <c r="D1066" s="4">
        <f>MONTH(SalesDataTable[[#This Row],[Order Date]])</f>
        <v>6</v>
      </c>
      <c r="E1066" s="16" t="str">
        <f>TEXT(SalesDataTable[[#This Row],[Order Date]], "MMM")</f>
        <v>Jun</v>
      </c>
      <c r="F1066" s="15" t="str">
        <f>"Q"&amp;ROUNDUP(MONTH(SalesDataTable[[#This Row],[Order Date]])/3,0)</f>
        <v>Q2</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7">
        <f>YEAR(SalesDataTable[[#This Row],[Order Date]])</f>
        <v>2026</v>
      </c>
      <c r="D1067" s="4">
        <f>MONTH(SalesDataTable[[#This Row],[Order Date]])</f>
        <v>6</v>
      </c>
      <c r="E1067" s="16" t="str">
        <f>TEXT(SalesDataTable[[#This Row],[Order Date]], "MMM")</f>
        <v>Jun</v>
      </c>
      <c r="F1067" s="15" t="str">
        <f>"Q"&amp;ROUNDUP(MONTH(SalesDataTable[[#This Row],[Order Date]])/3,0)</f>
        <v>Q2</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7">
        <f>YEAR(SalesDataTable[[#This Row],[Order Date]])</f>
        <v>2026</v>
      </c>
      <c r="D1068" s="4">
        <f>MONTH(SalesDataTable[[#This Row],[Order Date]])</f>
        <v>6</v>
      </c>
      <c r="E1068" s="16" t="str">
        <f>TEXT(SalesDataTable[[#This Row],[Order Date]], "MMM")</f>
        <v>Jun</v>
      </c>
      <c r="F1068" s="15" t="str">
        <f>"Q"&amp;ROUNDUP(MONTH(SalesDataTable[[#This Row],[Order Date]])/3,0)</f>
        <v>Q2</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7">
        <f>YEAR(SalesDataTable[[#This Row],[Order Date]])</f>
        <v>2026</v>
      </c>
      <c r="D1069" s="4">
        <f>MONTH(SalesDataTable[[#This Row],[Order Date]])</f>
        <v>6</v>
      </c>
      <c r="E1069" s="16" t="str">
        <f>TEXT(SalesDataTable[[#This Row],[Order Date]], "MMM")</f>
        <v>Jun</v>
      </c>
      <c r="F1069" s="15" t="str">
        <f>"Q"&amp;ROUNDUP(MONTH(SalesDataTable[[#This Row],[Order Date]])/3,0)</f>
        <v>Q2</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7">
        <f>YEAR(SalesDataTable[[#This Row],[Order Date]])</f>
        <v>2026</v>
      </c>
      <c r="D1070" s="4">
        <f>MONTH(SalesDataTable[[#This Row],[Order Date]])</f>
        <v>6</v>
      </c>
      <c r="E1070" s="16" t="str">
        <f>TEXT(SalesDataTable[[#This Row],[Order Date]], "MMM")</f>
        <v>Jun</v>
      </c>
      <c r="F1070" s="15" t="str">
        <f>"Q"&amp;ROUNDUP(MONTH(SalesDataTable[[#This Row],[Order Date]])/3,0)</f>
        <v>Q2</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7">
        <f>YEAR(SalesDataTable[[#This Row],[Order Date]])</f>
        <v>2026</v>
      </c>
      <c r="D1071" s="4">
        <f>MONTH(SalesDataTable[[#This Row],[Order Date]])</f>
        <v>6</v>
      </c>
      <c r="E1071" s="16" t="str">
        <f>TEXT(SalesDataTable[[#This Row],[Order Date]], "MMM")</f>
        <v>Jun</v>
      </c>
      <c r="F1071" s="15" t="str">
        <f>"Q"&amp;ROUNDUP(MONTH(SalesDataTable[[#This Row],[Order Date]])/3,0)</f>
        <v>Q2</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7">
        <f>YEAR(SalesDataTable[[#This Row],[Order Date]])</f>
        <v>2026</v>
      </c>
      <c r="D1072" s="4">
        <f>MONTH(SalesDataTable[[#This Row],[Order Date]])</f>
        <v>6</v>
      </c>
      <c r="E1072" s="16" t="str">
        <f>TEXT(SalesDataTable[[#This Row],[Order Date]], "MMM")</f>
        <v>Jun</v>
      </c>
      <c r="F1072" s="15" t="str">
        <f>"Q"&amp;ROUNDUP(MONTH(SalesDataTable[[#This Row],[Order Date]])/3,0)</f>
        <v>Q2</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7">
        <f>YEAR(SalesDataTable[[#This Row],[Order Date]])</f>
        <v>2026</v>
      </c>
      <c r="D1073" s="4">
        <f>MONTH(SalesDataTable[[#This Row],[Order Date]])</f>
        <v>6</v>
      </c>
      <c r="E1073" s="16" t="str">
        <f>TEXT(SalesDataTable[[#This Row],[Order Date]], "MMM")</f>
        <v>Jun</v>
      </c>
      <c r="F1073" s="15" t="str">
        <f>"Q"&amp;ROUNDUP(MONTH(SalesDataTable[[#This Row],[Order Date]])/3,0)</f>
        <v>Q2</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7">
        <f>YEAR(SalesDataTable[[#This Row],[Order Date]])</f>
        <v>2026</v>
      </c>
      <c r="D1074" s="4">
        <f>MONTH(SalesDataTable[[#This Row],[Order Date]])</f>
        <v>6</v>
      </c>
      <c r="E1074" s="16" t="str">
        <f>TEXT(SalesDataTable[[#This Row],[Order Date]], "MMM")</f>
        <v>Jun</v>
      </c>
      <c r="F1074" s="15" t="str">
        <f>"Q"&amp;ROUNDUP(MONTH(SalesDataTable[[#This Row],[Order Date]])/3,0)</f>
        <v>Q2</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7">
        <f>YEAR(SalesDataTable[[#This Row],[Order Date]])</f>
        <v>2026</v>
      </c>
      <c r="D1075" s="4">
        <f>MONTH(SalesDataTable[[#This Row],[Order Date]])</f>
        <v>6</v>
      </c>
      <c r="E1075" s="16" t="str">
        <f>TEXT(SalesDataTable[[#This Row],[Order Date]], "MMM")</f>
        <v>Jun</v>
      </c>
      <c r="F1075" s="15" t="str">
        <f>"Q"&amp;ROUNDUP(MONTH(SalesDataTable[[#This Row],[Order Date]])/3,0)</f>
        <v>Q2</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7">
        <f>YEAR(SalesDataTable[[#This Row],[Order Date]])</f>
        <v>2026</v>
      </c>
      <c r="D1076" s="4">
        <f>MONTH(SalesDataTable[[#This Row],[Order Date]])</f>
        <v>6</v>
      </c>
      <c r="E1076" s="16" t="str">
        <f>TEXT(SalesDataTable[[#This Row],[Order Date]], "MMM")</f>
        <v>Jun</v>
      </c>
      <c r="F1076" s="15" t="str">
        <f>"Q"&amp;ROUNDUP(MONTH(SalesDataTable[[#This Row],[Order Date]])/3,0)</f>
        <v>Q2</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7">
        <f>YEAR(SalesDataTable[[#This Row],[Order Date]])</f>
        <v>2026</v>
      </c>
      <c r="D1077" s="4">
        <f>MONTH(SalesDataTable[[#This Row],[Order Date]])</f>
        <v>6</v>
      </c>
      <c r="E1077" s="16" t="str">
        <f>TEXT(SalesDataTable[[#This Row],[Order Date]], "MMM")</f>
        <v>Jun</v>
      </c>
      <c r="F1077" s="15" t="str">
        <f>"Q"&amp;ROUNDUP(MONTH(SalesDataTable[[#This Row],[Order Date]])/3,0)</f>
        <v>Q2</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7">
        <f>YEAR(SalesDataTable[[#This Row],[Order Date]])</f>
        <v>2026</v>
      </c>
      <c r="D1078" s="4">
        <f>MONTH(SalesDataTable[[#This Row],[Order Date]])</f>
        <v>6</v>
      </c>
      <c r="E1078" s="16" t="str">
        <f>TEXT(SalesDataTable[[#This Row],[Order Date]], "MMM")</f>
        <v>Jun</v>
      </c>
      <c r="F1078" s="15" t="str">
        <f>"Q"&amp;ROUNDUP(MONTH(SalesDataTable[[#This Row],[Order Date]])/3,0)</f>
        <v>Q2</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7">
        <f>YEAR(SalesDataTable[[#This Row],[Order Date]])</f>
        <v>2026</v>
      </c>
      <c r="D1079" s="4">
        <f>MONTH(SalesDataTable[[#This Row],[Order Date]])</f>
        <v>6</v>
      </c>
      <c r="E1079" s="16" t="str">
        <f>TEXT(SalesDataTable[[#This Row],[Order Date]], "MMM")</f>
        <v>Jun</v>
      </c>
      <c r="F1079" s="15" t="str">
        <f>"Q"&amp;ROUNDUP(MONTH(SalesDataTable[[#This Row],[Order Date]])/3,0)</f>
        <v>Q2</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7">
        <f>YEAR(SalesDataTable[[#This Row],[Order Date]])</f>
        <v>2026</v>
      </c>
      <c r="D1080" s="4">
        <f>MONTH(SalesDataTable[[#This Row],[Order Date]])</f>
        <v>6</v>
      </c>
      <c r="E1080" s="16" t="str">
        <f>TEXT(SalesDataTable[[#This Row],[Order Date]], "MMM")</f>
        <v>Jun</v>
      </c>
      <c r="F1080" s="15" t="str">
        <f>"Q"&amp;ROUNDUP(MONTH(SalesDataTable[[#This Row],[Order Date]])/3,0)</f>
        <v>Q2</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7">
        <f>YEAR(SalesDataTable[[#This Row],[Order Date]])</f>
        <v>2026</v>
      </c>
      <c r="D1081" s="4">
        <f>MONTH(SalesDataTable[[#This Row],[Order Date]])</f>
        <v>6</v>
      </c>
      <c r="E1081" s="16" t="str">
        <f>TEXT(SalesDataTable[[#This Row],[Order Date]], "MMM")</f>
        <v>Jun</v>
      </c>
      <c r="F1081" s="15" t="str">
        <f>"Q"&amp;ROUNDUP(MONTH(SalesDataTable[[#This Row],[Order Date]])/3,0)</f>
        <v>Q2</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7">
        <f>YEAR(SalesDataTable[[#This Row],[Order Date]])</f>
        <v>2026</v>
      </c>
      <c r="D1082" s="4">
        <f>MONTH(SalesDataTable[[#This Row],[Order Date]])</f>
        <v>6</v>
      </c>
      <c r="E1082" s="16" t="str">
        <f>TEXT(SalesDataTable[[#This Row],[Order Date]], "MMM")</f>
        <v>Jun</v>
      </c>
      <c r="F1082" s="15" t="str">
        <f>"Q"&amp;ROUNDUP(MONTH(SalesDataTable[[#This Row],[Order Date]])/3,0)</f>
        <v>Q2</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7">
        <f>YEAR(SalesDataTable[[#This Row],[Order Date]])</f>
        <v>2026</v>
      </c>
      <c r="D1083" s="4">
        <f>MONTH(SalesDataTable[[#This Row],[Order Date]])</f>
        <v>6</v>
      </c>
      <c r="E1083" s="16" t="str">
        <f>TEXT(SalesDataTable[[#This Row],[Order Date]], "MMM")</f>
        <v>Jun</v>
      </c>
      <c r="F1083" s="15" t="str">
        <f>"Q"&amp;ROUNDUP(MONTH(SalesDataTable[[#This Row],[Order Date]])/3,0)</f>
        <v>Q2</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7">
        <f>YEAR(SalesDataTable[[#This Row],[Order Date]])</f>
        <v>2026</v>
      </c>
      <c r="D1084" s="4">
        <f>MONTH(SalesDataTable[[#This Row],[Order Date]])</f>
        <v>6</v>
      </c>
      <c r="E1084" s="16" t="str">
        <f>TEXT(SalesDataTable[[#This Row],[Order Date]], "MMM")</f>
        <v>Jun</v>
      </c>
      <c r="F1084" s="15" t="str">
        <f>"Q"&amp;ROUNDUP(MONTH(SalesDataTable[[#This Row],[Order Date]])/3,0)</f>
        <v>Q2</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7">
        <f>YEAR(SalesDataTable[[#This Row],[Order Date]])</f>
        <v>2026</v>
      </c>
      <c r="D1085" s="4">
        <f>MONTH(SalesDataTable[[#This Row],[Order Date]])</f>
        <v>6</v>
      </c>
      <c r="E1085" s="16" t="str">
        <f>TEXT(SalesDataTable[[#This Row],[Order Date]], "MMM")</f>
        <v>Jun</v>
      </c>
      <c r="F1085" s="15" t="str">
        <f>"Q"&amp;ROUNDUP(MONTH(SalesDataTable[[#This Row],[Order Date]])/3,0)</f>
        <v>Q2</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7">
        <f>YEAR(SalesDataTable[[#This Row],[Order Date]])</f>
        <v>2026</v>
      </c>
      <c r="D1086" s="4">
        <f>MONTH(SalesDataTable[[#This Row],[Order Date]])</f>
        <v>6</v>
      </c>
      <c r="E1086" s="16" t="str">
        <f>TEXT(SalesDataTable[[#This Row],[Order Date]], "MMM")</f>
        <v>Jun</v>
      </c>
      <c r="F1086" s="15" t="str">
        <f>"Q"&amp;ROUNDUP(MONTH(SalesDataTable[[#This Row],[Order Date]])/3,0)</f>
        <v>Q2</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7">
        <f>YEAR(SalesDataTable[[#This Row],[Order Date]])</f>
        <v>2026</v>
      </c>
      <c r="D1087" s="4">
        <f>MONTH(SalesDataTable[[#This Row],[Order Date]])</f>
        <v>6</v>
      </c>
      <c r="E1087" s="16" t="str">
        <f>TEXT(SalesDataTable[[#This Row],[Order Date]], "MMM")</f>
        <v>Jun</v>
      </c>
      <c r="F1087" s="15" t="str">
        <f>"Q"&amp;ROUNDUP(MONTH(SalesDataTable[[#This Row],[Order Date]])/3,0)</f>
        <v>Q2</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7">
        <f>YEAR(SalesDataTable[[#This Row],[Order Date]])</f>
        <v>2026</v>
      </c>
      <c r="D1088" s="4">
        <f>MONTH(SalesDataTable[[#This Row],[Order Date]])</f>
        <v>6</v>
      </c>
      <c r="E1088" s="16" t="str">
        <f>TEXT(SalesDataTable[[#This Row],[Order Date]], "MMM")</f>
        <v>Jun</v>
      </c>
      <c r="F1088" s="15" t="str">
        <f>"Q"&amp;ROUNDUP(MONTH(SalesDataTable[[#This Row],[Order Date]])/3,0)</f>
        <v>Q2</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7">
        <f>YEAR(SalesDataTable[[#This Row],[Order Date]])</f>
        <v>2026</v>
      </c>
      <c r="D1089" s="4">
        <f>MONTH(SalesDataTable[[#This Row],[Order Date]])</f>
        <v>6</v>
      </c>
      <c r="E1089" s="16" t="str">
        <f>TEXT(SalesDataTable[[#This Row],[Order Date]], "MMM")</f>
        <v>Jun</v>
      </c>
      <c r="F1089" s="15" t="str">
        <f>"Q"&amp;ROUNDUP(MONTH(SalesDataTable[[#This Row],[Order Date]])/3,0)</f>
        <v>Q2</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7">
        <f>YEAR(SalesDataTable[[#This Row],[Order Date]])</f>
        <v>2026</v>
      </c>
      <c r="D1090" s="4">
        <f>MONTH(SalesDataTable[[#This Row],[Order Date]])</f>
        <v>6</v>
      </c>
      <c r="E1090" s="16" t="str">
        <f>TEXT(SalesDataTable[[#This Row],[Order Date]], "MMM")</f>
        <v>Jun</v>
      </c>
      <c r="F1090" s="15" t="str">
        <f>"Q"&amp;ROUNDUP(MONTH(SalesDataTable[[#This Row],[Order Date]])/3,0)</f>
        <v>Q2</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7">
        <f>YEAR(SalesDataTable[[#This Row],[Order Date]])</f>
        <v>2026</v>
      </c>
      <c r="D1091" s="4">
        <f>MONTH(SalesDataTable[[#This Row],[Order Date]])</f>
        <v>6</v>
      </c>
      <c r="E1091" s="16" t="str">
        <f>TEXT(SalesDataTable[[#This Row],[Order Date]], "MMM")</f>
        <v>Jun</v>
      </c>
      <c r="F1091" s="15" t="str">
        <f>"Q"&amp;ROUNDUP(MONTH(SalesDataTable[[#This Row],[Order Date]])/3,0)</f>
        <v>Q2</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7">
        <f>YEAR(SalesDataTable[[#This Row],[Order Date]])</f>
        <v>2026</v>
      </c>
      <c r="D1092" s="4">
        <f>MONTH(SalesDataTable[[#This Row],[Order Date]])</f>
        <v>6</v>
      </c>
      <c r="E1092" s="16" t="str">
        <f>TEXT(SalesDataTable[[#This Row],[Order Date]], "MMM")</f>
        <v>Jun</v>
      </c>
      <c r="F1092" s="15" t="str">
        <f>"Q"&amp;ROUNDUP(MONTH(SalesDataTable[[#This Row],[Order Date]])/3,0)</f>
        <v>Q2</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7">
        <f>YEAR(SalesDataTable[[#This Row],[Order Date]])</f>
        <v>2026</v>
      </c>
      <c r="D1093" s="4">
        <f>MONTH(SalesDataTable[[#This Row],[Order Date]])</f>
        <v>6</v>
      </c>
      <c r="E1093" s="16" t="str">
        <f>TEXT(SalesDataTable[[#This Row],[Order Date]], "MMM")</f>
        <v>Jun</v>
      </c>
      <c r="F1093" s="15" t="str">
        <f>"Q"&amp;ROUNDUP(MONTH(SalesDataTable[[#This Row],[Order Date]])/3,0)</f>
        <v>Q2</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7">
        <f>YEAR(SalesDataTable[[#This Row],[Order Date]])</f>
        <v>2026</v>
      </c>
      <c r="D1094" s="4">
        <f>MONTH(SalesDataTable[[#This Row],[Order Date]])</f>
        <v>6</v>
      </c>
      <c r="E1094" s="16" t="str">
        <f>TEXT(SalesDataTable[[#This Row],[Order Date]], "MMM")</f>
        <v>Jun</v>
      </c>
      <c r="F1094" s="15" t="str">
        <f>"Q"&amp;ROUNDUP(MONTH(SalesDataTable[[#This Row],[Order Date]])/3,0)</f>
        <v>Q2</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7">
        <f>YEAR(SalesDataTable[[#This Row],[Order Date]])</f>
        <v>2026</v>
      </c>
      <c r="D1095" s="4">
        <f>MONTH(SalesDataTable[[#This Row],[Order Date]])</f>
        <v>6</v>
      </c>
      <c r="E1095" s="16" t="str">
        <f>TEXT(SalesDataTable[[#This Row],[Order Date]], "MMM")</f>
        <v>Jun</v>
      </c>
      <c r="F1095" s="15" t="str">
        <f>"Q"&amp;ROUNDUP(MONTH(SalesDataTable[[#This Row],[Order Date]])/3,0)</f>
        <v>Q2</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7">
        <f>YEAR(SalesDataTable[[#This Row],[Order Date]])</f>
        <v>2026</v>
      </c>
      <c r="D1096" s="4">
        <f>MONTH(SalesDataTable[[#This Row],[Order Date]])</f>
        <v>6</v>
      </c>
      <c r="E1096" s="16" t="str">
        <f>TEXT(SalesDataTable[[#This Row],[Order Date]], "MMM")</f>
        <v>Jun</v>
      </c>
      <c r="F1096" s="15" t="str">
        <f>"Q"&amp;ROUNDUP(MONTH(SalesDataTable[[#This Row],[Order Date]])/3,0)</f>
        <v>Q2</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7">
        <f>YEAR(SalesDataTable[[#This Row],[Order Date]])</f>
        <v>2026</v>
      </c>
      <c r="D1097" s="4">
        <f>MONTH(SalesDataTable[[#This Row],[Order Date]])</f>
        <v>6</v>
      </c>
      <c r="E1097" s="16" t="str">
        <f>TEXT(SalesDataTable[[#This Row],[Order Date]], "MMM")</f>
        <v>Jun</v>
      </c>
      <c r="F1097" s="15" t="str">
        <f>"Q"&amp;ROUNDUP(MONTH(SalesDataTable[[#This Row],[Order Date]])/3,0)</f>
        <v>Q2</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7">
        <f>YEAR(SalesDataTable[[#This Row],[Order Date]])</f>
        <v>2026</v>
      </c>
      <c r="D1098" s="4">
        <f>MONTH(SalesDataTable[[#This Row],[Order Date]])</f>
        <v>6</v>
      </c>
      <c r="E1098" s="16" t="str">
        <f>TEXT(SalesDataTable[[#This Row],[Order Date]], "MMM")</f>
        <v>Jun</v>
      </c>
      <c r="F1098" s="15" t="str">
        <f>"Q"&amp;ROUNDUP(MONTH(SalesDataTable[[#This Row],[Order Date]])/3,0)</f>
        <v>Q2</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7">
        <f>YEAR(SalesDataTable[[#This Row],[Order Date]])</f>
        <v>2026</v>
      </c>
      <c r="D1099" s="4">
        <f>MONTH(SalesDataTable[[#This Row],[Order Date]])</f>
        <v>6</v>
      </c>
      <c r="E1099" s="16" t="str">
        <f>TEXT(SalesDataTable[[#This Row],[Order Date]], "MMM")</f>
        <v>Jun</v>
      </c>
      <c r="F1099" s="15" t="str">
        <f>"Q"&amp;ROUNDUP(MONTH(SalesDataTable[[#This Row],[Order Date]])/3,0)</f>
        <v>Q2</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7">
        <f>YEAR(SalesDataTable[[#This Row],[Order Date]])</f>
        <v>2026</v>
      </c>
      <c r="D1100" s="4">
        <f>MONTH(SalesDataTable[[#This Row],[Order Date]])</f>
        <v>6</v>
      </c>
      <c r="E1100" s="16" t="str">
        <f>TEXT(SalesDataTable[[#This Row],[Order Date]], "MMM")</f>
        <v>Jun</v>
      </c>
      <c r="F1100" s="15" t="str">
        <f>"Q"&amp;ROUNDUP(MONTH(SalesDataTable[[#This Row],[Order Date]])/3,0)</f>
        <v>Q2</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7">
        <f>YEAR(SalesDataTable[[#This Row],[Order Date]])</f>
        <v>2026</v>
      </c>
      <c r="D1101" s="4">
        <f>MONTH(SalesDataTable[[#This Row],[Order Date]])</f>
        <v>6</v>
      </c>
      <c r="E1101" s="16" t="str">
        <f>TEXT(SalesDataTable[[#This Row],[Order Date]], "MMM")</f>
        <v>Jun</v>
      </c>
      <c r="F1101" s="15" t="str">
        <f>"Q"&amp;ROUNDUP(MONTH(SalesDataTable[[#This Row],[Order Date]])/3,0)</f>
        <v>Q2</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7">
        <f>YEAR(SalesDataTable[[#This Row],[Order Date]])</f>
        <v>2026</v>
      </c>
      <c r="D1102" s="4">
        <f>MONTH(SalesDataTable[[#This Row],[Order Date]])</f>
        <v>6</v>
      </c>
      <c r="E1102" s="16" t="str">
        <f>TEXT(SalesDataTable[[#This Row],[Order Date]], "MMM")</f>
        <v>Jun</v>
      </c>
      <c r="F1102" s="15" t="str">
        <f>"Q"&amp;ROUNDUP(MONTH(SalesDataTable[[#This Row],[Order Date]])/3,0)</f>
        <v>Q2</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7">
        <f>YEAR(SalesDataTable[[#This Row],[Order Date]])</f>
        <v>2026</v>
      </c>
      <c r="D1103" s="4">
        <f>MONTH(SalesDataTable[[#This Row],[Order Date]])</f>
        <v>6</v>
      </c>
      <c r="E1103" s="16" t="str">
        <f>TEXT(SalesDataTable[[#This Row],[Order Date]], "MMM")</f>
        <v>Jun</v>
      </c>
      <c r="F1103" s="15" t="str">
        <f>"Q"&amp;ROUNDUP(MONTH(SalesDataTable[[#This Row],[Order Date]])/3,0)</f>
        <v>Q2</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7">
        <f>YEAR(SalesDataTable[[#This Row],[Order Date]])</f>
        <v>2026</v>
      </c>
      <c r="D1104" s="4">
        <f>MONTH(SalesDataTable[[#This Row],[Order Date]])</f>
        <v>6</v>
      </c>
      <c r="E1104" s="16" t="str">
        <f>TEXT(SalesDataTable[[#This Row],[Order Date]], "MMM")</f>
        <v>Jun</v>
      </c>
      <c r="F1104" s="15" t="str">
        <f>"Q"&amp;ROUNDUP(MONTH(SalesDataTable[[#This Row],[Order Date]])/3,0)</f>
        <v>Q2</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7">
        <f>YEAR(SalesDataTable[[#This Row],[Order Date]])</f>
        <v>2026</v>
      </c>
      <c r="D1105" s="4">
        <f>MONTH(SalesDataTable[[#This Row],[Order Date]])</f>
        <v>6</v>
      </c>
      <c r="E1105" s="16" t="str">
        <f>TEXT(SalesDataTable[[#This Row],[Order Date]], "MMM")</f>
        <v>Jun</v>
      </c>
      <c r="F1105" s="15" t="str">
        <f>"Q"&amp;ROUNDUP(MONTH(SalesDataTable[[#This Row],[Order Date]])/3,0)</f>
        <v>Q2</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7">
        <f>YEAR(SalesDataTable[[#This Row],[Order Date]])</f>
        <v>2026</v>
      </c>
      <c r="D1106" s="4">
        <f>MONTH(SalesDataTable[[#This Row],[Order Date]])</f>
        <v>6</v>
      </c>
      <c r="E1106" s="16" t="str">
        <f>TEXT(SalesDataTable[[#This Row],[Order Date]], "MMM")</f>
        <v>Jun</v>
      </c>
      <c r="F1106" s="15" t="str">
        <f>"Q"&amp;ROUNDUP(MONTH(SalesDataTable[[#This Row],[Order Date]])/3,0)</f>
        <v>Q2</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7">
        <f>YEAR(SalesDataTable[[#This Row],[Order Date]])</f>
        <v>2026</v>
      </c>
      <c r="D1107" s="4">
        <f>MONTH(SalesDataTable[[#This Row],[Order Date]])</f>
        <v>6</v>
      </c>
      <c r="E1107" s="16" t="str">
        <f>TEXT(SalesDataTable[[#This Row],[Order Date]], "MMM")</f>
        <v>Jun</v>
      </c>
      <c r="F1107" s="15" t="str">
        <f>"Q"&amp;ROUNDUP(MONTH(SalesDataTable[[#This Row],[Order Date]])/3,0)</f>
        <v>Q2</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7">
        <f>YEAR(SalesDataTable[[#This Row],[Order Date]])</f>
        <v>2026</v>
      </c>
      <c r="D1108" s="4">
        <f>MONTH(SalesDataTable[[#This Row],[Order Date]])</f>
        <v>6</v>
      </c>
      <c r="E1108" s="16" t="str">
        <f>TEXT(SalesDataTable[[#This Row],[Order Date]], "MMM")</f>
        <v>Jun</v>
      </c>
      <c r="F1108" s="15" t="str">
        <f>"Q"&amp;ROUNDUP(MONTH(SalesDataTable[[#This Row],[Order Date]])/3,0)</f>
        <v>Q2</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7">
        <f>YEAR(SalesDataTable[[#This Row],[Order Date]])</f>
        <v>2026</v>
      </c>
      <c r="D1109" s="4">
        <f>MONTH(SalesDataTable[[#This Row],[Order Date]])</f>
        <v>6</v>
      </c>
      <c r="E1109" s="16" t="str">
        <f>TEXT(SalesDataTable[[#This Row],[Order Date]], "MMM")</f>
        <v>Jun</v>
      </c>
      <c r="F1109" s="15" t="str">
        <f>"Q"&amp;ROUNDUP(MONTH(SalesDataTable[[#This Row],[Order Date]])/3,0)</f>
        <v>Q2</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7">
        <f>YEAR(SalesDataTable[[#This Row],[Order Date]])</f>
        <v>2026</v>
      </c>
      <c r="D1110" s="4">
        <f>MONTH(SalesDataTable[[#This Row],[Order Date]])</f>
        <v>6</v>
      </c>
      <c r="E1110" s="16" t="str">
        <f>TEXT(SalesDataTable[[#This Row],[Order Date]], "MMM")</f>
        <v>Jun</v>
      </c>
      <c r="F1110" s="15" t="str">
        <f>"Q"&amp;ROUNDUP(MONTH(SalesDataTable[[#This Row],[Order Date]])/3,0)</f>
        <v>Q2</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7">
        <f>YEAR(SalesDataTable[[#This Row],[Order Date]])</f>
        <v>2026</v>
      </c>
      <c r="D1111" s="4">
        <f>MONTH(SalesDataTable[[#This Row],[Order Date]])</f>
        <v>6</v>
      </c>
      <c r="E1111" s="16" t="str">
        <f>TEXT(SalesDataTable[[#This Row],[Order Date]], "MMM")</f>
        <v>Jun</v>
      </c>
      <c r="F1111" s="15" t="str">
        <f>"Q"&amp;ROUNDUP(MONTH(SalesDataTable[[#This Row],[Order Date]])/3,0)</f>
        <v>Q2</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7">
        <f>YEAR(SalesDataTable[[#This Row],[Order Date]])</f>
        <v>2026</v>
      </c>
      <c r="D1112" s="4">
        <f>MONTH(SalesDataTable[[#This Row],[Order Date]])</f>
        <v>6</v>
      </c>
      <c r="E1112" s="16" t="str">
        <f>TEXT(SalesDataTable[[#This Row],[Order Date]], "MMM")</f>
        <v>Jun</v>
      </c>
      <c r="F1112" s="15" t="str">
        <f>"Q"&amp;ROUNDUP(MONTH(SalesDataTable[[#This Row],[Order Date]])/3,0)</f>
        <v>Q2</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7">
        <f>YEAR(SalesDataTable[[#This Row],[Order Date]])</f>
        <v>2026</v>
      </c>
      <c r="D1113" s="4">
        <f>MONTH(SalesDataTable[[#This Row],[Order Date]])</f>
        <v>6</v>
      </c>
      <c r="E1113" s="16" t="str">
        <f>TEXT(SalesDataTable[[#This Row],[Order Date]], "MMM")</f>
        <v>Jun</v>
      </c>
      <c r="F1113" s="15" t="str">
        <f>"Q"&amp;ROUNDUP(MONTH(SalesDataTable[[#This Row],[Order Date]])/3,0)</f>
        <v>Q2</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7">
        <f>YEAR(SalesDataTable[[#This Row],[Order Date]])</f>
        <v>2026</v>
      </c>
      <c r="D1114" s="4">
        <f>MONTH(SalesDataTable[[#This Row],[Order Date]])</f>
        <v>6</v>
      </c>
      <c r="E1114" s="16" t="str">
        <f>TEXT(SalesDataTable[[#This Row],[Order Date]], "MMM")</f>
        <v>Jun</v>
      </c>
      <c r="F1114" s="15" t="str">
        <f>"Q"&amp;ROUNDUP(MONTH(SalesDataTable[[#This Row],[Order Date]])/3,0)</f>
        <v>Q2</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7">
        <f>YEAR(SalesDataTable[[#This Row],[Order Date]])</f>
        <v>2026</v>
      </c>
      <c r="D1115" s="4">
        <f>MONTH(SalesDataTable[[#This Row],[Order Date]])</f>
        <v>6</v>
      </c>
      <c r="E1115" s="16" t="str">
        <f>TEXT(SalesDataTable[[#This Row],[Order Date]], "MMM")</f>
        <v>Jun</v>
      </c>
      <c r="F1115" s="15" t="str">
        <f>"Q"&amp;ROUNDUP(MONTH(SalesDataTable[[#This Row],[Order Date]])/3,0)</f>
        <v>Q2</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7">
        <f>YEAR(SalesDataTable[[#This Row],[Order Date]])</f>
        <v>2026</v>
      </c>
      <c r="D1116" s="4">
        <f>MONTH(SalesDataTable[[#This Row],[Order Date]])</f>
        <v>6</v>
      </c>
      <c r="E1116" s="16" t="str">
        <f>TEXT(SalesDataTable[[#This Row],[Order Date]], "MMM")</f>
        <v>Jun</v>
      </c>
      <c r="F1116" s="15" t="str">
        <f>"Q"&amp;ROUNDUP(MONTH(SalesDataTable[[#This Row],[Order Date]])/3,0)</f>
        <v>Q2</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7">
        <f>YEAR(SalesDataTable[[#This Row],[Order Date]])</f>
        <v>2026</v>
      </c>
      <c r="D1117" s="4">
        <f>MONTH(SalesDataTable[[#This Row],[Order Date]])</f>
        <v>6</v>
      </c>
      <c r="E1117" s="16" t="str">
        <f>TEXT(SalesDataTable[[#This Row],[Order Date]], "MMM")</f>
        <v>Jun</v>
      </c>
      <c r="F1117" s="15" t="str">
        <f>"Q"&amp;ROUNDUP(MONTH(SalesDataTable[[#This Row],[Order Date]])/3,0)</f>
        <v>Q2</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7">
        <f>YEAR(SalesDataTable[[#This Row],[Order Date]])</f>
        <v>2026</v>
      </c>
      <c r="D1118" s="4">
        <f>MONTH(SalesDataTable[[#This Row],[Order Date]])</f>
        <v>6</v>
      </c>
      <c r="E1118" s="16" t="str">
        <f>TEXT(SalesDataTable[[#This Row],[Order Date]], "MMM")</f>
        <v>Jun</v>
      </c>
      <c r="F1118" s="15" t="str">
        <f>"Q"&amp;ROUNDUP(MONTH(SalesDataTable[[#This Row],[Order Date]])/3,0)</f>
        <v>Q2</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7">
        <f>YEAR(SalesDataTable[[#This Row],[Order Date]])</f>
        <v>2026</v>
      </c>
      <c r="D1119" s="4">
        <f>MONTH(SalesDataTable[[#This Row],[Order Date]])</f>
        <v>6</v>
      </c>
      <c r="E1119" s="16" t="str">
        <f>TEXT(SalesDataTable[[#This Row],[Order Date]], "MMM")</f>
        <v>Jun</v>
      </c>
      <c r="F1119" s="15" t="str">
        <f>"Q"&amp;ROUNDUP(MONTH(SalesDataTable[[#This Row],[Order Date]])/3,0)</f>
        <v>Q2</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7">
        <f>YEAR(SalesDataTable[[#This Row],[Order Date]])</f>
        <v>2026</v>
      </c>
      <c r="D1120" s="4">
        <f>MONTH(SalesDataTable[[#This Row],[Order Date]])</f>
        <v>6</v>
      </c>
      <c r="E1120" s="16" t="str">
        <f>TEXT(SalesDataTable[[#This Row],[Order Date]], "MMM")</f>
        <v>Jun</v>
      </c>
      <c r="F1120" s="15" t="str">
        <f>"Q"&amp;ROUNDUP(MONTH(SalesDataTable[[#This Row],[Order Date]])/3,0)</f>
        <v>Q2</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7">
        <f>YEAR(SalesDataTable[[#This Row],[Order Date]])</f>
        <v>2026</v>
      </c>
      <c r="D1121" s="4">
        <f>MONTH(SalesDataTable[[#This Row],[Order Date]])</f>
        <v>6</v>
      </c>
      <c r="E1121" s="16" t="str">
        <f>TEXT(SalesDataTable[[#This Row],[Order Date]], "MMM")</f>
        <v>Jun</v>
      </c>
      <c r="F1121" s="15" t="str">
        <f>"Q"&amp;ROUNDUP(MONTH(SalesDataTable[[#This Row],[Order Date]])/3,0)</f>
        <v>Q2</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7">
        <f>YEAR(SalesDataTable[[#This Row],[Order Date]])</f>
        <v>2026</v>
      </c>
      <c r="D1122" s="4">
        <f>MONTH(SalesDataTable[[#This Row],[Order Date]])</f>
        <v>6</v>
      </c>
      <c r="E1122" s="16" t="str">
        <f>TEXT(SalesDataTable[[#This Row],[Order Date]], "MMM")</f>
        <v>Jun</v>
      </c>
      <c r="F1122" s="15" t="str">
        <f>"Q"&amp;ROUNDUP(MONTH(SalesDataTable[[#This Row],[Order Date]])/3,0)</f>
        <v>Q2</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7">
        <f>YEAR(SalesDataTable[[#This Row],[Order Date]])</f>
        <v>2026</v>
      </c>
      <c r="D1123" s="4">
        <f>MONTH(SalesDataTable[[#This Row],[Order Date]])</f>
        <v>6</v>
      </c>
      <c r="E1123" s="16" t="str">
        <f>TEXT(SalesDataTable[[#This Row],[Order Date]], "MMM")</f>
        <v>Jun</v>
      </c>
      <c r="F1123" s="15" t="str">
        <f>"Q"&amp;ROUNDUP(MONTH(SalesDataTable[[#This Row],[Order Date]])/3,0)</f>
        <v>Q2</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7">
        <f>YEAR(SalesDataTable[[#This Row],[Order Date]])</f>
        <v>2026</v>
      </c>
      <c r="D1124" s="4">
        <f>MONTH(SalesDataTable[[#This Row],[Order Date]])</f>
        <v>6</v>
      </c>
      <c r="E1124" s="16" t="str">
        <f>TEXT(SalesDataTable[[#This Row],[Order Date]], "MMM")</f>
        <v>Jun</v>
      </c>
      <c r="F1124" s="15" t="str">
        <f>"Q"&amp;ROUNDUP(MONTH(SalesDataTable[[#This Row],[Order Date]])/3,0)</f>
        <v>Q2</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7">
        <f>YEAR(SalesDataTable[[#This Row],[Order Date]])</f>
        <v>2026</v>
      </c>
      <c r="D1125" s="4">
        <f>MONTH(SalesDataTable[[#This Row],[Order Date]])</f>
        <v>6</v>
      </c>
      <c r="E1125" s="16" t="str">
        <f>TEXT(SalesDataTable[[#This Row],[Order Date]], "MMM")</f>
        <v>Jun</v>
      </c>
      <c r="F1125" s="15" t="str">
        <f>"Q"&amp;ROUNDUP(MONTH(SalesDataTable[[#This Row],[Order Date]])/3,0)</f>
        <v>Q2</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7">
        <f>YEAR(SalesDataTable[[#This Row],[Order Date]])</f>
        <v>2026</v>
      </c>
      <c r="D1126" s="4">
        <f>MONTH(SalesDataTable[[#This Row],[Order Date]])</f>
        <v>6</v>
      </c>
      <c r="E1126" s="16" t="str">
        <f>TEXT(SalesDataTable[[#This Row],[Order Date]], "MMM")</f>
        <v>Jun</v>
      </c>
      <c r="F1126" s="15" t="str">
        <f>"Q"&amp;ROUNDUP(MONTH(SalesDataTable[[#This Row],[Order Date]])/3,0)</f>
        <v>Q2</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7">
        <f>YEAR(SalesDataTable[[#This Row],[Order Date]])</f>
        <v>2026</v>
      </c>
      <c r="D1127" s="4">
        <f>MONTH(SalesDataTable[[#This Row],[Order Date]])</f>
        <v>6</v>
      </c>
      <c r="E1127" s="16" t="str">
        <f>TEXT(SalesDataTable[[#This Row],[Order Date]], "MMM")</f>
        <v>Jun</v>
      </c>
      <c r="F1127" s="15" t="str">
        <f>"Q"&amp;ROUNDUP(MONTH(SalesDataTable[[#This Row],[Order Date]])/3,0)</f>
        <v>Q2</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7">
        <f>YEAR(SalesDataTable[[#This Row],[Order Date]])</f>
        <v>2026</v>
      </c>
      <c r="D1128" s="4">
        <f>MONTH(SalesDataTable[[#This Row],[Order Date]])</f>
        <v>6</v>
      </c>
      <c r="E1128" s="16" t="str">
        <f>TEXT(SalesDataTable[[#This Row],[Order Date]], "MMM")</f>
        <v>Jun</v>
      </c>
      <c r="F1128" s="15" t="str">
        <f>"Q"&amp;ROUNDUP(MONTH(SalesDataTable[[#This Row],[Order Date]])/3,0)</f>
        <v>Q2</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7">
        <f>YEAR(SalesDataTable[[#This Row],[Order Date]])</f>
        <v>2026</v>
      </c>
      <c r="D1129" s="4">
        <f>MONTH(SalesDataTable[[#This Row],[Order Date]])</f>
        <v>6</v>
      </c>
      <c r="E1129" s="16" t="str">
        <f>TEXT(SalesDataTable[[#This Row],[Order Date]], "MMM")</f>
        <v>Jun</v>
      </c>
      <c r="F1129" s="15" t="str">
        <f>"Q"&amp;ROUNDUP(MONTH(SalesDataTable[[#This Row],[Order Date]])/3,0)</f>
        <v>Q2</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7">
        <f>YEAR(SalesDataTable[[#This Row],[Order Date]])</f>
        <v>2026</v>
      </c>
      <c r="D1130" s="4">
        <f>MONTH(SalesDataTable[[#This Row],[Order Date]])</f>
        <v>6</v>
      </c>
      <c r="E1130" s="16" t="str">
        <f>TEXT(SalesDataTable[[#This Row],[Order Date]], "MMM")</f>
        <v>Jun</v>
      </c>
      <c r="F1130" s="15" t="str">
        <f>"Q"&amp;ROUNDUP(MONTH(SalesDataTable[[#This Row],[Order Date]])/3,0)</f>
        <v>Q2</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7">
        <f>YEAR(SalesDataTable[[#This Row],[Order Date]])</f>
        <v>2026</v>
      </c>
      <c r="D1131" s="4">
        <f>MONTH(SalesDataTable[[#This Row],[Order Date]])</f>
        <v>6</v>
      </c>
      <c r="E1131" s="16" t="str">
        <f>TEXT(SalesDataTable[[#This Row],[Order Date]], "MMM")</f>
        <v>Jun</v>
      </c>
      <c r="F1131" s="15" t="str">
        <f>"Q"&amp;ROUNDUP(MONTH(SalesDataTable[[#This Row],[Order Date]])/3,0)</f>
        <v>Q2</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7">
        <f>YEAR(SalesDataTable[[#This Row],[Order Date]])</f>
        <v>2026</v>
      </c>
      <c r="D1132" s="4">
        <f>MONTH(SalesDataTable[[#This Row],[Order Date]])</f>
        <v>6</v>
      </c>
      <c r="E1132" s="16" t="str">
        <f>TEXT(SalesDataTable[[#This Row],[Order Date]], "MMM")</f>
        <v>Jun</v>
      </c>
      <c r="F1132" s="15" t="str">
        <f>"Q"&amp;ROUNDUP(MONTH(SalesDataTable[[#This Row],[Order Date]])/3,0)</f>
        <v>Q2</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7">
        <f>YEAR(SalesDataTable[[#This Row],[Order Date]])</f>
        <v>2026</v>
      </c>
      <c r="D1133" s="4">
        <f>MONTH(SalesDataTable[[#This Row],[Order Date]])</f>
        <v>6</v>
      </c>
      <c r="E1133" s="16" t="str">
        <f>TEXT(SalesDataTable[[#This Row],[Order Date]], "MMM")</f>
        <v>Jun</v>
      </c>
      <c r="F1133" s="15" t="str">
        <f>"Q"&amp;ROUNDUP(MONTH(SalesDataTable[[#This Row],[Order Date]])/3,0)</f>
        <v>Q2</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7">
        <f>YEAR(SalesDataTable[[#This Row],[Order Date]])</f>
        <v>2026</v>
      </c>
      <c r="D1134" s="4">
        <f>MONTH(SalesDataTable[[#This Row],[Order Date]])</f>
        <v>6</v>
      </c>
      <c r="E1134" s="16" t="str">
        <f>TEXT(SalesDataTable[[#This Row],[Order Date]], "MMM")</f>
        <v>Jun</v>
      </c>
      <c r="F1134" s="15" t="str">
        <f>"Q"&amp;ROUNDUP(MONTH(SalesDataTable[[#This Row],[Order Date]])/3,0)</f>
        <v>Q2</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7">
        <f>YEAR(SalesDataTable[[#This Row],[Order Date]])</f>
        <v>2026</v>
      </c>
      <c r="D1135" s="4">
        <f>MONTH(SalesDataTable[[#This Row],[Order Date]])</f>
        <v>6</v>
      </c>
      <c r="E1135" s="16" t="str">
        <f>TEXT(SalesDataTable[[#This Row],[Order Date]], "MMM")</f>
        <v>Jun</v>
      </c>
      <c r="F1135" s="15" t="str">
        <f>"Q"&amp;ROUNDUP(MONTH(SalesDataTable[[#This Row],[Order Date]])/3,0)</f>
        <v>Q2</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7">
        <f>YEAR(SalesDataTable[[#This Row],[Order Date]])</f>
        <v>2026</v>
      </c>
      <c r="D1136" s="4">
        <f>MONTH(SalesDataTable[[#This Row],[Order Date]])</f>
        <v>6</v>
      </c>
      <c r="E1136" s="16" t="str">
        <f>TEXT(SalesDataTable[[#This Row],[Order Date]], "MMM")</f>
        <v>Jun</v>
      </c>
      <c r="F1136" s="15" t="str">
        <f>"Q"&amp;ROUNDUP(MONTH(SalesDataTable[[#This Row],[Order Date]])/3,0)</f>
        <v>Q2</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7">
        <f>YEAR(SalesDataTable[[#This Row],[Order Date]])</f>
        <v>2026</v>
      </c>
      <c r="D1137" s="4">
        <f>MONTH(SalesDataTable[[#This Row],[Order Date]])</f>
        <v>6</v>
      </c>
      <c r="E1137" s="16" t="str">
        <f>TEXT(SalesDataTable[[#This Row],[Order Date]], "MMM")</f>
        <v>Jun</v>
      </c>
      <c r="F1137" s="15" t="str">
        <f>"Q"&amp;ROUNDUP(MONTH(SalesDataTable[[#This Row],[Order Date]])/3,0)</f>
        <v>Q2</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7">
        <f>YEAR(SalesDataTable[[#This Row],[Order Date]])</f>
        <v>2026</v>
      </c>
      <c r="D1138" s="4">
        <f>MONTH(SalesDataTable[[#This Row],[Order Date]])</f>
        <v>6</v>
      </c>
      <c r="E1138" s="16" t="str">
        <f>TEXT(SalesDataTable[[#This Row],[Order Date]], "MMM")</f>
        <v>Jun</v>
      </c>
      <c r="F1138" s="15" t="str">
        <f>"Q"&amp;ROUNDUP(MONTH(SalesDataTable[[#This Row],[Order Date]])/3,0)</f>
        <v>Q2</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7">
        <f>YEAR(SalesDataTable[[#This Row],[Order Date]])</f>
        <v>2026</v>
      </c>
      <c r="D1139" s="4">
        <f>MONTH(SalesDataTable[[#This Row],[Order Date]])</f>
        <v>6</v>
      </c>
      <c r="E1139" s="16" t="str">
        <f>TEXT(SalesDataTable[[#This Row],[Order Date]], "MMM")</f>
        <v>Jun</v>
      </c>
      <c r="F1139" s="15" t="str">
        <f>"Q"&amp;ROUNDUP(MONTH(SalesDataTable[[#This Row],[Order Date]])/3,0)</f>
        <v>Q2</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7">
        <f>YEAR(SalesDataTable[[#This Row],[Order Date]])</f>
        <v>2026</v>
      </c>
      <c r="D1140" s="4">
        <f>MONTH(SalesDataTable[[#This Row],[Order Date]])</f>
        <v>6</v>
      </c>
      <c r="E1140" s="16" t="str">
        <f>TEXT(SalesDataTable[[#This Row],[Order Date]], "MMM")</f>
        <v>Jun</v>
      </c>
      <c r="F1140" s="15" t="str">
        <f>"Q"&amp;ROUNDUP(MONTH(SalesDataTable[[#This Row],[Order Date]])/3,0)</f>
        <v>Q2</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7">
        <f>YEAR(SalesDataTable[[#This Row],[Order Date]])</f>
        <v>2026</v>
      </c>
      <c r="D1141" s="4">
        <f>MONTH(SalesDataTable[[#This Row],[Order Date]])</f>
        <v>6</v>
      </c>
      <c r="E1141" s="16" t="str">
        <f>TEXT(SalesDataTable[[#This Row],[Order Date]], "MMM")</f>
        <v>Jun</v>
      </c>
      <c r="F1141" s="15" t="str">
        <f>"Q"&amp;ROUNDUP(MONTH(SalesDataTable[[#This Row],[Order Date]])/3,0)</f>
        <v>Q2</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7">
        <f>YEAR(SalesDataTable[[#This Row],[Order Date]])</f>
        <v>2026</v>
      </c>
      <c r="D1142" s="4">
        <f>MONTH(SalesDataTable[[#This Row],[Order Date]])</f>
        <v>6</v>
      </c>
      <c r="E1142" s="16" t="str">
        <f>TEXT(SalesDataTable[[#This Row],[Order Date]], "MMM")</f>
        <v>Jun</v>
      </c>
      <c r="F1142" s="15" t="str">
        <f>"Q"&amp;ROUNDUP(MONTH(SalesDataTable[[#This Row],[Order Date]])/3,0)</f>
        <v>Q2</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7">
        <f>YEAR(SalesDataTable[[#This Row],[Order Date]])</f>
        <v>2026</v>
      </c>
      <c r="D1143" s="4">
        <f>MONTH(SalesDataTable[[#This Row],[Order Date]])</f>
        <v>6</v>
      </c>
      <c r="E1143" s="16" t="str">
        <f>TEXT(SalesDataTable[[#This Row],[Order Date]], "MMM")</f>
        <v>Jun</v>
      </c>
      <c r="F1143" s="15" t="str">
        <f>"Q"&amp;ROUNDUP(MONTH(SalesDataTable[[#This Row],[Order Date]])/3,0)</f>
        <v>Q2</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7">
        <f>YEAR(SalesDataTable[[#This Row],[Order Date]])</f>
        <v>2026</v>
      </c>
      <c r="D1144" s="4">
        <f>MONTH(SalesDataTable[[#This Row],[Order Date]])</f>
        <v>6</v>
      </c>
      <c r="E1144" s="16" t="str">
        <f>TEXT(SalesDataTable[[#This Row],[Order Date]], "MMM")</f>
        <v>Jun</v>
      </c>
      <c r="F1144" s="15" t="str">
        <f>"Q"&amp;ROUNDUP(MONTH(SalesDataTable[[#This Row],[Order Date]])/3,0)</f>
        <v>Q2</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7">
        <f>YEAR(SalesDataTable[[#This Row],[Order Date]])</f>
        <v>2026</v>
      </c>
      <c r="D1145" s="4">
        <f>MONTH(SalesDataTable[[#This Row],[Order Date]])</f>
        <v>6</v>
      </c>
      <c r="E1145" s="16" t="str">
        <f>TEXT(SalesDataTable[[#This Row],[Order Date]], "MMM")</f>
        <v>Jun</v>
      </c>
      <c r="F1145" s="15" t="str">
        <f>"Q"&amp;ROUNDUP(MONTH(SalesDataTable[[#This Row],[Order Date]])/3,0)</f>
        <v>Q2</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7">
        <f>YEAR(SalesDataTable[[#This Row],[Order Date]])</f>
        <v>2026</v>
      </c>
      <c r="D1146" s="4">
        <f>MONTH(SalesDataTable[[#This Row],[Order Date]])</f>
        <v>6</v>
      </c>
      <c r="E1146" s="16" t="str">
        <f>TEXT(SalesDataTable[[#This Row],[Order Date]], "MMM")</f>
        <v>Jun</v>
      </c>
      <c r="F1146" s="15" t="str">
        <f>"Q"&amp;ROUNDUP(MONTH(SalesDataTable[[#This Row],[Order Date]])/3,0)</f>
        <v>Q2</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7">
        <f>YEAR(SalesDataTable[[#This Row],[Order Date]])</f>
        <v>2026</v>
      </c>
      <c r="D1147" s="4">
        <f>MONTH(SalesDataTable[[#This Row],[Order Date]])</f>
        <v>6</v>
      </c>
      <c r="E1147" s="16" t="str">
        <f>TEXT(SalesDataTable[[#This Row],[Order Date]], "MMM")</f>
        <v>Jun</v>
      </c>
      <c r="F1147" s="15" t="str">
        <f>"Q"&amp;ROUNDUP(MONTH(SalesDataTable[[#This Row],[Order Date]])/3,0)</f>
        <v>Q2</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7">
        <f>YEAR(SalesDataTable[[#This Row],[Order Date]])</f>
        <v>2026</v>
      </c>
      <c r="D1148" s="4">
        <f>MONTH(SalesDataTable[[#This Row],[Order Date]])</f>
        <v>6</v>
      </c>
      <c r="E1148" s="16" t="str">
        <f>TEXT(SalesDataTable[[#This Row],[Order Date]], "MMM")</f>
        <v>Jun</v>
      </c>
      <c r="F1148" s="15" t="str">
        <f>"Q"&amp;ROUNDUP(MONTH(SalesDataTable[[#This Row],[Order Date]])/3,0)</f>
        <v>Q2</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7">
        <f>YEAR(SalesDataTable[[#This Row],[Order Date]])</f>
        <v>2026</v>
      </c>
      <c r="D1149" s="4">
        <f>MONTH(SalesDataTable[[#This Row],[Order Date]])</f>
        <v>6</v>
      </c>
      <c r="E1149" s="16" t="str">
        <f>TEXT(SalesDataTable[[#This Row],[Order Date]], "MMM")</f>
        <v>Jun</v>
      </c>
      <c r="F1149" s="15" t="str">
        <f>"Q"&amp;ROUNDUP(MONTH(SalesDataTable[[#This Row],[Order Date]])/3,0)</f>
        <v>Q2</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7">
        <f>YEAR(SalesDataTable[[#This Row],[Order Date]])</f>
        <v>2026</v>
      </c>
      <c r="D1150" s="4">
        <f>MONTH(SalesDataTable[[#This Row],[Order Date]])</f>
        <v>6</v>
      </c>
      <c r="E1150" s="16" t="str">
        <f>TEXT(SalesDataTable[[#This Row],[Order Date]], "MMM")</f>
        <v>Jun</v>
      </c>
      <c r="F1150" s="15" t="str">
        <f>"Q"&amp;ROUNDUP(MONTH(SalesDataTable[[#This Row],[Order Date]])/3,0)</f>
        <v>Q2</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7">
        <f>YEAR(SalesDataTable[[#This Row],[Order Date]])</f>
        <v>2026</v>
      </c>
      <c r="D1151" s="4">
        <f>MONTH(SalesDataTable[[#This Row],[Order Date]])</f>
        <v>6</v>
      </c>
      <c r="E1151" s="16" t="str">
        <f>TEXT(SalesDataTable[[#This Row],[Order Date]], "MMM")</f>
        <v>Jun</v>
      </c>
      <c r="F1151" s="15" t="str">
        <f>"Q"&amp;ROUNDUP(MONTH(SalesDataTable[[#This Row],[Order Date]])/3,0)</f>
        <v>Q2</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7">
        <f>YEAR(SalesDataTable[[#This Row],[Order Date]])</f>
        <v>2026</v>
      </c>
      <c r="D1152" s="4">
        <f>MONTH(SalesDataTable[[#This Row],[Order Date]])</f>
        <v>6</v>
      </c>
      <c r="E1152" s="16" t="str">
        <f>TEXT(SalesDataTable[[#This Row],[Order Date]], "MMM")</f>
        <v>Jun</v>
      </c>
      <c r="F1152" s="15" t="str">
        <f>"Q"&amp;ROUNDUP(MONTH(SalesDataTable[[#This Row],[Order Date]])/3,0)</f>
        <v>Q2</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7">
        <f>YEAR(SalesDataTable[[#This Row],[Order Date]])</f>
        <v>2026</v>
      </c>
      <c r="D1153" s="4">
        <f>MONTH(SalesDataTable[[#This Row],[Order Date]])</f>
        <v>6</v>
      </c>
      <c r="E1153" s="16" t="str">
        <f>TEXT(SalesDataTable[[#This Row],[Order Date]], "MMM")</f>
        <v>Jun</v>
      </c>
      <c r="F1153" s="15" t="str">
        <f>"Q"&amp;ROUNDUP(MONTH(SalesDataTable[[#This Row],[Order Date]])/3,0)</f>
        <v>Q2</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7">
        <f>YEAR(SalesDataTable[[#This Row],[Order Date]])</f>
        <v>2026</v>
      </c>
      <c r="D1154" s="4">
        <f>MONTH(SalesDataTable[[#This Row],[Order Date]])</f>
        <v>6</v>
      </c>
      <c r="E1154" s="16" t="str">
        <f>TEXT(SalesDataTable[[#This Row],[Order Date]], "MMM")</f>
        <v>Jun</v>
      </c>
      <c r="F1154" s="15" t="str">
        <f>"Q"&amp;ROUNDUP(MONTH(SalesDataTable[[#This Row],[Order Date]])/3,0)</f>
        <v>Q2</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7">
        <f>YEAR(SalesDataTable[[#This Row],[Order Date]])</f>
        <v>2026</v>
      </c>
      <c r="D1155" s="4">
        <f>MONTH(SalesDataTable[[#This Row],[Order Date]])</f>
        <v>6</v>
      </c>
      <c r="E1155" s="16" t="str">
        <f>TEXT(SalesDataTable[[#This Row],[Order Date]], "MMM")</f>
        <v>Jun</v>
      </c>
      <c r="F1155" s="15" t="str">
        <f>"Q"&amp;ROUNDUP(MONTH(SalesDataTable[[#This Row],[Order Date]])/3,0)</f>
        <v>Q2</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7">
        <f>YEAR(SalesDataTable[[#This Row],[Order Date]])</f>
        <v>2026</v>
      </c>
      <c r="D1156" s="4">
        <f>MONTH(SalesDataTable[[#This Row],[Order Date]])</f>
        <v>6</v>
      </c>
      <c r="E1156" s="16" t="str">
        <f>TEXT(SalesDataTable[[#This Row],[Order Date]], "MMM")</f>
        <v>Jun</v>
      </c>
      <c r="F1156" s="15" t="str">
        <f>"Q"&amp;ROUNDUP(MONTH(SalesDataTable[[#This Row],[Order Date]])/3,0)</f>
        <v>Q2</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7">
        <f>YEAR(SalesDataTable[[#This Row],[Order Date]])</f>
        <v>2026</v>
      </c>
      <c r="D1157" s="4">
        <f>MONTH(SalesDataTable[[#This Row],[Order Date]])</f>
        <v>6</v>
      </c>
      <c r="E1157" s="16" t="str">
        <f>TEXT(SalesDataTable[[#This Row],[Order Date]], "MMM")</f>
        <v>Jun</v>
      </c>
      <c r="F1157" s="15" t="str">
        <f>"Q"&amp;ROUNDUP(MONTH(SalesDataTable[[#This Row],[Order Date]])/3,0)</f>
        <v>Q2</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7">
        <f>YEAR(SalesDataTable[[#This Row],[Order Date]])</f>
        <v>2026</v>
      </c>
      <c r="D1158" s="4">
        <f>MONTH(SalesDataTable[[#This Row],[Order Date]])</f>
        <v>6</v>
      </c>
      <c r="E1158" s="16" t="str">
        <f>TEXT(SalesDataTable[[#This Row],[Order Date]], "MMM")</f>
        <v>Jun</v>
      </c>
      <c r="F1158" s="15" t="str">
        <f>"Q"&amp;ROUNDUP(MONTH(SalesDataTable[[#This Row],[Order Date]])/3,0)</f>
        <v>Q2</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7">
        <f>YEAR(SalesDataTable[[#This Row],[Order Date]])</f>
        <v>2026</v>
      </c>
      <c r="D1159" s="4">
        <f>MONTH(SalesDataTable[[#This Row],[Order Date]])</f>
        <v>6</v>
      </c>
      <c r="E1159" s="16" t="str">
        <f>TEXT(SalesDataTable[[#This Row],[Order Date]], "MMM")</f>
        <v>Jun</v>
      </c>
      <c r="F1159" s="15" t="str">
        <f>"Q"&amp;ROUNDUP(MONTH(SalesDataTable[[#This Row],[Order Date]])/3,0)</f>
        <v>Q2</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7">
        <f>YEAR(SalesDataTable[[#This Row],[Order Date]])</f>
        <v>2026</v>
      </c>
      <c r="D1160" s="4">
        <f>MONTH(SalesDataTable[[#This Row],[Order Date]])</f>
        <v>6</v>
      </c>
      <c r="E1160" s="16" t="str">
        <f>TEXT(SalesDataTable[[#This Row],[Order Date]], "MMM")</f>
        <v>Jun</v>
      </c>
      <c r="F1160" s="15" t="str">
        <f>"Q"&amp;ROUNDUP(MONTH(SalesDataTable[[#This Row],[Order Date]])/3,0)</f>
        <v>Q2</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7">
        <f>YEAR(SalesDataTable[[#This Row],[Order Date]])</f>
        <v>2026</v>
      </c>
      <c r="D1161" s="4">
        <f>MONTH(SalesDataTable[[#This Row],[Order Date]])</f>
        <v>6</v>
      </c>
      <c r="E1161" s="16" t="str">
        <f>TEXT(SalesDataTable[[#This Row],[Order Date]], "MMM")</f>
        <v>Jun</v>
      </c>
      <c r="F1161" s="15" t="str">
        <f>"Q"&amp;ROUNDUP(MONTH(SalesDataTable[[#This Row],[Order Date]])/3,0)</f>
        <v>Q2</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7">
        <f>YEAR(SalesDataTable[[#This Row],[Order Date]])</f>
        <v>2026</v>
      </c>
      <c r="D1162" s="4">
        <f>MONTH(SalesDataTable[[#This Row],[Order Date]])</f>
        <v>6</v>
      </c>
      <c r="E1162" s="16" t="str">
        <f>TEXT(SalesDataTable[[#This Row],[Order Date]], "MMM")</f>
        <v>Jun</v>
      </c>
      <c r="F1162" s="15" t="str">
        <f>"Q"&amp;ROUNDUP(MONTH(SalesDataTable[[#This Row],[Order Date]])/3,0)</f>
        <v>Q2</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7">
        <f>YEAR(SalesDataTable[[#This Row],[Order Date]])</f>
        <v>2026</v>
      </c>
      <c r="D1163" s="4">
        <f>MONTH(SalesDataTable[[#This Row],[Order Date]])</f>
        <v>6</v>
      </c>
      <c r="E1163" s="16" t="str">
        <f>TEXT(SalesDataTable[[#This Row],[Order Date]], "MMM")</f>
        <v>Jun</v>
      </c>
      <c r="F1163" s="15" t="str">
        <f>"Q"&amp;ROUNDUP(MONTH(SalesDataTable[[#This Row],[Order Date]])/3,0)</f>
        <v>Q2</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7">
        <f>YEAR(SalesDataTable[[#This Row],[Order Date]])</f>
        <v>2026</v>
      </c>
      <c r="D1164" s="4">
        <f>MONTH(SalesDataTable[[#This Row],[Order Date]])</f>
        <v>6</v>
      </c>
      <c r="E1164" s="16" t="str">
        <f>TEXT(SalesDataTable[[#This Row],[Order Date]], "MMM")</f>
        <v>Jun</v>
      </c>
      <c r="F1164" s="15" t="str">
        <f>"Q"&amp;ROUNDUP(MONTH(SalesDataTable[[#This Row],[Order Date]])/3,0)</f>
        <v>Q2</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7">
        <f>YEAR(SalesDataTable[[#This Row],[Order Date]])</f>
        <v>2026</v>
      </c>
      <c r="D1165" s="4">
        <f>MONTH(SalesDataTable[[#This Row],[Order Date]])</f>
        <v>6</v>
      </c>
      <c r="E1165" s="16" t="str">
        <f>TEXT(SalesDataTable[[#This Row],[Order Date]], "MMM")</f>
        <v>Jun</v>
      </c>
      <c r="F1165" s="15" t="str">
        <f>"Q"&amp;ROUNDUP(MONTH(SalesDataTable[[#This Row],[Order Date]])/3,0)</f>
        <v>Q2</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7">
        <f>YEAR(SalesDataTable[[#This Row],[Order Date]])</f>
        <v>2026</v>
      </c>
      <c r="D1166" s="4">
        <f>MONTH(SalesDataTable[[#This Row],[Order Date]])</f>
        <v>6</v>
      </c>
      <c r="E1166" s="16" t="str">
        <f>TEXT(SalesDataTable[[#This Row],[Order Date]], "MMM")</f>
        <v>Jun</v>
      </c>
      <c r="F1166" s="15" t="str">
        <f>"Q"&amp;ROUNDUP(MONTH(SalesDataTable[[#This Row],[Order Date]])/3,0)</f>
        <v>Q2</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7">
        <f>YEAR(SalesDataTable[[#This Row],[Order Date]])</f>
        <v>2026</v>
      </c>
      <c r="D1167" s="4">
        <f>MONTH(SalesDataTable[[#This Row],[Order Date]])</f>
        <v>6</v>
      </c>
      <c r="E1167" s="16" t="str">
        <f>TEXT(SalesDataTable[[#This Row],[Order Date]], "MMM")</f>
        <v>Jun</v>
      </c>
      <c r="F1167" s="15" t="str">
        <f>"Q"&amp;ROUNDUP(MONTH(SalesDataTable[[#This Row],[Order Date]])/3,0)</f>
        <v>Q2</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7">
        <f>YEAR(SalesDataTable[[#This Row],[Order Date]])</f>
        <v>2026</v>
      </c>
      <c r="D1168" s="4">
        <f>MONTH(SalesDataTable[[#This Row],[Order Date]])</f>
        <v>6</v>
      </c>
      <c r="E1168" s="16" t="str">
        <f>TEXT(SalesDataTable[[#This Row],[Order Date]], "MMM")</f>
        <v>Jun</v>
      </c>
      <c r="F1168" s="15" t="str">
        <f>"Q"&amp;ROUNDUP(MONTH(SalesDataTable[[#This Row],[Order Date]])/3,0)</f>
        <v>Q2</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7">
        <f>YEAR(SalesDataTable[[#This Row],[Order Date]])</f>
        <v>2026</v>
      </c>
      <c r="D1169" s="4">
        <f>MONTH(SalesDataTable[[#This Row],[Order Date]])</f>
        <v>6</v>
      </c>
      <c r="E1169" s="16" t="str">
        <f>TEXT(SalesDataTable[[#This Row],[Order Date]], "MMM")</f>
        <v>Jun</v>
      </c>
      <c r="F1169" s="15" t="str">
        <f>"Q"&amp;ROUNDUP(MONTH(SalesDataTable[[#This Row],[Order Date]])/3,0)</f>
        <v>Q2</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7">
        <f>YEAR(SalesDataTable[[#This Row],[Order Date]])</f>
        <v>2026</v>
      </c>
      <c r="D1170" s="4">
        <f>MONTH(SalesDataTable[[#This Row],[Order Date]])</f>
        <v>6</v>
      </c>
      <c r="E1170" s="16" t="str">
        <f>TEXT(SalesDataTable[[#This Row],[Order Date]], "MMM")</f>
        <v>Jun</v>
      </c>
      <c r="F1170" s="15" t="str">
        <f>"Q"&amp;ROUNDUP(MONTH(SalesDataTable[[#This Row],[Order Date]])/3,0)</f>
        <v>Q2</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7">
        <f>YEAR(SalesDataTable[[#This Row],[Order Date]])</f>
        <v>2026</v>
      </c>
      <c r="D1171" s="4">
        <f>MONTH(SalesDataTable[[#This Row],[Order Date]])</f>
        <v>6</v>
      </c>
      <c r="E1171" s="16" t="str">
        <f>TEXT(SalesDataTable[[#This Row],[Order Date]], "MMM")</f>
        <v>Jun</v>
      </c>
      <c r="F1171" s="15" t="str">
        <f>"Q"&amp;ROUNDUP(MONTH(SalesDataTable[[#This Row],[Order Date]])/3,0)</f>
        <v>Q2</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7">
        <f>YEAR(SalesDataTable[[#This Row],[Order Date]])</f>
        <v>2026</v>
      </c>
      <c r="D1172" s="4">
        <f>MONTH(SalesDataTable[[#This Row],[Order Date]])</f>
        <v>6</v>
      </c>
      <c r="E1172" s="16" t="str">
        <f>TEXT(SalesDataTable[[#This Row],[Order Date]], "MMM")</f>
        <v>Jun</v>
      </c>
      <c r="F1172" s="15" t="str">
        <f>"Q"&amp;ROUNDUP(MONTH(SalesDataTable[[#This Row],[Order Date]])/3,0)</f>
        <v>Q2</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7">
        <f>YEAR(SalesDataTable[[#This Row],[Order Date]])</f>
        <v>2026</v>
      </c>
      <c r="D1173" s="4">
        <f>MONTH(SalesDataTable[[#This Row],[Order Date]])</f>
        <v>6</v>
      </c>
      <c r="E1173" s="16" t="str">
        <f>TEXT(SalesDataTable[[#This Row],[Order Date]], "MMM")</f>
        <v>Jun</v>
      </c>
      <c r="F1173" s="15" t="str">
        <f>"Q"&amp;ROUNDUP(MONTH(SalesDataTable[[#This Row],[Order Date]])/3,0)</f>
        <v>Q2</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7">
        <f>YEAR(SalesDataTable[[#This Row],[Order Date]])</f>
        <v>2026</v>
      </c>
      <c r="D1174" s="4">
        <f>MONTH(SalesDataTable[[#This Row],[Order Date]])</f>
        <v>6</v>
      </c>
      <c r="E1174" s="16" t="str">
        <f>TEXT(SalesDataTable[[#This Row],[Order Date]], "MMM")</f>
        <v>Jun</v>
      </c>
      <c r="F1174" s="15" t="str">
        <f>"Q"&amp;ROUNDUP(MONTH(SalesDataTable[[#This Row],[Order Date]])/3,0)</f>
        <v>Q2</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7">
        <f>YEAR(SalesDataTable[[#This Row],[Order Date]])</f>
        <v>2026</v>
      </c>
      <c r="D1175" s="4">
        <f>MONTH(SalesDataTable[[#This Row],[Order Date]])</f>
        <v>6</v>
      </c>
      <c r="E1175" s="16" t="str">
        <f>TEXT(SalesDataTable[[#This Row],[Order Date]], "MMM")</f>
        <v>Jun</v>
      </c>
      <c r="F1175" s="15" t="str">
        <f>"Q"&amp;ROUNDUP(MONTH(SalesDataTable[[#This Row],[Order Date]])/3,0)</f>
        <v>Q2</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7">
        <f>YEAR(SalesDataTable[[#This Row],[Order Date]])</f>
        <v>2026</v>
      </c>
      <c r="D1176" s="4">
        <f>MONTH(SalesDataTable[[#This Row],[Order Date]])</f>
        <v>6</v>
      </c>
      <c r="E1176" s="16" t="str">
        <f>TEXT(SalesDataTable[[#This Row],[Order Date]], "MMM")</f>
        <v>Jun</v>
      </c>
      <c r="F1176" s="15" t="str">
        <f>"Q"&amp;ROUNDUP(MONTH(SalesDataTable[[#This Row],[Order Date]])/3,0)</f>
        <v>Q2</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7">
        <f>YEAR(SalesDataTable[[#This Row],[Order Date]])</f>
        <v>2026</v>
      </c>
      <c r="D1177" s="4">
        <f>MONTH(SalesDataTable[[#This Row],[Order Date]])</f>
        <v>6</v>
      </c>
      <c r="E1177" s="16" t="str">
        <f>TEXT(SalesDataTable[[#This Row],[Order Date]], "MMM")</f>
        <v>Jun</v>
      </c>
      <c r="F1177" s="15" t="str">
        <f>"Q"&amp;ROUNDUP(MONTH(SalesDataTable[[#This Row],[Order Date]])/3,0)</f>
        <v>Q2</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7">
        <f>YEAR(SalesDataTable[[#This Row],[Order Date]])</f>
        <v>2026</v>
      </c>
      <c r="D1178" s="4">
        <f>MONTH(SalesDataTable[[#This Row],[Order Date]])</f>
        <v>6</v>
      </c>
      <c r="E1178" s="16" t="str">
        <f>TEXT(SalesDataTable[[#This Row],[Order Date]], "MMM")</f>
        <v>Jun</v>
      </c>
      <c r="F1178" s="15" t="str">
        <f>"Q"&amp;ROUNDUP(MONTH(SalesDataTable[[#This Row],[Order Date]])/3,0)</f>
        <v>Q2</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7">
        <f>YEAR(SalesDataTable[[#This Row],[Order Date]])</f>
        <v>2026</v>
      </c>
      <c r="D1179" s="4">
        <f>MONTH(SalesDataTable[[#This Row],[Order Date]])</f>
        <v>6</v>
      </c>
      <c r="E1179" s="16" t="str">
        <f>TEXT(SalesDataTable[[#This Row],[Order Date]], "MMM")</f>
        <v>Jun</v>
      </c>
      <c r="F1179" s="15" t="str">
        <f>"Q"&amp;ROUNDUP(MONTH(SalesDataTable[[#This Row],[Order Date]])/3,0)</f>
        <v>Q2</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7">
        <f>YEAR(SalesDataTable[[#This Row],[Order Date]])</f>
        <v>2026</v>
      </c>
      <c r="D1180" s="4">
        <f>MONTH(SalesDataTable[[#This Row],[Order Date]])</f>
        <v>6</v>
      </c>
      <c r="E1180" s="16" t="str">
        <f>TEXT(SalesDataTable[[#This Row],[Order Date]], "MMM")</f>
        <v>Jun</v>
      </c>
      <c r="F1180" s="15" t="str">
        <f>"Q"&amp;ROUNDUP(MONTH(SalesDataTable[[#This Row],[Order Date]])/3,0)</f>
        <v>Q2</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7">
        <f>YEAR(SalesDataTable[[#This Row],[Order Date]])</f>
        <v>2026</v>
      </c>
      <c r="D1181" s="4">
        <f>MONTH(SalesDataTable[[#This Row],[Order Date]])</f>
        <v>6</v>
      </c>
      <c r="E1181" s="16" t="str">
        <f>TEXT(SalesDataTable[[#This Row],[Order Date]], "MMM")</f>
        <v>Jun</v>
      </c>
      <c r="F1181" s="15" t="str">
        <f>"Q"&amp;ROUNDUP(MONTH(SalesDataTable[[#This Row],[Order Date]])/3,0)</f>
        <v>Q2</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7">
        <f>YEAR(SalesDataTable[[#This Row],[Order Date]])</f>
        <v>2026</v>
      </c>
      <c r="D1182" s="4">
        <f>MONTH(SalesDataTable[[#This Row],[Order Date]])</f>
        <v>6</v>
      </c>
      <c r="E1182" s="16" t="str">
        <f>TEXT(SalesDataTable[[#This Row],[Order Date]], "MMM")</f>
        <v>Jun</v>
      </c>
      <c r="F1182" s="15" t="str">
        <f>"Q"&amp;ROUNDUP(MONTH(SalesDataTable[[#This Row],[Order Date]])/3,0)</f>
        <v>Q2</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7">
        <f>YEAR(SalesDataTable[[#This Row],[Order Date]])</f>
        <v>2026</v>
      </c>
      <c r="D1183" s="4">
        <f>MONTH(SalesDataTable[[#This Row],[Order Date]])</f>
        <v>6</v>
      </c>
      <c r="E1183" s="16" t="str">
        <f>TEXT(SalesDataTable[[#This Row],[Order Date]], "MMM")</f>
        <v>Jun</v>
      </c>
      <c r="F1183" s="15" t="str">
        <f>"Q"&amp;ROUNDUP(MONTH(SalesDataTable[[#This Row],[Order Date]])/3,0)</f>
        <v>Q2</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7">
        <f>YEAR(SalesDataTable[[#This Row],[Order Date]])</f>
        <v>2026</v>
      </c>
      <c r="D1184" s="4">
        <f>MONTH(SalesDataTable[[#This Row],[Order Date]])</f>
        <v>6</v>
      </c>
      <c r="E1184" s="16" t="str">
        <f>TEXT(SalesDataTable[[#This Row],[Order Date]], "MMM")</f>
        <v>Jun</v>
      </c>
      <c r="F1184" s="15" t="str">
        <f>"Q"&amp;ROUNDUP(MONTH(SalesDataTable[[#This Row],[Order Date]])/3,0)</f>
        <v>Q2</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7">
        <f>YEAR(SalesDataTable[[#This Row],[Order Date]])</f>
        <v>2026</v>
      </c>
      <c r="D1185" s="4">
        <f>MONTH(SalesDataTable[[#This Row],[Order Date]])</f>
        <v>6</v>
      </c>
      <c r="E1185" s="16" t="str">
        <f>TEXT(SalesDataTable[[#This Row],[Order Date]], "MMM")</f>
        <v>Jun</v>
      </c>
      <c r="F1185" s="15" t="str">
        <f>"Q"&amp;ROUNDUP(MONTH(SalesDataTable[[#This Row],[Order Date]])/3,0)</f>
        <v>Q2</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7">
        <f>YEAR(SalesDataTable[[#This Row],[Order Date]])</f>
        <v>2026</v>
      </c>
      <c r="D1186" s="4">
        <f>MONTH(SalesDataTable[[#This Row],[Order Date]])</f>
        <v>6</v>
      </c>
      <c r="E1186" s="16" t="str">
        <f>TEXT(SalesDataTable[[#This Row],[Order Date]], "MMM")</f>
        <v>Jun</v>
      </c>
      <c r="F1186" s="15" t="str">
        <f>"Q"&amp;ROUNDUP(MONTH(SalesDataTable[[#This Row],[Order Date]])/3,0)</f>
        <v>Q2</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7">
        <f>YEAR(SalesDataTable[[#This Row],[Order Date]])</f>
        <v>2026</v>
      </c>
      <c r="D1187" s="4">
        <f>MONTH(SalesDataTable[[#This Row],[Order Date]])</f>
        <v>6</v>
      </c>
      <c r="E1187" s="16" t="str">
        <f>TEXT(SalesDataTable[[#This Row],[Order Date]], "MMM")</f>
        <v>Jun</v>
      </c>
      <c r="F1187" s="15" t="str">
        <f>"Q"&amp;ROUNDUP(MONTH(SalesDataTable[[#This Row],[Order Date]])/3,0)</f>
        <v>Q2</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7">
        <f>YEAR(SalesDataTable[[#This Row],[Order Date]])</f>
        <v>2026</v>
      </c>
      <c r="D1188" s="4">
        <f>MONTH(SalesDataTable[[#This Row],[Order Date]])</f>
        <v>6</v>
      </c>
      <c r="E1188" s="16" t="str">
        <f>TEXT(SalesDataTable[[#This Row],[Order Date]], "MMM")</f>
        <v>Jun</v>
      </c>
      <c r="F1188" s="15" t="str">
        <f>"Q"&amp;ROUNDUP(MONTH(SalesDataTable[[#This Row],[Order Date]])/3,0)</f>
        <v>Q2</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7">
        <f>YEAR(SalesDataTable[[#This Row],[Order Date]])</f>
        <v>2026</v>
      </c>
      <c r="D1189" s="4">
        <f>MONTH(SalesDataTable[[#This Row],[Order Date]])</f>
        <v>6</v>
      </c>
      <c r="E1189" s="16" t="str">
        <f>TEXT(SalesDataTable[[#This Row],[Order Date]], "MMM")</f>
        <v>Jun</v>
      </c>
      <c r="F1189" s="15" t="str">
        <f>"Q"&amp;ROUNDUP(MONTH(SalesDataTable[[#This Row],[Order Date]])/3,0)</f>
        <v>Q2</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7">
        <f>YEAR(SalesDataTable[[#This Row],[Order Date]])</f>
        <v>2026</v>
      </c>
      <c r="D1190" s="4">
        <f>MONTH(SalesDataTable[[#This Row],[Order Date]])</f>
        <v>6</v>
      </c>
      <c r="E1190" s="16" t="str">
        <f>TEXT(SalesDataTable[[#This Row],[Order Date]], "MMM")</f>
        <v>Jun</v>
      </c>
      <c r="F1190" s="15" t="str">
        <f>"Q"&amp;ROUNDUP(MONTH(SalesDataTable[[#This Row],[Order Date]])/3,0)</f>
        <v>Q2</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7">
        <f>YEAR(SalesDataTable[[#This Row],[Order Date]])</f>
        <v>2026</v>
      </c>
      <c r="D1191" s="4">
        <f>MONTH(SalesDataTable[[#This Row],[Order Date]])</f>
        <v>6</v>
      </c>
      <c r="E1191" s="16" t="str">
        <f>TEXT(SalesDataTable[[#This Row],[Order Date]], "MMM")</f>
        <v>Jun</v>
      </c>
      <c r="F1191" s="15" t="str">
        <f>"Q"&amp;ROUNDUP(MONTH(SalesDataTable[[#This Row],[Order Date]])/3,0)</f>
        <v>Q2</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7">
        <f>YEAR(SalesDataTable[[#This Row],[Order Date]])</f>
        <v>2026</v>
      </c>
      <c r="D1192" s="4">
        <f>MONTH(SalesDataTable[[#This Row],[Order Date]])</f>
        <v>6</v>
      </c>
      <c r="E1192" s="16" t="str">
        <f>TEXT(SalesDataTable[[#This Row],[Order Date]], "MMM")</f>
        <v>Jun</v>
      </c>
      <c r="F1192" s="15" t="str">
        <f>"Q"&amp;ROUNDUP(MONTH(SalesDataTable[[#This Row],[Order Date]])/3,0)</f>
        <v>Q2</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7">
        <f>YEAR(SalesDataTable[[#This Row],[Order Date]])</f>
        <v>2026</v>
      </c>
      <c r="D1193" s="4">
        <f>MONTH(SalesDataTable[[#This Row],[Order Date]])</f>
        <v>6</v>
      </c>
      <c r="E1193" s="16" t="str">
        <f>TEXT(SalesDataTable[[#This Row],[Order Date]], "MMM")</f>
        <v>Jun</v>
      </c>
      <c r="F1193" s="15" t="str">
        <f>"Q"&amp;ROUNDUP(MONTH(SalesDataTable[[#This Row],[Order Date]])/3,0)</f>
        <v>Q2</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7">
        <f>YEAR(SalesDataTable[[#This Row],[Order Date]])</f>
        <v>2026</v>
      </c>
      <c r="D1194" s="4">
        <f>MONTH(SalesDataTable[[#This Row],[Order Date]])</f>
        <v>6</v>
      </c>
      <c r="E1194" s="16" t="str">
        <f>TEXT(SalesDataTable[[#This Row],[Order Date]], "MMM")</f>
        <v>Jun</v>
      </c>
      <c r="F1194" s="15" t="str">
        <f>"Q"&amp;ROUNDUP(MONTH(SalesDataTable[[#This Row],[Order Date]])/3,0)</f>
        <v>Q2</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7">
        <f>YEAR(SalesDataTable[[#This Row],[Order Date]])</f>
        <v>2026</v>
      </c>
      <c r="D1195" s="4">
        <f>MONTH(SalesDataTable[[#This Row],[Order Date]])</f>
        <v>6</v>
      </c>
      <c r="E1195" s="16" t="str">
        <f>TEXT(SalesDataTable[[#This Row],[Order Date]], "MMM")</f>
        <v>Jun</v>
      </c>
      <c r="F1195" s="15" t="str">
        <f>"Q"&amp;ROUNDUP(MONTH(SalesDataTable[[#This Row],[Order Date]])/3,0)</f>
        <v>Q2</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7">
        <f>YEAR(SalesDataTable[[#This Row],[Order Date]])</f>
        <v>2026</v>
      </c>
      <c r="D1196" s="4">
        <f>MONTH(SalesDataTable[[#This Row],[Order Date]])</f>
        <v>6</v>
      </c>
      <c r="E1196" s="16" t="str">
        <f>TEXT(SalesDataTable[[#This Row],[Order Date]], "MMM")</f>
        <v>Jun</v>
      </c>
      <c r="F1196" s="15" t="str">
        <f>"Q"&amp;ROUNDUP(MONTH(SalesDataTable[[#This Row],[Order Date]])/3,0)</f>
        <v>Q2</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7">
        <f>YEAR(SalesDataTable[[#This Row],[Order Date]])</f>
        <v>2026</v>
      </c>
      <c r="D1197" s="4">
        <f>MONTH(SalesDataTable[[#This Row],[Order Date]])</f>
        <v>6</v>
      </c>
      <c r="E1197" s="16" t="str">
        <f>TEXT(SalesDataTable[[#This Row],[Order Date]], "MMM")</f>
        <v>Jun</v>
      </c>
      <c r="F1197" s="15" t="str">
        <f>"Q"&amp;ROUNDUP(MONTH(SalesDataTable[[#This Row],[Order Date]])/3,0)</f>
        <v>Q2</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7">
        <f>YEAR(SalesDataTable[[#This Row],[Order Date]])</f>
        <v>2026</v>
      </c>
      <c r="D1198" s="4">
        <f>MONTH(SalesDataTable[[#This Row],[Order Date]])</f>
        <v>6</v>
      </c>
      <c r="E1198" s="16" t="str">
        <f>TEXT(SalesDataTable[[#This Row],[Order Date]], "MMM")</f>
        <v>Jun</v>
      </c>
      <c r="F1198" s="15" t="str">
        <f>"Q"&amp;ROUNDUP(MONTH(SalesDataTable[[#This Row],[Order Date]])/3,0)</f>
        <v>Q2</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7">
        <f>YEAR(SalesDataTable[[#This Row],[Order Date]])</f>
        <v>2026</v>
      </c>
      <c r="D1199" s="4">
        <f>MONTH(SalesDataTable[[#This Row],[Order Date]])</f>
        <v>6</v>
      </c>
      <c r="E1199" s="16" t="str">
        <f>TEXT(SalesDataTable[[#This Row],[Order Date]], "MMM")</f>
        <v>Jun</v>
      </c>
      <c r="F1199" s="15" t="str">
        <f>"Q"&amp;ROUNDUP(MONTH(SalesDataTable[[#This Row],[Order Date]])/3,0)</f>
        <v>Q2</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7">
        <f>YEAR(SalesDataTable[[#This Row],[Order Date]])</f>
        <v>2026</v>
      </c>
      <c r="D1200" s="4">
        <f>MONTH(SalesDataTable[[#This Row],[Order Date]])</f>
        <v>6</v>
      </c>
      <c r="E1200" s="16" t="str">
        <f>TEXT(SalesDataTable[[#This Row],[Order Date]], "MMM")</f>
        <v>Jun</v>
      </c>
      <c r="F1200" s="15" t="str">
        <f>"Q"&amp;ROUNDUP(MONTH(SalesDataTable[[#This Row],[Order Date]])/3,0)</f>
        <v>Q2</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7">
        <f>YEAR(SalesDataTable[[#This Row],[Order Date]])</f>
        <v>2026</v>
      </c>
      <c r="D1201" s="4">
        <f>MONTH(SalesDataTable[[#This Row],[Order Date]])</f>
        <v>6</v>
      </c>
      <c r="E1201" s="16" t="str">
        <f>TEXT(SalesDataTable[[#This Row],[Order Date]], "MMM")</f>
        <v>Jun</v>
      </c>
      <c r="F1201" s="15" t="str">
        <f>"Q"&amp;ROUNDUP(MONTH(SalesDataTable[[#This Row],[Order Date]])/3,0)</f>
        <v>Q2</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7">
        <f>YEAR(SalesDataTable[[#This Row],[Order Date]])</f>
        <v>2026</v>
      </c>
      <c r="D1202" s="4">
        <f>MONTH(SalesDataTable[[#This Row],[Order Date]])</f>
        <v>6</v>
      </c>
      <c r="E1202" s="16" t="str">
        <f>TEXT(SalesDataTable[[#This Row],[Order Date]], "MMM")</f>
        <v>Jun</v>
      </c>
      <c r="F1202" s="15" t="str">
        <f>"Q"&amp;ROUNDUP(MONTH(SalesDataTable[[#This Row],[Order Date]])/3,0)</f>
        <v>Q2</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7">
        <f>YEAR(SalesDataTable[[#This Row],[Order Date]])</f>
        <v>2026</v>
      </c>
      <c r="D1203" s="4">
        <f>MONTH(SalesDataTable[[#This Row],[Order Date]])</f>
        <v>6</v>
      </c>
      <c r="E1203" s="16" t="str">
        <f>TEXT(SalesDataTable[[#This Row],[Order Date]], "MMM")</f>
        <v>Jun</v>
      </c>
      <c r="F1203" s="15" t="str">
        <f>"Q"&amp;ROUNDUP(MONTH(SalesDataTable[[#This Row],[Order Date]])/3,0)</f>
        <v>Q2</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7">
        <f>YEAR(SalesDataTable[[#This Row],[Order Date]])</f>
        <v>2026</v>
      </c>
      <c r="D1204" s="4">
        <f>MONTH(SalesDataTable[[#This Row],[Order Date]])</f>
        <v>6</v>
      </c>
      <c r="E1204" s="16" t="str">
        <f>TEXT(SalesDataTable[[#This Row],[Order Date]], "MMM")</f>
        <v>Jun</v>
      </c>
      <c r="F1204" s="15" t="str">
        <f>"Q"&amp;ROUNDUP(MONTH(SalesDataTable[[#This Row],[Order Date]])/3,0)</f>
        <v>Q2</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7">
        <f>YEAR(SalesDataTable[[#This Row],[Order Date]])</f>
        <v>2026</v>
      </c>
      <c r="D1205" s="4">
        <f>MONTH(SalesDataTable[[#This Row],[Order Date]])</f>
        <v>6</v>
      </c>
      <c r="E1205" s="16" t="str">
        <f>TEXT(SalesDataTable[[#This Row],[Order Date]], "MMM")</f>
        <v>Jun</v>
      </c>
      <c r="F1205" s="15" t="str">
        <f>"Q"&amp;ROUNDUP(MONTH(SalesDataTable[[#This Row],[Order Date]])/3,0)</f>
        <v>Q2</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7">
        <f>YEAR(SalesDataTable[[#This Row],[Order Date]])</f>
        <v>2026</v>
      </c>
      <c r="D1206" s="4">
        <f>MONTH(SalesDataTable[[#This Row],[Order Date]])</f>
        <v>6</v>
      </c>
      <c r="E1206" s="16" t="str">
        <f>TEXT(SalesDataTable[[#This Row],[Order Date]], "MMM")</f>
        <v>Jun</v>
      </c>
      <c r="F1206" s="15" t="str">
        <f>"Q"&amp;ROUNDUP(MONTH(SalesDataTable[[#This Row],[Order Date]])/3,0)</f>
        <v>Q2</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7">
        <f>YEAR(SalesDataTable[[#This Row],[Order Date]])</f>
        <v>2026</v>
      </c>
      <c r="D1207" s="4">
        <f>MONTH(SalesDataTable[[#This Row],[Order Date]])</f>
        <v>6</v>
      </c>
      <c r="E1207" s="16" t="str">
        <f>TEXT(SalesDataTable[[#This Row],[Order Date]], "MMM")</f>
        <v>Jun</v>
      </c>
      <c r="F1207" s="15" t="str">
        <f>"Q"&amp;ROUNDUP(MONTH(SalesDataTable[[#This Row],[Order Date]])/3,0)</f>
        <v>Q2</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7">
        <f>YEAR(SalesDataTable[[#This Row],[Order Date]])</f>
        <v>2026</v>
      </c>
      <c r="D1208" s="4">
        <f>MONTH(SalesDataTable[[#This Row],[Order Date]])</f>
        <v>6</v>
      </c>
      <c r="E1208" s="16" t="str">
        <f>TEXT(SalesDataTable[[#This Row],[Order Date]], "MMM")</f>
        <v>Jun</v>
      </c>
      <c r="F1208" s="15" t="str">
        <f>"Q"&amp;ROUNDUP(MONTH(SalesDataTable[[#This Row],[Order Date]])/3,0)</f>
        <v>Q2</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7">
        <f>YEAR(SalesDataTable[[#This Row],[Order Date]])</f>
        <v>2026</v>
      </c>
      <c r="D1209" s="4">
        <f>MONTH(SalesDataTable[[#This Row],[Order Date]])</f>
        <v>6</v>
      </c>
      <c r="E1209" s="16" t="str">
        <f>TEXT(SalesDataTable[[#This Row],[Order Date]], "MMM")</f>
        <v>Jun</v>
      </c>
      <c r="F1209" s="15" t="str">
        <f>"Q"&amp;ROUNDUP(MONTH(SalesDataTable[[#This Row],[Order Date]])/3,0)</f>
        <v>Q2</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7">
        <f>YEAR(SalesDataTable[[#This Row],[Order Date]])</f>
        <v>2026</v>
      </c>
      <c r="D1210" s="4">
        <f>MONTH(SalesDataTable[[#This Row],[Order Date]])</f>
        <v>6</v>
      </c>
      <c r="E1210" s="16" t="str">
        <f>TEXT(SalesDataTable[[#This Row],[Order Date]], "MMM")</f>
        <v>Jun</v>
      </c>
      <c r="F1210" s="15" t="str">
        <f>"Q"&amp;ROUNDUP(MONTH(SalesDataTable[[#This Row],[Order Date]])/3,0)</f>
        <v>Q2</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7">
        <f>YEAR(SalesDataTable[[#This Row],[Order Date]])</f>
        <v>2026</v>
      </c>
      <c r="D1211" s="4">
        <f>MONTH(SalesDataTable[[#This Row],[Order Date]])</f>
        <v>6</v>
      </c>
      <c r="E1211" s="16" t="str">
        <f>TEXT(SalesDataTable[[#This Row],[Order Date]], "MMM")</f>
        <v>Jun</v>
      </c>
      <c r="F1211" s="15" t="str">
        <f>"Q"&amp;ROUNDUP(MONTH(SalesDataTable[[#This Row],[Order Date]])/3,0)</f>
        <v>Q2</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7">
        <f>YEAR(SalesDataTable[[#This Row],[Order Date]])</f>
        <v>2026</v>
      </c>
      <c r="D1212" s="4">
        <f>MONTH(SalesDataTable[[#This Row],[Order Date]])</f>
        <v>6</v>
      </c>
      <c r="E1212" s="16" t="str">
        <f>TEXT(SalesDataTable[[#This Row],[Order Date]], "MMM")</f>
        <v>Jun</v>
      </c>
      <c r="F1212" s="15" t="str">
        <f>"Q"&amp;ROUNDUP(MONTH(SalesDataTable[[#This Row],[Order Date]])/3,0)</f>
        <v>Q2</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7">
        <f>YEAR(SalesDataTable[[#This Row],[Order Date]])</f>
        <v>2026</v>
      </c>
      <c r="D1213" s="4">
        <f>MONTH(SalesDataTable[[#This Row],[Order Date]])</f>
        <v>6</v>
      </c>
      <c r="E1213" s="16" t="str">
        <f>TEXT(SalesDataTable[[#This Row],[Order Date]], "MMM")</f>
        <v>Jun</v>
      </c>
      <c r="F1213" s="15" t="str">
        <f>"Q"&amp;ROUNDUP(MONTH(SalesDataTable[[#This Row],[Order Date]])/3,0)</f>
        <v>Q2</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7">
        <f>YEAR(SalesDataTable[[#This Row],[Order Date]])</f>
        <v>2026</v>
      </c>
      <c r="D1214" s="4">
        <f>MONTH(SalesDataTable[[#This Row],[Order Date]])</f>
        <v>6</v>
      </c>
      <c r="E1214" s="16" t="str">
        <f>TEXT(SalesDataTable[[#This Row],[Order Date]], "MMM")</f>
        <v>Jun</v>
      </c>
      <c r="F1214" s="15" t="str">
        <f>"Q"&amp;ROUNDUP(MONTH(SalesDataTable[[#This Row],[Order Date]])/3,0)</f>
        <v>Q2</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7">
        <f>YEAR(SalesDataTable[[#This Row],[Order Date]])</f>
        <v>2026</v>
      </c>
      <c r="D1215" s="4">
        <f>MONTH(SalesDataTable[[#This Row],[Order Date]])</f>
        <v>6</v>
      </c>
      <c r="E1215" s="16" t="str">
        <f>TEXT(SalesDataTable[[#This Row],[Order Date]], "MMM")</f>
        <v>Jun</v>
      </c>
      <c r="F1215" s="15" t="str">
        <f>"Q"&amp;ROUNDUP(MONTH(SalesDataTable[[#This Row],[Order Date]])/3,0)</f>
        <v>Q2</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7">
        <f>YEAR(SalesDataTable[[#This Row],[Order Date]])</f>
        <v>2026</v>
      </c>
      <c r="D1216" s="4">
        <f>MONTH(SalesDataTable[[#This Row],[Order Date]])</f>
        <v>6</v>
      </c>
      <c r="E1216" s="16" t="str">
        <f>TEXT(SalesDataTable[[#This Row],[Order Date]], "MMM")</f>
        <v>Jun</v>
      </c>
      <c r="F1216" s="15" t="str">
        <f>"Q"&amp;ROUNDUP(MONTH(SalesDataTable[[#This Row],[Order Date]])/3,0)</f>
        <v>Q2</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7">
        <f>YEAR(SalesDataTable[[#This Row],[Order Date]])</f>
        <v>2026</v>
      </c>
      <c r="D1217" s="4">
        <f>MONTH(SalesDataTable[[#This Row],[Order Date]])</f>
        <v>6</v>
      </c>
      <c r="E1217" s="16" t="str">
        <f>TEXT(SalesDataTable[[#This Row],[Order Date]], "MMM")</f>
        <v>Jun</v>
      </c>
      <c r="F1217" s="15" t="str">
        <f>"Q"&amp;ROUNDUP(MONTH(SalesDataTable[[#This Row],[Order Date]])/3,0)</f>
        <v>Q2</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7">
        <f>YEAR(SalesDataTable[[#This Row],[Order Date]])</f>
        <v>2026</v>
      </c>
      <c r="D1218" s="4">
        <f>MONTH(SalesDataTable[[#This Row],[Order Date]])</f>
        <v>6</v>
      </c>
      <c r="E1218" s="16" t="str">
        <f>TEXT(SalesDataTable[[#This Row],[Order Date]], "MMM")</f>
        <v>Jun</v>
      </c>
      <c r="F1218" s="15" t="str">
        <f>"Q"&amp;ROUNDUP(MONTH(SalesDataTable[[#This Row],[Order Date]])/3,0)</f>
        <v>Q2</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7">
        <f>YEAR(SalesDataTable[[#This Row],[Order Date]])</f>
        <v>2026</v>
      </c>
      <c r="D1219" s="4">
        <f>MONTH(SalesDataTable[[#This Row],[Order Date]])</f>
        <v>6</v>
      </c>
      <c r="E1219" s="16" t="str">
        <f>TEXT(SalesDataTable[[#This Row],[Order Date]], "MMM")</f>
        <v>Jun</v>
      </c>
      <c r="F1219" s="15" t="str">
        <f>"Q"&amp;ROUNDUP(MONTH(SalesDataTable[[#This Row],[Order Date]])/3,0)</f>
        <v>Q2</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7">
        <f>YEAR(SalesDataTable[[#This Row],[Order Date]])</f>
        <v>2026</v>
      </c>
      <c r="D1220" s="4">
        <f>MONTH(SalesDataTable[[#This Row],[Order Date]])</f>
        <v>6</v>
      </c>
      <c r="E1220" s="16" t="str">
        <f>TEXT(SalesDataTable[[#This Row],[Order Date]], "MMM")</f>
        <v>Jun</v>
      </c>
      <c r="F1220" s="15" t="str">
        <f>"Q"&amp;ROUNDUP(MONTH(SalesDataTable[[#This Row],[Order Date]])/3,0)</f>
        <v>Q2</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7">
        <f>YEAR(SalesDataTable[[#This Row],[Order Date]])</f>
        <v>2026</v>
      </c>
      <c r="D1221" s="4">
        <f>MONTH(SalesDataTable[[#This Row],[Order Date]])</f>
        <v>6</v>
      </c>
      <c r="E1221" s="16" t="str">
        <f>TEXT(SalesDataTable[[#This Row],[Order Date]], "MMM")</f>
        <v>Jun</v>
      </c>
      <c r="F1221" s="15" t="str">
        <f>"Q"&amp;ROUNDUP(MONTH(SalesDataTable[[#This Row],[Order Date]])/3,0)</f>
        <v>Q2</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7">
        <f>YEAR(SalesDataTable[[#This Row],[Order Date]])</f>
        <v>2026</v>
      </c>
      <c r="D1222" s="4">
        <f>MONTH(SalesDataTable[[#This Row],[Order Date]])</f>
        <v>6</v>
      </c>
      <c r="E1222" s="16" t="str">
        <f>TEXT(SalesDataTable[[#This Row],[Order Date]], "MMM")</f>
        <v>Jun</v>
      </c>
      <c r="F1222" s="15" t="str">
        <f>"Q"&amp;ROUNDUP(MONTH(SalesDataTable[[#This Row],[Order Date]])/3,0)</f>
        <v>Q2</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7">
        <f>YEAR(SalesDataTable[[#This Row],[Order Date]])</f>
        <v>2026</v>
      </c>
      <c r="D1223" s="4">
        <f>MONTH(SalesDataTable[[#This Row],[Order Date]])</f>
        <v>6</v>
      </c>
      <c r="E1223" s="16" t="str">
        <f>TEXT(SalesDataTable[[#This Row],[Order Date]], "MMM")</f>
        <v>Jun</v>
      </c>
      <c r="F1223" s="15" t="str">
        <f>"Q"&amp;ROUNDUP(MONTH(SalesDataTable[[#This Row],[Order Date]])/3,0)</f>
        <v>Q2</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7">
        <f>YEAR(SalesDataTable[[#This Row],[Order Date]])</f>
        <v>2026</v>
      </c>
      <c r="D1224" s="4">
        <f>MONTH(SalesDataTable[[#This Row],[Order Date]])</f>
        <v>6</v>
      </c>
      <c r="E1224" s="16" t="str">
        <f>TEXT(SalesDataTable[[#This Row],[Order Date]], "MMM")</f>
        <v>Jun</v>
      </c>
      <c r="F1224" s="15" t="str">
        <f>"Q"&amp;ROUNDUP(MONTH(SalesDataTable[[#This Row],[Order Date]])/3,0)</f>
        <v>Q2</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7">
        <f>YEAR(SalesDataTable[[#This Row],[Order Date]])</f>
        <v>2026</v>
      </c>
      <c r="D1225" s="4">
        <f>MONTH(SalesDataTable[[#This Row],[Order Date]])</f>
        <v>6</v>
      </c>
      <c r="E1225" s="16" t="str">
        <f>TEXT(SalesDataTable[[#This Row],[Order Date]], "MMM")</f>
        <v>Jun</v>
      </c>
      <c r="F1225" s="15" t="str">
        <f>"Q"&amp;ROUNDUP(MONTH(SalesDataTable[[#This Row],[Order Date]])/3,0)</f>
        <v>Q2</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7">
        <f>YEAR(SalesDataTable[[#This Row],[Order Date]])</f>
        <v>2026</v>
      </c>
      <c r="D1226" s="4">
        <f>MONTH(SalesDataTable[[#This Row],[Order Date]])</f>
        <v>6</v>
      </c>
      <c r="E1226" s="16" t="str">
        <f>TEXT(SalesDataTable[[#This Row],[Order Date]], "MMM")</f>
        <v>Jun</v>
      </c>
      <c r="F1226" s="15" t="str">
        <f>"Q"&amp;ROUNDUP(MONTH(SalesDataTable[[#This Row],[Order Date]])/3,0)</f>
        <v>Q2</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7">
        <f>YEAR(SalesDataTable[[#This Row],[Order Date]])</f>
        <v>2026</v>
      </c>
      <c r="D1227" s="4">
        <f>MONTH(SalesDataTable[[#This Row],[Order Date]])</f>
        <v>6</v>
      </c>
      <c r="E1227" s="16" t="str">
        <f>TEXT(SalesDataTable[[#This Row],[Order Date]], "MMM")</f>
        <v>Jun</v>
      </c>
      <c r="F1227" s="15" t="str">
        <f>"Q"&amp;ROUNDUP(MONTH(SalesDataTable[[#This Row],[Order Date]])/3,0)</f>
        <v>Q2</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7">
        <f>YEAR(SalesDataTable[[#This Row],[Order Date]])</f>
        <v>2026</v>
      </c>
      <c r="D1228" s="4">
        <f>MONTH(SalesDataTable[[#This Row],[Order Date]])</f>
        <v>6</v>
      </c>
      <c r="E1228" s="16" t="str">
        <f>TEXT(SalesDataTable[[#This Row],[Order Date]], "MMM")</f>
        <v>Jun</v>
      </c>
      <c r="F1228" s="15" t="str">
        <f>"Q"&amp;ROUNDUP(MONTH(SalesDataTable[[#This Row],[Order Date]])/3,0)</f>
        <v>Q2</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7">
        <f>YEAR(SalesDataTable[[#This Row],[Order Date]])</f>
        <v>2026</v>
      </c>
      <c r="D1229" s="4">
        <f>MONTH(SalesDataTable[[#This Row],[Order Date]])</f>
        <v>6</v>
      </c>
      <c r="E1229" s="16" t="str">
        <f>TEXT(SalesDataTable[[#This Row],[Order Date]], "MMM")</f>
        <v>Jun</v>
      </c>
      <c r="F1229" s="15" t="str">
        <f>"Q"&amp;ROUNDUP(MONTH(SalesDataTable[[#This Row],[Order Date]])/3,0)</f>
        <v>Q2</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7">
        <f>YEAR(SalesDataTable[[#This Row],[Order Date]])</f>
        <v>2026</v>
      </c>
      <c r="D1230" s="4">
        <f>MONTH(SalesDataTable[[#This Row],[Order Date]])</f>
        <v>6</v>
      </c>
      <c r="E1230" s="16" t="str">
        <f>TEXT(SalesDataTable[[#This Row],[Order Date]], "MMM")</f>
        <v>Jun</v>
      </c>
      <c r="F1230" s="15" t="str">
        <f>"Q"&amp;ROUNDUP(MONTH(SalesDataTable[[#This Row],[Order Date]])/3,0)</f>
        <v>Q2</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7">
        <f>YEAR(SalesDataTable[[#This Row],[Order Date]])</f>
        <v>2026</v>
      </c>
      <c r="D1231" s="4">
        <f>MONTH(SalesDataTable[[#This Row],[Order Date]])</f>
        <v>6</v>
      </c>
      <c r="E1231" s="16" t="str">
        <f>TEXT(SalesDataTable[[#This Row],[Order Date]], "MMM")</f>
        <v>Jun</v>
      </c>
      <c r="F1231" s="15" t="str">
        <f>"Q"&amp;ROUNDUP(MONTH(SalesDataTable[[#This Row],[Order Date]])/3,0)</f>
        <v>Q2</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7">
        <f>YEAR(SalesDataTable[[#This Row],[Order Date]])</f>
        <v>2026</v>
      </c>
      <c r="D1232" s="4">
        <f>MONTH(SalesDataTable[[#This Row],[Order Date]])</f>
        <v>6</v>
      </c>
      <c r="E1232" s="16" t="str">
        <f>TEXT(SalesDataTable[[#This Row],[Order Date]], "MMM")</f>
        <v>Jun</v>
      </c>
      <c r="F1232" s="15" t="str">
        <f>"Q"&amp;ROUNDUP(MONTH(SalesDataTable[[#This Row],[Order Date]])/3,0)</f>
        <v>Q2</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7">
        <f>YEAR(SalesDataTable[[#This Row],[Order Date]])</f>
        <v>2026</v>
      </c>
      <c r="D1233" s="4">
        <f>MONTH(SalesDataTable[[#This Row],[Order Date]])</f>
        <v>6</v>
      </c>
      <c r="E1233" s="16" t="str">
        <f>TEXT(SalesDataTable[[#This Row],[Order Date]], "MMM")</f>
        <v>Jun</v>
      </c>
      <c r="F1233" s="15" t="str">
        <f>"Q"&amp;ROUNDUP(MONTH(SalesDataTable[[#This Row],[Order Date]])/3,0)</f>
        <v>Q2</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7">
        <f>YEAR(SalesDataTable[[#This Row],[Order Date]])</f>
        <v>2026</v>
      </c>
      <c r="D1234" s="4">
        <f>MONTH(SalesDataTable[[#This Row],[Order Date]])</f>
        <v>6</v>
      </c>
      <c r="E1234" s="16" t="str">
        <f>TEXT(SalesDataTable[[#This Row],[Order Date]], "MMM")</f>
        <v>Jun</v>
      </c>
      <c r="F1234" s="15" t="str">
        <f>"Q"&amp;ROUNDUP(MONTH(SalesDataTable[[#This Row],[Order Date]])/3,0)</f>
        <v>Q2</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7">
        <f>YEAR(SalesDataTable[[#This Row],[Order Date]])</f>
        <v>2026</v>
      </c>
      <c r="D1235" s="4">
        <f>MONTH(SalesDataTable[[#This Row],[Order Date]])</f>
        <v>6</v>
      </c>
      <c r="E1235" s="16" t="str">
        <f>TEXT(SalesDataTable[[#This Row],[Order Date]], "MMM")</f>
        <v>Jun</v>
      </c>
      <c r="F1235" s="15" t="str">
        <f>"Q"&amp;ROUNDUP(MONTH(SalesDataTable[[#This Row],[Order Date]])/3,0)</f>
        <v>Q2</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7">
        <f>YEAR(SalesDataTable[[#This Row],[Order Date]])</f>
        <v>2026</v>
      </c>
      <c r="D1236" s="4">
        <f>MONTH(SalesDataTable[[#This Row],[Order Date]])</f>
        <v>6</v>
      </c>
      <c r="E1236" s="16" t="str">
        <f>TEXT(SalesDataTable[[#This Row],[Order Date]], "MMM")</f>
        <v>Jun</v>
      </c>
      <c r="F1236" s="15" t="str">
        <f>"Q"&amp;ROUNDUP(MONTH(SalesDataTable[[#This Row],[Order Date]])/3,0)</f>
        <v>Q2</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7">
        <f>YEAR(SalesDataTable[[#This Row],[Order Date]])</f>
        <v>2026</v>
      </c>
      <c r="D1237" s="4">
        <f>MONTH(SalesDataTable[[#This Row],[Order Date]])</f>
        <v>6</v>
      </c>
      <c r="E1237" s="16" t="str">
        <f>TEXT(SalesDataTable[[#This Row],[Order Date]], "MMM")</f>
        <v>Jun</v>
      </c>
      <c r="F1237" s="15" t="str">
        <f>"Q"&amp;ROUNDUP(MONTH(SalesDataTable[[#This Row],[Order Date]])/3,0)</f>
        <v>Q2</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7">
        <f>YEAR(SalesDataTable[[#This Row],[Order Date]])</f>
        <v>2026</v>
      </c>
      <c r="D1238" s="4">
        <f>MONTH(SalesDataTable[[#This Row],[Order Date]])</f>
        <v>6</v>
      </c>
      <c r="E1238" s="16" t="str">
        <f>TEXT(SalesDataTable[[#This Row],[Order Date]], "MMM")</f>
        <v>Jun</v>
      </c>
      <c r="F1238" s="15" t="str">
        <f>"Q"&amp;ROUNDUP(MONTH(SalesDataTable[[#This Row],[Order Date]])/3,0)</f>
        <v>Q2</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7">
        <f>YEAR(SalesDataTable[[#This Row],[Order Date]])</f>
        <v>2026</v>
      </c>
      <c r="D1239" s="4">
        <f>MONTH(SalesDataTable[[#This Row],[Order Date]])</f>
        <v>6</v>
      </c>
      <c r="E1239" s="16" t="str">
        <f>TEXT(SalesDataTable[[#This Row],[Order Date]], "MMM")</f>
        <v>Jun</v>
      </c>
      <c r="F1239" s="15" t="str">
        <f>"Q"&amp;ROUNDUP(MONTH(SalesDataTable[[#This Row],[Order Date]])/3,0)</f>
        <v>Q2</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7">
        <f>YEAR(SalesDataTable[[#This Row],[Order Date]])</f>
        <v>2026</v>
      </c>
      <c r="D1240" s="4">
        <f>MONTH(SalesDataTable[[#This Row],[Order Date]])</f>
        <v>6</v>
      </c>
      <c r="E1240" s="16" t="str">
        <f>TEXT(SalesDataTable[[#This Row],[Order Date]], "MMM")</f>
        <v>Jun</v>
      </c>
      <c r="F1240" s="15" t="str">
        <f>"Q"&amp;ROUNDUP(MONTH(SalesDataTable[[#This Row],[Order Date]])/3,0)</f>
        <v>Q2</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7">
        <f>YEAR(SalesDataTable[[#This Row],[Order Date]])</f>
        <v>2026</v>
      </c>
      <c r="D1241" s="4">
        <f>MONTH(SalesDataTable[[#This Row],[Order Date]])</f>
        <v>7</v>
      </c>
      <c r="E1241" s="16" t="str">
        <f>TEXT(SalesDataTable[[#This Row],[Order Date]], "MMM")</f>
        <v>Jul</v>
      </c>
      <c r="F1241" s="15" t="str">
        <f>"Q"&amp;ROUNDUP(MONTH(SalesDataTable[[#This Row],[Order Date]])/3,0)</f>
        <v>Q3</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7">
        <f>YEAR(SalesDataTable[[#This Row],[Order Date]])</f>
        <v>2026</v>
      </c>
      <c r="D1242" s="4">
        <f>MONTH(SalesDataTable[[#This Row],[Order Date]])</f>
        <v>7</v>
      </c>
      <c r="E1242" s="16" t="str">
        <f>TEXT(SalesDataTable[[#This Row],[Order Date]], "MMM")</f>
        <v>Jul</v>
      </c>
      <c r="F1242" s="15" t="str">
        <f>"Q"&amp;ROUNDUP(MONTH(SalesDataTable[[#This Row],[Order Date]])/3,0)</f>
        <v>Q3</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7">
        <f>YEAR(SalesDataTable[[#This Row],[Order Date]])</f>
        <v>2026</v>
      </c>
      <c r="D1243" s="4">
        <f>MONTH(SalesDataTable[[#This Row],[Order Date]])</f>
        <v>7</v>
      </c>
      <c r="E1243" s="16" t="str">
        <f>TEXT(SalesDataTable[[#This Row],[Order Date]], "MMM")</f>
        <v>Jul</v>
      </c>
      <c r="F1243" s="15" t="str">
        <f>"Q"&amp;ROUNDUP(MONTH(SalesDataTable[[#This Row],[Order Date]])/3,0)</f>
        <v>Q3</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7">
        <f>YEAR(SalesDataTable[[#This Row],[Order Date]])</f>
        <v>2026</v>
      </c>
      <c r="D1244" s="4">
        <f>MONTH(SalesDataTable[[#This Row],[Order Date]])</f>
        <v>7</v>
      </c>
      <c r="E1244" s="16" t="str">
        <f>TEXT(SalesDataTable[[#This Row],[Order Date]], "MMM")</f>
        <v>Jul</v>
      </c>
      <c r="F1244" s="15" t="str">
        <f>"Q"&amp;ROUNDUP(MONTH(SalesDataTable[[#This Row],[Order Date]])/3,0)</f>
        <v>Q3</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7">
        <f>YEAR(SalesDataTable[[#This Row],[Order Date]])</f>
        <v>2026</v>
      </c>
      <c r="D1245" s="4">
        <f>MONTH(SalesDataTable[[#This Row],[Order Date]])</f>
        <v>7</v>
      </c>
      <c r="E1245" s="16" t="str">
        <f>TEXT(SalesDataTable[[#This Row],[Order Date]], "MMM")</f>
        <v>Jul</v>
      </c>
      <c r="F1245" s="15" t="str">
        <f>"Q"&amp;ROUNDUP(MONTH(SalesDataTable[[#This Row],[Order Date]])/3,0)</f>
        <v>Q3</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7">
        <f>YEAR(SalesDataTable[[#This Row],[Order Date]])</f>
        <v>2026</v>
      </c>
      <c r="D1246" s="4">
        <f>MONTH(SalesDataTable[[#This Row],[Order Date]])</f>
        <v>7</v>
      </c>
      <c r="E1246" s="16" t="str">
        <f>TEXT(SalesDataTable[[#This Row],[Order Date]], "MMM")</f>
        <v>Jul</v>
      </c>
      <c r="F1246" s="15" t="str">
        <f>"Q"&amp;ROUNDUP(MONTH(SalesDataTable[[#This Row],[Order Date]])/3,0)</f>
        <v>Q3</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7">
        <f>YEAR(SalesDataTable[[#This Row],[Order Date]])</f>
        <v>2026</v>
      </c>
      <c r="D1247" s="4">
        <f>MONTH(SalesDataTable[[#This Row],[Order Date]])</f>
        <v>7</v>
      </c>
      <c r="E1247" s="16" t="str">
        <f>TEXT(SalesDataTable[[#This Row],[Order Date]], "MMM")</f>
        <v>Jul</v>
      </c>
      <c r="F1247" s="15" t="str">
        <f>"Q"&amp;ROUNDUP(MONTH(SalesDataTable[[#This Row],[Order Date]])/3,0)</f>
        <v>Q3</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7">
        <f>YEAR(SalesDataTable[[#This Row],[Order Date]])</f>
        <v>2026</v>
      </c>
      <c r="D1248" s="4">
        <f>MONTH(SalesDataTable[[#This Row],[Order Date]])</f>
        <v>7</v>
      </c>
      <c r="E1248" s="16" t="str">
        <f>TEXT(SalesDataTable[[#This Row],[Order Date]], "MMM")</f>
        <v>Jul</v>
      </c>
      <c r="F1248" s="15" t="str">
        <f>"Q"&amp;ROUNDUP(MONTH(SalesDataTable[[#This Row],[Order Date]])/3,0)</f>
        <v>Q3</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7">
        <f>YEAR(SalesDataTable[[#This Row],[Order Date]])</f>
        <v>2026</v>
      </c>
      <c r="D1249" s="4">
        <f>MONTH(SalesDataTable[[#This Row],[Order Date]])</f>
        <v>7</v>
      </c>
      <c r="E1249" s="16" t="str">
        <f>TEXT(SalesDataTable[[#This Row],[Order Date]], "MMM")</f>
        <v>Jul</v>
      </c>
      <c r="F1249" s="15" t="str">
        <f>"Q"&amp;ROUNDUP(MONTH(SalesDataTable[[#This Row],[Order Date]])/3,0)</f>
        <v>Q3</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7">
        <f>YEAR(SalesDataTable[[#This Row],[Order Date]])</f>
        <v>2026</v>
      </c>
      <c r="D1250" s="4">
        <f>MONTH(SalesDataTable[[#This Row],[Order Date]])</f>
        <v>7</v>
      </c>
      <c r="E1250" s="16" t="str">
        <f>TEXT(SalesDataTable[[#This Row],[Order Date]], "MMM")</f>
        <v>Jul</v>
      </c>
      <c r="F1250" s="15" t="str">
        <f>"Q"&amp;ROUNDUP(MONTH(SalesDataTable[[#This Row],[Order Date]])/3,0)</f>
        <v>Q3</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7">
        <f>YEAR(SalesDataTable[[#This Row],[Order Date]])</f>
        <v>2026</v>
      </c>
      <c r="D1251" s="4">
        <f>MONTH(SalesDataTable[[#This Row],[Order Date]])</f>
        <v>7</v>
      </c>
      <c r="E1251" s="16" t="str">
        <f>TEXT(SalesDataTable[[#This Row],[Order Date]], "MMM")</f>
        <v>Jul</v>
      </c>
      <c r="F1251" s="15" t="str">
        <f>"Q"&amp;ROUNDUP(MONTH(SalesDataTable[[#This Row],[Order Date]])/3,0)</f>
        <v>Q3</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7">
        <f>YEAR(SalesDataTable[[#This Row],[Order Date]])</f>
        <v>2026</v>
      </c>
      <c r="D1252" s="4">
        <f>MONTH(SalesDataTable[[#This Row],[Order Date]])</f>
        <v>7</v>
      </c>
      <c r="E1252" s="16" t="str">
        <f>TEXT(SalesDataTable[[#This Row],[Order Date]], "MMM")</f>
        <v>Jul</v>
      </c>
      <c r="F1252" s="15" t="str">
        <f>"Q"&amp;ROUNDUP(MONTH(SalesDataTable[[#This Row],[Order Date]])/3,0)</f>
        <v>Q3</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7">
        <f>YEAR(SalesDataTable[[#This Row],[Order Date]])</f>
        <v>2026</v>
      </c>
      <c r="D1253" s="4">
        <f>MONTH(SalesDataTable[[#This Row],[Order Date]])</f>
        <v>7</v>
      </c>
      <c r="E1253" s="16" t="str">
        <f>TEXT(SalesDataTable[[#This Row],[Order Date]], "MMM")</f>
        <v>Jul</v>
      </c>
      <c r="F1253" s="15" t="str">
        <f>"Q"&amp;ROUNDUP(MONTH(SalesDataTable[[#This Row],[Order Date]])/3,0)</f>
        <v>Q3</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7">
        <f>YEAR(SalesDataTable[[#This Row],[Order Date]])</f>
        <v>2026</v>
      </c>
      <c r="D1254" s="4">
        <f>MONTH(SalesDataTable[[#This Row],[Order Date]])</f>
        <v>7</v>
      </c>
      <c r="E1254" s="16" t="str">
        <f>TEXT(SalesDataTable[[#This Row],[Order Date]], "MMM")</f>
        <v>Jul</v>
      </c>
      <c r="F1254" s="15" t="str">
        <f>"Q"&amp;ROUNDUP(MONTH(SalesDataTable[[#This Row],[Order Date]])/3,0)</f>
        <v>Q3</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7">
        <f>YEAR(SalesDataTable[[#This Row],[Order Date]])</f>
        <v>2026</v>
      </c>
      <c r="D1255" s="4">
        <f>MONTH(SalesDataTable[[#This Row],[Order Date]])</f>
        <v>7</v>
      </c>
      <c r="E1255" s="16" t="str">
        <f>TEXT(SalesDataTable[[#This Row],[Order Date]], "MMM")</f>
        <v>Jul</v>
      </c>
      <c r="F1255" s="15" t="str">
        <f>"Q"&amp;ROUNDUP(MONTH(SalesDataTable[[#This Row],[Order Date]])/3,0)</f>
        <v>Q3</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7">
        <f>YEAR(SalesDataTable[[#This Row],[Order Date]])</f>
        <v>2026</v>
      </c>
      <c r="D1256" s="4">
        <f>MONTH(SalesDataTable[[#This Row],[Order Date]])</f>
        <v>7</v>
      </c>
      <c r="E1256" s="16" t="str">
        <f>TEXT(SalesDataTable[[#This Row],[Order Date]], "MMM")</f>
        <v>Jul</v>
      </c>
      <c r="F1256" s="15" t="str">
        <f>"Q"&amp;ROUNDUP(MONTH(SalesDataTable[[#This Row],[Order Date]])/3,0)</f>
        <v>Q3</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7">
        <f>YEAR(SalesDataTable[[#This Row],[Order Date]])</f>
        <v>2026</v>
      </c>
      <c r="D1257" s="4">
        <f>MONTH(SalesDataTable[[#This Row],[Order Date]])</f>
        <v>7</v>
      </c>
      <c r="E1257" s="16" t="str">
        <f>TEXT(SalesDataTable[[#This Row],[Order Date]], "MMM")</f>
        <v>Jul</v>
      </c>
      <c r="F1257" s="15" t="str">
        <f>"Q"&amp;ROUNDUP(MONTH(SalesDataTable[[#This Row],[Order Date]])/3,0)</f>
        <v>Q3</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7">
        <f>YEAR(SalesDataTable[[#This Row],[Order Date]])</f>
        <v>2026</v>
      </c>
      <c r="D1258" s="4">
        <f>MONTH(SalesDataTable[[#This Row],[Order Date]])</f>
        <v>7</v>
      </c>
      <c r="E1258" s="16" t="str">
        <f>TEXT(SalesDataTable[[#This Row],[Order Date]], "MMM")</f>
        <v>Jul</v>
      </c>
      <c r="F1258" s="15" t="str">
        <f>"Q"&amp;ROUNDUP(MONTH(SalesDataTable[[#This Row],[Order Date]])/3,0)</f>
        <v>Q3</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7">
        <f>YEAR(SalesDataTable[[#This Row],[Order Date]])</f>
        <v>2026</v>
      </c>
      <c r="D1259" s="4">
        <f>MONTH(SalesDataTable[[#This Row],[Order Date]])</f>
        <v>7</v>
      </c>
      <c r="E1259" s="16" t="str">
        <f>TEXT(SalesDataTable[[#This Row],[Order Date]], "MMM")</f>
        <v>Jul</v>
      </c>
      <c r="F1259" s="15" t="str">
        <f>"Q"&amp;ROUNDUP(MONTH(SalesDataTable[[#This Row],[Order Date]])/3,0)</f>
        <v>Q3</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7">
        <f>YEAR(SalesDataTable[[#This Row],[Order Date]])</f>
        <v>2026</v>
      </c>
      <c r="D1260" s="4">
        <f>MONTH(SalesDataTable[[#This Row],[Order Date]])</f>
        <v>7</v>
      </c>
      <c r="E1260" s="16" t="str">
        <f>TEXT(SalesDataTable[[#This Row],[Order Date]], "MMM")</f>
        <v>Jul</v>
      </c>
      <c r="F1260" s="15" t="str">
        <f>"Q"&amp;ROUNDUP(MONTH(SalesDataTable[[#This Row],[Order Date]])/3,0)</f>
        <v>Q3</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7">
        <f>YEAR(SalesDataTable[[#This Row],[Order Date]])</f>
        <v>2026</v>
      </c>
      <c r="D1261" s="4">
        <f>MONTH(SalesDataTable[[#This Row],[Order Date]])</f>
        <v>7</v>
      </c>
      <c r="E1261" s="16" t="str">
        <f>TEXT(SalesDataTable[[#This Row],[Order Date]], "MMM")</f>
        <v>Jul</v>
      </c>
      <c r="F1261" s="15" t="str">
        <f>"Q"&amp;ROUNDUP(MONTH(SalesDataTable[[#This Row],[Order Date]])/3,0)</f>
        <v>Q3</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7">
        <f>YEAR(SalesDataTable[[#This Row],[Order Date]])</f>
        <v>2026</v>
      </c>
      <c r="D1262" s="4">
        <f>MONTH(SalesDataTable[[#This Row],[Order Date]])</f>
        <v>7</v>
      </c>
      <c r="E1262" s="16" t="str">
        <f>TEXT(SalesDataTable[[#This Row],[Order Date]], "MMM")</f>
        <v>Jul</v>
      </c>
      <c r="F1262" s="15" t="str">
        <f>"Q"&amp;ROUNDUP(MONTH(SalesDataTable[[#This Row],[Order Date]])/3,0)</f>
        <v>Q3</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7">
        <f>YEAR(SalesDataTable[[#This Row],[Order Date]])</f>
        <v>2026</v>
      </c>
      <c r="D1263" s="4">
        <f>MONTH(SalesDataTable[[#This Row],[Order Date]])</f>
        <v>7</v>
      </c>
      <c r="E1263" s="16" t="str">
        <f>TEXT(SalesDataTable[[#This Row],[Order Date]], "MMM")</f>
        <v>Jul</v>
      </c>
      <c r="F1263" s="15" t="str">
        <f>"Q"&amp;ROUNDUP(MONTH(SalesDataTable[[#This Row],[Order Date]])/3,0)</f>
        <v>Q3</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7">
        <f>YEAR(SalesDataTable[[#This Row],[Order Date]])</f>
        <v>2026</v>
      </c>
      <c r="D1264" s="4">
        <f>MONTH(SalesDataTable[[#This Row],[Order Date]])</f>
        <v>7</v>
      </c>
      <c r="E1264" s="16" t="str">
        <f>TEXT(SalesDataTable[[#This Row],[Order Date]], "MMM")</f>
        <v>Jul</v>
      </c>
      <c r="F1264" s="15" t="str">
        <f>"Q"&amp;ROUNDUP(MONTH(SalesDataTable[[#This Row],[Order Date]])/3,0)</f>
        <v>Q3</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7">
        <f>YEAR(SalesDataTable[[#This Row],[Order Date]])</f>
        <v>2026</v>
      </c>
      <c r="D1265" s="4">
        <f>MONTH(SalesDataTable[[#This Row],[Order Date]])</f>
        <v>7</v>
      </c>
      <c r="E1265" s="16" t="str">
        <f>TEXT(SalesDataTable[[#This Row],[Order Date]], "MMM")</f>
        <v>Jul</v>
      </c>
      <c r="F1265" s="15" t="str">
        <f>"Q"&amp;ROUNDUP(MONTH(SalesDataTable[[#This Row],[Order Date]])/3,0)</f>
        <v>Q3</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7">
        <f>YEAR(SalesDataTable[[#This Row],[Order Date]])</f>
        <v>2026</v>
      </c>
      <c r="D1266" s="4">
        <f>MONTH(SalesDataTable[[#This Row],[Order Date]])</f>
        <v>7</v>
      </c>
      <c r="E1266" s="16" t="str">
        <f>TEXT(SalesDataTable[[#This Row],[Order Date]], "MMM")</f>
        <v>Jul</v>
      </c>
      <c r="F1266" s="15" t="str">
        <f>"Q"&amp;ROUNDUP(MONTH(SalesDataTable[[#This Row],[Order Date]])/3,0)</f>
        <v>Q3</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7">
        <f>YEAR(SalesDataTable[[#This Row],[Order Date]])</f>
        <v>2026</v>
      </c>
      <c r="D1267" s="4">
        <f>MONTH(SalesDataTable[[#This Row],[Order Date]])</f>
        <v>7</v>
      </c>
      <c r="E1267" s="16" t="str">
        <f>TEXT(SalesDataTable[[#This Row],[Order Date]], "MMM")</f>
        <v>Jul</v>
      </c>
      <c r="F1267" s="15" t="str">
        <f>"Q"&amp;ROUNDUP(MONTH(SalesDataTable[[#This Row],[Order Date]])/3,0)</f>
        <v>Q3</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7">
        <f>YEAR(SalesDataTable[[#This Row],[Order Date]])</f>
        <v>2026</v>
      </c>
      <c r="D1268" s="4">
        <f>MONTH(SalesDataTable[[#This Row],[Order Date]])</f>
        <v>7</v>
      </c>
      <c r="E1268" s="16" t="str">
        <f>TEXT(SalesDataTable[[#This Row],[Order Date]], "MMM")</f>
        <v>Jul</v>
      </c>
      <c r="F1268" s="15" t="str">
        <f>"Q"&amp;ROUNDUP(MONTH(SalesDataTable[[#This Row],[Order Date]])/3,0)</f>
        <v>Q3</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7">
        <f>YEAR(SalesDataTable[[#This Row],[Order Date]])</f>
        <v>2026</v>
      </c>
      <c r="D1269" s="4">
        <f>MONTH(SalesDataTable[[#This Row],[Order Date]])</f>
        <v>7</v>
      </c>
      <c r="E1269" s="16" t="str">
        <f>TEXT(SalesDataTable[[#This Row],[Order Date]], "MMM")</f>
        <v>Jul</v>
      </c>
      <c r="F1269" s="15" t="str">
        <f>"Q"&amp;ROUNDUP(MONTH(SalesDataTable[[#This Row],[Order Date]])/3,0)</f>
        <v>Q3</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7">
        <f>YEAR(SalesDataTable[[#This Row],[Order Date]])</f>
        <v>2026</v>
      </c>
      <c r="D1270" s="4">
        <f>MONTH(SalesDataTable[[#This Row],[Order Date]])</f>
        <v>7</v>
      </c>
      <c r="E1270" s="16" t="str">
        <f>TEXT(SalesDataTable[[#This Row],[Order Date]], "MMM")</f>
        <v>Jul</v>
      </c>
      <c r="F1270" s="15" t="str">
        <f>"Q"&amp;ROUNDUP(MONTH(SalesDataTable[[#This Row],[Order Date]])/3,0)</f>
        <v>Q3</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7">
        <f>YEAR(SalesDataTable[[#This Row],[Order Date]])</f>
        <v>2026</v>
      </c>
      <c r="D1271" s="4">
        <f>MONTH(SalesDataTable[[#This Row],[Order Date]])</f>
        <v>7</v>
      </c>
      <c r="E1271" s="16" t="str">
        <f>TEXT(SalesDataTable[[#This Row],[Order Date]], "MMM")</f>
        <v>Jul</v>
      </c>
      <c r="F1271" s="15" t="str">
        <f>"Q"&amp;ROUNDUP(MONTH(SalesDataTable[[#This Row],[Order Date]])/3,0)</f>
        <v>Q3</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7">
        <f>YEAR(SalesDataTable[[#This Row],[Order Date]])</f>
        <v>2026</v>
      </c>
      <c r="D1272" s="4">
        <f>MONTH(SalesDataTable[[#This Row],[Order Date]])</f>
        <v>7</v>
      </c>
      <c r="E1272" s="16" t="str">
        <f>TEXT(SalesDataTable[[#This Row],[Order Date]], "MMM")</f>
        <v>Jul</v>
      </c>
      <c r="F1272" s="15" t="str">
        <f>"Q"&amp;ROUNDUP(MONTH(SalesDataTable[[#This Row],[Order Date]])/3,0)</f>
        <v>Q3</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7">
        <f>YEAR(SalesDataTable[[#This Row],[Order Date]])</f>
        <v>2026</v>
      </c>
      <c r="D1273" s="4">
        <f>MONTH(SalesDataTable[[#This Row],[Order Date]])</f>
        <v>7</v>
      </c>
      <c r="E1273" s="16" t="str">
        <f>TEXT(SalesDataTable[[#This Row],[Order Date]], "MMM")</f>
        <v>Jul</v>
      </c>
      <c r="F1273" s="15" t="str">
        <f>"Q"&amp;ROUNDUP(MONTH(SalesDataTable[[#This Row],[Order Date]])/3,0)</f>
        <v>Q3</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7">
        <f>YEAR(SalesDataTable[[#This Row],[Order Date]])</f>
        <v>2026</v>
      </c>
      <c r="D1274" s="4">
        <f>MONTH(SalesDataTable[[#This Row],[Order Date]])</f>
        <v>7</v>
      </c>
      <c r="E1274" s="16" t="str">
        <f>TEXT(SalesDataTable[[#This Row],[Order Date]], "MMM")</f>
        <v>Jul</v>
      </c>
      <c r="F1274" s="15" t="str">
        <f>"Q"&amp;ROUNDUP(MONTH(SalesDataTable[[#This Row],[Order Date]])/3,0)</f>
        <v>Q3</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7">
        <f>YEAR(SalesDataTable[[#This Row],[Order Date]])</f>
        <v>2026</v>
      </c>
      <c r="D1275" s="4">
        <f>MONTH(SalesDataTable[[#This Row],[Order Date]])</f>
        <v>7</v>
      </c>
      <c r="E1275" s="16" t="str">
        <f>TEXT(SalesDataTable[[#This Row],[Order Date]], "MMM")</f>
        <v>Jul</v>
      </c>
      <c r="F1275" s="15" t="str">
        <f>"Q"&amp;ROUNDUP(MONTH(SalesDataTable[[#This Row],[Order Date]])/3,0)</f>
        <v>Q3</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7">
        <f>YEAR(SalesDataTable[[#This Row],[Order Date]])</f>
        <v>2026</v>
      </c>
      <c r="D1276" s="4">
        <f>MONTH(SalesDataTable[[#This Row],[Order Date]])</f>
        <v>7</v>
      </c>
      <c r="E1276" s="16" t="str">
        <f>TEXT(SalesDataTable[[#This Row],[Order Date]], "MMM")</f>
        <v>Jul</v>
      </c>
      <c r="F1276" s="15" t="str">
        <f>"Q"&amp;ROUNDUP(MONTH(SalesDataTable[[#This Row],[Order Date]])/3,0)</f>
        <v>Q3</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7">
        <f>YEAR(SalesDataTable[[#This Row],[Order Date]])</f>
        <v>2026</v>
      </c>
      <c r="D1277" s="4">
        <f>MONTH(SalesDataTable[[#This Row],[Order Date]])</f>
        <v>7</v>
      </c>
      <c r="E1277" s="16" t="str">
        <f>TEXT(SalesDataTable[[#This Row],[Order Date]], "MMM")</f>
        <v>Jul</v>
      </c>
      <c r="F1277" s="15" t="str">
        <f>"Q"&amp;ROUNDUP(MONTH(SalesDataTable[[#This Row],[Order Date]])/3,0)</f>
        <v>Q3</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7">
        <f>YEAR(SalesDataTable[[#This Row],[Order Date]])</f>
        <v>2026</v>
      </c>
      <c r="D1278" s="4">
        <f>MONTH(SalesDataTable[[#This Row],[Order Date]])</f>
        <v>7</v>
      </c>
      <c r="E1278" s="16" t="str">
        <f>TEXT(SalesDataTable[[#This Row],[Order Date]], "MMM")</f>
        <v>Jul</v>
      </c>
      <c r="F1278" s="15" t="str">
        <f>"Q"&amp;ROUNDUP(MONTH(SalesDataTable[[#This Row],[Order Date]])/3,0)</f>
        <v>Q3</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7">
        <f>YEAR(SalesDataTable[[#This Row],[Order Date]])</f>
        <v>2026</v>
      </c>
      <c r="D1279" s="4">
        <f>MONTH(SalesDataTable[[#This Row],[Order Date]])</f>
        <v>7</v>
      </c>
      <c r="E1279" s="16" t="str">
        <f>TEXT(SalesDataTable[[#This Row],[Order Date]], "MMM")</f>
        <v>Jul</v>
      </c>
      <c r="F1279" s="15" t="str">
        <f>"Q"&amp;ROUNDUP(MONTH(SalesDataTable[[#This Row],[Order Date]])/3,0)</f>
        <v>Q3</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7">
        <f>YEAR(SalesDataTable[[#This Row],[Order Date]])</f>
        <v>2026</v>
      </c>
      <c r="D1280" s="4">
        <f>MONTH(SalesDataTable[[#This Row],[Order Date]])</f>
        <v>7</v>
      </c>
      <c r="E1280" s="16" t="str">
        <f>TEXT(SalesDataTable[[#This Row],[Order Date]], "MMM")</f>
        <v>Jul</v>
      </c>
      <c r="F1280" s="15" t="str">
        <f>"Q"&amp;ROUNDUP(MONTH(SalesDataTable[[#This Row],[Order Date]])/3,0)</f>
        <v>Q3</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7">
        <f>YEAR(SalesDataTable[[#This Row],[Order Date]])</f>
        <v>2026</v>
      </c>
      <c r="D1281" s="4">
        <f>MONTH(SalesDataTable[[#This Row],[Order Date]])</f>
        <v>7</v>
      </c>
      <c r="E1281" s="16" t="str">
        <f>TEXT(SalesDataTable[[#This Row],[Order Date]], "MMM")</f>
        <v>Jul</v>
      </c>
      <c r="F1281" s="15" t="str">
        <f>"Q"&amp;ROUNDUP(MONTH(SalesDataTable[[#This Row],[Order Date]])/3,0)</f>
        <v>Q3</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7">
        <f>YEAR(SalesDataTable[[#This Row],[Order Date]])</f>
        <v>2026</v>
      </c>
      <c r="D1282" s="4">
        <f>MONTH(SalesDataTable[[#This Row],[Order Date]])</f>
        <v>7</v>
      </c>
      <c r="E1282" s="16" t="str">
        <f>TEXT(SalesDataTable[[#This Row],[Order Date]], "MMM")</f>
        <v>Jul</v>
      </c>
      <c r="F1282" s="15" t="str">
        <f>"Q"&amp;ROUNDUP(MONTH(SalesDataTable[[#This Row],[Order Date]])/3,0)</f>
        <v>Q3</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7">
        <f>YEAR(SalesDataTable[[#This Row],[Order Date]])</f>
        <v>2026</v>
      </c>
      <c r="D1283" s="4">
        <f>MONTH(SalesDataTable[[#This Row],[Order Date]])</f>
        <v>7</v>
      </c>
      <c r="E1283" s="16" t="str">
        <f>TEXT(SalesDataTable[[#This Row],[Order Date]], "MMM")</f>
        <v>Jul</v>
      </c>
      <c r="F1283" s="15" t="str">
        <f>"Q"&amp;ROUNDUP(MONTH(SalesDataTable[[#This Row],[Order Date]])/3,0)</f>
        <v>Q3</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7">
        <f>YEAR(SalesDataTable[[#This Row],[Order Date]])</f>
        <v>2026</v>
      </c>
      <c r="D1284" s="4">
        <f>MONTH(SalesDataTable[[#This Row],[Order Date]])</f>
        <v>7</v>
      </c>
      <c r="E1284" s="16" t="str">
        <f>TEXT(SalesDataTable[[#This Row],[Order Date]], "MMM")</f>
        <v>Jul</v>
      </c>
      <c r="F1284" s="15" t="str">
        <f>"Q"&amp;ROUNDUP(MONTH(SalesDataTable[[#This Row],[Order Date]])/3,0)</f>
        <v>Q3</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7">
        <f>YEAR(SalesDataTable[[#This Row],[Order Date]])</f>
        <v>2026</v>
      </c>
      <c r="D1285" s="4">
        <f>MONTH(SalesDataTable[[#This Row],[Order Date]])</f>
        <v>7</v>
      </c>
      <c r="E1285" s="16" t="str">
        <f>TEXT(SalesDataTable[[#This Row],[Order Date]], "MMM")</f>
        <v>Jul</v>
      </c>
      <c r="F1285" s="15" t="str">
        <f>"Q"&amp;ROUNDUP(MONTH(SalesDataTable[[#This Row],[Order Date]])/3,0)</f>
        <v>Q3</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7">
        <f>YEAR(SalesDataTable[[#This Row],[Order Date]])</f>
        <v>2026</v>
      </c>
      <c r="D1286" s="4">
        <f>MONTH(SalesDataTable[[#This Row],[Order Date]])</f>
        <v>7</v>
      </c>
      <c r="E1286" s="16" t="str">
        <f>TEXT(SalesDataTable[[#This Row],[Order Date]], "MMM")</f>
        <v>Jul</v>
      </c>
      <c r="F1286" s="15" t="str">
        <f>"Q"&amp;ROUNDUP(MONTH(SalesDataTable[[#This Row],[Order Date]])/3,0)</f>
        <v>Q3</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7">
        <f>YEAR(SalesDataTable[[#This Row],[Order Date]])</f>
        <v>2026</v>
      </c>
      <c r="D1287" s="4">
        <f>MONTH(SalesDataTable[[#This Row],[Order Date]])</f>
        <v>7</v>
      </c>
      <c r="E1287" s="16" t="str">
        <f>TEXT(SalesDataTable[[#This Row],[Order Date]], "MMM")</f>
        <v>Jul</v>
      </c>
      <c r="F1287" s="15" t="str">
        <f>"Q"&amp;ROUNDUP(MONTH(SalesDataTable[[#This Row],[Order Date]])/3,0)</f>
        <v>Q3</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7">
        <f>YEAR(SalesDataTable[[#This Row],[Order Date]])</f>
        <v>2026</v>
      </c>
      <c r="D1288" s="4">
        <f>MONTH(SalesDataTable[[#This Row],[Order Date]])</f>
        <v>7</v>
      </c>
      <c r="E1288" s="16" t="str">
        <f>TEXT(SalesDataTable[[#This Row],[Order Date]], "MMM")</f>
        <v>Jul</v>
      </c>
      <c r="F1288" s="15" t="str">
        <f>"Q"&amp;ROUNDUP(MONTH(SalesDataTable[[#This Row],[Order Date]])/3,0)</f>
        <v>Q3</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7">
        <f>YEAR(SalesDataTable[[#This Row],[Order Date]])</f>
        <v>2026</v>
      </c>
      <c r="D1289" s="4">
        <f>MONTH(SalesDataTable[[#This Row],[Order Date]])</f>
        <v>7</v>
      </c>
      <c r="E1289" s="16" t="str">
        <f>TEXT(SalesDataTable[[#This Row],[Order Date]], "MMM")</f>
        <v>Jul</v>
      </c>
      <c r="F1289" s="15" t="str">
        <f>"Q"&amp;ROUNDUP(MONTH(SalesDataTable[[#This Row],[Order Date]])/3,0)</f>
        <v>Q3</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7">
        <f>YEAR(SalesDataTable[[#This Row],[Order Date]])</f>
        <v>2026</v>
      </c>
      <c r="D1290" s="4">
        <f>MONTH(SalesDataTable[[#This Row],[Order Date]])</f>
        <v>7</v>
      </c>
      <c r="E1290" s="16" t="str">
        <f>TEXT(SalesDataTable[[#This Row],[Order Date]], "MMM")</f>
        <v>Jul</v>
      </c>
      <c r="F1290" s="15" t="str">
        <f>"Q"&amp;ROUNDUP(MONTH(SalesDataTable[[#This Row],[Order Date]])/3,0)</f>
        <v>Q3</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7">
        <f>YEAR(SalesDataTable[[#This Row],[Order Date]])</f>
        <v>2026</v>
      </c>
      <c r="D1291" s="4">
        <f>MONTH(SalesDataTable[[#This Row],[Order Date]])</f>
        <v>7</v>
      </c>
      <c r="E1291" s="16" t="str">
        <f>TEXT(SalesDataTable[[#This Row],[Order Date]], "MMM")</f>
        <v>Jul</v>
      </c>
      <c r="F1291" s="15" t="str">
        <f>"Q"&amp;ROUNDUP(MONTH(SalesDataTable[[#This Row],[Order Date]])/3,0)</f>
        <v>Q3</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7">
        <f>YEAR(SalesDataTable[[#This Row],[Order Date]])</f>
        <v>2026</v>
      </c>
      <c r="D1292" s="4">
        <f>MONTH(SalesDataTable[[#This Row],[Order Date]])</f>
        <v>7</v>
      </c>
      <c r="E1292" s="16" t="str">
        <f>TEXT(SalesDataTable[[#This Row],[Order Date]], "MMM")</f>
        <v>Jul</v>
      </c>
      <c r="F1292" s="15" t="str">
        <f>"Q"&amp;ROUNDUP(MONTH(SalesDataTable[[#This Row],[Order Date]])/3,0)</f>
        <v>Q3</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7">
        <f>YEAR(SalesDataTable[[#This Row],[Order Date]])</f>
        <v>2026</v>
      </c>
      <c r="D1293" s="4">
        <f>MONTH(SalesDataTable[[#This Row],[Order Date]])</f>
        <v>7</v>
      </c>
      <c r="E1293" s="16" t="str">
        <f>TEXT(SalesDataTable[[#This Row],[Order Date]], "MMM")</f>
        <v>Jul</v>
      </c>
      <c r="F1293" s="15" t="str">
        <f>"Q"&amp;ROUNDUP(MONTH(SalesDataTable[[#This Row],[Order Date]])/3,0)</f>
        <v>Q3</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7">
        <f>YEAR(SalesDataTable[[#This Row],[Order Date]])</f>
        <v>2026</v>
      </c>
      <c r="D1294" s="4">
        <f>MONTH(SalesDataTable[[#This Row],[Order Date]])</f>
        <v>7</v>
      </c>
      <c r="E1294" s="16" t="str">
        <f>TEXT(SalesDataTable[[#This Row],[Order Date]], "MMM")</f>
        <v>Jul</v>
      </c>
      <c r="F1294" s="15" t="str">
        <f>"Q"&amp;ROUNDUP(MONTH(SalesDataTable[[#This Row],[Order Date]])/3,0)</f>
        <v>Q3</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7">
        <f>YEAR(SalesDataTable[[#This Row],[Order Date]])</f>
        <v>2026</v>
      </c>
      <c r="D1295" s="4">
        <f>MONTH(SalesDataTable[[#This Row],[Order Date]])</f>
        <v>7</v>
      </c>
      <c r="E1295" s="16" t="str">
        <f>TEXT(SalesDataTable[[#This Row],[Order Date]], "MMM")</f>
        <v>Jul</v>
      </c>
      <c r="F1295" s="15" t="str">
        <f>"Q"&amp;ROUNDUP(MONTH(SalesDataTable[[#This Row],[Order Date]])/3,0)</f>
        <v>Q3</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7">
        <f>YEAR(SalesDataTable[[#This Row],[Order Date]])</f>
        <v>2026</v>
      </c>
      <c r="D1296" s="4">
        <f>MONTH(SalesDataTable[[#This Row],[Order Date]])</f>
        <v>7</v>
      </c>
      <c r="E1296" s="16" t="str">
        <f>TEXT(SalesDataTable[[#This Row],[Order Date]], "MMM")</f>
        <v>Jul</v>
      </c>
      <c r="F1296" s="15" t="str">
        <f>"Q"&amp;ROUNDUP(MONTH(SalesDataTable[[#This Row],[Order Date]])/3,0)</f>
        <v>Q3</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7">
        <f>YEAR(SalesDataTable[[#This Row],[Order Date]])</f>
        <v>2026</v>
      </c>
      <c r="D1297" s="4">
        <f>MONTH(SalesDataTable[[#This Row],[Order Date]])</f>
        <v>7</v>
      </c>
      <c r="E1297" s="16" t="str">
        <f>TEXT(SalesDataTable[[#This Row],[Order Date]], "MMM")</f>
        <v>Jul</v>
      </c>
      <c r="F1297" s="15" t="str">
        <f>"Q"&amp;ROUNDUP(MONTH(SalesDataTable[[#This Row],[Order Date]])/3,0)</f>
        <v>Q3</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7">
        <f>YEAR(SalesDataTable[[#This Row],[Order Date]])</f>
        <v>2026</v>
      </c>
      <c r="D1298" s="4">
        <f>MONTH(SalesDataTable[[#This Row],[Order Date]])</f>
        <v>7</v>
      </c>
      <c r="E1298" s="16" t="str">
        <f>TEXT(SalesDataTable[[#This Row],[Order Date]], "MMM")</f>
        <v>Jul</v>
      </c>
      <c r="F1298" s="15" t="str">
        <f>"Q"&amp;ROUNDUP(MONTH(SalesDataTable[[#This Row],[Order Date]])/3,0)</f>
        <v>Q3</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7">
        <f>YEAR(SalesDataTable[[#This Row],[Order Date]])</f>
        <v>2026</v>
      </c>
      <c r="D1299" s="4">
        <f>MONTH(SalesDataTable[[#This Row],[Order Date]])</f>
        <v>7</v>
      </c>
      <c r="E1299" s="16" t="str">
        <f>TEXT(SalesDataTable[[#This Row],[Order Date]], "MMM")</f>
        <v>Jul</v>
      </c>
      <c r="F1299" s="15" t="str">
        <f>"Q"&amp;ROUNDUP(MONTH(SalesDataTable[[#This Row],[Order Date]])/3,0)</f>
        <v>Q3</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7">
        <f>YEAR(SalesDataTable[[#This Row],[Order Date]])</f>
        <v>2026</v>
      </c>
      <c r="D1300" s="4">
        <f>MONTH(SalesDataTable[[#This Row],[Order Date]])</f>
        <v>7</v>
      </c>
      <c r="E1300" s="16" t="str">
        <f>TEXT(SalesDataTable[[#This Row],[Order Date]], "MMM")</f>
        <v>Jul</v>
      </c>
      <c r="F1300" s="15" t="str">
        <f>"Q"&amp;ROUNDUP(MONTH(SalesDataTable[[#This Row],[Order Date]])/3,0)</f>
        <v>Q3</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7">
        <f>YEAR(SalesDataTable[[#This Row],[Order Date]])</f>
        <v>2026</v>
      </c>
      <c r="D1301" s="4">
        <f>MONTH(SalesDataTable[[#This Row],[Order Date]])</f>
        <v>7</v>
      </c>
      <c r="E1301" s="16" t="str">
        <f>TEXT(SalesDataTable[[#This Row],[Order Date]], "MMM")</f>
        <v>Jul</v>
      </c>
      <c r="F1301" s="15" t="str">
        <f>"Q"&amp;ROUNDUP(MONTH(SalesDataTable[[#This Row],[Order Date]])/3,0)</f>
        <v>Q3</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7">
        <f>YEAR(SalesDataTable[[#This Row],[Order Date]])</f>
        <v>2026</v>
      </c>
      <c r="D1302" s="4">
        <f>MONTH(SalesDataTable[[#This Row],[Order Date]])</f>
        <v>7</v>
      </c>
      <c r="E1302" s="16" t="str">
        <f>TEXT(SalesDataTable[[#This Row],[Order Date]], "MMM")</f>
        <v>Jul</v>
      </c>
      <c r="F1302" s="15" t="str">
        <f>"Q"&amp;ROUNDUP(MONTH(SalesDataTable[[#This Row],[Order Date]])/3,0)</f>
        <v>Q3</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7">
        <f>YEAR(SalesDataTable[[#This Row],[Order Date]])</f>
        <v>2026</v>
      </c>
      <c r="D1303" s="4">
        <f>MONTH(SalesDataTable[[#This Row],[Order Date]])</f>
        <v>7</v>
      </c>
      <c r="E1303" s="16" t="str">
        <f>TEXT(SalesDataTable[[#This Row],[Order Date]], "MMM")</f>
        <v>Jul</v>
      </c>
      <c r="F1303" s="15" t="str">
        <f>"Q"&amp;ROUNDUP(MONTH(SalesDataTable[[#This Row],[Order Date]])/3,0)</f>
        <v>Q3</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7">
        <f>YEAR(SalesDataTable[[#This Row],[Order Date]])</f>
        <v>2026</v>
      </c>
      <c r="D1304" s="4">
        <f>MONTH(SalesDataTable[[#This Row],[Order Date]])</f>
        <v>7</v>
      </c>
      <c r="E1304" s="16" t="str">
        <f>TEXT(SalesDataTable[[#This Row],[Order Date]], "MMM")</f>
        <v>Jul</v>
      </c>
      <c r="F1304" s="15" t="str">
        <f>"Q"&amp;ROUNDUP(MONTH(SalesDataTable[[#This Row],[Order Date]])/3,0)</f>
        <v>Q3</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7">
        <f>YEAR(SalesDataTable[[#This Row],[Order Date]])</f>
        <v>2026</v>
      </c>
      <c r="D1305" s="4">
        <f>MONTH(SalesDataTable[[#This Row],[Order Date]])</f>
        <v>7</v>
      </c>
      <c r="E1305" s="16" t="str">
        <f>TEXT(SalesDataTable[[#This Row],[Order Date]], "MMM")</f>
        <v>Jul</v>
      </c>
      <c r="F1305" s="15" t="str">
        <f>"Q"&amp;ROUNDUP(MONTH(SalesDataTable[[#This Row],[Order Date]])/3,0)</f>
        <v>Q3</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7">
        <f>YEAR(SalesDataTable[[#This Row],[Order Date]])</f>
        <v>2026</v>
      </c>
      <c r="D1306" s="4">
        <f>MONTH(SalesDataTable[[#This Row],[Order Date]])</f>
        <v>7</v>
      </c>
      <c r="E1306" s="16" t="str">
        <f>TEXT(SalesDataTable[[#This Row],[Order Date]], "MMM")</f>
        <v>Jul</v>
      </c>
      <c r="F1306" s="15" t="str">
        <f>"Q"&amp;ROUNDUP(MONTH(SalesDataTable[[#This Row],[Order Date]])/3,0)</f>
        <v>Q3</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7">
        <f>YEAR(SalesDataTable[[#This Row],[Order Date]])</f>
        <v>2026</v>
      </c>
      <c r="D1307" s="4">
        <f>MONTH(SalesDataTable[[#This Row],[Order Date]])</f>
        <v>7</v>
      </c>
      <c r="E1307" s="16" t="str">
        <f>TEXT(SalesDataTable[[#This Row],[Order Date]], "MMM")</f>
        <v>Jul</v>
      </c>
      <c r="F1307" s="15" t="str">
        <f>"Q"&amp;ROUNDUP(MONTH(SalesDataTable[[#This Row],[Order Date]])/3,0)</f>
        <v>Q3</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7">
        <f>YEAR(SalesDataTable[[#This Row],[Order Date]])</f>
        <v>2026</v>
      </c>
      <c r="D1308" s="4">
        <f>MONTH(SalesDataTable[[#This Row],[Order Date]])</f>
        <v>7</v>
      </c>
      <c r="E1308" s="16" t="str">
        <f>TEXT(SalesDataTable[[#This Row],[Order Date]], "MMM")</f>
        <v>Jul</v>
      </c>
      <c r="F1308" s="15" t="str">
        <f>"Q"&amp;ROUNDUP(MONTH(SalesDataTable[[#This Row],[Order Date]])/3,0)</f>
        <v>Q3</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7">
        <f>YEAR(SalesDataTable[[#This Row],[Order Date]])</f>
        <v>2026</v>
      </c>
      <c r="D1309" s="4">
        <f>MONTH(SalesDataTable[[#This Row],[Order Date]])</f>
        <v>7</v>
      </c>
      <c r="E1309" s="16" t="str">
        <f>TEXT(SalesDataTable[[#This Row],[Order Date]], "MMM")</f>
        <v>Jul</v>
      </c>
      <c r="F1309" s="15" t="str">
        <f>"Q"&amp;ROUNDUP(MONTH(SalesDataTable[[#This Row],[Order Date]])/3,0)</f>
        <v>Q3</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7">
        <f>YEAR(SalesDataTable[[#This Row],[Order Date]])</f>
        <v>2026</v>
      </c>
      <c r="D1310" s="4">
        <f>MONTH(SalesDataTable[[#This Row],[Order Date]])</f>
        <v>7</v>
      </c>
      <c r="E1310" s="16" t="str">
        <f>TEXT(SalesDataTable[[#This Row],[Order Date]], "MMM")</f>
        <v>Jul</v>
      </c>
      <c r="F1310" s="15" t="str">
        <f>"Q"&amp;ROUNDUP(MONTH(SalesDataTable[[#This Row],[Order Date]])/3,0)</f>
        <v>Q3</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7">
        <f>YEAR(SalesDataTable[[#This Row],[Order Date]])</f>
        <v>2026</v>
      </c>
      <c r="D1311" s="4">
        <f>MONTH(SalesDataTable[[#This Row],[Order Date]])</f>
        <v>7</v>
      </c>
      <c r="E1311" s="16" t="str">
        <f>TEXT(SalesDataTable[[#This Row],[Order Date]], "MMM")</f>
        <v>Jul</v>
      </c>
      <c r="F1311" s="15" t="str">
        <f>"Q"&amp;ROUNDUP(MONTH(SalesDataTable[[#This Row],[Order Date]])/3,0)</f>
        <v>Q3</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7">
        <f>YEAR(SalesDataTable[[#This Row],[Order Date]])</f>
        <v>2026</v>
      </c>
      <c r="D1312" s="4">
        <f>MONTH(SalesDataTable[[#This Row],[Order Date]])</f>
        <v>7</v>
      </c>
      <c r="E1312" s="16" t="str">
        <f>TEXT(SalesDataTable[[#This Row],[Order Date]], "MMM")</f>
        <v>Jul</v>
      </c>
      <c r="F1312" s="15" t="str">
        <f>"Q"&amp;ROUNDUP(MONTH(SalesDataTable[[#This Row],[Order Date]])/3,0)</f>
        <v>Q3</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7">
        <f>YEAR(SalesDataTable[[#This Row],[Order Date]])</f>
        <v>2026</v>
      </c>
      <c r="D1313" s="4">
        <f>MONTH(SalesDataTable[[#This Row],[Order Date]])</f>
        <v>7</v>
      </c>
      <c r="E1313" s="16" t="str">
        <f>TEXT(SalesDataTable[[#This Row],[Order Date]], "MMM")</f>
        <v>Jul</v>
      </c>
      <c r="F1313" s="15" t="str">
        <f>"Q"&amp;ROUNDUP(MONTH(SalesDataTable[[#This Row],[Order Date]])/3,0)</f>
        <v>Q3</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7">
        <f>YEAR(SalesDataTable[[#This Row],[Order Date]])</f>
        <v>2026</v>
      </c>
      <c r="D1314" s="4">
        <f>MONTH(SalesDataTable[[#This Row],[Order Date]])</f>
        <v>7</v>
      </c>
      <c r="E1314" s="16" t="str">
        <f>TEXT(SalesDataTable[[#This Row],[Order Date]], "MMM")</f>
        <v>Jul</v>
      </c>
      <c r="F1314" s="15" t="str">
        <f>"Q"&amp;ROUNDUP(MONTH(SalesDataTable[[#This Row],[Order Date]])/3,0)</f>
        <v>Q3</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7">
        <f>YEAR(SalesDataTable[[#This Row],[Order Date]])</f>
        <v>2026</v>
      </c>
      <c r="D1315" s="4">
        <f>MONTH(SalesDataTable[[#This Row],[Order Date]])</f>
        <v>7</v>
      </c>
      <c r="E1315" s="16" t="str">
        <f>TEXT(SalesDataTable[[#This Row],[Order Date]], "MMM")</f>
        <v>Jul</v>
      </c>
      <c r="F1315" s="15" t="str">
        <f>"Q"&amp;ROUNDUP(MONTH(SalesDataTable[[#This Row],[Order Date]])/3,0)</f>
        <v>Q3</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7">
        <f>YEAR(SalesDataTable[[#This Row],[Order Date]])</f>
        <v>2026</v>
      </c>
      <c r="D1316" s="4">
        <f>MONTH(SalesDataTable[[#This Row],[Order Date]])</f>
        <v>7</v>
      </c>
      <c r="E1316" s="16" t="str">
        <f>TEXT(SalesDataTable[[#This Row],[Order Date]], "MMM")</f>
        <v>Jul</v>
      </c>
      <c r="F1316" s="15" t="str">
        <f>"Q"&amp;ROUNDUP(MONTH(SalesDataTable[[#This Row],[Order Date]])/3,0)</f>
        <v>Q3</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7">
        <f>YEAR(SalesDataTable[[#This Row],[Order Date]])</f>
        <v>2026</v>
      </c>
      <c r="D1317" s="4">
        <f>MONTH(SalesDataTable[[#This Row],[Order Date]])</f>
        <v>7</v>
      </c>
      <c r="E1317" s="16" t="str">
        <f>TEXT(SalesDataTable[[#This Row],[Order Date]], "MMM")</f>
        <v>Jul</v>
      </c>
      <c r="F1317" s="15" t="str">
        <f>"Q"&amp;ROUNDUP(MONTH(SalesDataTable[[#This Row],[Order Date]])/3,0)</f>
        <v>Q3</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7">
        <f>YEAR(SalesDataTable[[#This Row],[Order Date]])</f>
        <v>2026</v>
      </c>
      <c r="D1318" s="4">
        <f>MONTH(SalesDataTable[[#This Row],[Order Date]])</f>
        <v>7</v>
      </c>
      <c r="E1318" s="16" t="str">
        <f>TEXT(SalesDataTable[[#This Row],[Order Date]], "MMM")</f>
        <v>Jul</v>
      </c>
      <c r="F1318" s="15" t="str">
        <f>"Q"&amp;ROUNDUP(MONTH(SalesDataTable[[#This Row],[Order Date]])/3,0)</f>
        <v>Q3</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7">
        <f>YEAR(SalesDataTable[[#This Row],[Order Date]])</f>
        <v>2026</v>
      </c>
      <c r="D1319" s="4">
        <f>MONTH(SalesDataTable[[#This Row],[Order Date]])</f>
        <v>7</v>
      </c>
      <c r="E1319" s="16" t="str">
        <f>TEXT(SalesDataTable[[#This Row],[Order Date]], "MMM")</f>
        <v>Jul</v>
      </c>
      <c r="F1319" s="15" t="str">
        <f>"Q"&amp;ROUNDUP(MONTH(SalesDataTable[[#This Row],[Order Date]])/3,0)</f>
        <v>Q3</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7">
        <f>YEAR(SalesDataTable[[#This Row],[Order Date]])</f>
        <v>2026</v>
      </c>
      <c r="D1320" s="4">
        <f>MONTH(SalesDataTable[[#This Row],[Order Date]])</f>
        <v>7</v>
      </c>
      <c r="E1320" s="16" t="str">
        <f>TEXT(SalesDataTable[[#This Row],[Order Date]], "MMM")</f>
        <v>Jul</v>
      </c>
      <c r="F1320" s="15" t="str">
        <f>"Q"&amp;ROUNDUP(MONTH(SalesDataTable[[#This Row],[Order Date]])/3,0)</f>
        <v>Q3</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7">
        <f>YEAR(SalesDataTable[[#This Row],[Order Date]])</f>
        <v>2026</v>
      </c>
      <c r="D1321" s="4">
        <f>MONTH(SalesDataTable[[#This Row],[Order Date]])</f>
        <v>7</v>
      </c>
      <c r="E1321" s="16" t="str">
        <f>TEXT(SalesDataTable[[#This Row],[Order Date]], "MMM")</f>
        <v>Jul</v>
      </c>
      <c r="F1321" s="15" t="str">
        <f>"Q"&amp;ROUNDUP(MONTH(SalesDataTable[[#This Row],[Order Date]])/3,0)</f>
        <v>Q3</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7">
        <f>YEAR(SalesDataTable[[#This Row],[Order Date]])</f>
        <v>2026</v>
      </c>
      <c r="D1322" s="4">
        <f>MONTH(SalesDataTable[[#This Row],[Order Date]])</f>
        <v>7</v>
      </c>
      <c r="E1322" s="16" t="str">
        <f>TEXT(SalesDataTable[[#This Row],[Order Date]], "MMM")</f>
        <v>Jul</v>
      </c>
      <c r="F1322" s="15" t="str">
        <f>"Q"&amp;ROUNDUP(MONTH(SalesDataTable[[#This Row],[Order Date]])/3,0)</f>
        <v>Q3</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7">
        <f>YEAR(SalesDataTable[[#This Row],[Order Date]])</f>
        <v>2026</v>
      </c>
      <c r="D1323" s="4">
        <f>MONTH(SalesDataTable[[#This Row],[Order Date]])</f>
        <v>7</v>
      </c>
      <c r="E1323" s="16" t="str">
        <f>TEXT(SalesDataTable[[#This Row],[Order Date]], "MMM")</f>
        <v>Jul</v>
      </c>
      <c r="F1323" s="15" t="str">
        <f>"Q"&amp;ROUNDUP(MONTH(SalesDataTable[[#This Row],[Order Date]])/3,0)</f>
        <v>Q3</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7">
        <f>YEAR(SalesDataTable[[#This Row],[Order Date]])</f>
        <v>2026</v>
      </c>
      <c r="D1324" s="4">
        <f>MONTH(SalesDataTable[[#This Row],[Order Date]])</f>
        <v>7</v>
      </c>
      <c r="E1324" s="16" t="str">
        <f>TEXT(SalesDataTable[[#This Row],[Order Date]], "MMM")</f>
        <v>Jul</v>
      </c>
      <c r="F1324" s="15" t="str">
        <f>"Q"&amp;ROUNDUP(MONTH(SalesDataTable[[#This Row],[Order Date]])/3,0)</f>
        <v>Q3</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7">
        <f>YEAR(SalesDataTable[[#This Row],[Order Date]])</f>
        <v>2026</v>
      </c>
      <c r="D1325" s="4">
        <f>MONTH(SalesDataTable[[#This Row],[Order Date]])</f>
        <v>7</v>
      </c>
      <c r="E1325" s="16" t="str">
        <f>TEXT(SalesDataTable[[#This Row],[Order Date]], "MMM")</f>
        <v>Jul</v>
      </c>
      <c r="F1325" s="15" t="str">
        <f>"Q"&amp;ROUNDUP(MONTH(SalesDataTable[[#This Row],[Order Date]])/3,0)</f>
        <v>Q3</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7">
        <f>YEAR(SalesDataTable[[#This Row],[Order Date]])</f>
        <v>2026</v>
      </c>
      <c r="D1326" s="4">
        <f>MONTH(SalesDataTable[[#This Row],[Order Date]])</f>
        <v>7</v>
      </c>
      <c r="E1326" s="16" t="str">
        <f>TEXT(SalesDataTable[[#This Row],[Order Date]], "MMM")</f>
        <v>Jul</v>
      </c>
      <c r="F1326" s="15" t="str">
        <f>"Q"&amp;ROUNDUP(MONTH(SalesDataTable[[#This Row],[Order Date]])/3,0)</f>
        <v>Q3</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7">
        <f>YEAR(SalesDataTable[[#This Row],[Order Date]])</f>
        <v>2026</v>
      </c>
      <c r="D1327" s="4">
        <f>MONTH(SalesDataTable[[#This Row],[Order Date]])</f>
        <v>7</v>
      </c>
      <c r="E1327" s="16" t="str">
        <f>TEXT(SalesDataTable[[#This Row],[Order Date]], "MMM")</f>
        <v>Jul</v>
      </c>
      <c r="F1327" s="15" t="str">
        <f>"Q"&amp;ROUNDUP(MONTH(SalesDataTable[[#This Row],[Order Date]])/3,0)</f>
        <v>Q3</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7">
        <f>YEAR(SalesDataTable[[#This Row],[Order Date]])</f>
        <v>2026</v>
      </c>
      <c r="D1328" s="4">
        <f>MONTH(SalesDataTable[[#This Row],[Order Date]])</f>
        <v>7</v>
      </c>
      <c r="E1328" s="16" t="str">
        <f>TEXT(SalesDataTable[[#This Row],[Order Date]], "MMM")</f>
        <v>Jul</v>
      </c>
      <c r="F1328" s="15" t="str">
        <f>"Q"&amp;ROUNDUP(MONTH(SalesDataTable[[#This Row],[Order Date]])/3,0)</f>
        <v>Q3</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7">
        <f>YEAR(SalesDataTable[[#This Row],[Order Date]])</f>
        <v>2026</v>
      </c>
      <c r="D1329" s="4">
        <f>MONTH(SalesDataTable[[#This Row],[Order Date]])</f>
        <v>7</v>
      </c>
      <c r="E1329" s="16" t="str">
        <f>TEXT(SalesDataTable[[#This Row],[Order Date]], "MMM")</f>
        <v>Jul</v>
      </c>
      <c r="F1329" s="15" t="str">
        <f>"Q"&amp;ROUNDUP(MONTH(SalesDataTable[[#This Row],[Order Date]])/3,0)</f>
        <v>Q3</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7">
        <f>YEAR(SalesDataTable[[#This Row],[Order Date]])</f>
        <v>2026</v>
      </c>
      <c r="D1330" s="4">
        <f>MONTH(SalesDataTable[[#This Row],[Order Date]])</f>
        <v>7</v>
      </c>
      <c r="E1330" s="16" t="str">
        <f>TEXT(SalesDataTable[[#This Row],[Order Date]], "MMM")</f>
        <v>Jul</v>
      </c>
      <c r="F1330" s="15" t="str">
        <f>"Q"&amp;ROUNDUP(MONTH(SalesDataTable[[#This Row],[Order Date]])/3,0)</f>
        <v>Q3</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7">
        <f>YEAR(SalesDataTable[[#This Row],[Order Date]])</f>
        <v>2026</v>
      </c>
      <c r="D1331" s="4">
        <f>MONTH(SalesDataTable[[#This Row],[Order Date]])</f>
        <v>7</v>
      </c>
      <c r="E1331" s="16" t="str">
        <f>TEXT(SalesDataTable[[#This Row],[Order Date]], "MMM")</f>
        <v>Jul</v>
      </c>
      <c r="F1331" s="15" t="str">
        <f>"Q"&amp;ROUNDUP(MONTH(SalesDataTable[[#This Row],[Order Date]])/3,0)</f>
        <v>Q3</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7">
        <f>YEAR(SalesDataTable[[#This Row],[Order Date]])</f>
        <v>2026</v>
      </c>
      <c r="D1332" s="4">
        <f>MONTH(SalesDataTable[[#This Row],[Order Date]])</f>
        <v>7</v>
      </c>
      <c r="E1332" s="16" t="str">
        <f>TEXT(SalesDataTable[[#This Row],[Order Date]], "MMM")</f>
        <v>Jul</v>
      </c>
      <c r="F1332" s="15" t="str">
        <f>"Q"&amp;ROUNDUP(MONTH(SalesDataTable[[#This Row],[Order Date]])/3,0)</f>
        <v>Q3</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7">
        <f>YEAR(SalesDataTable[[#This Row],[Order Date]])</f>
        <v>2026</v>
      </c>
      <c r="D1333" s="4">
        <f>MONTH(SalesDataTable[[#This Row],[Order Date]])</f>
        <v>7</v>
      </c>
      <c r="E1333" s="16" t="str">
        <f>TEXT(SalesDataTable[[#This Row],[Order Date]], "MMM")</f>
        <v>Jul</v>
      </c>
      <c r="F1333" s="15" t="str">
        <f>"Q"&amp;ROUNDUP(MONTH(SalesDataTable[[#This Row],[Order Date]])/3,0)</f>
        <v>Q3</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7">
        <f>YEAR(SalesDataTable[[#This Row],[Order Date]])</f>
        <v>2026</v>
      </c>
      <c r="D1334" s="4">
        <f>MONTH(SalesDataTable[[#This Row],[Order Date]])</f>
        <v>7</v>
      </c>
      <c r="E1334" s="16" t="str">
        <f>TEXT(SalesDataTable[[#This Row],[Order Date]], "MMM")</f>
        <v>Jul</v>
      </c>
      <c r="F1334" s="15" t="str">
        <f>"Q"&amp;ROUNDUP(MONTH(SalesDataTable[[#This Row],[Order Date]])/3,0)</f>
        <v>Q3</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7">
        <f>YEAR(SalesDataTable[[#This Row],[Order Date]])</f>
        <v>2026</v>
      </c>
      <c r="D1335" s="4">
        <f>MONTH(SalesDataTable[[#This Row],[Order Date]])</f>
        <v>7</v>
      </c>
      <c r="E1335" s="16" t="str">
        <f>TEXT(SalesDataTable[[#This Row],[Order Date]], "MMM")</f>
        <v>Jul</v>
      </c>
      <c r="F1335" s="15" t="str">
        <f>"Q"&amp;ROUNDUP(MONTH(SalesDataTable[[#This Row],[Order Date]])/3,0)</f>
        <v>Q3</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7">
        <f>YEAR(SalesDataTable[[#This Row],[Order Date]])</f>
        <v>2026</v>
      </c>
      <c r="D1336" s="4">
        <f>MONTH(SalesDataTable[[#This Row],[Order Date]])</f>
        <v>7</v>
      </c>
      <c r="E1336" s="16" t="str">
        <f>TEXT(SalesDataTable[[#This Row],[Order Date]], "MMM")</f>
        <v>Jul</v>
      </c>
      <c r="F1336" s="15" t="str">
        <f>"Q"&amp;ROUNDUP(MONTH(SalesDataTable[[#This Row],[Order Date]])/3,0)</f>
        <v>Q3</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7">
        <f>YEAR(SalesDataTable[[#This Row],[Order Date]])</f>
        <v>2026</v>
      </c>
      <c r="D1337" s="4">
        <f>MONTH(SalesDataTable[[#This Row],[Order Date]])</f>
        <v>7</v>
      </c>
      <c r="E1337" s="16" t="str">
        <f>TEXT(SalesDataTable[[#This Row],[Order Date]], "MMM")</f>
        <v>Jul</v>
      </c>
      <c r="F1337" s="15" t="str">
        <f>"Q"&amp;ROUNDUP(MONTH(SalesDataTable[[#This Row],[Order Date]])/3,0)</f>
        <v>Q3</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7">
        <f>YEAR(SalesDataTable[[#This Row],[Order Date]])</f>
        <v>2026</v>
      </c>
      <c r="D1338" s="4">
        <f>MONTH(SalesDataTable[[#This Row],[Order Date]])</f>
        <v>7</v>
      </c>
      <c r="E1338" s="16" t="str">
        <f>TEXT(SalesDataTable[[#This Row],[Order Date]], "MMM")</f>
        <v>Jul</v>
      </c>
      <c r="F1338" s="15" t="str">
        <f>"Q"&amp;ROUNDUP(MONTH(SalesDataTable[[#This Row],[Order Date]])/3,0)</f>
        <v>Q3</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7">
        <f>YEAR(SalesDataTable[[#This Row],[Order Date]])</f>
        <v>2026</v>
      </c>
      <c r="D1339" s="4">
        <f>MONTH(SalesDataTable[[#This Row],[Order Date]])</f>
        <v>7</v>
      </c>
      <c r="E1339" s="16" t="str">
        <f>TEXT(SalesDataTable[[#This Row],[Order Date]], "MMM")</f>
        <v>Jul</v>
      </c>
      <c r="F1339" s="15" t="str">
        <f>"Q"&amp;ROUNDUP(MONTH(SalesDataTable[[#This Row],[Order Date]])/3,0)</f>
        <v>Q3</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7">
        <f>YEAR(SalesDataTable[[#This Row],[Order Date]])</f>
        <v>2026</v>
      </c>
      <c r="D1340" s="4">
        <f>MONTH(SalesDataTable[[#This Row],[Order Date]])</f>
        <v>7</v>
      </c>
      <c r="E1340" s="16" t="str">
        <f>TEXT(SalesDataTable[[#This Row],[Order Date]], "MMM")</f>
        <v>Jul</v>
      </c>
      <c r="F1340" s="15" t="str">
        <f>"Q"&amp;ROUNDUP(MONTH(SalesDataTable[[#This Row],[Order Date]])/3,0)</f>
        <v>Q3</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7">
        <f>YEAR(SalesDataTable[[#This Row],[Order Date]])</f>
        <v>2026</v>
      </c>
      <c r="D1341" s="4">
        <f>MONTH(SalesDataTable[[#This Row],[Order Date]])</f>
        <v>7</v>
      </c>
      <c r="E1341" s="16" t="str">
        <f>TEXT(SalesDataTable[[#This Row],[Order Date]], "MMM")</f>
        <v>Jul</v>
      </c>
      <c r="F1341" s="15" t="str">
        <f>"Q"&amp;ROUNDUP(MONTH(SalesDataTable[[#This Row],[Order Date]])/3,0)</f>
        <v>Q3</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7">
        <f>YEAR(SalesDataTable[[#This Row],[Order Date]])</f>
        <v>2026</v>
      </c>
      <c r="D1342" s="4">
        <f>MONTH(SalesDataTable[[#This Row],[Order Date]])</f>
        <v>7</v>
      </c>
      <c r="E1342" s="16" t="str">
        <f>TEXT(SalesDataTable[[#This Row],[Order Date]], "MMM")</f>
        <v>Jul</v>
      </c>
      <c r="F1342" s="15" t="str">
        <f>"Q"&amp;ROUNDUP(MONTH(SalesDataTable[[#This Row],[Order Date]])/3,0)</f>
        <v>Q3</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7">
        <f>YEAR(SalesDataTable[[#This Row],[Order Date]])</f>
        <v>2026</v>
      </c>
      <c r="D1343" s="4">
        <f>MONTH(SalesDataTable[[#This Row],[Order Date]])</f>
        <v>7</v>
      </c>
      <c r="E1343" s="16" t="str">
        <f>TEXT(SalesDataTable[[#This Row],[Order Date]], "MMM")</f>
        <v>Jul</v>
      </c>
      <c r="F1343" s="15" t="str">
        <f>"Q"&amp;ROUNDUP(MONTH(SalesDataTable[[#This Row],[Order Date]])/3,0)</f>
        <v>Q3</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7">
        <f>YEAR(SalesDataTable[[#This Row],[Order Date]])</f>
        <v>2026</v>
      </c>
      <c r="D1344" s="4">
        <f>MONTH(SalesDataTable[[#This Row],[Order Date]])</f>
        <v>7</v>
      </c>
      <c r="E1344" s="16" t="str">
        <f>TEXT(SalesDataTable[[#This Row],[Order Date]], "MMM")</f>
        <v>Jul</v>
      </c>
      <c r="F1344" s="15" t="str">
        <f>"Q"&amp;ROUNDUP(MONTH(SalesDataTable[[#This Row],[Order Date]])/3,0)</f>
        <v>Q3</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7">
        <f>YEAR(SalesDataTable[[#This Row],[Order Date]])</f>
        <v>2026</v>
      </c>
      <c r="D1345" s="4">
        <f>MONTH(SalesDataTable[[#This Row],[Order Date]])</f>
        <v>7</v>
      </c>
      <c r="E1345" s="16" t="str">
        <f>TEXT(SalesDataTable[[#This Row],[Order Date]], "MMM")</f>
        <v>Jul</v>
      </c>
      <c r="F1345" s="15" t="str">
        <f>"Q"&amp;ROUNDUP(MONTH(SalesDataTable[[#This Row],[Order Date]])/3,0)</f>
        <v>Q3</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7">
        <f>YEAR(SalesDataTable[[#This Row],[Order Date]])</f>
        <v>2026</v>
      </c>
      <c r="D1346" s="4">
        <f>MONTH(SalesDataTable[[#This Row],[Order Date]])</f>
        <v>7</v>
      </c>
      <c r="E1346" s="16" t="str">
        <f>TEXT(SalesDataTable[[#This Row],[Order Date]], "MMM")</f>
        <v>Jul</v>
      </c>
      <c r="F1346" s="15" t="str">
        <f>"Q"&amp;ROUNDUP(MONTH(SalesDataTable[[#This Row],[Order Date]])/3,0)</f>
        <v>Q3</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7">
        <f>YEAR(SalesDataTable[[#This Row],[Order Date]])</f>
        <v>2026</v>
      </c>
      <c r="D1347" s="4">
        <f>MONTH(SalesDataTable[[#This Row],[Order Date]])</f>
        <v>7</v>
      </c>
      <c r="E1347" s="16" t="str">
        <f>TEXT(SalesDataTable[[#This Row],[Order Date]], "MMM")</f>
        <v>Jul</v>
      </c>
      <c r="F1347" s="15" t="str">
        <f>"Q"&amp;ROUNDUP(MONTH(SalesDataTable[[#This Row],[Order Date]])/3,0)</f>
        <v>Q3</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7">
        <f>YEAR(SalesDataTable[[#This Row],[Order Date]])</f>
        <v>2026</v>
      </c>
      <c r="D1348" s="4">
        <f>MONTH(SalesDataTable[[#This Row],[Order Date]])</f>
        <v>7</v>
      </c>
      <c r="E1348" s="16" t="str">
        <f>TEXT(SalesDataTable[[#This Row],[Order Date]], "MMM")</f>
        <v>Jul</v>
      </c>
      <c r="F1348" s="15" t="str">
        <f>"Q"&amp;ROUNDUP(MONTH(SalesDataTable[[#This Row],[Order Date]])/3,0)</f>
        <v>Q3</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7">
        <f>YEAR(SalesDataTable[[#This Row],[Order Date]])</f>
        <v>2026</v>
      </c>
      <c r="D1349" s="4">
        <f>MONTH(SalesDataTable[[#This Row],[Order Date]])</f>
        <v>7</v>
      </c>
      <c r="E1349" s="16" t="str">
        <f>TEXT(SalesDataTable[[#This Row],[Order Date]], "MMM")</f>
        <v>Jul</v>
      </c>
      <c r="F1349" s="15" t="str">
        <f>"Q"&amp;ROUNDUP(MONTH(SalesDataTable[[#This Row],[Order Date]])/3,0)</f>
        <v>Q3</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7">
        <f>YEAR(SalesDataTable[[#This Row],[Order Date]])</f>
        <v>2026</v>
      </c>
      <c r="D1350" s="4">
        <f>MONTH(SalesDataTable[[#This Row],[Order Date]])</f>
        <v>7</v>
      </c>
      <c r="E1350" s="16" t="str">
        <f>TEXT(SalesDataTable[[#This Row],[Order Date]], "MMM")</f>
        <v>Jul</v>
      </c>
      <c r="F1350" s="15" t="str">
        <f>"Q"&amp;ROUNDUP(MONTH(SalesDataTable[[#This Row],[Order Date]])/3,0)</f>
        <v>Q3</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7">
        <f>YEAR(SalesDataTable[[#This Row],[Order Date]])</f>
        <v>2026</v>
      </c>
      <c r="D1351" s="4">
        <f>MONTH(SalesDataTable[[#This Row],[Order Date]])</f>
        <v>7</v>
      </c>
      <c r="E1351" s="16" t="str">
        <f>TEXT(SalesDataTable[[#This Row],[Order Date]], "MMM")</f>
        <v>Jul</v>
      </c>
      <c r="F1351" s="15" t="str">
        <f>"Q"&amp;ROUNDUP(MONTH(SalesDataTable[[#This Row],[Order Date]])/3,0)</f>
        <v>Q3</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7">
        <f>YEAR(SalesDataTable[[#This Row],[Order Date]])</f>
        <v>2026</v>
      </c>
      <c r="D1352" s="4">
        <f>MONTH(SalesDataTable[[#This Row],[Order Date]])</f>
        <v>7</v>
      </c>
      <c r="E1352" s="16" t="str">
        <f>TEXT(SalesDataTable[[#This Row],[Order Date]], "MMM")</f>
        <v>Jul</v>
      </c>
      <c r="F1352" s="15" t="str">
        <f>"Q"&amp;ROUNDUP(MONTH(SalesDataTable[[#This Row],[Order Date]])/3,0)</f>
        <v>Q3</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7">
        <f>YEAR(SalesDataTable[[#This Row],[Order Date]])</f>
        <v>2026</v>
      </c>
      <c r="D1353" s="4">
        <f>MONTH(SalesDataTable[[#This Row],[Order Date]])</f>
        <v>7</v>
      </c>
      <c r="E1353" s="16" t="str">
        <f>TEXT(SalesDataTable[[#This Row],[Order Date]], "MMM")</f>
        <v>Jul</v>
      </c>
      <c r="F1353" s="15" t="str">
        <f>"Q"&amp;ROUNDUP(MONTH(SalesDataTable[[#This Row],[Order Date]])/3,0)</f>
        <v>Q3</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7">
        <f>YEAR(SalesDataTable[[#This Row],[Order Date]])</f>
        <v>2026</v>
      </c>
      <c r="D1354" s="4">
        <f>MONTH(SalesDataTable[[#This Row],[Order Date]])</f>
        <v>7</v>
      </c>
      <c r="E1354" s="16" t="str">
        <f>TEXT(SalesDataTable[[#This Row],[Order Date]], "MMM")</f>
        <v>Jul</v>
      </c>
      <c r="F1354" s="15" t="str">
        <f>"Q"&amp;ROUNDUP(MONTH(SalesDataTable[[#This Row],[Order Date]])/3,0)</f>
        <v>Q3</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7">
        <f>YEAR(SalesDataTable[[#This Row],[Order Date]])</f>
        <v>2026</v>
      </c>
      <c r="D1355" s="4">
        <f>MONTH(SalesDataTable[[#This Row],[Order Date]])</f>
        <v>7</v>
      </c>
      <c r="E1355" s="16" t="str">
        <f>TEXT(SalesDataTable[[#This Row],[Order Date]], "MMM")</f>
        <v>Jul</v>
      </c>
      <c r="F1355" s="15" t="str">
        <f>"Q"&amp;ROUNDUP(MONTH(SalesDataTable[[#This Row],[Order Date]])/3,0)</f>
        <v>Q3</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7">
        <f>YEAR(SalesDataTable[[#This Row],[Order Date]])</f>
        <v>2026</v>
      </c>
      <c r="D1356" s="4">
        <f>MONTH(SalesDataTable[[#This Row],[Order Date]])</f>
        <v>7</v>
      </c>
      <c r="E1356" s="16" t="str">
        <f>TEXT(SalesDataTable[[#This Row],[Order Date]], "MMM")</f>
        <v>Jul</v>
      </c>
      <c r="F1356" s="15" t="str">
        <f>"Q"&amp;ROUNDUP(MONTH(SalesDataTable[[#This Row],[Order Date]])/3,0)</f>
        <v>Q3</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7">
        <f>YEAR(SalesDataTable[[#This Row],[Order Date]])</f>
        <v>2026</v>
      </c>
      <c r="D1357" s="4">
        <f>MONTH(SalesDataTable[[#This Row],[Order Date]])</f>
        <v>7</v>
      </c>
      <c r="E1357" s="16" t="str">
        <f>TEXT(SalesDataTable[[#This Row],[Order Date]], "MMM")</f>
        <v>Jul</v>
      </c>
      <c r="F1357" s="15" t="str">
        <f>"Q"&amp;ROUNDUP(MONTH(SalesDataTable[[#This Row],[Order Date]])/3,0)</f>
        <v>Q3</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7">
        <f>YEAR(SalesDataTable[[#This Row],[Order Date]])</f>
        <v>2026</v>
      </c>
      <c r="D1358" s="4">
        <f>MONTH(SalesDataTable[[#This Row],[Order Date]])</f>
        <v>7</v>
      </c>
      <c r="E1358" s="16" t="str">
        <f>TEXT(SalesDataTable[[#This Row],[Order Date]], "MMM")</f>
        <v>Jul</v>
      </c>
      <c r="F1358" s="15" t="str">
        <f>"Q"&amp;ROUNDUP(MONTH(SalesDataTable[[#This Row],[Order Date]])/3,0)</f>
        <v>Q3</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7">
        <f>YEAR(SalesDataTable[[#This Row],[Order Date]])</f>
        <v>2026</v>
      </c>
      <c r="D1359" s="4">
        <f>MONTH(SalesDataTable[[#This Row],[Order Date]])</f>
        <v>7</v>
      </c>
      <c r="E1359" s="16" t="str">
        <f>TEXT(SalesDataTable[[#This Row],[Order Date]], "MMM")</f>
        <v>Jul</v>
      </c>
      <c r="F1359" s="15" t="str">
        <f>"Q"&amp;ROUNDUP(MONTH(SalesDataTable[[#This Row],[Order Date]])/3,0)</f>
        <v>Q3</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7">
        <f>YEAR(SalesDataTable[[#This Row],[Order Date]])</f>
        <v>2026</v>
      </c>
      <c r="D1360" s="4">
        <f>MONTH(SalesDataTable[[#This Row],[Order Date]])</f>
        <v>7</v>
      </c>
      <c r="E1360" s="16" t="str">
        <f>TEXT(SalesDataTable[[#This Row],[Order Date]], "MMM")</f>
        <v>Jul</v>
      </c>
      <c r="F1360" s="15" t="str">
        <f>"Q"&amp;ROUNDUP(MONTH(SalesDataTable[[#This Row],[Order Date]])/3,0)</f>
        <v>Q3</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7">
        <f>YEAR(SalesDataTable[[#This Row],[Order Date]])</f>
        <v>2026</v>
      </c>
      <c r="D1361" s="4">
        <f>MONTH(SalesDataTable[[#This Row],[Order Date]])</f>
        <v>7</v>
      </c>
      <c r="E1361" s="16" t="str">
        <f>TEXT(SalesDataTable[[#This Row],[Order Date]], "MMM")</f>
        <v>Jul</v>
      </c>
      <c r="F1361" s="15" t="str">
        <f>"Q"&amp;ROUNDUP(MONTH(SalesDataTable[[#This Row],[Order Date]])/3,0)</f>
        <v>Q3</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7">
        <f>YEAR(SalesDataTable[[#This Row],[Order Date]])</f>
        <v>2026</v>
      </c>
      <c r="D1362" s="4">
        <f>MONTH(SalesDataTable[[#This Row],[Order Date]])</f>
        <v>7</v>
      </c>
      <c r="E1362" s="16" t="str">
        <f>TEXT(SalesDataTable[[#This Row],[Order Date]], "MMM")</f>
        <v>Jul</v>
      </c>
      <c r="F1362" s="15" t="str">
        <f>"Q"&amp;ROUNDUP(MONTH(SalesDataTable[[#This Row],[Order Date]])/3,0)</f>
        <v>Q3</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7">
        <f>YEAR(SalesDataTable[[#This Row],[Order Date]])</f>
        <v>2026</v>
      </c>
      <c r="D1363" s="4">
        <f>MONTH(SalesDataTable[[#This Row],[Order Date]])</f>
        <v>7</v>
      </c>
      <c r="E1363" s="16" t="str">
        <f>TEXT(SalesDataTable[[#This Row],[Order Date]], "MMM")</f>
        <v>Jul</v>
      </c>
      <c r="F1363" s="15" t="str">
        <f>"Q"&amp;ROUNDUP(MONTH(SalesDataTable[[#This Row],[Order Date]])/3,0)</f>
        <v>Q3</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7">
        <f>YEAR(SalesDataTable[[#This Row],[Order Date]])</f>
        <v>2026</v>
      </c>
      <c r="D1364" s="4">
        <f>MONTH(SalesDataTable[[#This Row],[Order Date]])</f>
        <v>7</v>
      </c>
      <c r="E1364" s="16" t="str">
        <f>TEXT(SalesDataTable[[#This Row],[Order Date]], "MMM")</f>
        <v>Jul</v>
      </c>
      <c r="F1364" s="15" t="str">
        <f>"Q"&amp;ROUNDUP(MONTH(SalesDataTable[[#This Row],[Order Date]])/3,0)</f>
        <v>Q3</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7">
        <f>YEAR(SalesDataTable[[#This Row],[Order Date]])</f>
        <v>2026</v>
      </c>
      <c r="D1365" s="4">
        <f>MONTH(SalesDataTable[[#This Row],[Order Date]])</f>
        <v>7</v>
      </c>
      <c r="E1365" s="16" t="str">
        <f>TEXT(SalesDataTable[[#This Row],[Order Date]], "MMM")</f>
        <v>Jul</v>
      </c>
      <c r="F1365" s="15" t="str">
        <f>"Q"&amp;ROUNDUP(MONTH(SalesDataTable[[#This Row],[Order Date]])/3,0)</f>
        <v>Q3</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7">
        <f>YEAR(SalesDataTable[[#This Row],[Order Date]])</f>
        <v>2026</v>
      </c>
      <c r="D1366" s="4">
        <f>MONTH(SalesDataTable[[#This Row],[Order Date]])</f>
        <v>7</v>
      </c>
      <c r="E1366" s="16" t="str">
        <f>TEXT(SalesDataTable[[#This Row],[Order Date]], "MMM")</f>
        <v>Jul</v>
      </c>
      <c r="F1366" s="15" t="str">
        <f>"Q"&amp;ROUNDUP(MONTH(SalesDataTable[[#This Row],[Order Date]])/3,0)</f>
        <v>Q3</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7">
        <f>YEAR(SalesDataTable[[#This Row],[Order Date]])</f>
        <v>2026</v>
      </c>
      <c r="D1367" s="4">
        <f>MONTH(SalesDataTable[[#This Row],[Order Date]])</f>
        <v>7</v>
      </c>
      <c r="E1367" s="16" t="str">
        <f>TEXT(SalesDataTable[[#This Row],[Order Date]], "MMM")</f>
        <v>Jul</v>
      </c>
      <c r="F1367" s="15" t="str">
        <f>"Q"&amp;ROUNDUP(MONTH(SalesDataTable[[#This Row],[Order Date]])/3,0)</f>
        <v>Q3</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7">
        <f>YEAR(SalesDataTable[[#This Row],[Order Date]])</f>
        <v>2026</v>
      </c>
      <c r="D1368" s="4">
        <f>MONTH(SalesDataTable[[#This Row],[Order Date]])</f>
        <v>7</v>
      </c>
      <c r="E1368" s="16" t="str">
        <f>TEXT(SalesDataTable[[#This Row],[Order Date]], "MMM")</f>
        <v>Jul</v>
      </c>
      <c r="F1368" s="15" t="str">
        <f>"Q"&amp;ROUNDUP(MONTH(SalesDataTable[[#This Row],[Order Date]])/3,0)</f>
        <v>Q3</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7">
        <f>YEAR(SalesDataTable[[#This Row],[Order Date]])</f>
        <v>2026</v>
      </c>
      <c r="D1369" s="4">
        <f>MONTH(SalesDataTable[[#This Row],[Order Date]])</f>
        <v>7</v>
      </c>
      <c r="E1369" s="16" t="str">
        <f>TEXT(SalesDataTable[[#This Row],[Order Date]], "MMM")</f>
        <v>Jul</v>
      </c>
      <c r="F1369" s="15" t="str">
        <f>"Q"&amp;ROUNDUP(MONTH(SalesDataTable[[#This Row],[Order Date]])/3,0)</f>
        <v>Q3</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7">
        <f>YEAR(SalesDataTable[[#This Row],[Order Date]])</f>
        <v>2026</v>
      </c>
      <c r="D1370" s="4">
        <f>MONTH(SalesDataTable[[#This Row],[Order Date]])</f>
        <v>7</v>
      </c>
      <c r="E1370" s="16" t="str">
        <f>TEXT(SalesDataTable[[#This Row],[Order Date]], "MMM")</f>
        <v>Jul</v>
      </c>
      <c r="F1370" s="15" t="str">
        <f>"Q"&amp;ROUNDUP(MONTH(SalesDataTable[[#This Row],[Order Date]])/3,0)</f>
        <v>Q3</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7">
        <f>YEAR(SalesDataTable[[#This Row],[Order Date]])</f>
        <v>2026</v>
      </c>
      <c r="D1371" s="4">
        <f>MONTH(SalesDataTable[[#This Row],[Order Date]])</f>
        <v>7</v>
      </c>
      <c r="E1371" s="16" t="str">
        <f>TEXT(SalesDataTable[[#This Row],[Order Date]], "MMM")</f>
        <v>Jul</v>
      </c>
      <c r="F1371" s="15" t="str">
        <f>"Q"&amp;ROUNDUP(MONTH(SalesDataTable[[#This Row],[Order Date]])/3,0)</f>
        <v>Q3</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7">
        <f>YEAR(SalesDataTable[[#This Row],[Order Date]])</f>
        <v>2026</v>
      </c>
      <c r="D1372" s="4">
        <f>MONTH(SalesDataTable[[#This Row],[Order Date]])</f>
        <v>7</v>
      </c>
      <c r="E1372" s="16" t="str">
        <f>TEXT(SalesDataTable[[#This Row],[Order Date]], "MMM")</f>
        <v>Jul</v>
      </c>
      <c r="F1372" s="15" t="str">
        <f>"Q"&amp;ROUNDUP(MONTH(SalesDataTable[[#This Row],[Order Date]])/3,0)</f>
        <v>Q3</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7">
        <f>YEAR(SalesDataTable[[#This Row],[Order Date]])</f>
        <v>2026</v>
      </c>
      <c r="D1373" s="4">
        <f>MONTH(SalesDataTable[[#This Row],[Order Date]])</f>
        <v>7</v>
      </c>
      <c r="E1373" s="16" t="str">
        <f>TEXT(SalesDataTable[[#This Row],[Order Date]], "MMM")</f>
        <v>Jul</v>
      </c>
      <c r="F1373" s="15" t="str">
        <f>"Q"&amp;ROUNDUP(MONTH(SalesDataTable[[#This Row],[Order Date]])/3,0)</f>
        <v>Q3</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7">
        <f>YEAR(SalesDataTable[[#This Row],[Order Date]])</f>
        <v>2026</v>
      </c>
      <c r="D1374" s="4">
        <f>MONTH(SalesDataTable[[#This Row],[Order Date]])</f>
        <v>7</v>
      </c>
      <c r="E1374" s="16" t="str">
        <f>TEXT(SalesDataTable[[#This Row],[Order Date]], "MMM")</f>
        <v>Jul</v>
      </c>
      <c r="F1374" s="15" t="str">
        <f>"Q"&amp;ROUNDUP(MONTH(SalesDataTable[[#This Row],[Order Date]])/3,0)</f>
        <v>Q3</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7">
        <f>YEAR(SalesDataTable[[#This Row],[Order Date]])</f>
        <v>2026</v>
      </c>
      <c r="D1375" s="4">
        <f>MONTH(SalesDataTable[[#This Row],[Order Date]])</f>
        <v>7</v>
      </c>
      <c r="E1375" s="16" t="str">
        <f>TEXT(SalesDataTable[[#This Row],[Order Date]], "MMM")</f>
        <v>Jul</v>
      </c>
      <c r="F1375" s="15" t="str">
        <f>"Q"&amp;ROUNDUP(MONTH(SalesDataTable[[#This Row],[Order Date]])/3,0)</f>
        <v>Q3</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7">
        <f>YEAR(SalesDataTable[[#This Row],[Order Date]])</f>
        <v>2026</v>
      </c>
      <c r="D1376" s="4">
        <f>MONTH(SalesDataTable[[#This Row],[Order Date]])</f>
        <v>7</v>
      </c>
      <c r="E1376" s="16" t="str">
        <f>TEXT(SalesDataTable[[#This Row],[Order Date]], "MMM")</f>
        <v>Jul</v>
      </c>
      <c r="F1376" s="15" t="str">
        <f>"Q"&amp;ROUNDUP(MONTH(SalesDataTable[[#This Row],[Order Date]])/3,0)</f>
        <v>Q3</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7">
        <f>YEAR(SalesDataTable[[#This Row],[Order Date]])</f>
        <v>2026</v>
      </c>
      <c r="D1377" s="4">
        <f>MONTH(SalesDataTable[[#This Row],[Order Date]])</f>
        <v>7</v>
      </c>
      <c r="E1377" s="16" t="str">
        <f>TEXT(SalesDataTable[[#This Row],[Order Date]], "MMM")</f>
        <v>Jul</v>
      </c>
      <c r="F1377" s="15" t="str">
        <f>"Q"&amp;ROUNDUP(MONTH(SalesDataTable[[#This Row],[Order Date]])/3,0)</f>
        <v>Q3</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7">
        <f>YEAR(SalesDataTable[[#This Row],[Order Date]])</f>
        <v>2026</v>
      </c>
      <c r="D1378" s="4">
        <f>MONTH(SalesDataTable[[#This Row],[Order Date]])</f>
        <v>7</v>
      </c>
      <c r="E1378" s="16" t="str">
        <f>TEXT(SalesDataTable[[#This Row],[Order Date]], "MMM")</f>
        <v>Jul</v>
      </c>
      <c r="F1378" s="15" t="str">
        <f>"Q"&amp;ROUNDUP(MONTH(SalesDataTable[[#This Row],[Order Date]])/3,0)</f>
        <v>Q3</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7">
        <f>YEAR(SalesDataTable[[#This Row],[Order Date]])</f>
        <v>2026</v>
      </c>
      <c r="D1379" s="4">
        <f>MONTH(SalesDataTable[[#This Row],[Order Date]])</f>
        <v>7</v>
      </c>
      <c r="E1379" s="16" t="str">
        <f>TEXT(SalesDataTable[[#This Row],[Order Date]], "MMM")</f>
        <v>Jul</v>
      </c>
      <c r="F1379" s="15" t="str">
        <f>"Q"&amp;ROUNDUP(MONTH(SalesDataTable[[#This Row],[Order Date]])/3,0)</f>
        <v>Q3</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7">
        <f>YEAR(SalesDataTable[[#This Row],[Order Date]])</f>
        <v>2026</v>
      </c>
      <c r="D1380" s="4">
        <f>MONTH(SalesDataTable[[#This Row],[Order Date]])</f>
        <v>7</v>
      </c>
      <c r="E1380" s="16" t="str">
        <f>TEXT(SalesDataTable[[#This Row],[Order Date]], "MMM")</f>
        <v>Jul</v>
      </c>
      <c r="F1380" s="15" t="str">
        <f>"Q"&amp;ROUNDUP(MONTH(SalesDataTable[[#This Row],[Order Date]])/3,0)</f>
        <v>Q3</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7">
        <f>YEAR(SalesDataTable[[#This Row],[Order Date]])</f>
        <v>2026</v>
      </c>
      <c r="D1381" s="4">
        <f>MONTH(SalesDataTable[[#This Row],[Order Date]])</f>
        <v>7</v>
      </c>
      <c r="E1381" s="16" t="str">
        <f>TEXT(SalesDataTable[[#This Row],[Order Date]], "MMM")</f>
        <v>Jul</v>
      </c>
      <c r="F1381" s="15" t="str">
        <f>"Q"&amp;ROUNDUP(MONTH(SalesDataTable[[#This Row],[Order Date]])/3,0)</f>
        <v>Q3</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7">
        <f>YEAR(SalesDataTable[[#This Row],[Order Date]])</f>
        <v>2026</v>
      </c>
      <c r="D1382" s="4">
        <f>MONTH(SalesDataTable[[#This Row],[Order Date]])</f>
        <v>7</v>
      </c>
      <c r="E1382" s="16" t="str">
        <f>TEXT(SalesDataTable[[#This Row],[Order Date]], "MMM")</f>
        <v>Jul</v>
      </c>
      <c r="F1382" s="15" t="str">
        <f>"Q"&amp;ROUNDUP(MONTH(SalesDataTable[[#This Row],[Order Date]])/3,0)</f>
        <v>Q3</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7">
        <f>YEAR(SalesDataTable[[#This Row],[Order Date]])</f>
        <v>2026</v>
      </c>
      <c r="D1383" s="4">
        <f>MONTH(SalesDataTable[[#This Row],[Order Date]])</f>
        <v>7</v>
      </c>
      <c r="E1383" s="16" t="str">
        <f>TEXT(SalesDataTable[[#This Row],[Order Date]], "MMM")</f>
        <v>Jul</v>
      </c>
      <c r="F1383" s="15" t="str">
        <f>"Q"&amp;ROUNDUP(MONTH(SalesDataTable[[#This Row],[Order Date]])/3,0)</f>
        <v>Q3</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7">
        <f>YEAR(SalesDataTable[[#This Row],[Order Date]])</f>
        <v>2026</v>
      </c>
      <c r="D1384" s="4">
        <f>MONTH(SalesDataTable[[#This Row],[Order Date]])</f>
        <v>7</v>
      </c>
      <c r="E1384" s="16" t="str">
        <f>TEXT(SalesDataTable[[#This Row],[Order Date]], "MMM")</f>
        <v>Jul</v>
      </c>
      <c r="F1384" s="15" t="str">
        <f>"Q"&amp;ROUNDUP(MONTH(SalesDataTable[[#This Row],[Order Date]])/3,0)</f>
        <v>Q3</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7">
        <f>YEAR(SalesDataTable[[#This Row],[Order Date]])</f>
        <v>2026</v>
      </c>
      <c r="D1385" s="4">
        <f>MONTH(SalesDataTable[[#This Row],[Order Date]])</f>
        <v>7</v>
      </c>
      <c r="E1385" s="16" t="str">
        <f>TEXT(SalesDataTable[[#This Row],[Order Date]], "MMM")</f>
        <v>Jul</v>
      </c>
      <c r="F1385" s="15" t="str">
        <f>"Q"&amp;ROUNDUP(MONTH(SalesDataTable[[#This Row],[Order Date]])/3,0)</f>
        <v>Q3</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7">
        <f>YEAR(SalesDataTable[[#This Row],[Order Date]])</f>
        <v>2026</v>
      </c>
      <c r="D1386" s="4">
        <f>MONTH(SalesDataTable[[#This Row],[Order Date]])</f>
        <v>7</v>
      </c>
      <c r="E1386" s="16" t="str">
        <f>TEXT(SalesDataTable[[#This Row],[Order Date]], "MMM")</f>
        <v>Jul</v>
      </c>
      <c r="F1386" s="15" t="str">
        <f>"Q"&amp;ROUNDUP(MONTH(SalesDataTable[[#This Row],[Order Date]])/3,0)</f>
        <v>Q3</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7">
        <f>YEAR(SalesDataTable[[#This Row],[Order Date]])</f>
        <v>2026</v>
      </c>
      <c r="D1387" s="4">
        <f>MONTH(SalesDataTable[[#This Row],[Order Date]])</f>
        <v>7</v>
      </c>
      <c r="E1387" s="16" t="str">
        <f>TEXT(SalesDataTable[[#This Row],[Order Date]], "MMM")</f>
        <v>Jul</v>
      </c>
      <c r="F1387" s="15" t="str">
        <f>"Q"&amp;ROUNDUP(MONTH(SalesDataTable[[#This Row],[Order Date]])/3,0)</f>
        <v>Q3</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7">
        <f>YEAR(SalesDataTable[[#This Row],[Order Date]])</f>
        <v>2026</v>
      </c>
      <c r="D1388" s="4">
        <f>MONTH(SalesDataTable[[#This Row],[Order Date]])</f>
        <v>7</v>
      </c>
      <c r="E1388" s="16" t="str">
        <f>TEXT(SalesDataTable[[#This Row],[Order Date]], "MMM")</f>
        <v>Jul</v>
      </c>
      <c r="F1388" s="15" t="str">
        <f>"Q"&amp;ROUNDUP(MONTH(SalesDataTable[[#This Row],[Order Date]])/3,0)</f>
        <v>Q3</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7">
        <f>YEAR(SalesDataTable[[#This Row],[Order Date]])</f>
        <v>2026</v>
      </c>
      <c r="D1389" s="4">
        <f>MONTH(SalesDataTable[[#This Row],[Order Date]])</f>
        <v>7</v>
      </c>
      <c r="E1389" s="16" t="str">
        <f>TEXT(SalesDataTable[[#This Row],[Order Date]], "MMM")</f>
        <v>Jul</v>
      </c>
      <c r="F1389" s="15" t="str">
        <f>"Q"&amp;ROUNDUP(MONTH(SalesDataTable[[#This Row],[Order Date]])/3,0)</f>
        <v>Q3</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7">
        <f>YEAR(SalesDataTable[[#This Row],[Order Date]])</f>
        <v>2026</v>
      </c>
      <c r="D1390" s="4">
        <f>MONTH(SalesDataTable[[#This Row],[Order Date]])</f>
        <v>7</v>
      </c>
      <c r="E1390" s="16" t="str">
        <f>TEXT(SalesDataTable[[#This Row],[Order Date]], "MMM")</f>
        <v>Jul</v>
      </c>
      <c r="F1390" s="15" t="str">
        <f>"Q"&amp;ROUNDUP(MONTH(SalesDataTable[[#This Row],[Order Date]])/3,0)</f>
        <v>Q3</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7">
        <f>YEAR(SalesDataTable[[#This Row],[Order Date]])</f>
        <v>2026</v>
      </c>
      <c r="D1391" s="4">
        <f>MONTH(SalesDataTable[[#This Row],[Order Date]])</f>
        <v>7</v>
      </c>
      <c r="E1391" s="16" t="str">
        <f>TEXT(SalesDataTable[[#This Row],[Order Date]], "MMM")</f>
        <v>Jul</v>
      </c>
      <c r="F1391" s="15" t="str">
        <f>"Q"&amp;ROUNDUP(MONTH(SalesDataTable[[#This Row],[Order Date]])/3,0)</f>
        <v>Q3</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7">
        <f>YEAR(SalesDataTable[[#This Row],[Order Date]])</f>
        <v>2026</v>
      </c>
      <c r="D1392" s="4">
        <f>MONTH(SalesDataTable[[#This Row],[Order Date]])</f>
        <v>7</v>
      </c>
      <c r="E1392" s="16" t="str">
        <f>TEXT(SalesDataTable[[#This Row],[Order Date]], "MMM")</f>
        <v>Jul</v>
      </c>
      <c r="F1392" s="15" t="str">
        <f>"Q"&amp;ROUNDUP(MONTH(SalesDataTable[[#This Row],[Order Date]])/3,0)</f>
        <v>Q3</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7">
        <f>YEAR(SalesDataTable[[#This Row],[Order Date]])</f>
        <v>2026</v>
      </c>
      <c r="D1393" s="4">
        <f>MONTH(SalesDataTable[[#This Row],[Order Date]])</f>
        <v>7</v>
      </c>
      <c r="E1393" s="16" t="str">
        <f>TEXT(SalesDataTable[[#This Row],[Order Date]], "MMM")</f>
        <v>Jul</v>
      </c>
      <c r="F1393" s="15" t="str">
        <f>"Q"&amp;ROUNDUP(MONTH(SalesDataTable[[#This Row],[Order Date]])/3,0)</f>
        <v>Q3</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7">
        <f>YEAR(SalesDataTable[[#This Row],[Order Date]])</f>
        <v>2026</v>
      </c>
      <c r="D1394" s="4">
        <f>MONTH(SalesDataTable[[#This Row],[Order Date]])</f>
        <v>7</v>
      </c>
      <c r="E1394" s="16" t="str">
        <f>TEXT(SalesDataTable[[#This Row],[Order Date]], "MMM")</f>
        <v>Jul</v>
      </c>
      <c r="F1394" s="15" t="str">
        <f>"Q"&amp;ROUNDUP(MONTH(SalesDataTable[[#This Row],[Order Date]])/3,0)</f>
        <v>Q3</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7">
        <f>YEAR(SalesDataTable[[#This Row],[Order Date]])</f>
        <v>2026</v>
      </c>
      <c r="D1395" s="4">
        <f>MONTH(SalesDataTable[[#This Row],[Order Date]])</f>
        <v>7</v>
      </c>
      <c r="E1395" s="16" t="str">
        <f>TEXT(SalesDataTable[[#This Row],[Order Date]], "MMM")</f>
        <v>Jul</v>
      </c>
      <c r="F1395" s="15" t="str">
        <f>"Q"&amp;ROUNDUP(MONTH(SalesDataTable[[#This Row],[Order Date]])/3,0)</f>
        <v>Q3</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7">
        <f>YEAR(SalesDataTable[[#This Row],[Order Date]])</f>
        <v>2026</v>
      </c>
      <c r="D1396" s="4">
        <f>MONTH(SalesDataTable[[#This Row],[Order Date]])</f>
        <v>7</v>
      </c>
      <c r="E1396" s="16" t="str">
        <f>TEXT(SalesDataTable[[#This Row],[Order Date]], "MMM")</f>
        <v>Jul</v>
      </c>
      <c r="F1396" s="15" t="str">
        <f>"Q"&amp;ROUNDUP(MONTH(SalesDataTable[[#This Row],[Order Date]])/3,0)</f>
        <v>Q3</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7">
        <f>YEAR(SalesDataTable[[#This Row],[Order Date]])</f>
        <v>2026</v>
      </c>
      <c r="D1397" s="4">
        <f>MONTH(SalesDataTable[[#This Row],[Order Date]])</f>
        <v>7</v>
      </c>
      <c r="E1397" s="16" t="str">
        <f>TEXT(SalesDataTable[[#This Row],[Order Date]], "MMM")</f>
        <v>Jul</v>
      </c>
      <c r="F1397" s="15" t="str">
        <f>"Q"&amp;ROUNDUP(MONTH(SalesDataTable[[#This Row],[Order Date]])/3,0)</f>
        <v>Q3</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7">
        <f>YEAR(SalesDataTable[[#This Row],[Order Date]])</f>
        <v>2026</v>
      </c>
      <c r="D1398" s="4">
        <f>MONTH(SalesDataTable[[#This Row],[Order Date]])</f>
        <v>7</v>
      </c>
      <c r="E1398" s="16" t="str">
        <f>TEXT(SalesDataTable[[#This Row],[Order Date]], "MMM")</f>
        <v>Jul</v>
      </c>
      <c r="F1398" s="15" t="str">
        <f>"Q"&amp;ROUNDUP(MONTH(SalesDataTable[[#This Row],[Order Date]])/3,0)</f>
        <v>Q3</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7">
        <f>YEAR(SalesDataTable[[#This Row],[Order Date]])</f>
        <v>2026</v>
      </c>
      <c r="D1399" s="4">
        <f>MONTH(SalesDataTable[[#This Row],[Order Date]])</f>
        <v>7</v>
      </c>
      <c r="E1399" s="16" t="str">
        <f>TEXT(SalesDataTable[[#This Row],[Order Date]], "MMM")</f>
        <v>Jul</v>
      </c>
      <c r="F1399" s="15" t="str">
        <f>"Q"&amp;ROUNDUP(MONTH(SalesDataTable[[#This Row],[Order Date]])/3,0)</f>
        <v>Q3</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7">
        <f>YEAR(SalesDataTable[[#This Row],[Order Date]])</f>
        <v>2026</v>
      </c>
      <c r="D1400" s="4">
        <f>MONTH(SalesDataTable[[#This Row],[Order Date]])</f>
        <v>7</v>
      </c>
      <c r="E1400" s="16" t="str">
        <f>TEXT(SalesDataTable[[#This Row],[Order Date]], "MMM")</f>
        <v>Jul</v>
      </c>
      <c r="F1400" s="15" t="str">
        <f>"Q"&amp;ROUNDUP(MONTH(SalesDataTable[[#This Row],[Order Date]])/3,0)</f>
        <v>Q3</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7">
        <f>YEAR(SalesDataTable[[#This Row],[Order Date]])</f>
        <v>2026</v>
      </c>
      <c r="D1401" s="4">
        <f>MONTH(SalesDataTable[[#This Row],[Order Date]])</f>
        <v>7</v>
      </c>
      <c r="E1401" s="16" t="str">
        <f>TEXT(SalesDataTable[[#This Row],[Order Date]], "MMM")</f>
        <v>Jul</v>
      </c>
      <c r="F1401" s="15" t="str">
        <f>"Q"&amp;ROUNDUP(MONTH(SalesDataTable[[#This Row],[Order Date]])/3,0)</f>
        <v>Q3</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7">
        <f>YEAR(SalesDataTable[[#This Row],[Order Date]])</f>
        <v>2026</v>
      </c>
      <c r="D1402" s="4">
        <f>MONTH(SalesDataTable[[#This Row],[Order Date]])</f>
        <v>7</v>
      </c>
      <c r="E1402" s="16" t="str">
        <f>TEXT(SalesDataTable[[#This Row],[Order Date]], "MMM")</f>
        <v>Jul</v>
      </c>
      <c r="F1402" s="15" t="str">
        <f>"Q"&amp;ROUNDUP(MONTH(SalesDataTable[[#This Row],[Order Date]])/3,0)</f>
        <v>Q3</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7">
        <f>YEAR(SalesDataTable[[#This Row],[Order Date]])</f>
        <v>2026</v>
      </c>
      <c r="D1403" s="4">
        <f>MONTH(SalesDataTable[[#This Row],[Order Date]])</f>
        <v>7</v>
      </c>
      <c r="E1403" s="16" t="str">
        <f>TEXT(SalesDataTable[[#This Row],[Order Date]], "MMM")</f>
        <v>Jul</v>
      </c>
      <c r="F1403" s="15" t="str">
        <f>"Q"&amp;ROUNDUP(MONTH(SalesDataTable[[#This Row],[Order Date]])/3,0)</f>
        <v>Q3</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7">
        <f>YEAR(SalesDataTable[[#This Row],[Order Date]])</f>
        <v>2026</v>
      </c>
      <c r="D1404" s="4">
        <f>MONTH(SalesDataTable[[#This Row],[Order Date]])</f>
        <v>7</v>
      </c>
      <c r="E1404" s="16" t="str">
        <f>TEXT(SalesDataTable[[#This Row],[Order Date]], "MMM")</f>
        <v>Jul</v>
      </c>
      <c r="F1404" s="15" t="str">
        <f>"Q"&amp;ROUNDUP(MONTH(SalesDataTable[[#This Row],[Order Date]])/3,0)</f>
        <v>Q3</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7">
        <f>YEAR(SalesDataTable[[#This Row],[Order Date]])</f>
        <v>2026</v>
      </c>
      <c r="D1405" s="4">
        <f>MONTH(SalesDataTable[[#This Row],[Order Date]])</f>
        <v>7</v>
      </c>
      <c r="E1405" s="16" t="str">
        <f>TEXT(SalesDataTable[[#This Row],[Order Date]], "MMM")</f>
        <v>Jul</v>
      </c>
      <c r="F1405" s="15" t="str">
        <f>"Q"&amp;ROUNDUP(MONTH(SalesDataTable[[#This Row],[Order Date]])/3,0)</f>
        <v>Q3</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7">
        <f>YEAR(SalesDataTable[[#This Row],[Order Date]])</f>
        <v>2026</v>
      </c>
      <c r="D1406" s="4">
        <f>MONTH(SalesDataTable[[#This Row],[Order Date]])</f>
        <v>7</v>
      </c>
      <c r="E1406" s="16" t="str">
        <f>TEXT(SalesDataTable[[#This Row],[Order Date]], "MMM")</f>
        <v>Jul</v>
      </c>
      <c r="F1406" s="15" t="str">
        <f>"Q"&amp;ROUNDUP(MONTH(SalesDataTable[[#This Row],[Order Date]])/3,0)</f>
        <v>Q3</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7">
        <f>YEAR(SalesDataTable[[#This Row],[Order Date]])</f>
        <v>2026</v>
      </c>
      <c r="D1407" s="4">
        <f>MONTH(SalesDataTable[[#This Row],[Order Date]])</f>
        <v>7</v>
      </c>
      <c r="E1407" s="16" t="str">
        <f>TEXT(SalesDataTable[[#This Row],[Order Date]], "MMM")</f>
        <v>Jul</v>
      </c>
      <c r="F1407" s="15" t="str">
        <f>"Q"&amp;ROUNDUP(MONTH(SalesDataTable[[#This Row],[Order Date]])/3,0)</f>
        <v>Q3</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7">
        <f>YEAR(SalesDataTable[[#This Row],[Order Date]])</f>
        <v>2026</v>
      </c>
      <c r="D1408" s="4">
        <f>MONTH(SalesDataTable[[#This Row],[Order Date]])</f>
        <v>7</v>
      </c>
      <c r="E1408" s="16" t="str">
        <f>TEXT(SalesDataTable[[#This Row],[Order Date]], "MMM")</f>
        <v>Jul</v>
      </c>
      <c r="F1408" s="15" t="str">
        <f>"Q"&amp;ROUNDUP(MONTH(SalesDataTable[[#This Row],[Order Date]])/3,0)</f>
        <v>Q3</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7">
        <f>YEAR(SalesDataTable[[#This Row],[Order Date]])</f>
        <v>2026</v>
      </c>
      <c r="D1409" s="4">
        <f>MONTH(SalesDataTable[[#This Row],[Order Date]])</f>
        <v>7</v>
      </c>
      <c r="E1409" s="16" t="str">
        <f>TEXT(SalesDataTable[[#This Row],[Order Date]], "MMM")</f>
        <v>Jul</v>
      </c>
      <c r="F1409" s="15" t="str">
        <f>"Q"&amp;ROUNDUP(MONTH(SalesDataTable[[#This Row],[Order Date]])/3,0)</f>
        <v>Q3</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7">
        <f>YEAR(SalesDataTable[[#This Row],[Order Date]])</f>
        <v>2026</v>
      </c>
      <c r="D1410" s="4">
        <f>MONTH(SalesDataTable[[#This Row],[Order Date]])</f>
        <v>7</v>
      </c>
      <c r="E1410" s="16" t="str">
        <f>TEXT(SalesDataTable[[#This Row],[Order Date]], "MMM")</f>
        <v>Jul</v>
      </c>
      <c r="F1410" s="15" t="str">
        <f>"Q"&amp;ROUNDUP(MONTH(SalesDataTable[[#This Row],[Order Date]])/3,0)</f>
        <v>Q3</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7">
        <f>YEAR(SalesDataTable[[#This Row],[Order Date]])</f>
        <v>2026</v>
      </c>
      <c r="D1411" s="4">
        <f>MONTH(SalesDataTable[[#This Row],[Order Date]])</f>
        <v>7</v>
      </c>
      <c r="E1411" s="16" t="str">
        <f>TEXT(SalesDataTable[[#This Row],[Order Date]], "MMM")</f>
        <v>Jul</v>
      </c>
      <c r="F1411" s="15" t="str">
        <f>"Q"&amp;ROUNDUP(MONTH(SalesDataTable[[#This Row],[Order Date]])/3,0)</f>
        <v>Q3</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7">
        <f>YEAR(SalesDataTable[[#This Row],[Order Date]])</f>
        <v>2026</v>
      </c>
      <c r="D1412" s="4">
        <f>MONTH(SalesDataTable[[#This Row],[Order Date]])</f>
        <v>7</v>
      </c>
      <c r="E1412" s="16" t="str">
        <f>TEXT(SalesDataTable[[#This Row],[Order Date]], "MMM")</f>
        <v>Jul</v>
      </c>
      <c r="F1412" s="15" t="str">
        <f>"Q"&amp;ROUNDUP(MONTH(SalesDataTable[[#This Row],[Order Date]])/3,0)</f>
        <v>Q3</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7">
        <f>YEAR(SalesDataTable[[#This Row],[Order Date]])</f>
        <v>2026</v>
      </c>
      <c r="D1413" s="4">
        <f>MONTH(SalesDataTable[[#This Row],[Order Date]])</f>
        <v>7</v>
      </c>
      <c r="E1413" s="16" t="str">
        <f>TEXT(SalesDataTable[[#This Row],[Order Date]], "MMM")</f>
        <v>Jul</v>
      </c>
      <c r="F1413" s="15" t="str">
        <f>"Q"&amp;ROUNDUP(MONTH(SalesDataTable[[#This Row],[Order Date]])/3,0)</f>
        <v>Q3</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7">
        <f>YEAR(SalesDataTable[[#This Row],[Order Date]])</f>
        <v>2026</v>
      </c>
      <c r="D1414" s="4">
        <f>MONTH(SalesDataTable[[#This Row],[Order Date]])</f>
        <v>7</v>
      </c>
      <c r="E1414" s="16" t="str">
        <f>TEXT(SalesDataTable[[#This Row],[Order Date]], "MMM")</f>
        <v>Jul</v>
      </c>
      <c r="F1414" s="15" t="str">
        <f>"Q"&amp;ROUNDUP(MONTH(SalesDataTable[[#This Row],[Order Date]])/3,0)</f>
        <v>Q3</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7">
        <f>YEAR(SalesDataTable[[#This Row],[Order Date]])</f>
        <v>2026</v>
      </c>
      <c r="D1415" s="4">
        <f>MONTH(SalesDataTable[[#This Row],[Order Date]])</f>
        <v>7</v>
      </c>
      <c r="E1415" s="16" t="str">
        <f>TEXT(SalesDataTable[[#This Row],[Order Date]], "MMM")</f>
        <v>Jul</v>
      </c>
      <c r="F1415" s="15" t="str">
        <f>"Q"&amp;ROUNDUP(MONTH(SalesDataTable[[#This Row],[Order Date]])/3,0)</f>
        <v>Q3</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7">
        <f>YEAR(SalesDataTable[[#This Row],[Order Date]])</f>
        <v>2026</v>
      </c>
      <c r="D1416" s="4">
        <f>MONTH(SalesDataTable[[#This Row],[Order Date]])</f>
        <v>7</v>
      </c>
      <c r="E1416" s="16" t="str">
        <f>TEXT(SalesDataTable[[#This Row],[Order Date]], "MMM")</f>
        <v>Jul</v>
      </c>
      <c r="F1416" s="15" t="str">
        <f>"Q"&amp;ROUNDUP(MONTH(SalesDataTable[[#This Row],[Order Date]])/3,0)</f>
        <v>Q3</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7">
        <f>YEAR(SalesDataTable[[#This Row],[Order Date]])</f>
        <v>2026</v>
      </c>
      <c r="D1417" s="4">
        <f>MONTH(SalesDataTable[[#This Row],[Order Date]])</f>
        <v>7</v>
      </c>
      <c r="E1417" s="16" t="str">
        <f>TEXT(SalesDataTable[[#This Row],[Order Date]], "MMM")</f>
        <v>Jul</v>
      </c>
      <c r="F1417" s="15" t="str">
        <f>"Q"&amp;ROUNDUP(MONTH(SalesDataTable[[#This Row],[Order Date]])/3,0)</f>
        <v>Q3</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7">
        <f>YEAR(SalesDataTable[[#This Row],[Order Date]])</f>
        <v>2026</v>
      </c>
      <c r="D1418" s="4">
        <f>MONTH(SalesDataTable[[#This Row],[Order Date]])</f>
        <v>7</v>
      </c>
      <c r="E1418" s="16" t="str">
        <f>TEXT(SalesDataTable[[#This Row],[Order Date]], "MMM")</f>
        <v>Jul</v>
      </c>
      <c r="F1418" s="15" t="str">
        <f>"Q"&amp;ROUNDUP(MONTH(SalesDataTable[[#This Row],[Order Date]])/3,0)</f>
        <v>Q3</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7">
        <f>YEAR(SalesDataTable[[#This Row],[Order Date]])</f>
        <v>2026</v>
      </c>
      <c r="D1419" s="4">
        <f>MONTH(SalesDataTable[[#This Row],[Order Date]])</f>
        <v>7</v>
      </c>
      <c r="E1419" s="16" t="str">
        <f>TEXT(SalesDataTable[[#This Row],[Order Date]], "MMM")</f>
        <v>Jul</v>
      </c>
      <c r="F1419" s="15" t="str">
        <f>"Q"&amp;ROUNDUP(MONTH(SalesDataTable[[#This Row],[Order Date]])/3,0)</f>
        <v>Q3</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7">
        <f>YEAR(SalesDataTable[[#This Row],[Order Date]])</f>
        <v>2026</v>
      </c>
      <c r="D1420" s="4">
        <f>MONTH(SalesDataTable[[#This Row],[Order Date]])</f>
        <v>7</v>
      </c>
      <c r="E1420" s="16" t="str">
        <f>TEXT(SalesDataTable[[#This Row],[Order Date]], "MMM")</f>
        <v>Jul</v>
      </c>
      <c r="F1420" s="15" t="str">
        <f>"Q"&amp;ROUNDUP(MONTH(SalesDataTable[[#This Row],[Order Date]])/3,0)</f>
        <v>Q3</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7">
        <f>YEAR(SalesDataTable[[#This Row],[Order Date]])</f>
        <v>2026</v>
      </c>
      <c r="D1421" s="4">
        <f>MONTH(SalesDataTable[[#This Row],[Order Date]])</f>
        <v>7</v>
      </c>
      <c r="E1421" s="16" t="str">
        <f>TEXT(SalesDataTable[[#This Row],[Order Date]], "MMM")</f>
        <v>Jul</v>
      </c>
      <c r="F1421" s="15" t="str">
        <f>"Q"&amp;ROUNDUP(MONTH(SalesDataTable[[#This Row],[Order Date]])/3,0)</f>
        <v>Q3</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7">
        <f>YEAR(SalesDataTable[[#This Row],[Order Date]])</f>
        <v>2026</v>
      </c>
      <c r="D1422" s="4">
        <f>MONTH(SalesDataTable[[#This Row],[Order Date]])</f>
        <v>7</v>
      </c>
      <c r="E1422" s="16" t="str">
        <f>TEXT(SalesDataTable[[#This Row],[Order Date]], "MMM")</f>
        <v>Jul</v>
      </c>
      <c r="F1422" s="15" t="str">
        <f>"Q"&amp;ROUNDUP(MONTH(SalesDataTable[[#This Row],[Order Date]])/3,0)</f>
        <v>Q3</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7">
        <f>YEAR(SalesDataTable[[#This Row],[Order Date]])</f>
        <v>2026</v>
      </c>
      <c r="D1423" s="4">
        <f>MONTH(SalesDataTable[[#This Row],[Order Date]])</f>
        <v>7</v>
      </c>
      <c r="E1423" s="16" t="str">
        <f>TEXT(SalesDataTable[[#This Row],[Order Date]], "MMM")</f>
        <v>Jul</v>
      </c>
      <c r="F1423" s="15" t="str">
        <f>"Q"&amp;ROUNDUP(MONTH(SalesDataTable[[#This Row],[Order Date]])/3,0)</f>
        <v>Q3</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7">
        <f>YEAR(SalesDataTable[[#This Row],[Order Date]])</f>
        <v>2026</v>
      </c>
      <c r="D1424" s="4">
        <f>MONTH(SalesDataTable[[#This Row],[Order Date]])</f>
        <v>7</v>
      </c>
      <c r="E1424" s="16" t="str">
        <f>TEXT(SalesDataTable[[#This Row],[Order Date]], "MMM")</f>
        <v>Jul</v>
      </c>
      <c r="F1424" s="15" t="str">
        <f>"Q"&amp;ROUNDUP(MONTH(SalesDataTable[[#This Row],[Order Date]])/3,0)</f>
        <v>Q3</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7">
        <f>YEAR(SalesDataTable[[#This Row],[Order Date]])</f>
        <v>2026</v>
      </c>
      <c r="D1425" s="4">
        <f>MONTH(SalesDataTable[[#This Row],[Order Date]])</f>
        <v>7</v>
      </c>
      <c r="E1425" s="16" t="str">
        <f>TEXT(SalesDataTable[[#This Row],[Order Date]], "MMM")</f>
        <v>Jul</v>
      </c>
      <c r="F1425" s="15" t="str">
        <f>"Q"&amp;ROUNDUP(MONTH(SalesDataTable[[#This Row],[Order Date]])/3,0)</f>
        <v>Q3</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7">
        <f>YEAR(SalesDataTable[[#This Row],[Order Date]])</f>
        <v>2026</v>
      </c>
      <c r="D1426" s="4">
        <f>MONTH(SalesDataTable[[#This Row],[Order Date]])</f>
        <v>7</v>
      </c>
      <c r="E1426" s="16" t="str">
        <f>TEXT(SalesDataTable[[#This Row],[Order Date]], "MMM")</f>
        <v>Jul</v>
      </c>
      <c r="F1426" s="15" t="str">
        <f>"Q"&amp;ROUNDUP(MONTH(SalesDataTable[[#This Row],[Order Date]])/3,0)</f>
        <v>Q3</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7">
        <f>YEAR(SalesDataTable[[#This Row],[Order Date]])</f>
        <v>2026</v>
      </c>
      <c r="D1427" s="4">
        <f>MONTH(SalesDataTable[[#This Row],[Order Date]])</f>
        <v>7</v>
      </c>
      <c r="E1427" s="16" t="str">
        <f>TEXT(SalesDataTable[[#This Row],[Order Date]], "MMM")</f>
        <v>Jul</v>
      </c>
      <c r="F1427" s="15" t="str">
        <f>"Q"&amp;ROUNDUP(MONTH(SalesDataTable[[#This Row],[Order Date]])/3,0)</f>
        <v>Q3</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7">
        <f>YEAR(SalesDataTable[[#This Row],[Order Date]])</f>
        <v>2026</v>
      </c>
      <c r="D1428" s="4">
        <f>MONTH(SalesDataTable[[#This Row],[Order Date]])</f>
        <v>7</v>
      </c>
      <c r="E1428" s="16" t="str">
        <f>TEXT(SalesDataTable[[#This Row],[Order Date]], "MMM")</f>
        <v>Jul</v>
      </c>
      <c r="F1428" s="15" t="str">
        <f>"Q"&amp;ROUNDUP(MONTH(SalesDataTable[[#This Row],[Order Date]])/3,0)</f>
        <v>Q3</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7">
        <f>YEAR(SalesDataTable[[#This Row],[Order Date]])</f>
        <v>2026</v>
      </c>
      <c r="D1429" s="4">
        <f>MONTH(SalesDataTable[[#This Row],[Order Date]])</f>
        <v>7</v>
      </c>
      <c r="E1429" s="16" t="str">
        <f>TEXT(SalesDataTable[[#This Row],[Order Date]], "MMM")</f>
        <v>Jul</v>
      </c>
      <c r="F1429" s="15" t="str">
        <f>"Q"&amp;ROUNDUP(MONTH(SalesDataTable[[#This Row],[Order Date]])/3,0)</f>
        <v>Q3</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7">
        <f>YEAR(SalesDataTable[[#This Row],[Order Date]])</f>
        <v>2026</v>
      </c>
      <c r="D1430" s="4">
        <f>MONTH(SalesDataTable[[#This Row],[Order Date]])</f>
        <v>7</v>
      </c>
      <c r="E1430" s="16" t="str">
        <f>TEXT(SalesDataTable[[#This Row],[Order Date]], "MMM")</f>
        <v>Jul</v>
      </c>
      <c r="F1430" s="15" t="str">
        <f>"Q"&amp;ROUNDUP(MONTH(SalesDataTable[[#This Row],[Order Date]])/3,0)</f>
        <v>Q3</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7">
        <f>YEAR(SalesDataTable[[#This Row],[Order Date]])</f>
        <v>2026</v>
      </c>
      <c r="D1431" s="4">
        <f>MONTH(SalesDataTable[[#This Row],[Order Date]])</f>
        <v>7</v>
      </c>
      <c r="E1431" s="16" t="str">
        <f>TEXT(SalesDataTable[[#This Row],[Order Date]], "MMM")</f>
        <v>Jul</v>
      </c>
      <c r="F1431" s="15" t="str">
        <f>"Q"&amp;ROUNDUP(MONTH(SalesDataTable[[#This Row],[Order Date]])/3,0)</f>
        <v>Q3</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7">
        <f>YEAR(SalesDataTable[[#This Row],[Order Date]])</f>
        <v>2026</v>
      </c>
      <c r="D1432" s="4">
        <f>MONTH(SalesDataTable[[#This Row],[Order Date]])</f>
        <v>7</v>
      </c>
      <c r="E1432" s="16" t="str">
        <f>TEXT(SalesDataTable[[#This Row],[Order Date]], "MMM")</f>
        <v>Jul</v>
      </c>
      <c r="F1432" s="15" t="str">
        <f>"Q"&amp;ROUNDUP(MONTH(SalesDataTable[[#This Row],[Order Date]])/3,0)</f>
        <v>Q3</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7">
        <f>YEAR(SalesDataTable[[#This Row],[Order Date]])</f>
        <v>2026</v>
      </c>
      <c r="D1433" s="4">
        <f>MONTH(SalesDataTable[[#This Row],[Order Date]])</f>
        <v>7</v>
      </c>
      <c r="E1433" s="16" t="str">
        <f>TEXT(SalesDataTable[[#This Row],[Order Date]], "MMM")</f>
        <v>Jul</v>
      </c>
      <c r="F1433" s="15" t="str">
        <f>"Q"&amp;ROUNDUP(MONTH(SalesDataTable[[#This Row],[Order Date]])/3,0)</f>
        <v>Q3</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7">
        <f>YEAR(SalesDataTable[[#This Row],[Order Date]])</f>
        <v>2026</v>
      </c>
      <c r="D1434" s="4">
        <f>MONTH(SalesDataTable[[#This Row],[Order Date]])</f>
        <v>7</v>
      </c>
      <c r="E1434" s="16" t="str">
        <f>TEXT(SalesDataTable[[#This Row],[Order Date]], "MMM")</f>
        <v>Jul</v>
      </c>
      <c r="F1434" s="15" t="str">
        <f>"Q"&amp;ROUNDUP(MONTH(SalesDataTable[[#This Row],[Order Date]])/3,0)</f>
        <v>Q3</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7">
        <f>YEAR(SalesDataTable[[#This Row],[Order Date]])</f>
        <v>2026</v>
      </c>
      <c r="D1435" s="4">
        <f>MONTH(SalesDataTable[[#This Row],[Order Date]])</f>
        <v>7</v>
      </c>
      <c r="E1435" s="16" t="str">
        <f>TEXT(SalesDataTable[[#This Row],[Order Date]], "MMM")</f>
        <v>Jul</v>
      </c>
      <c r="F1435" s="15" t="str">
        <f>"Q"&amp;ROUNDUP(MONTH(SalesDataTable[[#This Row],[Order Date]])/3,0)</f>
        <v>Q3</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7">
        <f>YEAR(SalesDataTable[[#This Row],[Order Date]])</f>
        <v>2026</v>
      </c>
      <c r="D1436" s="4">
        <f>MONTH(SalesDataTable[[#This Row],[Order Date]])</f>
        <v>7</v>
      </c>
      <c r="E1436" s="16" t="str">
        <f>TEXT(SalesDataTable[[#This Row],[Order Date]], "MMM")</f>
        <v>Jul</v>
      </c>
      <c r="F1436" s="15" t="str">
        <f>"Q"&amp;ROUNDUP(MONTH(SalesDataTable[[#This Row],[Order Date]])/3,0)</f>
        <v>Q3</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7">
        <f>YEAR(SalesDataTable[[#This Row],[Order Date]])</f>
        <v>2026</v>
      </c>
      <c r="D1437" s="4">
        <f>MONTH(SalesDataTable[[#This Row],[Order Date]])</f>
        <v>7</v>
      </c>
      <c r="E1437" s="16" t="str">
        <f>TEXT(SalesDataTable[[#This Row],[Order Date]], "MMM")</f>
        <v>Jul</v>
      </c>
      <c r="F1437" s="15" t="str">
        <f>"Q"&amp;ROUNDUP(MONTH(SalesDataTable[[#This Row],[Order Date]])/3,0)</f>
        <v>Q3</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7">
        <f>YEAR(SalesDataTable[[#This Row],[Order Date]])</f>
        <v>2026</v>
      </c>
      <c r="D1438" s="4">
        <f>MONTH(SalesDataTable[[#This Row],[Order Date]])</f>
        <v>7</v>
      </c>
      <c r="E1438" s="16" t="str">
        <f>TEXT(SalesDataTable[[#This Row],[Order Date]], "MMM")</f>
        <v>Jul</v>
      </c>
      <c r="F1438" s="15" t="str">
        <f>"Q"&amp;ROUNDUP(MONTH(SalesDataTable[[#This Row],[Order Date]])/3,0)</f>
        <v>Q3</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7">
        <f>YEAR(SalesDataTable[[#This Row],[Order Date]])</f>
        <v>2026</v>
      </c>
      <c r="D1439" s="4">
        <f>MONTH(SalesDataTable[[#This Row],[Order Date]])</f>
        <v>7</v>
      </c>
      <c r="E1439" s="16" t="str">
        <f>TEXT(SalesDataTable[[#This Row],[Order Date]], "MMM")</f>
        <v>Jul</v>
      </c>
      <c r="F1439" s="15" t="str">
        <f>"Q"&amp;ROUNDUP(MONTH(SalesDataTable[[#This Row],[Order Date]])/3,0)</f>
        <v>Q3</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7">
        <f>YEAR(SalesDataTable[[#This Row],[Order Date]])</f>
        <v>2026</v>
      </c>
      <c r="D1440" s="4">
        <f>MONTH(SalesDataTable[[#This Row],[Order Date]])</f>
        <v>7</v>
      </c>
      <c r="E1440" s="16" t="str">
        <f>TEXT(SalesDataTable[[#This Row],[Order Date]], "MMM")</f>
        <v>Jul</v>
      </c>
      <c r="F1440" s="15" t="str">
        <f>"Q"&amp;ROUNDUP(MONTH(SalesDataTable[[#This Row],[Order Date]])/3,0)</f>
        <v>Q3</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7">
        <f>YEAR(SalesDataTable[[#This Row],[Order Date]])</f>
        <v>2026</v>
      </c>
      <c r="D1441" s="4">
        <f>MONTH(SalesDataTable[[#This Row],[Order Date]])</f>
        <v>7</v>
      </c>
      <c r="E1441" s="16" t="str">
        <f>TEXT(SalesDataTable[[#This Row],[Order Date]], "MMM")</f>
        <v>Jul</v>
      </c>
      <c r="F1441" s="15" t="str">
        <f>"Q"&amp;ROUNDUP(MONTH(SalesDataTable[[#This Row],[Order Date]])/3,0)</f>
        <v>Q3</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7">
        <f>YEAR(SalesDataTable[[#This Row],[Order Date]])</f>
        <v>2026</v>
      </c>
      <c r="D1442" s="4">
        <f>MONTH(SalesDataTable[[#This Row],[Order Date]])</f>
        <v>7</v>
      </c>
      <c r="E1442" s="16" t="str">
        <f>TEXT(SalesDataTable[[#This Row],[Order Date]], "MMM")</f>
        <v>Jul</v>
      </c>
      <c r="F1442" s="15" t="str">
        <f>"Q"&amp;ROUNDUP(MONTH(SalesDataTable[[#This Row],[Order Date]])/3,0)</f>
        <v>Q3</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7">
        <f>YEAR(SalesDataTable[[#This Row],[Order Date]])</f>
        <v>2026</v>
      </c>
      <c r="D1443" s="4">
        <f>MONTH(SalesDataTable[[#This Row],[Order Date]])</f>
        <v>7</v>
      </c>
      <c r="E1443" s="16" t="str">
        <f>TEXT(SalesDataTable[[#This Row],[Order Date]], "MMM")</f>
        <v>Jul</v>
      </c>
      <c r="F1443" s="15" t="str">
        <f>"Q"&amp;ROUNDUP(MONTH(SalesDataTable[[#This Row],[Order Date]])/3,0)</f>
        <v>Q3</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7">
        <f>YEAR(SalesDataTable[[#This Row],[Order Date]])</f>
        <v>2026</v>
      </c>
      <c r="D1444" s="4">
        <f>MONTH(SalesDataTable[[#This Row],[Order Date]])</f>
        <v>7</v>
      </c>
      <c r="E1444" s="16" t="str">
        <f>TEXT(SalesDataTable[[#This Row],[Order Date]], "MMM")</f>
        <v>Jul</v>
      </c>
      <c r="F1444" s="15" t="str">
        <f>"Q"&amp;ROUNDUP(MONTH(SalesDataTable[[#This Row],[Order Date]])/3,0)</f>
        <v>Q3</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7">
        <f>YEAR(SalesDataTable[[#This Row],[Order Date]])</f>
        <v>2026</v>
      </c>
      <c r="D1445" s="4">
        <f>MONTH(SalesDataTable[[#This Row],[Order Date]])</f>
        <v>7</v>
      </c>
      <c r="E1445" s="16" t="str">
        <f>TEXT(SalesDataTable[[#This Row],[Order Date]], "MMM")</f>
        <v>Jul</v>
      </c>
      <c r="F1445" s="15" t="str">
        <f>"Q"&amp;ROUNDUP(MONTH(SalesDataTable[[#This Row],[Order Date]])/3,0)</f>
        <v>Q3</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7">
        <f>YEAR(SalesDataTable[[#This Row],[Order Date]])</f>
        <v>2026</v>
      </c>
      <c r="D1446" s="4">
        <f>MONTH(SalesDataTable[[#This Row],[Order Date]])</f>
        <v>7</v>
      </c>
      <c r="E1446" s="16" t="str">
        <f>TEXT(SalesDataTable[[#This Row],[Order Date]], "MMM")</f>
        <v>Jul</v>
      </c>
      <c r="F1446" s="15" t="str">
        <f>"Q"&amp;ROUNDUP(MONTH(SalesDataTable[[#This Row],[Order Date]])/3,0)</f>
        <v>Q3</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7">
        <f>YEAR(SalesDataTable[[#This Row],[Order Date]])</f>
        <v>2026</v>
      </c>
      <c r="D1447" s="4">
        <f>MONTH(SalesDataTable[[#This Row],[Order Date]])</f>
        <v>7</v>
      </c>
      <c r="E1447" s="16" t="str">
        <f>TEXT(SalesDataTable[[#This Row],[Order Date]], "MMM")</f>
        <v>Jul</v>
      </c>
      <c r="F1447" s="15" t="str">
        <f>"Q"&amp;ROUNDUP(MONTH(SalesDataTable[[#This Row],[Order Date]])/3,0)</f>
        <v>Q3</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7">
        <f>YEAR(SalesDataTable[[#This Row],[Order Date]])</f>
        <v>2026</v>
      </c>
      <c r="D1448" s="4">
        <f>MONTH(SalesDataTable[[#This Row],[Order Date]])</f>
        <v>7</v>
      </c>
      <c r="E1448" s="16" t="str">
        <f>TEXT(SalesDataTable[[#This Row],[Order Date]], "MMM")</f>
        <v>Jul</v>
      </c>
      <c r="F1448" s="15" t="str">
        <f>"Q"&amp;ROUNDUP(MONTH(SalesDataTable[[#This Row],[Order Date]])/3,0)</f>
        <v>Q3</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7">
        <f>YEAR(SalesDataTable[[#This Row],[Order Date]])</f>
        <v>2026</v>
      </c>
      <c r="D1449" s="4">
        <f>MONTH(SalesDataTable[[#This Row],[Order Date]])</f>
        <v>7</v>
      </c>
      <c r="E1449" s="16" t="str">
        <f>TEXT(SalesDataTable[[#This Row],[Order Date]], "MMM")</f>
        <v>Jul</v>
      </c>
      <c r="F1449" s="15" t="str">
        <f>"Q"&amp;ROUNDUP(MONTH(SalesDataTable[[#This Row],[Order Date]])/3,0)</f>
        <v>Q3</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7">
        <f>YEAR(SalesDataTable[[#This Row],[Order Date]])</f>
        <v>2026</v>
      </c>
      <c r="D1450" s="4">
        <f>MONTH(SalesDataTable[[#This Row],[Order Date]])</f>
        <v>7</v>
      </c>
      <c r="E1450" s="16" t="str">
        <f>TEXT(SalesDataTable[[#This Row],[Order Date]], "MMM")</f>
        <v>Jul</v>
      </c>
      <c r="F1450" s="15" t="str">
        <f>"Q"&amp;ROUNDUP(MONTH(SalesDataTable[[#This Row],[Order Date]])/3,0)</f>
        <v>Q3</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7">
        <f>YEAR(SalesDataTable[[#This Row],[Order Date]])</f>
        <v>2026</v>
      </c>
      <c r="D1451" s="4">
        <f>MONTH(SalesDataTable[[#This Row],[Order Date]])</f>
        <v>7</v>
      </c>
      <c r="E1451" s="16" t="str">
        <f>TEXT(SalesDataTable[[#This Row],[Order Date]], "MMM")</f>
        <v>Jul</v>
      </c>
      <c r="F1451" s="15" t="str">
        <f>"Q"&amp;ROUNDUP(MONTH(SalesDataTable[[#This Row],[Order Date]])/3,0)</f>
        <v>Q3</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7">
        <f>YEAR(SalesDataTable[[#This Row],[Order Date]])</f>
        <v>2026</v>
      </c>
      <c r="D1452" s="4">
        <f>MONTH(SalesDataTable[[#This Row],[Order Date]])</f>
        <v>7</v>
      </c>
      <c r="E1452" s="16" t="str">
        <f>TEXT(SalesDataTable[[#This Row],[Order Date]], "MMM")</f>
        <v>Jul</v>
      </c>
      <c r="F1452" s="15" t="str">
        <f>"Q"&amp;ROUNDUP(MONTH(SalesDataTable[[#This Row],[Order Date]])/3,0)</f>
        <v>Q3</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7">
        <f>YEAR(SalesDataTable[[#This Row],[Order Date]])</f>
        <v>2026</v>
      </c>
      <c r="D1453" s="4">
        <f>MONTH(SalesDataTable[[#This Row],[Order Date]])</f>
        <v>7</v>
      </c>
      <c r="E1453" s="16" t="str">
        <f>TEXT(SalesDataTable[[#This Row],[Order Date]], "MMM")</f>
        <v>Jul</v>
      </c>
      <c r="F1453" s="15" t="str">
        <f>"Q"&amp;ROUNDUP(MONTH(SalesDataTable[[#This Row],[Order Date]])/3,0)</f>
        <v>Q3</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7">
        <f>YEAR(SalesDataTable[[#This Row],[Order Date]])</f>
        <v>2026</v>
      </c>
      <c r="D1454" s="4">
        <f>MONTH(SalesDataTable[[#This Row],[Order Date]])</f>
        <v>7</v>
      </c>
      <c r="E1454" s="16" t="str">
        <f>TEXT(SalesDataTable[[#This Row],[Order Date]], "MMM")</f>
        <v>Jul</v>
      </c>
      <c r="F1454" s="15" t="str">
        <f>"Q"&amp;ROUNDUP(MONTH(SalesDataTable[[#This Row],[Order Date]])/3,0)</f>
        <v>Q3</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7">
        <f>YEAR(SalesDataTable[[#This Row],[Order Date]])</f>
        <v>2026</v>
      </c>
      <c r="D1455" s="4">
        <f>MONTH(SalesDataTable[[#This Row],[Order Date]])</f>
        <v>7</v>
      </c>
      <c r="E1455" s="16" t="str">
        <f>TEXT(SalesDataTable[[#This Row],[Order Date]], "MMM")</f>
        <v>Jul</v>
      </c>
      <c r="F1455" s="15" t="str">
        <f>"Q"&amp;ROUNDUP(MONTH(SalesDataTable[[#This Row],[Order Date]])/3,0)</f>
        <v>Q3</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7">
        <f>YEAR(SalesDataTable[[#This Row],[Order Date]])</f>
        <v>2026</v>
      </c>
      <c r="D1456" s="4">
        <f>MONTH(SalesDataTable[[#This Row],[Order Date]])</f>
        <v>7</v>
      </c>
      <c r="E1456" s="16" t="str">
        <f>TEXT(SalesDataTable[[#This Row],[Order Date]], "MMM")</f>
        <v>Jul</v>
      </c>
      <c r="F1456" s="15" t="str">
        <f>"Q"&amp;ROUNDUP(MONTH(SalesDataTable[[#This Row],[Order Date]])/3,0)</f>
        <v>Q3</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7">
        <f>YEAR(SalesDataTable[[#This Row],[Order Date]])</f>
        <v>2026</v>
      </c>
      <c r="D1457" s="4">
        <f>MONTH(SalesDataTable[[#This Row],[Order Date]])</f>
        <v>7</v>
      </c>
      <c r="E1457" s="16" t="str">
        <f>TEXT(SalesDataTable[[#This Row],[Order Date]], "MMM")</f>
        <v>Jul</v>
      </c>
      <c r="F1457" s="15" t="str">
        <f>"Q"&amp;ROUNDUP(MONTH(SalesDataTable[[#This Row],[Order Date]])/3,0)</f>
        <v>Q3</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7">
        <f>YEAR(SalesDataTable[[#This Row],[Order Date]])</f>
        <v>2026</v>
      </c>
      <c r="D1458" s="4">
        <f>MONTH(SalesDataTable[[#This Row],[Order Date]])</f>
        <v>7</v>
      </c>
      <c r="E1458" s="16" t="str">
        <f>TEXT(SalesDataTable[[#This Row],[Order Date]], "MMM")</f>
        <v>Jul</v>
      </c>
      <c r="F1458" s="15" t="str">
        <f>"Q"&amp;ROUNDUP(MONTH(SalesDataTable[[#This Row],[Order Date]])/3,0)</f>
        <v>Q3</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7">
        <f>YEAR(SalesDataTable[[#This Row],[Order Date]])</f>
        <v>2026</v>
      </c>
      <c r="D1459" s="4">
        <f>MONTH(SalesDataTable[[#This Row],[Order Date]])</f>
        <v>7</v>
      </c>
      <c r="E1459" s="16" t="str">
        <f>TEXT(SalesDataTable[[#This Row],[Order Date]], "MMM")</f>
        <v>Jul</v>
      </c>
      <c r="F1459" s="15" t="str">
        <f>"Q"&amp;ROUNDUP(MONTH(SalesDataTable[[#This Row],[Order Date]])/3,0)</f>
        <v>Q3</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7">
        <f>YEAR(SalesDataTable[[#This Row],[Order Date]])</f>
        <v>2026</v>
      </c>
      <c r="D1460" s="4">
        <f>MONTH(SalesDataTable[[#This Row],[Order Date]])</f>
        <v>7</v>
      </c>
      <c r="E1460" s="16" t="str">
        <f>TEXT(SalesDataTable[[#This Row],[Order Date]], "MMM")</f>
        <v>Jul</v>
      </c>
      <c r="F1460" s="15" t="str">
        <f>"Q"&amp;ROUNDUP(MONTH(SalesDataTable[[#This Row],[Order Date]])/3,0)</f>
        <v>Q3</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7">
        <f>YEAR(SalesDataTable[[#This Row],[Order Date]])</f>
        <v>2026</v>
      </c>
      <c r="D1461" s="4">
        <f>MONTH(SalesDataTable[[#This Row],[Order Date]])</f>
        <v>7</v>
      </c>
      <c r="E1461" s="16" t="str">
        <f>TEXT(SalesDataTable[[#This Row],[Order Date]], "MMM")</f>
        <v>Jul</v>
      </c>
      <c r="F1461" s="15" t="str">
        <f>"Q"&amp;ROUNDUP(MONTH(SalesDataTable[[#This Row],[Order Date]])/3,0)</f>
        <v>Q3</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7">
        <f>YEAR(SalesDataTable[[#This Row],[Order Date]])</f>
        <v>2026</v>
      </c>
      <c r="D1462" s="4">
        <f>MONTH(SalesDataTable[[#This Row],[Order Date]])</f>
        <v>7</v>
      </c>
      <c r="E1462" s="16" t="str">
        <f>TEXT(SalesDataTable[[#This Row],[Order Date]], "MMM")</f>
        <v>Jul</v>
      </c>
      <c r="F1462" s="15" t="str">
        <f>"Q"&amp;ROUNDUP(MONTH(SalesDataTable[[#This Row],[Order Date]])/3,0)</f>
        <v>Q3</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7">
        <f>YEAR(SalesDataTable[[#This Row],[Order Date]])</f>
        <v>2026</v>
      </c>
      <c r="D1463" s="4">
        <f>MONTH(SalesDataTable[[#This Row],[Order Date]])</f>
        <v>7</v>
      </c>
      <c r="E1463" s="16" t="str">
        <f>TEXT(SalesDataTable[[#This Row],[Order Date]], "MMM")</f>
        <v>Jul</v>
      </c>
      <c r="F1463" s="15" t="str">
        <f>"Q"&amp;ROUNDUP(MONTH(SalesDataTable[[#This Row],[Order Date]])/3,0)</f>
        <v>Q3</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7">
        <f>YEAR(SalesDataTable[[#This Row],[Order Date]])</f>
        <v>2026</v>
      </c>
      <c r="D1464" s="4">
        <f>MONTH(SalesDataTable[[#This Row],[Order Date]])</f>
        <v>7</v>
      </c>
      <c r="E1464" s="16" t="str">
        <f>TEXT(SalesDataTable[[#This Row],[Order Date]], "MMM")</f>
        <v>Jul</v>
      </c>
      <c r="F1464" s="15" t="str">
        <f>"Q"&amp;ROUNDUP(MONTH(SalesDataTable[[#This Row],[Order Date]])/3,0)</f>
        <v>Q3</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7">
        <f>YEAR(SalesDataTable[[#This Row],[Order Date]])</f>
        <v>2026</v>
      </c>
      <c r="D1465" s="4">
        <f>MONTH(SalesDataTable[[#This Row],[Order Date]])</f>
        <v>7</v>
      </c>
      <c r="E1465" s="16" t="str">
        <f>TEXT(SalesDataTable[[#This Row],[Order Date]], "MMM")</f>
        <v>Jul</v>
      </c>
      <c r="F1465" s="15" t="str">
        <f>"Q"&amp;ROUNDUP(MONTH(SalesDataTable[[#This Row],[Order Date]])/3,0)</f>
        <v>Q3</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7">
        <f>YEAR(SalesDataTable[[#This Row],[Order Date]])</f>
        <v>2026</v>
      </c>
      <c r="D1466" s="4">
        <f>MONTH(SalesDataTable[[#This Row],[Order Date]])</f>
        <v>7</v>
      </c>
      <c r="E1466" s="16" t="str">
        <f>TEXT(SalesDataTable[[#This Row],[Order Date]], "MMM")</f>
        <v>Jul</v>
      </c>
      <c r="F1466" s="15" t="str">
        <f>"Q"&amp;ROUNDUP(MONTH(SalesDataTable[[#This Row],[Order Date]])/3,0)</f>
        <v>Q3</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7">
        <f>YEAR(SalesDataTable[[#This Row],[Order Date]])</f>
        <v>2026</v>
      </c>
      <c r="D1467" s="4">
        <f>MONTH(SalesDataTable[[#This Row],[Order Date]])</f>
        <v>7</v>
      </c>
      <c r="E1467" s="16" t="str">
        <f>TEXT(SalesDataTable[[#This Row],[Order Date]], "MMM")</f>
        <v>Jul</v>
      </c>
      <c r="F1467" s="15" t="str">
        <f>"Q"&amp;ROUNDUP(MONTH(SalesDataTable[[#This Row],[Order Date]])/3,0)</f>
        <v>Q3</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7">
        <f>YEAR(SalesDataTable[[#This Row],[Order Date]])</f>
        <v>2026</v>
      </c>
      <c r="D1468" s="4">
        <f>MONTH(SalesDataTable[[#This Row],[Order Date]])</f>
        <v>7</v>
      </c>
      <c r="E1468" s="16" t="str">
        <f>TEXT(SalesDataTable[[#This Row],[Order Date]], "MMM")</f>
        <v>Jul</v>
      </c>
      <c r="F1468" s="15" t="str">
        <f>"Q"&amp;ROUNDUP(MONTH(SalesDataTable[[#This Row],[Order Date]])/3,0)</f>
        <v>Q3</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7">
        <f>YEAR(SalesDataTable[[#This Row],[Order Date]])</f>
        <v>2026</v>
      </c>
      <c r="D1469" s="4">
        <f>MONTH(SalesDataTable[[#This Row],[Order Date]])</f>
        <v>7</v>
      </c>
      <c r="E1469" s="16" t="str">
        <f>TEXT(SalesDataTable[[#This Row],[Order Date]], "MMM")</f>
        <v>Jul</v>
      </c>
      <c r="F1469" s="15" t="str">
        <f>"Q"&amp;ROUNDUP(MONTH(SalesDataTable[[#This Row],[Order Date]])/3,0)</f>
        <v>Q3</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7">
        <f>YEAR(SalesDataTable[[#This Row],[Order Date]])</f>
        <v>2026</v>
      </c>
      <c r="D1470" s="4">
        <f>MONTH(SalesDataTable[[#This Row],[Order Date]])</f>
        <v>7</v>
      </c>
      <c r="E1470" s="16" t="str">
        <f>TEXT(SalesDataTable[[#This Row],[Order Date]], "MMM")</f>
        <v>Jul</v>
      </c>
      <c r="F1470" s="15" t="str">
        <f>"Q"&amp;ROUNDUP(MONTH(SalesDataTable[[#This Row],[Order Date]])/3,0)</f>
        <v>Q3</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7">
        <f>YEAR(SalesDataTable[[#This Row],[Order Date]])</f>
        <v>2026</v>
      </c>
      <c r="D1471" s="4">
        <f>MONTH(SalesDataTable[[#This Row],[Order Date]])</f>
        <v>7</v>
      </c>
      <c r="E1471" s="16" t="str">
        <f>TEXT(SalesDataTable[[#This Row],[Order Date]], "MMM")</f>
        <v>Jul</v>
      </c>
      <c r="F1471" s="15" t="str">
        <f>"Q"&amp;ROUNDUP(MONTH(SalesDataTable[[#This Row],[Order Date]])/3,0)</f>
        <v>Q3</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7">
        <f>YEAR(SalesDataTable[[#This Row],[Order Date]])</f>
        <v>2026</v>
      </c>
      <c r="D1472" s="4">
        <f>MONTH(SalesDataTable[[#This Row],[Order Date]])</f>
        <v>7</v>
      </c>
      <c r="E1472" s="16" t="str">
        <f>TEXT(SalesDataTable[[#This Row],[Order Date]], "MMM")</f>
        <v>Jul</v>
      </c>
      <c r="F1472" s="15" t="str">
        <f>"Q"&amp;ROUNDUP(MONTH(SalesDataTable[[#This Row],[Order Date]])/3,0)</f>
        <v>Q3</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7">
        <f>YEAR(SalesDataTable[[#This Row],[Order Date]])</f>
        <v>2026</v>
      </c>
      <c r="D1473" s="4">
        <f>MONTH(SalesDataTable[[#This Row],[Order Date]])</f>
        <v>7</v>
      </c>
      <c r="E1473" s="16" t="str">
        <f>TEXT(SalesDataTable[[#This Row],[Order Date]], "MMM")</f>
        <v>Jul</v>
      </c>
      <c r="F1473" s="15" t="str">
        <f>"Q"&amp;ROUNDUP(MONTH(SalesDataTable[[#This Row],[Order Date]])/3,0)</f>
        <v>Q3</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7">
        <f>YEAR(SalesDataTable[[#This Row],[Order Date]])</f>
        <v>2026</v>
      </c>
      <c r="D1474" s="4">
        <f>MONTH(SalesDataTable[[#This Row],[Order Date]])</f>
        <v>7</v>
      </c>
      <c r="E1474" s="16" t="str">
        <f>TEXT(SalesDataTable[[#This Row],[Order Date]], "MMM")</f>
        <v>Jul</v>
      </c>
      <c r="F1474" s="15" t="str">
        <f>"Q"&amp;ROUNDUP(MONTH(SalesDataTable[[#This Row],[Order Date]])/3,0)</f>
        <v>Q3</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7">
        <f>YEAR(SalesDataTable[[#This Row],[Order Date]])</f>
        <v>2026</v>
      </c>
      <c r="D1475" s="4">
        <f>MONTH(SalesDataTable[[#This Row],[Order Date]])</f>
        <v>7</v>
      </c>
      <c r="E1475" s="16" t="str">
        <f>TEXT(SalesDataTable[[#This Row],[Order Date]], "MMM")</f>
        <v>Jul</v>
      </c>
      <c r="F1475" s="15" t="str">
        <f>"Q"&amp;ROUNDUP(MONTH(SalesDataTable[[#This Row],[Order Date]])/3,0)</f>
        <v>Q3</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7">
        <f>YEAR(SalesDataTable[[#This Row],[Order Date]])</f>
        <v>2026</v>
      </c>
      <c r="D1476" s="4">
        <f>MONTH(SalesDataTable[[#This Row],[Order Date]])</f>
        <v>7</v>
      </c>
      <c r="E1476" s="16" t="str">
        <f>TEXT(SalesDataTable[[#This Row],[Order Date]], "MMM")</f>
        <v>Jul</v>
      </c>
      <c r="F1476" s="15" t="str">
        <f>"Q"&amp;ROUNDUP(MONTH(SalesDataTable[[#This Row],[Order Date]])/3,0)</f>
        <v>Q3</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7">
        <f>YEAR(SalesDataTable[[#This Row],[Order Date]])</f>
        <v>2026</v>
      </c>
      <c r="D1477" s="4">
        <f>MONTH(SalesDataTable[[#This Row],[Order Date]])</f>
        <v>7</v>
      </c>
      <c r="E1477" s="16" t="str">
        <f>TEXT(SalesDataTable[[#This Row],[Order Date]], "MMM")</f>
        <v>Jul</v>
      </c>
      <c r="F1477" s="15" t="str">
        <f>"Q"&amp;ROUNDUP(MONTH(SalesDataTable[[#This Row],[Order Date]])/3,0)</f>
        <v>Q3</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7">
        <f>YEAR(SalesDataTable[[#This Row],[Order Date]])</f>
        <v>2026</v>
      </c>
      <c r="D1478" s="4">
        <f>MONTH(SalesDataTable[[#This Row],[Order Date]])</f>
        <v>7</v>
      </c>
      <c r="E1478" s="16" t="str">
        <f>TEXT(SalesDataTable[[#This Row],[Order Date]], "MMM")</f>
        <v>Jul</v>
      </c>
      <c r="F1478" s="15" t="str">
        <f>"Q"&amp;ROUNDUP(MONTH(SalesDataTable[[#This Row],[Order Date]])/3,0)</f>
        <v>Q3</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7">
        <f>YEAR(SalesDataTable[[#This Row],[Order Date]])</f>
        <v>2026</v>
      </c>
      <c r="D1479" s="4">
        <f>MONTH(SalesDataTable[[#This Row],[Order Date]])</f>
        <v>7</v>
      </c>
      <c r="E1479" s="16" t="str">
        <f>TEXT(SalesDataTable[[#This Row],[Order Date]], "MMM")</f>
        <v>Jul</v>
      </c>
      <c r="F1479" s="15" t="str">
        <f>"Q"&amp;ROUNDUP(MONTH(SalesDataTable[[#This Row],[Order Date]])/3,0)</f>
        <v>Q3</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7">
        <f>YEAR(SalesDataTable[[#This Row],[Order Date]])</f>
        <v>2026</v>
      </c>
      <c r="D1480" s="4">
        <f>MONTH(SalesDataTable[[#This Row],[Order Date]])</f>
        <v>7</v>
      </c>
      <c r="E1480" s="16" t="str">
        <f>TEXT(SalesDataTable[[#This Row],[Order Date]], "MMM")</f>
        <v>Jul</v>
      </c>
      <c r="F1480" s="15" t="str">
        <f>"Q"&amp;ROUNDUP(MONTH(SalesDataTable[[#This Row],[Order Date]])/3,0)</f>
        <v>Q3</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7">
        <f>YEAR(SalesDataTable[[#This Row],[Order Date]])</f>
        <v>2026</v>
      </c>
      <c r="D1481" s="4">
        <f>MONTH(SalesDataTable[[#This Row],[Order Date]])</f>
        <v>7</v>
      </c>
      <c r="E1481" s="16" t="str">
        <f>TEXT(SalesDataTable[[#This Row],[Order Date]], "MMM")</f>
        <v>Jul</v>
      </c>
      <c r="F1481" s="15" t="str">
        <f>"Q"&amp;ROUNDUP(MONTH(SalesDataTable[[#This Row],[Order Date]])/3,0)</f>
        <v>Q3</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7">
        <f>YEAR(SalesDataTable[[#This Row],[Order Date]])</f>
        <v>2026</v>
      </c>
      <c r="D1482" s="4">
        <f>MONTH(SalesDataTable[[#This Row],[Order Date]])</f>
        <v>7</v>
      </c>
      <c r="E1482" s="16" t="str">
        <f>TEXT(SalesDataTable[[#This Row],[Order Date]], "MMM")</f>
        <v>Jul</v>
      </c>
      <c r="F1482" s="15" t="str">
        <f>"Q"&amp;ROUNDUP(MONTH(SalesDataTable[[#This Row],[Order Date]])/3,0)</f>
        <v>Q3</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7">
        <f>YEAR(SalesDataTable[[#This Row],[Order Date]])</f>
        <v>2026</v>
      </c>
      <c r="D1483" s="4">
        <f>MONTH(SalesDataTable[[#This Row],[Order Date]])</f>
        <v>7</v>
      </c>
      <c r="E1483" s="16" t="str">
        <f>TEXT(SalesDataTable[[#This Row],[Order Date]], "MMM")</f>
        <v>Jul</v>
      </c>
      <c r="F1483" s="15" t="str">
        <f>"Q"&amp;ROUNDUP(MONTH(SalesDataTable[[#This Row],[Order Date]])/3,0)</f>
        <v>Q3</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7">
        <f>YEAR(SalesDataTable[[#This Row],[Order Date]])</f>
        <v>2026</v>
      </c>
      <c r="D1484" s="4">
        <f>MONTH(SalesDataTable[[#This Row],[Order Date]])</f>
        <v>7</v>
      </c>
      <c r="E1484" s="16" t="str">
        <f>TEXT(SalesDataTable[[#This Row],[Order Date]], "MMM")</f>
        <v>Jul</v>
      </c>
      <c r="F1484" s="15" t="str">
        <f>"Q"&amp;ROUNDUP(MONTH(SalesDataTable[[#This Row],[Order Date]])/3,0)</f>
        <v>Q3</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7">
        <f>YEAR(SalesDataTable[[#This Row],[Order Date]])</f>
        <v>2026</v>
      </c>
      <c r="D1485" s="4">
        <f>MONTH(SalesDataTable[[#This Row],[Order Date]])</f>
        <v>7</v>
      </c>
      <c r="E1485" s="16" t="str">
        <f>TEXT(SalesDataTable[[#This Row],[Order Date]], "MMM")</f>
        <v>Jul</v>
      </c>
      <c r="F1485" s="15" t="str">
        <f>"Q"&amp;ROUNDUP(MONTH(SalesDataTable[[#This Row],[Order Date]])/3,0)</f>
        <v>Q3</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7">
        <f>YEAR(SalesDataTable[[#This Row],[Order Date]])</f>
        <v>2026</v>
      </c>
      <c r="D1486" s="4">
        <f>MONTH(SalesDataTable[[#This Row],[Order Date]])</f>
        <v>7</v>
      </c>
      <c r="E1486" s="16" t="str">
        <f>TEXT(SalesDataTable[[#This Row],[Order Date]], "MMM")</f>
        <v>Jul</v>
      </c>
      <c r="F1486" s="15" t="str">
        <f>"Q"&amp;ROUNDUP(MONTH(SalesDataTable[[#This Row],[Order Date]])/3,0)</f>
        <v>Q3</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7">
        <f>YEAR(SalesDataTable[[#This Row],[Order Date]])</f>
        <v>2026</v>
      </c>
      <c r="D1487" s="4">
        <f>MONTH(SalesDataTable[[#This Row],[Order Date]])</f>
        <v>7</v>
      </c>
      <c r="E1487" s="16" t="str">
        <f>TEXT(SalesDataTable[[#This Row],[Order Date]], "MMM")</f>
        <v>Jul</v>
      </c>
      <c r="F1487" s="15" t="str">
        <f>"Q"&amp;ROUNDUP(MONTH(SalesDataTable[[#This Row],[Order Date]])/3,0)</f>
        <v>Q3</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7">
        <f>YEAR(SalesDataTable[[#This Row],[Order Date]])</f>
        <v>2026</v>
      </c>
      <c r="D1488" s="4">
        <f>MONTH(SalesDataTable[[#This Row],[Order Date]])</f>
        <v>7</v>
      </c>
      <c r="E1488" s="16" t="str">
        <f>TEXT(SalesDataTable[[#This Row],[Order Date]], "MMM")</f>
        <v>Jul</v>
      </c>
      <c r="F1488" s="15" t="str">
        <f>"Q"&amp;ROUNDUP(MONTH(SalesDataTable[[#This Row],[Order Date]])/3,0)</f>
        <v>Q3</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7">
        <f>YEAR(SalesDataTable[[#This Row],[Order Date]])</f>
        <v>2026</v>
      </c>
      <c r="D1489" s="4">
        <f>MONTH(SalesDataTable[[#This Row],[Order Date]])</f>
        <v>7</v>
      </c>
      <c r="E1489" s="16" t="str">
        <f>TEXT(SalesDataTable[[#This Row],[Order Date]], "MMM")</f>
        <v>Jul</v>
      </c>
      <c r="F1489" s="15" t="str">
        <f>"Q"&amp;ROUNDUP(MONTH(SalesDataTable[[#This Row],[Order Date]])/3,0)</f>
        <v>Q3</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7">
        <f>YEAR(SalesDataTable[[#This Row],[Order Date]])</f>
        <v>2026</v>
      </c>
      <c r="D1490" s="4">
        <f>MONTH(SalesDataTable[[#This Row],[Order Date]])</f>
        <v>7</v>
      </c>
      <c r="E1490" s="16" t="str">
        <f>TEXT(SalesDataTable[[#This Row],[Order Date]], "MMM")</f>
        <v>Jul</v>
      </c>
      <c r="F1490" s="15" t="str">
        <f>"Q"&amp;ROUNDUP(MONTH(SalesDataTable[[#This Row],[Order Date]])/3,0)</f>
        <v>Q3</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7">
        <f>YEAR(SalesDataTable[[#This Row],[Order Date]])</f>
        <v>2026</v>
      </c>
      <c r="D1491" s="4">
        <f>MONTH(SalesDataTable[[#This Row],[Order Date]])</f>
        <v>7</v>
      </c>
      <c r="E1491" s="16" t="str">
        <f>TEXT(SalesDataTable[[#This Row],[Order Date]], "MMM")</f>
        <v>Jul</v>
      </c>
      <c r="F1491" s="15" t="str">
        <f>"Q"&amp;ROUNDUP(MONTH(SalesDataTable[[#This Row],[Order Date]])/3,0)</f>
        <v>Q3</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7">
        <f>YEAR(SalesDataTable[[#This Row],[Order Date]])</f>
        <v>2026</v>
      </c>
      <c r="D1492" s="4">
        <f>MONTH(SalesDataTable[[#This Row],[Order Date]])</f>
        <v>7</v>
      </c>
      <c r="E1492" s="16" t="str">
        <f>TEXT(SalesDataTable[[#This Row],[Order Date]], "MMM")</f>
        <v>Jul</v>
      </c>
      <c r="F1492" s="15" t="str">
        <f>"Q"&amp;ROUNDUP(MONTH(SalesDataTable[[#This Row],[Order Date]])/3,0)</f>
        <v>Q3</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7">
        <f>YEAR(SalesDataTable[[#This Row],[Order Date]])</f>
        <v>2026</v>
      </c>
      <c r="D1493" s="4">
        <f>MONTH(SalesDataTable[[#This Row],[Order Date]])</f>
        <v>7</v>
      </c>
      <c r="E1493" s="16" t="str">
        <f>TEXT(SalesDataTable[[#This Row],[Order Date]], "MMM")</f>
        <v>Jul</v>
      </c>
      <c r="F1493" s="15" t="str">
        <f>"Q"&amp;ROUNDUP(MONTH(SalesDataTable[[#This Row],[Order Date]])/3,0)</f>
        <v>Q3</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7">
        <f>YEAR(SalesDataTable[[#This Row],[Order Date]])</f>
        <v>2026</v>
      </c>
      <c r="D1494" s="4">
        <f>MONTH(SalesDataTable[[#This Row],[Order Date]])</f>
        <v>7</v>
      </c>
      <c r="E1494" s="16" t="str">
        <f>TEXT(SalesDataTable[[#This Row],[Order Date]], "MMM")</f>
        <v>Jul</v>
      </c>
      <c r="F1494" s="15" t="str">
        <f>"Q"&amp;ROUNDUP(MONTH(SalesDataTable[[#This Row],[Order Date]])/3,0)</f>
        <v>Q3</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7">
        <f>YEAR(SalesDataTable[[#This Row],[Order Date]])</f>
        <v>2026</v>
      </c>
      <c r="D1495" s="4">
        <f>MONTH(SalesDataTable[[#This Row],[Order Date]])</f>
        <v>7</v>
      </c>
      <c r="E1495" s="16" t="str">
        <f>TEXT(SalesDataTable[[#This Row],[Order Date]], "MMM")</f>
        <v>Jul</v>
      </c>
      <c r="F1495" s="15" t="str">
        <f>"Q"&amp;ROUNDUP(MONTH(SalesDataTable[[#This Row],[Order Date]])/3,0)</f>
        <v>Q3</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7">
        <f>YEAR(SalesDataTable[[#This Row],[Order Date]])</f>
        <v>2026</v>
      </c>
      <c r="D1496" s="4">
        <f>MONTH(SalesDataTable[[#This Row],[Order Date]])</f>
        <v>7</v>
      </c>
      <c r="E1496" s="16" t="str">
        <f>TEXT(SalesDataTable[[#This Row],[Order Date]], "MMM")</f>
        <v>Jul</v>
      </c>
      <c r="F1496" s="15" t="str">
        <f>"Q"&amp;ROUNDUP(MONTH(SalesDataTable[[#This Row],[Order Date]])/3,0)</f>
        <v>Q3</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7">
        <f>YEAR(SalesDataTable[[#This Row],[Order Date]])</f>
        <v>2026</v>
      </c>
      <c r="D1497" s="4">
        <f>MONTH(SalesDataTable[[#This Row],[Order Date]])</f>
        <v>7</v>
      </c>
      <c r="E1497" s="16" t="str">
        <f>TEXT(SalesDataTable[[#This Row],[Order Date]], "MMM")</f>
        <v>Jul</v>
      </c>
      <c r="F1497" s="15" t="str">
        <f>"Q"&amp;ROUNDUP(MONTH(SalesDataTable[[#This Row],[Order Date]])/3,0)</f>
        <v>Q3</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7">
        <f>YEAR(SalesDataTable[[#This Row],[Order Date]])</f>
        <v>2026</v>
      </c>
      <c r="D1498" s="4">
        <f>MONTH(SalesDataTable[[#This Row],[Order Date]])</f>
        <v>7</v>
      </c>
      <c r="E1498" s="16" t="str">
        <f>TEXT(SalesDataTable[[#This Row],[Order Date]], "MMM")</f>
        <v>Jul</v>
      </c>
      <c r="F1498" s="15" t="str">
        <f>"Q"&amp;ROUNDUP(MONTH(SalesDataTable[[#This Row],[Order Date]])/3,0)</f>
        <v>Q3</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7">
        <f>YEAR(SalesDataTable[[#This Row],[Order Date]])</f>
        <v>2026</v>
      </c>
      <c r="D1499" s="4">
        <f>MONTH(SalesDataTable[[#This Row],[Order Date]])</f>
        <v>7</v>
      </c>
      <c r="E1499" s="16" t="str">
        <f>TEXT(SalesDataTable[[#This Row],[Order Date]], "MMM")</f>
        <v>Jul</v>
      </c>
      <c r="F1499" s="15" t="str">
        <f>"Q"&amp;ROUNDUP(MONTH(SalesDataTable[[#This Row],[Order Date]])/3,0)</f>
        <v>Q3</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7">
        <f>YEAR(SalesDataTable[[#This Row],[Order Date]])</f>
        <v>2026</v>
      </c>
      <c r="D1500" s="4">
        <f>MONTH(SalesDataTable[[#This Row],[Order Date]])</f>
        <v>7</v>
      </c>
      <c r="E1500" s="16" t="str">
        <f>TEXT(SalesDataTable[[#This Row],[Order Date]], "MMM")</f>
        <v>Jul</v>
      </c>
      <c r="F1500" s="15" t="str">
        <f>"Q"&amp;ROUNDUP(MONTH(SalesDataTable[[#This Row],[Order Date]])/3,0)</f>
        <v>Q3</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7">
        <f>YEAR(SalesDataTable[[#This Row],[Order Date]])</f>
        <v>2026</v>
      </c>
      <c r="D1501" s="4">
        <f>MONTH(SalesDataTable[[#This Row],[Order Date]])</f>
        <v>7</v>
      </c>
      <c r="E1501" s="16" t="str">
        <f>TEXT(SalesDataTable[[#This Row],[Order Date]], "MMM")</f>
        <v>Jul</v>
      </c>
      <c r="F1501" s="15" t="str">
        <f>"Q"&amp;ROUNDUP(MONTH(SalesDataTable[[#This Row],[Order Date]])/3,0)</f>
        <v>Q3</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7">
        <f>YEAR(SalesDataTable[[#This Row],[Order Date]])</f>
        <v>2026</v>
      </c>
      <c r="D1502" s="4">
        <f>MONTH(SalesDataTable[[#This Row],[Order Date]])</f>
        <v>7</v>
      </c>
      <c r="E1502" s="16" t="str">
        <f>TEXT(SalesDataTable[[#This Row],[Order Date]], "MMM")</f>
        <v>Jul</v>
      </c>
      <c r="F1502" s="15" t="str">
        <f>"Q"&amp;ROUNDUP(MONTH(SalesDataTable[[#This Row],[Order Date]])/3,0)</f>
        <v>Q3</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7">
        <f>YEAR(SalesDataTable[[#This Row],[Order Date]])</f>
        <v>2026</v>
      </c>
      <c r="D1503" s="4">
        <f>MONTH(SalesDataTable[[#This Row],[Order Date]])</f>
        <v>7</v>
      </c>
      <c r="E1503" s="16" t="str">
        <f>TEXT(SalesDataTable[[#This Row],[Order Date]], "MMM")</f>
        <v>Jul</v>
      </c>
      <c r="F1503" s="15" t="str">
        <f>"Q"&amp;ROUNDUP(MONTH(SalesDataTable[[#This Row],[Order Date]])/3,0)</f>
        <v>Q3</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7">
        <f>YEAR(SalesDataTable[[#This Row],[Order Date]])</f>
        <v>2026</v>
      </c>
      <c r="D1504" s="4">
        <f>MONTH(SalesDataTable[[#This Row],[Order Date]])</f>
        <v>7</v>
      </c>
      <c r="E1504" s="16" t="str">
        <f>TEXT(SalesDataTable[[#This Row],[Order Date]], "MMM")</f>
        <v>Jul</v>
      </c>
      <c r="F1504" s="15" t="str">
        <f>"Q"&amp;ROUNDUP(MONTH(SalesDataTable[[#This Row],[Order Date]])/3,0)</f>
        <v>Q3</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7">
        <f>YEAR(SalesDataTable[[#This Row],[Order Date]])</f>
        <v>2026</v>
      </c>
      <c r="D1505" s="4">
        <f>MONTH(SalesDataTable[[#This Row],[Order Date]])</f>
        <v>7</v>
      </c>
      <c r="E1505" s="16" t="str">
        <f>TEXT(SalesDataTable[[#This Row],[Order Date]], "MMM")</f>
        <v>Jul</v>
      </c>
      <c r="F1505" s="15" t="str">
        <f>"Q"&amp;ROUNDUP(MONTH(SalesDataTable[[#This Row],[Order Date]])/3,0)</f>
        <v>Q3</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7">
        <f>YEAR(SalesDataTable[[#This Row],[Order Date]])</f>
        <v>2026</v>
      </c>
      <c r="D1506" s="4">
        <f>MONTH(SalesDataTable[[#This Row],[Order Date]])</f>
        <v>7</v>
      </c>
      <c r="E1506" s="16" t="str">
        <f>TEXT(SalesDataTable[[#This Row],[Order Date]], "MMM")</f>
        <v>Jul</v>
      </c>
      <c r="F1506" s="15" t="str">
        <f>"Q"&amp;ROUNDUP(MONTH(SalesDataTable[[#This Row],[Order Date]])/3,0)</f>
        <v>Q3</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7">
        <f>YEAR(SalesDataTable[[#This Row],[Order Date]])</f>
        <v>2026</v>
      </c>
      <c r="D1507" s="4">
        <f>MONTH(SalesDataTable[[#This Row],[Order Date]])</f>
        <v>7</v>
      </c>
      <c r="E1507" s="16" t="str">
        <f>TEXT(SalesDataTable[[#This Row],[Order Date]], "MMM")</f>
        <v>Jul</v>
      </c>
      <c r="F1507" s="15" t="str">
        <f>"Q"&amp;ROUNDUP(MONTH(SalesDataTable[[#This Row],[Order Date]])/3,0)</f>
        <v>Q3</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7">
        <f>YEAR(SalesDataTable[[#This Row],[Order Date]])</f>
        <v>2026</v>
      </c>
      <c r="D1508" s="4">
        <f>MONTH(SalesDataTable[[#This Row],[Order Date]])</f>
        <v>7</v>
      </c>
      <c r="E1508" s="16" t="str">
        <f>TEXT(SalesDataTable[[#This Row],[Order Date]], "MMM")</f>
        <v>Jul</v>
      </c>
      <c r="F1508" s="15" t="str">
        <f>"Q"&amp;ROUNDUP(MONTH(SalesDataTable[[#This Row],[Order Date]])/3,0)</f>
        <v>Q3</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7">
        <f>YEAR(SalesDataTable[[#This Row],[Order Date]])</f>
        <v>2026</v>
      </c>
      <c r="D1509" s="4">
        <f>MONTH(SalesDataTable[[#This Row],[Order Date]])</f>
        <v>7</v>
      </c>
      <c r="E1509" s="16" t="str">
        <f>TEXT(SalesDataTable[[#This Row],[Order Date]], "MMM")</f>
        <v>Jul</v>
      </c>
      <c r="F1509" s="15" t="str">
        <f>"Q"&amp;ROUNDUP(MONTH(SalesDataTable[[#This Row],[Order Date]])/3,0)</f>
        <v>Q3</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7">
        <f>YEAR(SalesDataTable[[#This Row],[Order Date]])</f>
        <v>2026</v>
      </c>
      <c r="D1510" s="4">
        <f>MONTH(SalesDataTable[[#This Row],[Order Date]])</f>
        <v>7</v>
      </c>
      <c r="E1510" s="16" t="str">
        <f>TEXT(SalesDataTable[[#This Row],[Order Date]], "MMM")</f>
        <v>Jul</v>
      </c>
      <c r="F1510" s="15" t="str">
        <f>"Q"&amp;ROUNDUP(MONTH(SalesDataTable[[#This Row],[Order Date]])/3,0)</f>
        <v>Q3</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7">
        <f>YEAR(SalesDataTable[[#This Row],[Order Date]])</f>
        <v>2026</v>
      </c>
      <c r="D1511" s="4">
        <f>MONTH(SalesDataTable[[#This Row],[Order Date]])</f>
        <v>7</v>
      </c>
      <c r="E1511" s="16" t="str">
        <f>TEXT(SalesDataTable[[#This Row],[Order Date]], "MMM")</f>
        <v>Jul</v>
      </c>
      <c r="F1511" s="15" t="str">
        <f>"Q"&amp;ROUNDUP(MONTH(SalesDataTable[[#This Row],[Order Date]])/3,0)</f>
        <v>Q3</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7">
        <f>YEAR(SalesDataTable[[#This Row],[Order Date]])</f>
        <v>2026</v>
      </c>
      <c r="D1512" s="4">
        <f>MONTH(SalesDataTable[[#This Row],[Order Date]])</f>
        <v>7</v>
      </c>
      <c r="E1512" s="16" t="str">
        <f>TEXT(SalesDataTable[[#This Row],[Order Date]], "MMM")</f>
        <v>Jul</v>
      </c>
      <c r="F1512" s="15" t="str">
        <f>"Q"&amp;ROUNDUP(MONTH(SalesDataTable[[#This Row],[Order Date]])/3,0)</f>
        <v>Q3</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7">
        <f>YEAR(SalesDataTable[[#This Row],[Order Date]])</f>
        <v>2026</v>
      </c>
      <c r="D1513" s="4">
        <f>MONTH(SalesDataTable[[#This Row],[Order Date]])</f>
        <v>7</v>
      </c>
      <c r="E1513" s="16" t="str">
        <f>TEXT(SalesDataTable[[#This Row],[Order Date]], "MMM")</f>
        <v>Jul</v>
      </c>
      <c r="F1513" s="15" t="str">
        <f>"Q"&amp;ROUNDUP(MONTH(SalesDataTable[[#This Row],[Order Date]])/3,0)</f>
        <v>Q3</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7">
        <f>YEAR(SalesDataTable[[#This Row],[Order Date]])</f>
        <v>2026</v>
      </c>
      <c r="D1514" s="4">
        <f>MONTH(SalesDataTable[[#This Row],[Order Date]])</f>
        <v>7</v>
      </c>
      <c r="E1514" s="16" t="str">
        <f>TEXT(SalesDataTable[[#This Row],[Order Date]], "MMM")</f>
        <v>Jul</v>
      </c>
      <c r="F1514" s="15" t="str">
        <f>"Q"&amp;ROUNDUP(MONTH(SalesDataTable[[#This Row],[Order Date]])/3,0)</f>
        <v>Q3</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7">
        <f>YEAR(SalesDataTable[[#This Row],[Order Date]])</f>
        <v>2026</v>
      </c>
      <c r="D1515" s="4">
        <f>MONTH(SalesDataTable[[#This Row],[Order Date]])</f>
        <v>7</v>
      </c>
      <c r="E1515" s="16" t="str">
        <f>TEXT(SalesDataTable[[#This Row],[Order Date]], "MMM")</f>
        <v>Jul</v>
      </c>
      <c r="F1515" s="15" t="str">
        <f>"Q"&amp;ROUNDUP(MONTH(SalesDataTable[[#This Row],[Order Date]])/3,0)</f>
        <v>Q3</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7">
        <f>YEAR(SalesDataTable[[#This Row],[Order Date]])</f>
        <v>2026</v>
      </c>
      <c r="D1516" s="4">
        <f>MONTH(SalesDataTable[[#This Row],[Order Date]])</f>
        <v>7</v>
      </c>
      <c r="E1516" s="16" t="str">
        <f>TEXT(SalesDataTable[[#This Row],[Order Date]], "MMM")</f>
        <v>Jul</v>
      </c>
      <c r="F1516" s="15" t="str">
        <f>"Q"&amp;ROUNDUP(MONTH(SalesDataTable[[#This Row],[Order Date]])/3,0)</f>
        <v>Q3</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7">
        <f>YEAR(SalesDataTable[[#This Row],[Order Date]])</f>
        <v>2026</v>
      </c>
      <c r="D1517" s="4">
        <f>MONTH(SalesDataTable[[#This Row],[Order Date]])</f>
        <v>7</v>
      </c>
      <c r="E1517" s="16" t="str">
        <f>TEXT(SalesDataTable[[#This Row],[Order Date]], "MMM")</f>
        <v>Jul</v>
      </c>
      <c r="F1517" s="15" t="str">
        <f>"Q"&amp;ROUNDUP(MONTH(SalesDataTable[[#This Row],[Order Date]])/3,0)</f>
        <v>Q3</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7">
        <f>YEAR(SalesDataTable[[#This Row],[Order Date]])</f>
        <v>2026</v>
      </c>
      <c r="D1518" s="4">
        <f>MONTH(SalesDataTable[[#This Row],[Order Date]])</f>
        <v>7</v>
      </c>
      <c r="E1518" s="16" t="str">
        <f>TEXT(SalesDataTable[[#This Row],[Order Date]], "MMM")</f>
        <v>Jul</v>
      </c>
      <c r="F1518" s="15" t="str">
        <f>"Q"&amp;ROUNDUP(MONTH(SalesDataTable[[#This Row],[Order Date]])/3,0)</f>
        <v>Q3</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7">
        <f>YEAR(SalesDataTable[[#This Row],[Order Date]])</f>
        <v>2026</v>
      </c>
      <c r="D1519" s="4">
        <f>MONTH(SalesDataTable[[#This Row],[Order Date]])</f>
        <v>7</v>
      </c>
      <c r="E1519" s="16" t="str">
        <f>TEXT(SalesDataTable[[#This Row],[Order Date]], "MMM")</f>
        <v>Jul</v>
      </c>
      <c r="F1519" s="15" t="str">
        <f>"Q"&amp;ROUNDUP(MONTH(SalesDataTable[[#This Row],[Order Date]])/3,0)</f>
        <v>Q3</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7">
        <f>YEAR(SalesDataTable[[#This Row],[Order Date]])</f>
        <v>2026</v>
      </c>
      <c r="D1520" s="4">
        <f>MONTH(SalesDataTable[[#This Row],[Order Date]])</f>
        <v>7</v>
      </c>
      <c r="E1520" s="16" t="str">
        <f>TEXT(SalesDataTable[[#This Row],[Order Date]], "MMM")</f>
        <v>Jul</v>
      </c>
      <c r="F1520" s="15" t="str">
        <f>"Q"&amp;ROUNDUP(MONTH(SalesDataTable[[#This Row],[Order Date]])/3,0)</f>
        <v>Q3</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7">
        <f>YEAR(SalesDataTable[[#This Row],[Order Date]])</f>
        <v>2026</v>
      </c>
      <c r="D1521" s="4">
        <f>MONTH(SalesDataTable[[#This Row],[Order Date]])</f>
        <v>7</v>
      </c>
      <c r="E1521" s="16" t="str">
        <f>TEXT(SalesDataTable[[#This Row],[Order Date]], "MMM")</f>
        <v>Jul</v>
      </c>
      <c r="F1521" s="15" t="str">
        <f>"Q"&amp;ROUNDUP(MONTH(SalesDataTable[[#This Row],[Order Date]])/3,0)</f>
        <v>Q3</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7">
        <f>YEAR(SalesDataTable[[#This Row],[Order Date]])</f>
        <v>2026</v>
      </c>
      <c r="D1522" s="4">
        <f>MONTH(SalesDataTable[[#This Row],[Order Date]])</f>
        <v>7</v>
      </c>
      <c r="E1522" s="16" t="str">
        <f>TEXT(SalesDataTable[[#This Row],[Order Date]], "MMM")</f>
        <v>Jul</v>
      </c>
      <c r="F1522" s="15" t="str">
        <f>"Q"&amp;ROUNDUP(MONTH(SalesDataTable[[#This Row],[Order Date]])/3,0)</f>
        <v>Q3</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7">
        <f>YEAR(SalesDataTable[[#This Row],[Order Date]])</f>
        <v>2026</v>
      </c>
      <c r="D1523" s="4">
        <f>MONTH(SalesDataTable[[#This Row],[Order Date]])</f>
        <v>7</v>
      </c>
      <c r="E1523" s="16" t="str">
        <f>TEXT(SalesDataTable[[#This Row],[Order Date]], "MMM")</f>
        <v>Jul</v>
      </c>
      <c r="F1523" s="15" t="str">
        <f>"Q"&amp;ROUNDUP(MONTH(SalesDataTable[[#This Row],[Order Date]])/3,0)</f>
        <v>Q3</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7">
        <f>YEAR(SalesDataTable[[#This Row],[Order Date]])</f>
        <v>2026</v>
      </c>
      <c r="D1524" s="4">
        <f>MONTH(SalesDataTable[[#This Row],[Order Date]])</f>
        <v>7</v>
      </c>
      <c r="E1524" s="16" t="str">
        <f>TEXT(SalesDataTable[[#This Row],[Order Date]], "MMM")</f>
        <v>Jul</v>
      </c>
      <c r="F1524" s="15" t="str">
        <f>"Q"&amp;ROUNDUP(MONTH(SalesDataTable[[#This Row],[Order Date]])/3,0)</f>
        <v>Q3</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7">
        <f>YEAR(SalesDataTable[[#This Row],[Order Date]])</f>
        <v>2026</v>
      </c>
      <c r="D1525" s="4">
        <f>MONTH(SalesDataTable[[#This Row],[Order Date]])</f>
        <v>7</v>
      </c>
      <c r="E1525" s="16" t="str">
        <f>TEXT(SalesDataTable[[#This Row],[Order Date]], "MMM")</f>
        <v>Jul</v>
      </c>
      <c r="F1525" s="15" t="str">
        <f>"Q"&amp;ROUNDUP(MONTH(SalesDataTable[[#This Row],[Order Date]])/3,0)</f>
        <v>Q3</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7">
        <f>YEAR(SalesDataTable[[#This Row],[Order Date]])</f>
        <v>2026</v>
      </c>
      <c r="D1526" s="4">
        <f>MONTH(SalesDataTable[[#This Row],[Order Date]])</f>
        <v>7</v>
      </c>
      <c r="E1526" s="16" t="str">
        <f>TEXT(SalesDataTable[[#This Row],[Order Date]], "MMM")</f>
        <v>Jul</v>
      </c>
      <c r="F1526" s="15" t="str">
        <f>"Q"&amp;ROUNDUP(MONTH(SalesDataTable[[#This Row],[Order Date]])/3,0)</f>
        <v>Q3</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7">
        <f>YEAR(SalesDataTable[[#This Row],[Order Date]])</f>
        <v>2026</v>
      </c>
      <c r="D1527" s="4">
        <f>MONTH(SalesDataTable[[#This Row],[Order Date]])</f>
        <v>7</v>
      </c>
      <c r="E1527" s="16" t="str">
        <f>TEXT(SalesDataTable[[#This Row],[Order Date]], "MMM")</f>
        <v>Jul</v>
      </c>
      <c r="F1527" s="15" t="str">
        <f>"Q"&amp;ROUNDUP(MONTH(SalesDataTable[[#This Row],[Order Date]])/3,0)</f>
        <v>Q3</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7">
        <f>YEAR(SalesDataTable[[#This Row],[Order Date]])</f>
        <v>2026</v>
      </c>
      <c r="D1528" s="4">
        <f>MONTH(SalesDataTable[[#This Row],[Order Date]])</f>
        <v>7</v>
      </c>
      <c r="E1528" s="16" t="str">
        <f>TEXT(SalesDataTable[[#This Row],[Order Date]], "MMM")</f>
        <v>Jul</v>
      </c>
      <c r="F1528" s="15" t="str">
        <f>"Q"&amp;ROUNDUP(MONTH(SalesDataTable[[#This Row],[Order Date]])/3,0)</f>
        <v>Q3</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7">
        <f>YEAR(SalesDataTable[[#This Row],[Order Date]])</f>
        <v>2026</v>
      </c>
      <c r="D1529" s="4">
        <f>MONTH(SalesDataTable[[#This Row],[Order Date]])</f>
        <v>8</v>
      </c>
      <c r="E1529" s="16" t="str">
        <f>TEXT(SalesDataTable[[#This Row],[Order Date]], "MMM")</f>
        <v>Aug</v>
      </c>
      <c r="F1529" s="15" t="str">
        <f>"Q"&amp;ROUNDUP(MONTH(SalesDataTable[[#This Row],[Order Date]])/3,0)</f>
        <v>Q3</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7">
        <f>YEAR(SalesDataTable[[#This Row],[Order Date]])</f>
        <v>2026</v>
      </c>
      <c r="D1530" s="4">
        <f>MONTH(SalesDataTable[[#This Row],[Order Date]])</f>
        <v>8</v>
      </c>
      <c r="E1530" s="16" t="str">
        <f>TEXT(SalesDataTable[[#This Row],[Order Date]], "MMM")</f>
        <v>Aug</v>
      </c>
      <c r="F1530" s="15" t="str">
        <f>"Q"&amp;ROUNDUP(MONTH(SalesDataTable[[#This Row],[Order Date]])/3,0)</f>
        <v>Q3</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7">
        <f>YEAR(SalesDataTable[[#This Row],[Order Date]])</f>
        <v>2026</v>
      </c>
      <c r="D1531" s="4">
        <f>MONTH(SalesDataTable[[#This Row],[Order Date]])</f>
        <v>8</v>
      </c>
      <c r="E1531" s="16" t="str">
        <f>TEXT(SalesDataTable[[#This Row],[Order Date]], "MMM")</f>
        <v>Aug</v>
      </c>
      <c r="F1531" s="15" t="str">
        <f>"Q"&amp;ROUNDUP(MONTH(SalesDataTable[[#This Row],[Order Date]])/3,0)</f>
        <v>Q3</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7">
        <f>YEAR(SalesDataTable[[#This Row],[Order Date]])</f>
        <v>2026</v>
      </c>
      <c r="D1532" s="4">
        <f>MONTH(SalesDataTable[[#This Row],[Order Date]])</f>
        <v>8</v>
      </c>
      <c r="E1532" s="16" t="str">
        <f>TEXT(SalesDataTable[[#This Row],[Order Date]], "MMM")</f>
        <v>Aug</v>
      </c>
      <c r="F1532" s="15" t="str">
        <f>"Q"&amp;ROUNDUP(MONTH(SalesDataTable[[#This Row],[Order Date]])/3,0)</f>
        <v>Q3</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7">
        <f>YEAR(SalesDataTable[[#This Row],[Order Date]])</f>
        <v>2026</v>
      </c>
      <c r="D1533" s="4">
        <f>MONTH(SalesDataTable[[#This Row],[Order Date]])</f>
        <v>8</v>
      </c>
      <c r="E1533" s="16" t="str">
        <f>TEXT(SalesDataTable[[#This Row],[Order Date]], "MMM")</f>
        <v>Aug</v>
      </c>
      <c r="F1533" s="15" t="str">
        <f>"Q"&amp;ROUNDUP(MONTH(SalesDataTable[[#This Row],[Order Date]])/3,0)</f>
        <v>Q3</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7">
        <f>YEAR(SalesDataTable[[#This Row],[Order Date]])</f>
        <v>2026</v>
      </c>
      <c r="D1534" s="4">
        <f>MONTH(SalesDataTable[[#This Row],[Order Date]])</f>
        <v>8</v>
      </c>
      <c r="E1534" s="16" t="str">
        <f>TEXT(SalesDataTable[[#This Row],[Order Date]], "MMM")</f>
        <v>Aug</v>
      </c>
      <c r="F1534" s="15" t="str">
        <f>"Q"&amp;ROUNDUP(MONTH(SalesDataTable[[#This Row],[Order Date]])/3,0)</f>
        <v>Q3</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7">
        <f>YEAR(SalesDataTable[[#This Row],[Order Date]])</f>
        <v>2026</v>
      </c>
      <c r="D1535" s="4">
        <f>MONTH(SalesDataTable[[#This Row],[Order Date]])</f>
        <v>8</v>
      </c>
      <c r="E1535" s="16" t="str">
        <f>TEXT(SalesDataTable[[#This Row],[Order Date]], "MMM")</f>
        <v>Aug</v>
      </c>
      <c r="F1535" s="15" t="str">
        <f>"Q"&amp;ROUNDUP(MONTH(SalesDataTable[[#This Row],[Order Date]])/3,0)</f>
        <v>Q3</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7">
        <f>YEAR(SalesDataTable[[#This Row],[Order Date]])</f>
        <v>2026</v>
      </c>
      <c r="D1536" s="4">
        <f>MONTH(SalesDataTable[[#This Row],[Order Date]])</f>
        <v>8</v>
      </c>
      <c r="E1536" s="16" t="str">
        <f>TEXT(SalesDataTable[[#This Row],[Order Date]], "MMM")</f>
        <v>Aug</v>
      </c>
      <c r="F1536" s="15" t="str">
        <f>"Q"&amp;ROUNDUP(MONTH(SalesDataTable[[#This Row],[Order Date]])/3,0)</f>
        <v>Q3</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7">
        <f>YEAR(SalesDataTable[[#This Row],[Order Date]])</f>
        <v>2026</v>
      </c>
      <c r="D1537" s="4">
        <f>MONTH(SalesDataTable[[#This Row],[Order Date]])</f>
        <v>8</v>
      </c>
      <c r="E1537" s="16" t="str">
        <f>TEXT(SalesDataTable[[#This Row],[Order Date]], "MMM")</f>
        <v>Aug</v>
      </c>
      <c r="F1537" s="15" t="str">
        <f>"Q"&amp;ROUNDUP(MONTH(SalesDataTable[[#This Row],[Order Date]])/3,0)</f>
        <v>Q3</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7">
        <f>YEAR(SalesDataTable[[#This Row],[Order Date]])</f>
        <v>2026</v>
      </c>
      <c r="D1538" s="4">
        <f>MONTH(SalesDataTable[[#This Row],[Order Date]])</f>
        <v>8</v>
      </c>
      <c r="E1538" s="16" t="str">
        <f>TEXT(SalesDataTable[[#This Row],[Order Date]], "MMM")</f>
        <v>Aug</v>
      </c>
      <c r="F1538" s="15" t="str">
        <f>"Q"&amp;ROUNDUP(MONTH(SalesDataTable[[#This Row],[Order Date]])/3,0)</f>
        <v>Q3</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7">
        <f>YEAR(SalesDataTable[[#This Row],[Order Date]])</f>
        <v>2026</v>
      </c>
      <c r="D1539" s="4">
        <f>MONTH(SalesDataTable[[#This Row],[Order Date]])</f>
        <v>8</v>
      </c>
      <c r="E1539" s="16" t="str">
        <f>TEXT(SalesDataTable[[#This Row],[Order Date]], "MMM")</f>
        <v>Aug</v>
      </c>
      <c r="F1539" s="15" t="str">
        <f>"Q"&amp;ROUNDUP(MONTH(SalesDataTable[[#This Row],[Order Date]])/3,0)</f>
        <v>Q3</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7">
        <f>YEAR(SalesDataTable[[#This Row],[Order Date]])</f>
        <v>2026</v>
      </c>
      <c r="D1540" s="4">
        <f>MONTH(SalesDataTable[[#This Row],[Order Date]])</f>
        <v>8</v>
      </c>
      <c r="E1540" s="16" t="str">
        <f>TEXT(SalesDataTable[[#This Row],[Order Date]], "MMM")</f>
        <v>Aug</v>
      </c>
      <c r="F1540" s="15" t="str">
        <f>"Q"&amp;ROUNDUP(MONTH(SalesDataTable[[#This Row],[Order Date]])/3,0)</f>
        <v>Q3</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7">
        <f>YEAR(SalesDataTable[[#This Row],[Order Date]])</f>
        <v>2026</v>
      </c>
      <c r="D1541" s="4">
        <f>MONTH(SalesDataTable[[#This Row],[Order Date]])</f>
        <v>8</v>
      </c>
      <c r="E1541" s="16" t="str">
        <f>TEXT(SalesDataTable[[#This Row],[Order Date]], "MMM")</f>
        <v>Aug</v>
      </c>
      <c r="F1541" s="15" t="str">
        <f>"Q"&amp;ROUNDUP(MONTH(SalesDataTable[[#This Row],[Order Date]])/3,0)</f>
        <v>Q3</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7">
        <f>YEAR(SalesDataTable[[#This Row],[Order Date]])</f>
        <v>2026</v>
      </c>
      <c r="D1542" s="4">
        <f>MONTH(SalesDataTable[[#This Row],[Order Date]])</f>
        <v>8</v>
      </c>
      <c r="E1542" s="16" t="str">
        <f>TEXT(SalesDataTable[[#This Row],[Order Date]], "MMM")</f>
        <v>Aug</v>
      </c>
      <c r="F1542" s="15" t="str">
        <f>"Q"&amp;ROUNDUP(MONTH(SalesDataTable[[#This Row],[Order Date]])/3,0)</f>
        <v>Q3</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7">
        <f>YEAR(SalesDataTable[[#This Row],[Order Date]])</f>
        <v>2026</v>
      </c>
      <c r="D1543" s="4">
        <f>MONTH(SalesDataTable[[#This Row],[Order Date]])</f>
        <v>8</v>
      </c>
      <c r="E1543" s="16" t="str">
        <f>TEXT(SalesDataTable[[#This Row],[Order Date]], "MMM")</f>
        <v>Aug</v>
      </c>
      <c r="F1543" s="15" t="str">
        <f>"Q"&amp;ROUNDUP(MONTH(SalesDataTable[[#This Row],[Order Date]])/3,0)</f>
        <v>Q3</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7">
        <f>YEAR(SalesDataTable[[#This Row],[Order Date]])</f>
        <v>2026</v>
      </c>
      <c r="D1544" s="4">
        <f>MONTH(SalesDataTable[[#This Row],[Order Date]])</f>
        <v>8</v>
      </c>
      <c r="E1544" s="16" t="str">
        <f>TEXT(SalesDataTable[[#This Row],[Order Date]], "MMM")</f>
        <v>Aug</v>
      </c>
      <c r="F1544" s="15" t="str">
        <f>"Q"&amp;ROUNDUP(MONTH(SalesDataTable[[#This Row],[Order Date]])/3,0)</f>
        <v>Q3</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7">
        <f>YEAR(SalesDataTable[[#This Row],[Order Date]])</f>
        <v>2026</v>
      </c>
      <c r="D1545" s="4">
        <f>MONTH(SalesDataTable[[#This Row],[Order Date]])</f>
        <v>8</v>
      </c>
      <c r="E1545" s="16" t="str">
        <f>TEXT(SalesDataTable[[#This Row],[Order Date]], "MMM")</f>
        <v>Aug</v>
      </c>
      <c r="F1545" s="15" t="str">
        <f>"Q"&amp;ROUNDUP(MONTH(SalesDataTable[[#This Row],[Order Date]])/3,0)</f>
        <v>Q3</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7">
        <f>YEAR(SalesDataTable[[#This Row],[Order Date]])</f>
        <v>2026</v>
      </c>
      <c r="D1546" s="4">
        <f>MONTH(SalesDataTable[[#This Row],[Order Date]])</f>
        <v>8</v>
      </c>
      <c r="E1546" s="16" t="str">
        <f>TEXT(SalesDataTable[[#This Row],[Order Date]], "MMM")</f>
        <v>Aug</v>
      </c>
      <c r="F1546" s="15" t="str">
        <f>"Q"&amp;ROUNDUP(MONTH(SalesDataTable[[#This Row],[Order Date]])/3,0)</f>
        <v>Q3</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7">
        <f>YEAR(SalesDataTable[[#This Row],[Order Date]])</f>
        <v>2026</v>
      </c>
      <c r="D1547" s="4">
        <f>MONTH(SalesDataTable[[#This Row],[Order Date]])</f>
        <v>8</v>
      </c>
      <c r="E1547" s="16" t="str">
        <f>TEXT(SalesDataTable[[#This Row],[Order Date]], "MMM")</f>
        <v>Aug</v>
      </c>
      <c r="F1547" s="15" t="str">
        <f>"Q"&amp;ROUNDUP(MONTH(SalesDataTable[[#This Row],[Order Date]])/3,0)</f>
        <v>Q3</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7">
        <f>YEAR(SalesDataTable[[#This Row],[Order Date]])</f>
        <v>2026</v>
      </c>
      <c r="D1548" s="4">
        <f>MONTH(SalesDataTable[[#This Row],[Order Date]])</f>
        <v>8</v>
      </c>
      <c r="E1548" s="16" t="str">
        <f>TEXT(SalesDataTable[[#This Row],[Order Date]], "MMM")</f>
        <v>Aug</v>
      </c>
      <c r="F1548" s="15" t="str">
        <f>"Q"&amp;ROUNDUP(MONTH(SalesDataTable[[#This Row],[Order Date]])/3,0)</f>
        <v>Q3</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7">
        <f>YEAR(SalesDataTable[[#This Row],[Order Date]])</f>
        <v>2026</v>
      </c>
      <c r="D1549" s="4">
        <f>MONTH(SalesDataTable[[#This Row],[Order Date]])</f>
        <v>8</v>
      </c>
      <c r="E1549" s="16" t="str">
        <f>TEXT(SalesDataTable[[#This Row],[Order Date]], "MMM")</f>
        <v>Aug</v>
      </c>
      <c r="F1549" s="15" t="str">
        <f>"Q"&amp;ROUNDUP(MONTH(SalesDataTable[[#This Row],[Order Date]])/3,0)</f>
        <v>Q3</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7">
        <f>YEAR(SalesDataTable[[#This Row],[Order Date]])</f>
        <v>2026</v>
      </c>
      <c r="D1550" s="4">
        <f>MONTH(SalesDataTable[[#This Row],[Order Date]])</f>
        <v>8</v>
      </c>
      <c r="E1550" s="16" t="str">
        <f>TEXT(SalesDataTable[[#This Row],[Order Date]], "MMM")</f>
        <v>Aug</v>
      </c>
      <c r="F1550" s="15" t="str">
        <f>"Q"&amp;ROUNDUP(MONTH(SalesDataTable[[#This Row],[Order Date]])/3,0)</f>
        <v>Q3</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7">
        <f>YEAR(SalesDataTable[[#This Row],[Order Date]])</f>
        <v>2026</v>
      </c>
      <c r="D1551" s="4">
        <f>MONTH(SalesDataTable[[#This Row],[Order Date]])</f>
        <v>8</v>
      </c>
      <c r="E1551" s="16" t="str">
        <f>TEXT(SalesDataTable[[#This Row],[Order Date]], "MMM")</f>
        <v>Aug</v>
      </c>
      <c r="F1551" s="15" t="str">
        <f>"Q"&amp;ROUNDUP(MONTH(SalesDataTable[[#This Row],[Order Date]])/3,0)</f>
        <v>Q3</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7">
        <f>YEAR(SalesDataTable[[#This Row],[Order Date]])</f>
        <v>2026</v>
      </c>
      <c r="D1552" s="4">
        <f>MONTH(SalesDataTable[[#This Row],[Order Date]])</f>
        <v>8</v>
      </c>
      <c r="E1552" s="16" t="str">
        <f>TEXT(SalesDataTable[[#This Row],[Order Date]], "MMM")</f>
        <v>Aug</v>
      </c>
      <c r="F1552" s="15" t="str">
        <f>"Q"&amp;ROUNDUP(MONTH(SalesDataTable[[#This Row],[Order Date]])/3,0)</f>
        <v>Q3</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7">
        <f>YEAR(SalesDataTable[[#This Row],[Order Date]])</f>
        <v>2026</v>
      </c>
      <c r="D1553" s="4">
        <f>MONTH(SalesDataTable[[#This Row],[Order Date]])</f>
        <v>8</v>
      </c>
      <c r="E1553" s="16" t="str">
        <f>TEXT(SalesDataTable[[#This Row],[Order Date]], "MMM")</f>
        <v>Aug</v>
      </c>
      <c r="F1553" s="15" t="str">
        <f>"Q"&amp;ROUNDUP(MONTH(SalesDataTable[[#This Row],[Order Date]])/3,0)</f>
        <v>Q3</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7">
        <f>YEAR(SalesDataTable[[#This Row],[Order Date]])</f>
        <v>2026</v>
      </c>
      <c r="D1554" s="4">
        <f>MONTH(SalesDataTable[[#This Row],[Order Date]])</f>
        <v>8</v>
      </c>
      <c r="E1554" s="16" t="str">
        <f>TEXT(SalesDataTable[[#This Row],[Order Date]], "MMM")</f>
        <v>Aug</v>
      </c>
      <c r="F1554" s="15" t="str">
        <f>"Q"&amp;ROUNDUP(MONTH(SalesDataTable[[#This Row],[Order Date]])/3,0)</f>
        <v>Q3</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7">
        <f>YEAR(SalesDataTable[[#This Row],[Order Date]])</f>
        <v>2026</v>
      </c>
      <c r="D1555" s="4">
        <f>MONTH(SalesDataTable[[#This Row],[Order Date]])</f>
        <v>8</v>
      </c>
      <c r="E1555" s="16" t="str">
        <f>TEXT(SalesDataTable[[#This Row],[Order Date]], "MMM")</f>
        <v>Aug</v>
      </c>
      <c r="F1555" s="15" t="str">
        <f>"Q"&amp;ROUNDUP(MONTH(SalesDataTable[[#This Row],[Order Date]])/3,0)</f>
        <v>Q3</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7">
        <f>YEAR(SalesDataTable[[#This Row],[Order Date]])</f>
        <v>2026</v>
      </c>
      <c r="D1556" s="4">
        <f>MONTH(SalesDataTable[[#This Row],[Order Date]])</f>
        <v>8</v>
      </c>
      <c r="E1556" s="16" t="str">
        <f>TEXT(SalesDataTable[[#This Row],[Order Date]], "MMM")</f>
        <v>Aug</v>
      </c>
      <c r="F1556" s="15" t="str">
        <f>"Q"&amp;ROUNDUP(MONTH(SalesDataTable[[#This Row],[Order Date]])/3,0)</f>
        <v>Q3</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7">
        <f>YEAR(SalesDataTable[[#This Row],[Order Date]])</f>
        <v>2026</v>
      </c>
      <c r="D1557" s="4">
        <f>MONTH(SalesDataTable[[#This Row],[Order Date]])</f>
        <v>8</v>
      </c>
      <c r="E1557" s="16" t="str">
        <f>TEXT(SalesDataTable[[#This Row],[Order Date]], "MMM")</f>
        <v>Aug</v>
      </c>
      <c r="F1557" s="15" t="str">
        <f>"Q"&amp;ROUNDUP(MONTH(SalesDataTable[[#This Row],[Order Date]])/3,0)</f>
        <v>Q3</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7">
        <f>YEAR(SalesDataTable[[#This Row],[Order Date]])</f>
        <v>2026</v>
      </c>
      <c r="D1558" s="4">
        <f>MONTH(SalesDataTable[[#This Row],[Order Date]])</f>
        <v>8</v>
      </c>
      <c r="E1558" s="16" t="str">
        <f>TEXT(SalesDataTable[[#This Row],[Order Date]], "MMM")</f>
        <v>Aug</v>
      </c>
      <c r="F1558" s="15" t="str">
        <f>"Q"&amp;ROUNDUP(MONTH(SalesDataTable[[#This Row],[Order Date]])/3,0)</f>
        <v>Q3</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7">
        <f>YEAR(SalesDataTable[[#This Row],[Order Date]])</f>
        <v>2026</v>
      </c>
      <c r="D1559" s="4">
        <f>MONTH(SalesDataTable[[#This Row],[Order Date]])</f>
        <v>8</v>
      </c>
      <c r="E1559" s="16" t="str">
        <f>TEXT(SalesDataTable[[#This Row],[Order Date]], "MMM")</f>
        <v>Aug</v>
      </c>
      <c r="F1559" s="15" t="str">
        <f>"Q"&amp;ROUNDUP(MONTH(SalesDataTable[[#This Row],[Order Date]])/3,0)</f>
        <v>Q3</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7">
        <f>YEAR(SalesDataTable[[#This Row],[Order Date]])</f>
        <v>2026</v>
      </c>
      <c r="D1560" s="4">
        <f>MONTH(SalesDataTable[[#This Row],[Order Date]])</f>
        <v>8</v>
      </c>
      <c r="E1560" s="16" t="str">
        <f>TEXT(SalesDataTable[[#This Row],[Order Date]], "MMM")</f>
        <v>Aug</v>
      </c>
      <c r="F1560" s="15" t="str">
        <f>"Q"&amp;ROUNDUP(MONTH(SalesDataTable[[#This Row],[Order Date]])/3,0)</f>
        <v>Q3</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7">
        <f>YEAR(SalesDataTable[[#This Row],[Order Date]])</f>
        <v>2026</v>
      </c>
      <c r="D1561" s="4">
        <f>MONTH(SalesDataTable[[#This Row],[Order Date]])</f>
        <v>8</v>
      </c>
      <c r="E1561" s="16" t="str">
        <f>TEXT(SalesDataTable[[#This Row],[Order Date]], "MMM")</f>
        <v>Aug</v>
      </c>
      <c r="F1561" s="15" t="str">
        <f>"Q"&amp;ROUNDUP(MONTH(SalesDataTable[[#This Row],[Order Date]])/3,0)</f>
        <v>Q3</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7">
        <f>YEAR(SalesDataTable[[#This Row],[Order Date]])</f>
        <v>2026</v>
      </c>
      <c r="D1562" s="4">
        <f>MONTH(SalesDataTable[[#This Row],[Order Date]])</f>
        <v>8</v>
      </c>
      <c r="E1562" s="16" t="str">
        <f>TEXT(SalesDataTable[[#This Row],[Order Date]], "MMM")</f>
        <v>Aug</v>
      </c>
      <c r="F1562" s="15" t="str">
        <f>"Q"&amp;ROUNDUP(MONTH(SalesDataTable[[#This Row],[Order Date]])/3,0)</f>
        <v>Q3</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7">
        <f>YEAR(SalesDataTable[[#This Row],[Order Date]])</f>
        <v>2026</v>
      </c>
      <c r="D1563" s="4">
        <f>MONTH(SalesDataTable[[#This Row],[Order Date]])</f>
        <v>8</v>
      </c>
      <c r="E1563" s="16" t="str">
        <f>TEXT(SalesDataTable[[#This Row],[Order Date]], "MMM")</f>
        <v>Aug</v>
      </c>
      <c r="F1563" s="15" t="str">
        <f>"Q"&amp;ROUNDUP(MONTH(SalesDataTable[[#This Row],[Order Date]])/3,0)</f>
        <v>Q3</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7">
        <f>YEAR(SalesDataTable[[#This Row],[Order Date]])</f>
        <v>2026</v>
      </c>
      <c r="D1564" s="4">
        <f>MONTH(SalesDataTable[[#This Row],[Order Date]])</f>
        <v>8</v>
      </c>
      <c r="E1564" s="16" t="str">
        <f>TEXT(SalesDataTable[[#This Row],[Order Date]], "MMM")</f>
        <v>Aug</v>
      </c>
      <c r="F1564" s="15" t="str">
        <f>"Q"&amp;ROUNDUP(MONTH(SalesDataTable[[#This Row],[Order Date]])/3,0)</f>
        <v>Q3</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7">
        <f>YEAR(SalesDataTable[[#This Row],[Order Date]])</f>
        <v>2026</v>
      </c>
      <c r="D1565" s="4">
        <f>MONTH(SalesDataTable[[#This Row],[Order Date]])</f>
        <v>8</v>
      </c>
      <c r="E1565" s="16" t="str">
        <f>TEXT(SalesDataTable[[#This Row],[Order Date]], "MMM")</f>
        <v>Aug</v>
      </c>
      <c r="F1565" s="15" t="str">
        <f>"Q"&amp;ROUNDUP(MONTH(SalesDataTable[[#This Row],[Order Date]])/3,0)</f>
        <v>Q3</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7">
        <f>YEAR(SalesDataTable[[#This Row],[Order Date]])</f>
        <v>2026</v>
      </c>
      <c r="D1566" s="4">
        <f>MONTH(SalesDataTable[[#This Row],[Order Date]])</f>
        <v>8</v>
      </c>
      <c r="E1566" s="16" t="str">
        <f>TEXT(SalesDataTable[[#This Row],[Order Date]], "MMM")</f>
        <v>Aug</v>
      </c>
      <c r="F1566" s="15" t="str">
        <f>"Q"&amp;ROUNDUP(MONTH(SalesDataTable[[#This Row],[Order Date]])/3,0)</f>
        <v>Q3</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7">
        <f>YEAR(SalesDataTable[[#This Row],[Order Date]])</f>
        <v>2026</v>
      </c>
      <c r="D1567" s="4">
        <f>MONTH(SalesDataTable[[#This Row],[Order Date]])</f>
        <v>8</v>
      </c>
      <c r="E1567" s="16" t="str">
        <f>TEXT(SalesDataTable[[#This Row],[Order Date]], "MMM")</f>
        <v>Aug</v>
      </c>
      <c r="F1567" s="15" t="str">
        <f>"Q"&amp;ROUNDUP(MONTH(SalesDataTable[[#This Row],[Order Date]])/3,0)</f>
        <v>Q3</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7">
        <f>YEAR(SalesDataTable[[#This Row],[Order Date]])</f>
        <v>2026</v>
      </c>
      <c r="D1568" s="4">
        <f>MONTH(SalesDataTable[[#This Row],[Order Date]])</f>
        <v>8</v>
      </c>
      <c r="E1568" s="16" t="str">
        <f>TEXT(SalesDataTable[[#This Row],[Order Date]], "MMM")</f>
        <v>Aug</v>
      </c>
      <c r="F1568" s="15" t="str">
        <f>"Q"&amp;ROUNDUP(MONTH(SalesDataTable[[#This Row],[Order Date]])/3,0)</f>
        <v>Q3</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7">
        <f>YEAR(SalesDataTable[[#This Row],[Order Date]])</f>
        <v>2026</v>
      </c>
      <c r="D1569" s="4">
        <f>MONTH(SalesDataTable[[#This Row],[Order Date]])</f>
        <v>8</v>
      </c>
      <c r="E1569" s="16" t="str">
        <f>TEXT(SalesDataTable[[#This Row],[Order Date]], "MMM")</f>
        <v>Aug</v>
      </c>
      <c r="F1569" s="15" t="str">
        <f>"Q"&amp;ROUNDUP(MONTH(SalesDataTable[[#This Row],[Order Date]])/3,0)</f>
        <v>Q3</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7">
        <f>YEAR(SalesDataTable[[#This Row],[Order Date]])</f>
        <v>2026</v>
      </c>
      <c r="D1570" s="4">
        <f>MONTH(SalesDataTable[[#This Row],[Order Date]])</f>
        <v>8</v>
      </c>
      <c r="E1570" s="16" t="str">
        <f>TEXT(SalesDataTable[[#This Row],[Order Date]], "MMM")</f>
        <v>Aug</v>
      </c>
      <c r="F1570" s="15" t="str">
        <f>"Q"&amp;ROUNDUP(MONTH(SalesDataTable[[#This Row],[Order Date]])/3,0)</f>
        <v>Q3</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7">
        <f>YEAR(SalesDataTable[[#This Row],[Order Date]])</f>
        <v>2026</v>
      </c>
      <c r="D1571" s="4">
        <f>MONTH(SalesDataTable[[#This Row],[Order Date]])</f>
        <v>8</v>
      </c>
      <c r="E1571" s="16" t="str">
        <f>TEXT(SalesDataTable[[#This Row],[Order Date]], "MMM")</f>
        <v>Aug</v>
      </c>
      <c r="F1571" s="15" t="str">
        <f>"Q"&amp;ROUNDUP(MONTH(SalesDataTable[[#This Row],[Order Date]])/3,0)</f>
        <v>Q3</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7">
        <f>YEAR(SalesDataTable[[#This Row],[Order Date]])</f>
        <v>2026</v>
      </c>
      <c r="D1572" s="4">
        <f>MONTH(SalesDataTable[[#This Row],[Order Date]])</f>
        <v>8</v>
      </c>
      <c r="E1572" s="16" t="str">
        <f>TEXT(SalesDataTable[[#This Row],[Order Date]], "MMM")</f>
        <v>Aug</v>
      </c>
      <c r="F1572" s="15" t="str">
        <f>"Q"&amp;ROUNDUP(MONTH(SalesDataTable[[#This Row],[Order Date]])/3,0)</f>
        <v>Q3</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7">
        <f>YEAR(SalesDataTable[[#This Row],[Order Date]])</f>
        <v>2026</v>
      </c>
      <c r="D1573" s="4">
        <f>MONTH(SalesDataTable[[#This Row],[Order Date]])</f>
        <v>8</v>
      </c>
      <c r="E1573" s="16" t="str">
        <f>TEXT(SalesDataTable[[#This Row],[Order Date]], "MMM")</f>
        <v>Aug</v>
      </c>
      <c r="F1573" s="15" t="str">
        <f>"Q"&amp;ROUNDUP(MONTH(SalesDataTable[[#This Row],[Order Date]])/3,0)</f>
        <v>Q3</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7">
        <f>YEAR(SalesDataTable[[#This Row],[Order Date]])</f>
        <v>2026</v>
      </c>
      <c r="D1574" s="4">
        <f>MONTH(SalesDataTable[[#This Row],[Order Date]])</f>
        <v>8</v>
      </c>
      <c r="E1574" s="16" t="str">
        <f>TEXT(SalesDataTable[[#This Row],[Order Date]], "MMM")</f>
        <v>Aug</v>
      </c>
      <c r="F1574" s="15" t="str">
        <f>"Q"&amp;ROUNDUP(MONTH(SalesDataTable[[#This Row],[Order Date]])/3,0)</f>
        <v>Q3</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7">
        <f>YEAR(SalesDataTable[[#This Row],[Order Date]])</f>
        <v>2026</v>
      </c>
      <c r="D1575" s="4">
        <f>MONTH(SalesDataTable[[#This Row],[Order Date]])</f>
        <v>8</v>
      </c>
      <c r="E1575" s="16" t="str">
        <f>TEXT(SalesDataTable[[#This Row],[Order Date]], "MMM")</f>
        <v>Aug</v>
      </c>
      <c r="F1575" s="15" t="str">
        <f>"Q"&amp;ROUNDUP(MONTH(SalesDataTable[[#This Row],[Order Date]])/3,0)</f>
        <v>Q3</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7">
        <f>YEAR(SalesDataTable[[#This Row],[Order Date]])</f>
        <v>2026</v>
      </c>
      <c r="D1576" s="4">
        <f>MONTH(SalesDataTable[[#This Row],[Order Date]])</f>
        <v>8</v>
      </c>
      <c r="E1576" s="16" t="str">
        <f>TEXT(SalesDataTable[[#This Row],[Order Date]], "MMM")</f>
        <v>Aug</v>
      </c>
      <c r="F1576" s="15" t="str">
        <f>"Q"&amp;ROUNDUP(MONTH(SalesDataTable[[#This Row],[Order Date]])/3,0)</f>
        <v>Q3</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7">
        <f>YEAR(SalesDataTable[[#This Row],[Order Date]])</f>
        <v>2026</v>
      </c>
      <c r="D1577" s="4">
        <f>MONTH(SalesDataTable[[#This Row],[Order Date]])</f>
        <v>8</v>
      </c>
      <c r="E1577" s="16" t="str">
        <f>TEXT(SalesDataTable[[#This Row],[Order Date]], "MMM")</f>
        <v>Aug</v>
      </c>
      <c r="F1577" s="15" t="str">
        <f>"Q"&amp;ROUNDUP(MONTH(SalesDataTable[[#This Row],[Order Date]])/3,0)</f>
        <v>Q3</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7">
        <f>YEAR(SalesDataTable[[#This Row],[Order Date]])</f>
        <v>2026</v>
      </c>
      <c r="D1578" s="4">
        <f>MONTH(SalesDataTable[[#This Row],[Order Date]])</f>
        <v>8</v>
      </c>
      <c r="E1578" s="16" t="str">
        <f>TEXT(SalesDataTable[[#This Row],[Order Date]], "MMM")</f>
        <v>Aug</v>
      </c>
      <c r="F1578" s="15" t="str">
        <f>"Q"&amp;ROUNDUP(MONTH(SalesDataTable[[#This Row],[Order Date]])/3,0)</f>
        <v>Q3</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7">
        <f>YEAR(SalesDataTable[[#This Row],[Order Date]])</f>
        <v>2026</v>
      </c>
      <c r="D1579" s="4">
        <f>MONTH(SalesDataTable[[#This Row],[Order Date]])</f>
        <v>8</v>
      </c>
      <c r="E1579" s="16" t="str">
        <f>TEXT(SalesDataTable[[#This Row],[Order Date]], "MMM")</f>
        <v>Aug</v>
      </c>
      <c r="F1579" s="15" t="str">
        <f>"Q"&amp;ROUNDUP(MONTH(SalesDataTable[[#This Row],[Order Date]])/3,0)</f>
        <v>Q3</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7">
        <f>YEAR(SalesDataTable[[#This Row],[Order Date]])</f>
        <v>2026</v>
      </c>
      <c r="D1580" s="4">
        <f>MONTH(SalesDataTable[[#This Row],[Order Date]])</f>
        <v>8</v>
      </c>
      <c r="E1580" s="16" t="str">
        <f>TEXT(SalesDataTable[[#This Row],[Order Date]], "MMM")</f>
        <v>Aug</v>
      </c>
      <c r="F1580" s="15" t="str">
        <f>"Q"&amp;ROUNDUP(MONTH(SalesDataTable[[#This Row],[Order Date]])/3,0)</f>
        <v>Q3</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7">
        <f>YEAR(SalesDataTable[[#This Row],[Order Date]])</f>
        <v>2026</v>
      </c>
      <c r="D1581" s="4">
        <f>MONTH(SalesDataTable[[#This Row],[Order Date]])</f>
        <v>8</v>
      </c>
      <c r="E1581" s="16" t="str">
        <f>TEXT(SalesDataTable[[#This Row],[Order Date]], "MMM")</f>
        <v>Aug</v>
      </c>
      <c r="F1581" s="15" t="str">
        <f>"Q"&amp;ROUNDUP(MONTH(SalesDataTable[[#This Row],[Order Date]])/3,0)</f>
        <v>Q3</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7">
        <f>YEAR(SalesDataTable[[#This Row],[Order Date]])</f>
        <v>2026</v>
      </c>
      <c r="D1582" s="4">
        <f>MONTH(SalesDataTable[[#This Row],[Order Date]])</f>
        <v>8</v>
      </c>
      <c r="E1582" s="16" t="str">
        <f>TEXT(SalesDataTable[[#This Row],[Order Date]], "MMM")</f>
        <v>Aug</v>
      </c>
      <c r="F1582" s="15" t="str">
        <f>"Q"&amp;ROUNDUP(MONTH(SalesDataTable[[#This Row],[Order Date]])/3,0)</f>
        <v>Q3</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7">
        <f>YEAR(SalesDataTable[[#This Row],[Order Date]])</f>
        <v>2026</v>
      </c>
      <c r="D1583" s="4">
        <f>MONTH(SalesDataTable[[#This Row],[Order Date]])</f>
        <v>8</v>
      </c>
      <c r="E1583" s="16" t="str">
        <f>TEXT(SalesDataTable[[#This Row],[Order Date]], "MMM")</f>
        <v>Aug</v>
      </c>
      <c r="F1583" s="15" t="str">
        <f>"Q"&amp;ROUNDUP(MONTH(SalesDataTable[[#This Row],[Order Date]])/3,0)</f>
        <v>Q3</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7">
        <f>YEAR(SalesDataTable[[#This Row],[Order Date]])</f>
        <v>2026</v>
      </c>
      <c r="D1584" s="4">
        <f>MONTH(SalesDataTable[[#This Row],[Order Date]])</f>
        <v>8</v>
      </c>
      <c r="E1584" s="16" t="str">
        <f>TEXT(SalesDataTable[[#This Row],[Order Date]], "MMM")</f>
        <v>Aug</v>
      </c>
      <c r="F1584" s="15" t="str">
        <f>"Q"&amp;ROUNDUP(MONTH(SalesDataTable[[#This Row],[Order Date]])/3,0)</f>
        <v>Q3</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7">
        <f>YEAR(SalesDataTable[[#This Row],[Order Date]])</f>
        <v>2026</v>
      </c>
      <c r="D1585" s="4">
        <f>MONTH(SalesDataTable[[#This Row],[Order Date]])</f>
        <v>8</v>
      </c>
      <c r="E1585" s="16" t="str">
        <f>TEXT(SalesDataTable[[#This Row],[Order Date]], "MMM")</f>
        <v>Aug</v>
      </c>
      <c r="F1585" s="15" t="str">
        <f>"Q"&amp;ROUNDUP(MONTH(SalesDataTable[[#This Row],[Order Date]])/3,0)</f>
        <v>Q3</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7">
        <f>YEAR(SalesDataTable[[#This Row],[Order Date]])</f>
        <v>2026</v>
      </c>
      <c r="D1586" s="4">
        <f>MONTH(SalesDataTable[[#This Row],[Order Date]])</f>
        <v>8</v>
      </c>
      <c r="E1586" s="16" t="str">
        <f>TEXT(SalesDataTable[[#This Row],[Order Date]], "MMM")</f>
        <v>Aug</v>
      </c>
      <c r="F1586" s="15" t="str">
        <f>"Q"&amp;ROUNDUP(MONTH(SalesDataTable[[#This Row],[Order Date]])/3,0)</f>
        <v>Q3</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7">
        <f>YEAR(SalesDataTable[[#This Row],[Order Date]])</f>
        <v>2026</v>
      </c>
      <c r="D1587" s="4">
        <f>MONTH(SalesDataTable[[#This Row],[Order Date]])</f>
        <v>8</v>
      </c>
      <c r="E1587" s="16" t="str">
        <f>TEXT(SalesDataTable[[#This Row],[Order Date]], "MMM")</f>
        <v>Aug</v>
      </c>
      <c r="F1587" s="15" t="str">
        <f>"Q"&amp;ROUNDUP(MONTH(SalesDataTable[[#This Row],[Order Date]])/3,0)</f>
        <v>Q3</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7">
        <f>YEAR(SalesDataTable[[#This Row],[Order Date]])</f>
        <v>2026</v>
      </c>
      <c r="D1588" s="4">
        <f>MONTH(SalesDataTable[[#This Row],[Order Date]])</f>
        <v>8</v>
      </c>
      <c r="E1588" s="16" t="str">
        <f>TEXT(SalesDataTable[[#This Row],[Order Date]], "MMM")</f>
        <v>Aug</v>
      </c>
      <c r="F1588" s="15" t="str">
        <f>"Q"&amp;ROUNDUP(MONTH(SalesDataTable[[#This Row],[Order Date]])/3,0)</f>
        <v>Q3</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7">
        <f>YEAR(SalesDataTable[[#This Row],[Order Date]])</f>
        <v>2026</v>
      </c>
      <c r="D1589" s="4">
        <f>MONTH(SalesDataTable[[#This Row],[Order Date]])</f>
        <v>8</v>
      </c>
      <c r="E1589" s="16" t="str">
        <f>TEXT(SalesDataTable[[#This Row],[Order Date]], "MMM")</f>
        <v>Aug</v>
      </c>
      <c r="F1589" s="15" t="str">
        <f>"Q"&amp;ROUNDUP(MONTH(SalesDataTable[[#This Row],[Order Date]])/3,0)</f>
        <v>Q3</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7">
        <f>YEAR(SalesDataTable[[#This Row],[Order Date]])</f>
        <v>2026</v>
      </c>
      <c r="D1590" s="4">
        <f>MONTH(SalesDataTable[[#This Row],[Order Date]])</f>
        <v>8</v>
      </c>
      <c r="E1590" s="16" t="str">
        <f>TEXT(SalesDataTable[[#This Row],[Order Date]], "MMM")</f>
        <v>Aug</v>
      </c>
      <c r="F1590" s="15" t="str">
        <f>"Q"&amp;ROUNDUP(MONTH(SalesDataTable[[#This Row],[Order Date]])/3,0)</f>
        <v>Q3</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7">
        <f>YEAR(SalesDataTable[[#This Row],[Order Date]])</f>
        <v>2026</v>
      </c>
      <c r="D1591" s="4">
        <f>MONTH(SalesDataTable[[#This Row],[Order Date]])</f>
        <v>8</v>
      </c>
      <c r="E1591" s="16" t="str">
        <f>TEXT(SalesDataTable[[#This Row],[Order Date]], "MMM")</f>
        <v>Aug</v>
      </c>
      <c r="F1591" s="15" t="str">
        <f>"Q"&amp;ROUNDUP(MONTH(SalesDataTable[[#This Row],[Order Date]])/3,0)</f>
        <v>Q3</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7">
        <f>YEAR(SalesDataTable[[#This Row],[Order Date]])</f>
        <v>2026</v>
      </c>
      <c r="D1592" s="4">
        <f>MONTH(SalesDataTable[[#This Row],[Order Date]])</f>
        <v>8</v>
      </c>
      <c r="E1592" s="16" t="str">
        <f>TEXT(SalesDataTable[[#This Row],[Order Date]], "MMM")</f>
        <v>Aug</v>
      </c>
      <c r="F1592" s="15" t="str">
        <f>"Q"&amp;ROUNDUP(MONTH(SalesDataTable[[#This Row],[Order Date]])/3,0)</f>
        <v>Q3</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7">
        <f>YEAR(SalesDataTable[[#This Row],[Order Date]])</f>
        <v>2026</v>
      </c>
      <c r="D1593" s="4">
        <f>MONTH(SalesDataTable[[#This Row],[Order Date]])</f>
        <v>8</v>
      </c>
      <c r="E1593" s="16" t="str">
        <f>TEXT(SalesDataTable[[#This Row],[Order Date]], "MMM")</f>
        <v>Aug</v>
      </c>
      <c r="F1593" s="15" t="str">
        <f>"Q"&amp;ROUNDUP(MONTH(SalesDataTable[[#This Row],[Order Date]])/3,0)</f>
        <v>Q3</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7">
        <f>YEAR(SalesDataTable[[#This Row],[Order Date]])</f>
        <v>2026</v>
      </c>
      <c r="D1594" s="4">
        <f>MONTH(SalesDataTable[[#This Row],[Order Date]])</f>
        <v>8</v>
      </c>
      <c r="E1594" s="16" t="str">
        <f>TEXT(SalesDataTable[[#This Row],[Order Date]], "MMM")</f>
        <v>Aug</v>
      </c>
      <c r="F1594" s="15" t="str">
        <f>"Q"&amp;ROUNDUP(MONTH(SalesDataTable[[#This Row],[Order Date]])/3,0)</f>
        <v>Q3</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7">
        <f>YEAR(SalesDataTable[[#This Row],[Order Date]])</f>
        <v>2026</v>
      </c>
      <c r="D1595" s="4">
        <f>MONTH(SalesDataTable[[#This Row],[Order Date]])</f>
        <v>8</v>
      </c>
      <c r="E1595" s="16" t="str">
        <f>TEXT(SalesDataTable[[#This Row],[Order Date]], "MMM")</f>
        <v>Aug</v>
      </c>
      <c r="F1595" s="15" t="str">
        <f>"Q"&amp;ROUNDUP(MONTH(SalesDataTable[[#This Row],[Order Date]])/3,0)</f>
        <v>Q3</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7">
        <f>YEAR(SalesDataTable[[#This Row],[Order Date]])</f>
        <v>2026</v>
      </c>
      <c r="D1596" s="4">
        <f>MONTH(SalesDataTable[[#This Row],[Order Date]])</f>
        <v>8</v>
      </c>
      <c r="E1596" s="16" t="str">
        <f>TEXT(SalesDataTable[[#This Row],[Order Date]], "MMM")</f>
        <v>Aug</v>
      </c>
      <c r="F1596" s="15" t="str">
        <f>"Q"&amp;ROUNDUP(MONTH(SalesDataTable[[#This Row],[Order Date]])/3,0)</f>
        <v>Q3</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7">
        <f>YEAR(SalesDataTable[[#This Row],[Order Date]])</f>
        <v>2026</v>
      </c>
      <c r="D1597" s="4">
        <f>MONTH(SalesDataTable[[#This Row],[Order Date]])</f>
        <v>8</v>
      </c>
      <c r="E1597" s="16" t="str">
        <f>TEXT(SalesDataTable[[#This Row],[Order Date]], "MMM")</f>
        <v>Aug</v>
      </c>
      <c r="F1597" s="15" t="str">
        <f>"Q"&amp;ROUNDUP(MONTH(SalesDataTable[[#This Row],[Order Date]])/3,0)</f>
        <v>Q3</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7">
        <f>YEAR(SalesDataTable[[#This Row],[Order Date]])</f>
        <v>2026</v>
      </c>
      <c r="D1598" s="4">
        <f>MONTH(SalesDataTable[[#This Row],[Order Date]])</f>
        <v>8</v>
      </c>
      <c r="E1598" s="16" t="str">
        <f>TEXT(SalesDataTable[[#This Row],[Order Date]], "MMM")</f>
        <v>Aug</v>
      </c>
      <c r="F1598" s="15" t="str">
        <f>"Q"&amp;ROUNDUP(MONTH(SalesDataTable[[#This Row],[Order Date]])/3,0)</f>
        <v>Q3</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7">
        <f>YEAR(SalesDataTable[[#This Row],[Order Date]])</f>
        <v>2026</v>
      </c>
      <c r="D1599" s="4">
        <f>MONTH(SalesDataTable[[#This Row],[Order Date]])</f>
        <v>8</v>
      </c>
      <c r="E1599" s="16" t="str">
        <f>TEXT(SalesDataTable[[#This Row],[Order Date]], "MMM")</f>
        <v>Aug</v>
      </c>
      <c r="F1599" s="15" t="str">
        <f>"Q"&amp;ROUNDUP(MONTH(SalesDataTable[[#This Row],[Order Date]])/3,0)</f>
        <v>Q3</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7">
        <f>YEAR(SalesDataTable[[#This Row],[Order Date]])</f>
        <v>2026</v>
      </c>
      <c r="D1600" s="4">
        <f>MONTH(SalesDataTable[[#This Row],[Order Date]])</f>
        <v>8</v>
      </c>
      <c r="E1600" s="16" t="str">
        <f>TEXT(SalesDataTable[[#This Row],[Order Date]], "MMM")</f>
        <v>Aug</v>
      </c>
      <c r="F1600" s="15" t="str">
        <f>"Q"&amp;ROUNDUP(MONTH(SalesDataTable[[#This Row],[Order Date]])/3,0)</f>
        <v>Q3</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7">
        <f>YEAR(SalesDataTable[[#This Row],[Order Date]])</f>
        <v>2026</v>
      </c>
      <c r="D1601" s="4">
        <f>MONTH(SalesDataTable[[#This Row],[Order Date]])</f>
        <v>8</v>
      </c>
      <c r="E1601" s="16" t="str">
        <f>TEXT(SalesDataTable[[#This Row],[Order Date]], "MMM")</f>
        <v>Aug</v>
      </c>
      <c r="F1601" s="15" t="str">
        <f>"Q"&amp;ROUNDUP(MONTH(SalesDataTable[[#This Row],[Order Date]])/3,0)</f>
        <v>Q3</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7">
        <f>YEAR(SalesDataTable[[#This Row],[Order Date]])</f>
        <v>2026</v>
      </c>
      <c r="D1602" s="4">
        <f>MONTH(SalesDataTable[[#This Row],[Order Date]])</f>
        <v>8</v>
      </c>
      <c r="E1602" s="16" t="str">
        <f>TEXT(SalesDataTable[[#This Row],[Order Date]], "MMM")</f>
        <v>Aug</v>
      </c>
      <c r="F1602" s="15" t="str">
        <f>"Q"&amp;ROUNDUP(MONTH(SalesDataTable[[#This Row],[Order Date]])/3,0)</f>
        <v>Q3</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7">
        <f>YEAR(SalesDataTable[[#This Row],[Order Date]])</f>
        <v>2026</v>
      </c>
      <c r="D1603" s="4">
        <f>MONTH(SalesDataTable[[#This Row],[Order Date]])</f>
        <v>8</v>
      </c>
      <c r="E1603" s="16" t="str">
        <f>TEXT(SalesDataTable[[#This Row],[Order Date]], "MMM")</f>
        <v>Aug</v>
      </c>
      <c r="F1603" s="15" t="str">
        <f>"Q"&amp;ROUNDUP(MONTH(SalesDataTable[[#This Row],[Order Date]])/3,0)</f>
        <v>Q3</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7">
        <f>YEAR(SalesDataTable[[#This Row],[Order Date]])</f>
        <v>2026</v>
      </c>
      <c r="D1604" s="4">
        <f>MONTH(SalesDataTable[[#This Row],[Order Date]])</f>
        <v>8</v>
      </c>
      <c r="E1604" s="16" t="str">
        <f>TEXT(SalesDataTable[[#This Row],[Order Date]], "MMM")</f>
        <v>Aug</v>
      </c>
      <c r="F1604" s="15" t="str">
        <f>"Q"&amp;ROUNDUP(MONTH(SalesDataTable[[#This Row],[Order Date]])/3,0)</f>
        <v>Q3</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7">
        <f>YEAR(SalesDataTable[[#This Row],[Order Date]])</f>
        <v>2026</v>
      </c>
      <c r="D1605" s="4">
        <f>MONTH(SalesDataTable[[#This Row],[Order Date]])</f>
        <v>8</v>
      </c>
      <c r="E1605" s="16" t="str">
        <f>TEXT(SalesDataTable[[#This Row],[Order Date]], "MMM")</f>
        <v>Aug</v>
      </c>
      <c r="F1605" s="15" t="str">
        <f>"Q"&amp;ROUNDUP(MONTH(SalesDataTable[[#This Row],[Order Date]])/3,0)</f>
        <v>Q3</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7">
        <f>YEAR(SalesDataTable[[#This Row],[Order Date]])</f>
        <v>2026</v>
      </c>
      <c r="D1606" s="4">
        <f>MONTH(SalesDataTable[[#This Row],[Order Date]])</f>
        <v>8</v>
      </c>
      <c r="E1606" s="16" t="str">
        <f>TEXT(SalesDataTable[[#This Row],[Order Date]], "MMM")</f>
        <v>Aug</v>
      </c>
      <c r="F1606" s="15" t="str">
        <f>"Q"&amp;ROUNDUP(MONTH(SalesDataTable[[#This Row],[Order Date]])/3,0)</f>
        <v>Q3</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7">
        <f>YEAR(SalesDataTable[[#This Row],[Order Date]])</f>
        <v>2026</v>
      </c>
      <c r="D1607" s="4">
        <f>MONTH(SalesDataTable[[#This Row],[Order Date]])</f>
        <v>8</v>
      </c>
      <c r="E1607" s="16" t="str">
        <f>TEXT(SalesDataTable[[#This Row],[Order Date]], "MMM")</f>
        <v>Aug</v>
      </c>
      <c r="F1607" s="15" t="str">
        <f>"Q"&amp;ROUNDUP(MONTH(SalesDataTable[[#This Row],[Order Date]])/3,0)</f>
        <v>Q3</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7">
        <f>YEAR(SalesDataTable[[#This Row],[Order Date]])</f>
        <v>2026</v>
      </c>
      <c r="D1608" s="4">
        <f>MONTH(SalesDataTable[[#This Row],[Order Date]])</f>
        <v>8</v>
      </c>
      <c r="E1608" s="16" t="str">
        <f>TEXT(SalesDataTable[[#This Row],[Order Date]], "MMM")</f>
        <v>Aug</v>
      </c>
      <c r="F1608" s="15" t="str">
        <f>"Q"&amp;ROUNDUP(MONTH(SalesDataTable[[#This Row],[Order Date]])/3,0)</f>
        <v>Q3</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7">
        <f>YEAR(SalesDataTable[[#This Row],[Order Date]])</f>
        <v>2026</v>
      </c>
      <c r="D1609" s="4">
        <f>MONTH(SalesDataTable[[#This Row],[Order Date]])</f>
        <v>8</v>
      </c>
      <c r="E1609" s="16" t="str">
        <f>TEXT(SalesDataTable[[#This Row],[Order Date]], "MMM")</f>
        <v>Aug</v>
      </c>
      <c r="F1609" s="15" t="str">
        <f>"Q"&amp;ROUNDUP(MONTH(SalesDataTable[[#This Row],[Order Date]])/3,0)</f>
        <v>Q3</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7">
        <f>YEAR(SalesDataTable[[#This Row],[Order Date]])</f>
        <v>2026</v>
      </c>
      <c r="D1610" s="4">
        <f>MONTH(SalesDataTable[[#This Row],[Order Date]])</f>
        <v>8</v>
      </c>
      <c r="E1610" s="16" t="str">
        <f>TEXT(SalesDataTable[[#This Row],[Order Date]], "MMM")</f>
        <v>Aug</v>
      </c>
      <c r="F1610" s="15" t="str">
        <f>"Q"&amp;ROUNDUP(MONTH(SalesDataTable[[#This Row],[Order Date]])/3,0)</f>
        <v>Q3</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7">
        <f>YEAR(SalesDataTable[[#This Row],[Order Date]])</f>
        <v>2026</v>
      </c>
      <c r="D1611" s="4">
        <f>MONTH(SalesDataTable[[#This Row],[Order Date]])</f>
        <v>8</v>
      </c>
      <c r="E1611" s="16" t="str">
        <f>TEXT(SalesDataTable[[#This Row],[Order Date]], "MMM")</f>
        <v>Aug</v>
      </c>
      <c r="F1611" s="15" t="str">
        <f>"Q"&amp;ROUNDUP(MONTH(SalesDataTable[[#This Row],[Order Date]])/3,0)</f>
        <v>Q3</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7">
        <f>YEAR(SalesDataTable[[#This Row],[Order Date]])</f>
        <v>2026</v>
      </c>
      <c r="D1612" s="4">
        <f>MONTH(SalesDataTable[[#This Row],[Order Date]])</f>
        <v>8</v>
      </c>
      <c r="E1612" s="16" t="str">
        <f>TEXT(SalesDataTable[[#This Row],[Order Date]], "MMM")</f>
        <v>Aug</v>
      </c>
      <c r="F1612" s="15" t="str">
        <f>"Q"&amp;ROUNDUP(MONTH(SalesDataTable[[#This Row],[Order Date]])/3,0)</f>
        <v>Q3</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7">
        <f>YEAR(SalesDataTable[[#This Row],[Order Date]])</f>
        <v>2026</v>
      </c>
      <c r="D1613" s="4">
        <f>MONTH(SalesDataTable[[#This Row],[Order Date]])</f>
        <v>8</v>
      </c>
      <c r="E1613" s="16" t="str">
        <f>TEXT(SalesDataTable[[#This Row],[Order Date]], "MMM")</f>
        <v>Aug</v>
      </c>
      <c r="F1613" s="15" t="str">
        <f>"Q"&amp;ROUNDUP(MONTH(SalesDataTable[[#This Row],[Order Date]])/3,0)</f>
        <v>Q3</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7">
        <f>YEAR(SalesDataTable[[#This Row],[Order Date]])</f>
        <v>2026</v>
      </c>
      <c r="D1614" s="4">
        <f>MONTH(SalesDataTable[[#This Row],[Order Date]])</f>
        <v>8</v>
      </c>
      <c r="E1614" s="16" t="str">
        <f>TEXT(SalesDataTable[[#This Row],[Order Date]], "MMM")</f>
        <v>Aug</v>
      </c>
      <c r="F1614" s="15" t="str">
        <f>"Q"&amp;ROUNDUP(MONTH(SalesDataTable[[#This Row],[Order Date]])/3,0)</f>
        <v>Q3</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7">
        <f>YEAR(SalesDataTable[[#This Row],[Order Date]])</f>
        <v>2026</v>
      </c>
      <c r="D1615" s="4">
        <f>MONTH(SalesDataTable[[#This Row],[Order Date]])</f>
        <v>8</v>
      </c>
      <c r="E1615" s="16" t="str">
        <f>TEXT(SalesDataTable[[#This Row],[Order Date]], "MMM")</f>
        <v>Aug</v>
      </c>
      <c r="F1615" s="15" t="str">
        <f>"Q"&amp;ROUNDUP(MONTH(SalesDataTable[[#This Row],[Order Date]])/3,0)</f>
        <v>Q3</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7">
        <f>YEAR(SalesDataTable[[#This Row],[Order Date]])</f>
        <v>2026</v>
      </c>
      <c r="D1616" s="4">
        <f>MONTH(SalesDataTable[[#This Row],[Order Date]])</f>
        <v>8</v>
      </c>
      <c r="E1616" s="16" t="str">
        <f>TEXT(SalesDataTable[[#This Row],[Order Date]], "MMM")</f>
        <v>Aug</v>
      </c>
      <c r="F1616" s="15" t="str">
        <f>"Q"&amp;ROUNDUP(MONTH(SalesDataTable[[#This Row],[Order Date]])/3,0)</f>
        <v>Q3</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7">
        <f>YEAR(SalesDataTable[[#This Row],[Order Date]])</f>
        <v>2026</v>
      </c>
      <c r="D1617" s="4">
        <f>MONTH(SalesDataTable[[#This Row],[Order Date]])</f>
        <v>8</v>
      </c>
      <c r="E1617" s="16" t="str">
        <f>TEXT(SalesDataTable[[#This Row],[Order Date]], "MMM")</f>
        <v>Aug</v>
      </c>
      <c r="F1617" s="15" t="str">
        <f>"Q"&amp;ROUNDUP(MONTH(SalesDataTable[[#This Row],[Order Date]])/3,0)</f>
        <v>Q3</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7">
        <f>YEAR(SalesDataTable[[#This Row],[Order Date]])</f>
        <v>2026</v>
      </c>
      <c r="D1618" s="4">
        <f>MONTH(SalesDataTable[[#This Row],[Order Date]])</f>
        <v>8</v>
      </c>
      <c r="E1618" s="16" t="str">
        <f>TEXT(SalesDataTable[[#This Row],[Order Date]], "MMM")</f>
        <v>Aug</v>
      </c>
      <c r="F1618" s="15" t="str">
        <f>"Q"&amp;ROUNDUP(MONTH(SalesDataTable[[#This Row],[Order Date]])/3,0)</f>
        <v>Q3</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7">
        <f>YEAR(SalesDataTable[[#This Row],[Order Date]])</f>
        <v>2026</v>
      </c>
      <c r="D1619" s="4">
        <f>MONTH(SalesDataTable[[#This Row],[Order Date]])</f>
        <v>8</v>
      </c>
      <c r="E1619" s="16" t="str">
        <f>TEXT(SalesDataTable[[#This Row],[Order Date]], "MMM")</f>
        <v>Aug</v>
      </c>
      <c r="F1619" s="15" t="str">
        <f>"Q"&amp;ROUNDUP(MONTH(SalesDataTable[[#This Row],[Order Date]])/3,0)</f>
        <v>Q3</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7">
        <f>YEAR(SalesDataTable[[#This Row],[Order Date]])</f>
        <v>2026</v>
      </c>
      <c r="D1620" s="4">
        <f>MONTH(SalesDataTable[[#This Row],[Order Date]])</f>
        <v>8</v>
      </c>
      <c r="E1620" s="16" t="str">
        <f>TEXT(SalesDataTable[[#This Row],[Order Date]], "MMM")</f>
        <v>Aug</v>
      </c>
      <c r="F1620" s="15" t="str">
        <f>"Q"&amp;ROUNDUP(MONTH(SalesDataTable[[#This Row],[Order Date]])/3,0)</f>
        <v>Q3</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7">
        <f>YEAR(SalesDataTable[[#This Row],[Order Date]])</f>
        <v>2026</v>
      </c>
      <c r="D1621" s="4">
        <f>MONTH(SalesDataTable[[#This Row],[Order Date]])</f>
        <v>8</v>
      </c>
      <c r="E1621" s="16" t="str">
        <f>TEXT(SalesDataTable[[#This Row],[Order Date]], "MMM")</f>
        <v>Aug</v>
      </c>
      <c r="F1621" s="15" t="str">
        <f>"Q"&amp;ROUNDUP(MONTH(SalesDataTable[[#This Row],[Order Date]])/3,0)</f>
        <v>Q3</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7">
        <f>YEAR(SalesDataTable[[#This Row],[Order Date]])</f>
        <v>2026</v>
      </c>
      <c r="D1622" s="4">
        <f>MONTH(SalesDataTable[[#This Row],[Order Date]])</f>
        <v>8</v>
      </c>
      <c r="E1622" s="16" t="str">
        <f>TEXT(SalesDataTable[[#This Row],[Order Date]], "MMM")</f>
        <v>Aug</v>
      </c>
      <c r="F1622" s="15" t="str">
        <f>"Q"&amp;ROUNDUP(MONTH(SalesDataTable[[#This Row],[Order Date]])/3,0)</f>
        <v>Q3</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7">
        <f>YEAR(SalesDataTable[[#This Row],[Order Date]])</f>
        <v>2026</v>
      </c>
      <c r="D1623" s="4">
        <f>MONTH(SalesDataTable[[#This Row],[Order Date]])</f>
        <v>8</v>
      </c>
      <c r="E1623" s="16" t="str">
        <f>TEXT(SalesDataTable[[#This Row],[Order Date]], "MMM")</f>
        <v>Aug</v>
      </c>
      <c r="F1623" s="15" t="str">
        <f>"Q"&amp;ROUNDUP(MONTH(SalesDataTable[[#This Row],[Order Date]])/3,0)</f>
        <v>Q3</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7">
        <f>YEAR(SalesDataTable[[#This Row],[Order Date]])</f>
        <v>2026</v>
      </c>
      <c r="D1624" s="4">
        <f>MONTH(SalesDataTable[[#This Row],[Order Date]])</f>
        <v>8</v>
      </c>
      <c r="E1624" s="16" t="str">
        <f>TEXT(SalesDataTable[[#This Row],[Order Date]], "MMM")</f>
        <v>Aug</v>
      </c>
      <c r="F1624" s="15" t="str">
        <f>"Q"&amp;ROUNDUP(MONTH(SalesDataTable[[#This Row],[Order Date]])/3,0)</f>
        <v>Q3</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7">
        <f>YEAR(SalesDataTable[[#This Row],[Order Date]])</f>
        <v>2026</v>
      </c>
      <c r="D1625" s="4">
        <f>MONTH(SalesDataTable[[#This Row],[Order Date]])</f>
        <v>8</v>
      </c>
      <c r="E1625" s="16" t="str">
        <f>TEXT(SalesDataTable[[#This Row],[Order Date]], "MMM")</f>
        <v>Aug</v>
      </c>
      <c r="F1625" s="15" t="str">
        <f>"Q"&amp;ROUNDUP(MONTH(SalesDataTable[[#This Row],[Order Date]])/3,0)</f>
        <v>Q3</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7">
        <f>YEAR(SalesDataTable[[#This Row],[Order Date]])</f>
        <v>2026</v>
      </c>
      <c r="D1626" s="4">
        <f>MONTH(SalesDataTable[[#This Row],[Order Date]])</f>
        <v>8</v>
      </c>
      <c r="E1626" s="16" t="str">
        <f>TEXT(SalesDataTable[[#This Row],[Order Date]], "MMM")</f>
        <v>Aug</v>
      </c>
      <c r="F1626" s="15" t="str">
        <f>"Q"&amp;ROUNDUP(MONTH(SalesDataTable[[#This Row],[Order Date]])/3,0)</f>
        <v>Q3</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7">
        <f>YEAR(SalesDataTable[[#This Row],[Order Date]])</f>
        <v>2026</v>
      </c>
      <c r="D1627" s="4">
        <f>MONTH(SalesDataTable[[#This Row],[Order Date]])</f>
        <v>8</v>
      </c>
      <c r="E1627" s="16" t="str">
        <f>TEXT(SalesDataTable[[#This Row],[Order Date]], "MMM")</f>
        <v>Aug</v>
      </c>
      <c r="F1627" s="15" t="str">
        <f>"Q"&amp;ROUNDUP(MONTH(SalesDataTable[[#This Row],[Order Date]])/3,0)</f>
        <v>Q3</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7">
        <f>YEAR(SalesDataTable[[#This Row],[Order Date]])</f>
        <v>2026</v>
      </c>
      <c r="D1628" s="4">
        <f>MONTH(SalesDataTable[[#This Row],[Order Date]])</f>
        <v>8</v>
      </c>
      <c r="E1628" s="16" t="str">
        <f>TEXT(SalesDataTable[[#This Row],[Order Date]], "MMM")</f>
        <v>Aug</v>
      </c>
      <c r="F1628" s="15" t="str">
        <f>"Q"&amp;ROUNDUP(MONTH(SalesDataTable[[#This Row],[Order Date]])/3,0)</f>
        <v>Q3</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7">
        <f>YEAR(SalesDataTable[[#This Row],[Order Date]])</f>
        <v>2026</v>
      </c>
      <c r="D1629" s="4">
        <f>MONTH(SalesDataTable[[#This Row],[Order Date]])</f>
        <v>8</v>
      </c>
      <c r="E1629" s="16" t="str">
        <f>TEXT(SalesDataTable[[#This Row],[Order Date]], "MMM")</f>
        <v>Aug</v>
      </c>
      <c r="F1629" s="15" t="str">
        <f>"Q"&amp;ROUNDUP(MONTH(SalesDataTable[[#This Row],[Order Date]])/3,0)</f>
        <v>Q3</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7">
        <f>YEAR(SalesDataTable[[#This Row],[Order Date]])</f>
        <v>2026</v>
      </c>
      <c r="D1630" s="4">
        <f>MONTH(SalesDataTable[[#This Row],[Order Date]])</f>
        <v>8</v>
      </c>
      <c r="E1630" s="16" t="str">
        <f>TEXT(SalesDataTable[[#This Row],[Order Date]], "MMM")</f>
        <v>Aug</v>
      </c>
      <c r="F1630" s="15" t="str">
        <f>"Q"&amp;ROUNDUP(MONTH(SalesDataTable[[#This Row],[Order Date]])/3,0)</f>
        <v>Q3</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7">
        <f>YEAR(SalesDataTable[[#This Row],[Order Date]])</f>
        <v>2026</v>
      </c>
      <c r="D1631" s="4">
        <f>MONTH(SalesDataTable[[#This Row],[Order Date]])</f>
        <v>8</v>
      </c>
      <c r="E1631" s="16" t="str">
        <f>TEXT(SalesDataTable[[#This Row],[Order Date]], "MMM")</f>
        <v>Aug</v>
      </c>
      <c r="F1631" s="15" t="str">
        <f>"Q"&amp;ROUNDUP(MONTH(SalesDataTable[[#This Row],[Order Date]])/3,0)</f>
        <v>Q3</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7">
        <f>YEAR(SalesDataTable[[#This Row],[Order Date]])</f>
        <v>2026</v>
      </c>
      <c r="D1632" s="4">
        <f>MONTH(SalesDataTable[[#This Row],[Order Date]])</f>
        <v>8</v>
      </c>
      <c r="E1632" s="16" t="str">
        <f>TEXT(SalesDataTable[[#This Row],[Order Date]], "MMM")</f>
        <v>Aug</v>
      </c>
      <c r="F1632" s="15" t="str">
        <f>"Q"&amp;ROUNDUP(MONTH(SalesDataTable[[#This Row],[Order Date]])/3,0)</f>
        <v>Q3</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7">
        <f>YEAR(SalesDataTable[[#This Row],[Order Date]])</f>
        <v>2026</v>
      </c>
      <c r="D1633" s="4">
        <f>MONTH(SalesDataTable[[#This Row],[Order Date]])</f>
        <v>8</v>
      </c>
      <c r="E1633" s="16" t="str">
        <f>TEXT(SalesDataTable[[#This Row],[Order Date]], "MMM")</f>
        <v>Aug</v>
      </c>
      <c r="F1633" s="15" t="str">
        <f>"Q"&amp;ROUNDUP(MONTH(SalesDataTable[[#This Row],[Order Date]])/3,0)</f>
        <v>Q3</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7">
        <f>YEAR(SalesDataTable[[#This Row],[Order Date]])</f>
        <v>2026</v>
      </c>
      <c r="D1634" s="4">
        <f>MONTH(SalesDataTable[[#This Row],[Order Date]])</f>
        <v>8</v>
      </c>
      <c r="E1634" s="16" t="str">
        <f>TEXT(SalesDataTable[[#This Row],[Order Date]], "MMM")</f>
        <v>Aug</v>
      </c>
      <c r="F1634" s="15" t="str">
        <f>"Q"&amp;ROUNDUP(MONTH(SalesDataTable[[#This Row],[Order Date]])/3,0)</f>
        <v>Q3</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7">
        <f>YEAR(SalesDataTable[[#This Row],[Order Date]])</f>
        <v>2026</v>
      </c>
      <c r="D1635" s="4">
        <f>MONTH(SalesDataTable[[#This Row],[Order Date]])</f>
        <v>8</v>
      </c>
      <c r="E1635" s="16" t="str">
        <f>TEXT(SalesDataTable[[#This Row],[Order Date]], "MMM")</f>
        <v>Aug</v>
      </c>
      <c r="F1635" s="15" t="str">
        <f>"Q"&amp;ROUNDUP(MONTH(SalesDataTable[[#This Row],[Order Date]])/3,0)</f>
        <v>Q3</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7">
        <f>YEAR(SalesDataTable[[#This Row],[Order Date]])</f>
        <v>2026</v>
      </c>
      <c r="D1636" s="4">
        <f>MONTH(SalesDataTable[[#This Row],[Order Date]])</f>
        <v>8</v>
      </c>
      <c r="E1636" s="16" t="str">
        <f>TEXT(SalesDataTable[[#This Row],[Order Date]], "MMM")</f>
        <v>Aug</v>
      </c>
      <c r="F1636" s="15" t="str">
        <f>"Q"&amp;ROUNDUP(MONTH(SalesDataTable[[#This Row],[Order Date]])/3,0)</f>
        <v>Q3</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7">
        <f>YEAR(SalesDataTable[[#This Row],[Order Date]])</f>
        <v>2026</v>
      </c>
      <c r="D1637" s="4">
        <f>MONTH(SalesDataTable[[#This Row],[Order Date]])</f>
        <v>8</v>
      </c>
      <c r="E1637" s="16" t="str">
        <f>TEXT(SalesDataTable[[#This Row],[Order Date]], "MMM")</f>
        <v>Aug</v>
      </c>
      <c r="F1637" s="15" t="str">
        <f>"Q"&amp;ROUNDUP(MONTH(SalesDataTable[[#This Row],[Order Date]])/3,0)</f>
        <v>Q3</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7">
        <f>YEAR(SalesDataTable[[#This Row],[Order Date]])</f>
        <v>2026</v>
      </c>
      <c r="D1638" s="4">
        <f>MONTH(SalesDataTable[[#This Row],[Order Date]])</f>
        <v>8</v>
      </c>
      <c r="E1638" s="16" t="str">
        <f>TEXT(SalesDataTable[[#This Row],[Order Date]], "MMM")</f>
        <v>Aug</v>
      </c>
      <c r="F1638" s="15" t="str">
        <f>"Q"&amp;ROUNDUP(MONTH(SalesDataTable[[#This Row],[Order Date]])/3,0)</f>
        <v>Q3</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7">
        <f>YEAR(SalesDataTable[[#This Row],[Order Date]])</f>
        <v>2026</v>
      </c>
      <c r="D1639" s="4">
        <f>MONTH(SalesDataTable[[#This Row],[Order Date]])</f>
        <v>8</v>
      </c>
      <c r="E1639" s="16" t="str">
        <f>TEXT(SalesDataTable[[#This Row],[Order Date]], "MMM")</f>
        <v>Aug</v>
      </c>
      <c r="F1639" s="15" t="str">
        <f>"Q"&amp;ROUNDUP(MONTH(SalesDataTable[[#This Row],[Order Date]])/3,0)</f>
        <v>Q3</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7">
        <f>YEAR(SalesDataTable[[#This Row],[Order Date]])</f>
        <v>2026</v>
      </c>
      <c r="D1640" s="4">
        <f>MONTH(SalesDataTable[[#This Row],[Order Date]])</f>
        <v>8</v>
      </c>
      <c r="E1640" s="16" t="str">
        <f>TEXT(SalesDataTable[[#This Row],[Order Date]], "MMM")</f>
        <v>Aug</v>
      </c>
      <c r="F1640" s="15" t="str">
        <f>"Q"&amp;ROUNDUP(MONTH(SalesDataTable[[#This Row],[Order Date]])/3,0)</f>
        <v>Q3</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7">
        <f>YEAR(SalesDataTable[[#This Row],[Order Date]])</f>
        <v>2026</v>
      </c>
      <c r="D1641" s="4">
        <f>MONTH(SalesDataTable[[#This Row],[Order Date]])</f>
        <v>8</v>
      </c>
      <c r="E1641" s="16" t="str">
        <f>TEXT(SalesDataTable[[#This Row],[Order Date]], "MMM")</f>
        <v>Aug</v>
      </c>
      <c r="F1641" s="15" t="str">
        <f>"Q"&amp;ROUNDUP(MONTH(SalesDataTable[[#This Row],[Order Date]])/3,0)</f>
        <v>Q3</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7">
        <f>YEAR(SalesDataTable[[#This Row],[Order Date]])</f>
        <v>2026</v>
      </c>
      <c r="D1642" s="4">
        <f>MONTH(SalesDataTable[[#This Row],[Order Date]])</f>
        <v>8</v>
      </c>
      <c r="E1642" s="16" t="str">
        <f>TEXT(SalesDataTable[[#This Row],[Order Date]], "MMM")</f>
        <v>Aug</v>
      </c>
      <c r="F1642" s="15" t="str">
        <f>"Q"&amp;ROUNDUP(MONTH(SalesDataTable[[#This Row],[Order Date]])/3,0)</f>
        <v>Q3</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7">
        <f>YEAR(SalesDataTable[[#This Row],[Order Date]])</f>
        <v>2026</v>
      </c>
      <c r="D1643" s="4">
        <f>MONTH(SalesDataTable[[#This Row],[Order Date]])</f>
        <v>8</v>
      </c>
      <c r="E1643" s="16" t="str">
        <f>TEXT(SalesDataTable[[#This Row],[Order Date]], "MMM")</f>
        <v>Aug</v>
      </c>
      <c r="F1643" s="15" t="str">
        <f>"Q"&amp;ROUNDUP(MONTH(SalesDataTable[[#This Row],[Order Date]])/3,0)</f>
        <v>Q3</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7">
        <f>YEAR(SalesDataTable[[#This Row],[Order Date]])</f>
        <v>2026</v>
      </c>
      <c r="D1644" s="4">
        <f>MONTH(SalesDataTable[[#This Row],[Order Date]])</f>
        <v>8</v>
      </c>
      <c r="E1644" s="16" t="str">
        <f>TEXT(SalesDataTable[[#This Row],[Order Date]], "MMM")</f>
        <v>Aug</v>
      </c>
      <c r="F1644" s="15" t="str">
        <f>"Q"&amp;ROUNDUP(MONTH(SalesDataTable[[#This Row],[Order Date]])/3,0)</f>
        <v>Q3</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7">
        <f>YEAR(SalesDataTable[[#This Row],[Order Date]])</f>
        <v>2026</v>
      </c>
      <c r="D1645" s="4">
        <f>MONTH(SalesDataTable[[#This Row],[Order Date]])</f>
        <v>8</v>
      </c>
      <c r="E1645" s="16" t="str">
        <f>TEXT(SalesDataTable[[#This Row],[Order Date]], "MMM")</f>
        <v>Aug</v>
      </c>
      <c r="F1645" s="15" t="str">
        <f>"Q"&amp;ROUNDUP(MONTH(SalesDataTable[[#This Row],[Order Date]])/3,0)</f>
        <v>Q3</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7">
        <f>YEAR(SalesDataTable[[#This Row],[Order Date]])</f>
        <v>2026</v>
      </c>
      <c r="D1646" s="4">
        <f>MONTH(SalesDataTable[[#This Row],[Order Date]])</f>
        <v>8</v>
      </c>
      <c r="E1646" s="16" t="str">
        <f>TEXT(SalesDataTable[[#This Row],[Order Date]], "MMM")</f>
        <v>Aug</v>
      </c>
      <c r="F1646" s="15" t="str">
        <f>"Q"&amp;ROUNDUP(MONTH(SalesDataTable[[#This Row],[Order Date]])/3,0)</f>
        <v>Q3</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7">
        <f>YEAR(SalesDataTable[[#This Row],[Order Date]])</f>
        <v>2026</v>
      </c>
      <c r="D1647" s="4">
        <f>MONTH(SalesDataTable[[#This Row],[Order Date]])</f>
        <v>8</v>
      </c>
      <c r="E1647" s="16" t="str">
        <f>TEXT(SalesDataTable[[#This Row],[Order Date]], "MMM")</f>
        <v>Aug</v>
      </c>
      <c r="F1647" s="15" t="str">
        <f>"Q"&amp;ROUNDUP(MONTH(SalesDataTable[[#This Row],[Order Date]])/3,0)</f>
        <v>Q3</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7">
        <f>YEAR(SalesDataTable[[#This Row],[Order Date]])</f>
        <v>2026</v>
      </c>
      <c r="D1648" s="4">
        <f>MONTH(SalesDataTable[[#This Row],[Order Date]])</f>
        <v>8</v>
      </c>
      <c r="E1648" s="16" t="str">
        <f>TEXT(SalesDataTable[[#This Row],[Order Date]], "MMM")</f>
        <v>Aug</v>
      </c>
      <c r="F1648" s="15" t="str">
        <f>"Q"&amp;ROUNDUP(MONTH(SalesDataTable[[#This Row],[Order Date]])/3,0)</f>
        <v>Q3</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7">
        <f>YEAR(SalesDataTable[[#This Row],[Order Date]])</f>
        <v>2026</v>
      </c>
      <c r="D1649" s="4">
        <f>MONTH(SalesDataTable[[#This Row],[Order Date]])</f>
        <v>8</v>
      </c>
      <c r="E1649" s="16" t="str">
        <f>TEXT(SalesDataTable[[#This Row],[Order Date]], "MMM")</f>
        <v>Aug</v>
      </c>
      <c r="F1649" s="15" t="str">
        <f>"Q"&amp;ROUNDUP(MONTH(SalesDataTable[[#This Row],[Order Date]])/3,0)</f>
        <v>Q3</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7">
        <f>YEAR(SalesDataTable[[#This Row],[Order Date]])</f>
        <v>2026</v>
      </c>
      <c r="D1650" s="4">
        <f>MONTH(SalesDataTable[[#This Row],[Order Date]])</f>
        <v>8</v>
      </c>
      <c r="E1650" s="16" t="str">
        <f>TEXT(SalesDataTable[[#This Row],[Order Date]], "MMM")</f>
        <v>Aug</v>
      </c>
      <c r="F1650" s="15" t="str">
        <f>"Q"&amp;ROUNDUP(MONTH(SalesDataTable[[#This Row],[Order Date]])/3,0)</f>
        <v>Q3</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7">
        <f>YEAR(SalesDataTable[[#This Row],[Order Date]])</f>
        <v>2026</v>
      </c>
      <c r="D1651" s="4">
        <f>MONTH(SalesDataTable[[#This Row],[Order Date]])</f>
        <v>8</v>
      </c>
      <c r="E1651" s="16" t="str">
        <f>TEXT(SalesDataTable[[#This Row],[Order Date]], "MMM")</f>
        <v>Aug</v>
      </c>
      <c r="F1651" s="15" t="str">
        <f>"Q"&amp;ROUNDUP(MONTH(SalesDataTable[[#This Row],[Order Date]])/3,0)</f>
        <v>Q3</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7">
        <f>YEAR(SalesDataTable[[#This Row],[Order Date]])</f>
        <v>2026</v>
      </c>
      <c r="D1652" s="4">
        <f>MONTH(SalesDataTable[[#This Row],[Order Date]])</f>
        <v>8</v>
      </c>
      <c r="E1652" s="16" t="str">
        <f>TEXT(SalesDataTable[[#This Row],[Order Date]], "MMM")</f>
        <v>Aug</v>
      </c>
      <c r="F1652" s="15" t="str">
        <f>"Q"&amp;ROUNDUP(MONTH(SalesDataTable[[#This Row],[Order Date]])/3,0)</f>
        <v>Q3</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7">
        <f>YEAR(SalesDataTable[[#This Row],[Order Date]])</f>
        <v>2026</v>
      </c>
      <c r="D1653" s="4">
        <f>MONTH(SalesDataTable[[#This Row],[Order Date]])</f>
        <v>8</v>
      </c>
      <c r="E1653" s="16" t="str">
        <f>TEXT(SalesDataTable[[#This Row],[Order Date]], "MMM")</f>
        <v>Aug</v>
      </c>
      <c r="F1653" s="15" t="str">
        <f>"Q"&amp;ROUNDUP(MONTH(SalesDataTable[[#This Row],[Order Date]])/3,0)</f>
        <v>Q3</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7">
        <f>YEAR(SalesDataTable[[#This Row],[Order Date]])</f>
        <v>2026</v>
      </c>
      <c r="D1654" s="4">
        <f>MONTH(SalesDataTable[[#This Row],[Order Date]])</f>
        <v>8</v>
      </c>
      <c r="E1654" s="16" t="str">
        <f>TEXT(SalesDataTable[[#This Row],[Order Date]], "MMM")</f>
        <v>Aug</v>
      </c>
      <c r="F1654" s="15" t="str">
        <f>"Q"&amp;ROUNDUP(MONTH(SalesDataTable[[#This Row],[Order Date]])/3,0)</f>
        <v>Q3</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7">
        <f>YEAR(SalesDataTable[[#This Row],[Order Date]])</f>
        <v>2026</v>
      </c>
      <c r="D1655" s="4">
        <f>MONTH(SalesDataTable[[#This Row],[Order Date]])</f>
        <v>8</v>
      </c>
      <c r="E1655" s="16" t="str">
        <f>TEXT(SalesDataTable[[#This Row],[Order Date]], "MMM")</f>
        <v>Aug</v>
      </c>
      <c r="F1655" s="15" t="str">
        <f>"Q"&amp;ROUNDUP(MONTH(SalesDataTable[[#This Row],[Order Date]])/3,0)</f>
        <v>Q3</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7">
        <f>YEAR(SalesDataTable[[#This Row],[Order Date]])</f>
        <v>2026</v>
      </c>
      <c r="D1656" s="4">
        <f>MONTH(SalesDataTable[[#This Row],[Order Date]])</f>
        <v>8</v>
      </c>
      <c r="E1656" s="16" t="str">
        <f>TEXT(SalesDataTable[[#This Row],[Order Date]], "MMM")</f>
        <v>Aug</v>
      </c>
      <c r="F1656" s="15" t="str">
        <f>"Q"&amp;ROUNDUP(MONTH(SalesDataTable[[#This Row],[Order Date]])/3,0)</f>
        <v>Q3</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7">
        <f>YEAR(SalesDataTable[[#This Row],[Order Date]])</f>
        <v>2026</v>
      </c>
      <c r="D1657" s="4">
        <f>MONTH(SalesDataTable[[#This Row],[Order Date]])</f>
        <v>8</v>
      </c>
      <c r="E1657" s="16" t="str">
        <f>TEXT(SalesDataTable[[#This Row],[Order Date]], "MMM")</f>
        <v>Aug</v>
      </c>
      <c r="F1657" s="15" t="str">
        <f>"Q"&amp;ROUNDUP(MONTH(SalesDataTable[[#This Row],[Order Date]])/3,0)</f>
        <v>Q3</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7">
        <f>YEAR(SalesDataTable[[#This Row],[Order Date]])</f>
        <v>2026</v>
      </c>
      <c r="D1658" s="4">
        <f>MONTH(SalesDataTable[[#This Row],[Order Date]])</f>
        <v>8</v>
      </c>
      <c r="E1658" s="16" t="str">
        <f>TEXT(SalesDataTable[[#This Row],[Order Date]], "MMM")</f>
        <v>Aug</v>
      </c>
      <c r="F1658" s="15" t="str">
        <f>"Q"&amp;ROUNDUP(MONTH(SalesDataTable[[#This Row],[Order Date]])/3,0)</f>
        <v>Q3</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7">
        <f>YEAR(SalesDataTable[[#This Row],[Order Date]])</f>
        <v>2026</v>
      </c>
      <c r="D1659" s="4">
        <f>MONTH(SalesDataTable[[#This Row],[Order Date]])</f>
        <v>8</v>
      </c>
      <c r="E1659" s="16" t="str">
        <f>TEXT(SalesDataTable[[#This Row],[Order Date]], "MMM")</f>
        <v>Aug</v>
      </c>
      <c r="F1659" s="15" t="str">
        <f>"Q"&amp;ROUNDUP(MONTH(SalesDataTable[[#This Row],[Order Date]])/3,0)</f>
        <v>Q3</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7">
        <f>YEAR(SalesDataTable[[#This Row],[Order Date]])</f>
        <v>2026</v>
      </c>
      <c r="D1660" s="4">
        <f>MONTH(SalesDataTable[[#This Row],[Order Date]])</f>
        <v>8</v>
      </c>
      <c r="E1660" s="16" t="str">
        <f>TEXT(SalesDataTable[[#This Row],[Order Date]], "MMM")</f>
        <v>Aug</v>
      </c>
      <c r="F1660" s="15" t="str">
        <f>"Q"&amp;ROUNDUP(MONTH(SalesDataTable[[#This Row],[Order Date]])/3,0)</f>
        <v>Q3</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7">
        <f>YEAR(SalesDataTable[[#This Row],[Order Date]])</f>
        <v>2026</v>
      </c>
      <c r="D1661" s="4">
        <f>MONTH(SalesDataTable[[#This Row],[Order Date]])</f>
        <v>8</v>
      </c>
      <c r="E1661" s="16" t="str">
        <f>TEXT(SalesDataTable[[#This Row],[Order Date]], "MMM")</f>
        <v>Aug</v>
      </c>
      <c r="F1661" s="15" t="str">
        <f>"Q"&amp;ROUNDUP(MONTH(SalesDataTable[[#This Row],[Order Date]])/3,0)</f>
        <v>Q3</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7">
        <f>YEAR(SalesDataTable[[#This Row],[Order Date]])</f>
        <v>2026</v>
      </c>
      <c r="D1662" s="4">
        <f>MONTH(SalesDataTable[[#This Row],[Order Date]])</f>
        <v>8</v>
      </c>
      <c r="E1662" s="16" t="str">
        <f>TEXT(SalesDataTable[[#This Row],[Order Date]], "MMM")</f>
        <v>Aug</v>
      </c>
      <c r="F1662" s="15" t="str">
        <f>"Q"&amp;ROUNDUP(MONTH(SalesDataTable[[#This Row],[Order Date]])/3,0)</f>
        <v>Q3</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7">
        <f>YEAR(SalesDataTable[[#This Row],[Order Date]])</f>
        <v>2026</v>
      </c>
      <c r="D1663" s="4">
        <f>MONTH(SalesDataTable[[#This Row],[Order Date]])</f>
        <v>8</v>
      </c>
      <c r="E1663" s="16" t="str">
        <f>TEXT(SalesDataTable[[#This Row],[Order Date]], "MMM")</f>
        <v>Aug</v>
      </c>
      <c r="F1663" s="15" t="str">
        <f>"Q"&amp;ROUNDUP(MONTH(SalesDataTable[[#This Row],[Order Date]])/3,0)</f>
        <v>Q3</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7">
        <f>YEAR(SalesDataTable[[#This Row],[Order Date]])</f>
        <v>2026</v>
      </c>
      <c r="D1664" s="4">
        <f>MONTH(SalesDataTable[[#This Row],[Order Date]])</f>
        <v>8</v>
      </c>
      <c r="E1664" s="16" t="str">
        <f>TEXT(SalesDataTable[[#This Row],[Order Date]], "MMM")</f>
        <v>Aug</v>
      </c>
      <c r="F1664" s="15" t="str">
        <f>"Q"&amp;ROUNDUP(MONTH(SalesDataTable[[#This Row],[Order Date]])/3,0)</f>
        <v>Q3</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7">
        <f>YEAR(SalesDataTable[[#This Row],[Order Date]])</f>
        <v>2026</v>
      </c>
      <c r="D1665" s="4">
        <f>MONTH(SalesDataTable[[#This Row],[Order Date]])</f>
        <v>8</v>
      </c>
      <c r="E1665" s="16" t="str">
        <f>TEXT(SalesDataTable[[#This Row],[Order Date]], "MMM")</f>
        <v>Aug</v>
      </c>
      <c r="F1665" s="15" t="str">
        <f>"Q"&amp;ROUNDUP(MONTH(SalesDataTable[[#This Row],[Order Date]])/3,0)</f>
        <v>Q3</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7">
        <f>YEAR(SalesDataTable[[#This Row],[Order Date]])</f>
        <v>2026</v>
      </c>
      <c r="D1666" s="4">
        <f>MONTH(SalesDataTable[[#This Row],[Order Date]])</f>
        <v>8</v>
      </c>
      <c r="E1666" s="16" t="str">
        <f>TEXT(SalesDataTable[[#This Row],[Order Date]], "MMM")</f>
        <v>Aug</v>
      </c>
      <c r="F1666" s="15" t="str">
        <f>"Q"&amp;ROUNDUP(MONTH(SalesDataTable[[#This Row],[Order Date]])/3,0)</f>
        <v>Q3</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7">
        <f>YEAR(SalesDataTable[[#This Row],[Order Date]])</f>
        <v>2026</v>
      </c>
      <c r="D1667" s="4">
        <f>MONTH(SalesDataTable[[#This Row],[Order Date]])</f>
        <v>8</v>
      </c>
      <c r="E1667" s="16" t="str">
        <f>TEXT(SalesDataTable[[#This Row],[Order Date]], "MMM")</f>
        <v>Aug</v>
      </c>
      <c r="F1667" s="15" t="str">
        <f>"Q"&amp;ROUNDUP(MONTH(SalesDataTable[[#This Row],[Order Date]])/3,0)</f>
        <v>Q3</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7">
        <f>YEAR(SalesDataTable[[#This Row],[Order Date]])</f>
        <v>2026</v>
      </c>
      <c r="D1668" s="4">
        <f>MONTH(SalesDataTable[[#This Row],[Order Date]])</f>
        <v>8</v>
      </c>
      <c r="E1668" s="16" t="str">
        <f>TEXT(SalesDataTable[[#This Row],[Order Date]], "MMM")</f>
        <v>Aug</v>
      </c>
      <c r="F1668" s="15" t="str">
        <f>"Q"&amp;ROUNDUP(MONTH(SalesDataTable[[#This Row],[Order Date]])/3,0)</f>
        <v>Q3</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7">
        <f>YEAR(SalesDataTable[[#This Row],[Order Date]])</f>
        <v>2026</v>
      </c>
      <c r="D1669" s="4">
        <f>MONTH(SalesDataTable[[#This Row],[Order Date]])</f>
        <v>8</v>
      </c>
      <c r="E1669" s="16" t="str">
        <f>TEXT(SalesDataTable[[#This Row],[Order Date]], "MMM")</f>
        <v>Aug</v>
      </c>
      <c r="F1669" s="15" t="str">
        <f>"Q"&amp;ROUNDUP(MONTH(SalesDataTable[[#This Row],[Order Date]])/3,0)</f>
        <v>Q3</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7">
        <f>YEAR(SalesDataTable[[#This Row],[Order Date]])</f>
        <v>2026</v>
      </c>
      <c r="D1670" s="4">
        <f>MONTH(SalesDataTable[[#This Row],[Order Date]])</f>
        <v>8</v>
      </c>
      <c r="E1670" s="16" t="str">
        <f>TEXT(SalesDataTable[[#This Row],[Order Date]], "MMM")</f>
        <v>Aug</v>
      </c>
      <c r="F1670" s="15" t="str">
        <f>"Q"&amp;ROUNDUP(MONTH(SalesDataTable[[#This Row],[Order Date]])/3,0)</f>
        <v>Q3</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7">
        <f>YEAR(SalesDataTable[[#This Row],[Order Date]])</f>
        <v>2026</v>
      </c>
      <c r="D1671" s="4">
        <f>MONTH(SalesDataTable[[#This Row],[Order Date]])</f>
        <v>8</v>
      </c>
      <c r="E1671" s="16" t="str">
        <f>TEXT(SalesDataTable[[#This Row],[Order Date]], "MMM")</f>
        <v>Aug</v>
      </c>
      <c r="F1671" s="15" t="str">
        <f>"Q"&amp;ROUNDUP(MONTH(SalesDataTable[[#This Row],[Order Date]])/3,0)</f>
        <v>Q3</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7">
        <f>YEAR(SalesDataTable[[#This Row],[Order Date]])</f>
        <v>2026</v>
      </c>
      <c r="D1672" s="4">
        <f>MONTH(SalesDataTable[[#This Row],[Order Date]])</f>
        <v>8</v>
      </c>
      <c r="E1672" s="16" t="str">
        <f>TEXT(SalesDataTable[[#This Row],[Order Date]], "MMM")</f>
        <v>Aug</v>
      </c>
      <c r="F1672" s="15" t="str">
        <f>"Q"&amp;ROUNDUP(MONTH(SalesDataTable[[#This Row],[Order Date]])/3,0)</f>
        <v>Q3</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7">
        <f>YEAR(SalesDataTable[[#This Row],[Order Date]])</f>
        <v>2026</v>
      </c>
      <c r="D1673" s="4">
        <f>MONTH(SalesDataTable[[#This Row],[Order Date]])</f>
        <v>8</v>
      </c>
      <c r="E1673" s="16" t="str">
        <f>TEXT(SalesDataTable[[#This Row],[Order Date]], "MMM")</f>
        <v>Aug</v>
      </c>
      <c r="F1673" s="15" t="str">
        <f>"Q"&amp;ROUNDUP(MONTH(SalesDataTable[[#This Row],[Order Date]])/3,0)</f>
        <v>Q3</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7">
        <f>YEAR(SalesDataTable[[#This Row],[Order Date]])</f>
        <v>2026</v>
      </c>
      <c r="D1674" s="4">
        <f>MONTH(SalesDataTable[[#This Row],[Order Date]])</f>
        <v>8</v>
      </c>
      <c r="E1674" s="16" t="str">
        <f>TEXT(SalesDataTable[[#This Row],[Order Date]], "MMM")</f>
        <v>Aug</v>
      </c>
      <c r="F1674" s="15" t="str">
        <f>"Q"&amp;ROUNDUP(MONTH(SalesDataTable[[#This Row],[Order Date]])/3,0)</f>
        <v>Q3</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7">
        <f>YEAR(SalesDataTable[[#This Row],[Order Date]])</f>
        <v>2026</v>
      </c>
      <c r="D1675" s="4">
        <f>MONTH(SalesDataTable[[#This Row],[Order Date]])</f>
        <v>8</v>
      </c>
      <c r="E1675" s="16" t="str">
        <f>TEXT(SalesDataTable[[#This Row],[Order Date]], "MMM")</f>
        <v>Aug</v>
      </c>
      <c r="F1675" s="15" t="str">
        <f>"Q"&amp;ROUNDUP(MONTH(SalesDataTable[[#This Row],[Order Date]])/3,0)</f>
        <v>Q3</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7">
        <f>YEAR(SalesDataTable[[#This Row],[Order Date]])</f>
        <v>2026</v>
      </c>
      <c r="D1676" s="4">
        <f>MONTH(SalesDataTable[[#This Row],[Order Date]])</f>
        <v>8</v>
      </c>
      <c r="E1676" s="16" t="str">
        <f>TEXT(SalesDataTable[[#This Row],[Order Date]], "MMM")</f>
        <v>Aug</v>
      </c>
      <c r="F1676" s="15" t="str">
        <f>"Q"&amp;ROUNDUP(MONTH(SalesDataTable[[#This Row],[Order Date]])/3,0)</f>
        <v>Q3</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7">
        <f>YEAR(SalesDataTable[[#This Row],[Order Date]])</f>
        <v>2026</v>
      </c>
      <c r="D1677" s="4">
        <f>MONTH(SalesDataTable[[#This Row],[Order Date]])</f>
        <v>8</v>
      </c>
      <c r="E1677" s="16" t="str">
        <f>TEXT(SalesDataTable[[#This Row],[Order Date]], "MMM")</f>
        <v>Aug</v>
      </c>
      <c r="F1677" s="15" t="str">
        <f>"Q"&amp;ROUNDUP(MONTH(SalesDataTable[[#This Row],[Order Date]])/3,0)</f>
        <v>Q3</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7">
        <f>YEAR(SalesDataTable[[#This Row],[Order Date]])</f>
        <v>2026</v>
      </c>
      <c r="D1678" s="4">
        <f>MONTH(SalesDataTable[[#This Row],[Order Date]])</f>
        <v>8</v>
      </c>
      <c r="E1678" s="16" t="str">
        <f>TEXT(SalesDataTable[[#This Row],[Order Date]], "MMM")</f>
        <v>Aug</v>
      </c>
      <c r="F1678" s="15" t="str">
        <f>"Q"&amp;ROUNDUP(MONTH(SalesDataTable[[#This Row],[Order Date]])/3,0)</f>
        <v>Q3</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7">
        <f>YEAR(SalesDataTable[[#This Row],[Order Date]])</f>
        <v>2026</v>
      </c>
      <c r="D1679" s="4">
        <f>MONTH(SalesDataTable[[#This Row],[Order Date]])</f>
        <v>8</v>
      </c>
      <c r="E1679" s="16" t="str">
        <f>TEXT(SalesDataTable[[#This Row],[Order Date]], "MMM")</f>
        <v>Aug</v>
      </c>
      <c r="F1679" s="15" t="str">
        <f>"Q"&amp;ROUNDUP(MONTH(SalesDataTable[[#This Row],[Order Date]])/3,0)</f>
        <v>Q3</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7">
        <f>YEAR(SalesDataTable[[#This Row],[Order Date]])</f>
        <v>2026</v>
      </c>
      <c r="D1680" s="4">
        <f>MONTH(SalesDataTable[[#This Row],[Order Date]])</f>
        <v>8</v>
      </c>
      <c r="E1680" s="16" t="str">
        <f>TEXT(SalesDataTable[[#This Row],[Order Date]], "MMM")</f>
        <v>Aug</v>
      </c>
      <c r="F1680" s="15" t="str">
        <f>"Q"&amp;ROUNDUP(MONTH(SalesDataTable[[#This Row],[Order Date]])/3,0)</f>
        <v>Q3</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7">
        <f>YEAR(SalesDataTable[[#This Row],[Order Date]])</f>
        <v>2026</v>
      </c>
      <c r="D1681" s="4">
        <f>MONTH(SalesDataTable[[#This Row],[Order Date]])</f>
        <v>8</v>
      </c>
      <c r="E1681" s="16" t="str">
        <f>TEXT(SalesDataTable[[#This Row],[Order Date]], "MMM")</f>
        <v>Aug</v>
      </c>
      <c r="F1681" s="15" t="str">
        <f>"Q"&amp;ROUNDUP(MONTH(SalesDataTable[[#This Row],[Order Date]])/3,0)</f>
        <v>Q3</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7">
        <f>YEAR(SalesDataTable[[#This Row],[Order Date]])</f>
        <v>2026</v>
      </c>
      <c r="D1682" s="4">
        <f>MONTH(SalesDataTable[[#This Row],[Order Date]])</f>
        <v>8</v>
      </c>
      <c r="E1682" s="16" t="str">
        <f>TEXT(SalesDataTable[[#This Row],[Order Date]], "MMM")</f>
        <v>Aug</v>
      </c>
      <c r="F1682" s="15" t="str">
        <f>"Q"&amp;ROUNDUP(MONTH(SalesDataTable[[#This Row],[Order Date]])/3,0)</f>
        <v>Q3</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7">
        <f>YEAR(SalesDataTable[[#This Row],[Order Date]])</f>
        <v>2026</v>
      </c>
      <c r="D1683" s="4">
        <f>MONTH(SalesDataTable[[#This Row],[Order Date]])</f>
        <v>8</v>
      </c>
      <c r="E1683" s="16" t="str">
        <f>TEXT(SalesDataTable[[#This Row],[Order Date]], "MMM")</f>
        <v>Aug</v>
      </c>
      <c r="F1683" s="15" t="str">
        <f>"Q"&amp;ROUNDUP(MONTH(SalesDataTable[[#This Row],[Order Date]])/3,0)</f>
        <v>Q3</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7">
        <f>YEAR(SalesDataTable[[#This Row],[Order Date]])</f>
        <v>2026</v>
      </c>
      <c r="D1684" s="4">
        <f>MONTH(SalesDataTable[[#This Row],[Order Date]])</f>
        <v>8</v>
      </c>
      <c r="E1684" s="16" t="str">
        <f>TEXT(SalesDataTable[[#This Row],[Order Date]], "MMM")</f>
        <v>Aug</v>
      </c>
      <c r="F1684" s="15" t="str">
        <f>"Q"&amp;ROUNDUP(MONTH(SalesDataTable[[#This Row],[Order Date]])/3,0)</f>
        <v>Q3</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7">
        <f>YEAR(SalesDataTable[[#This Row],[Order Date]])</f>
        <v>2026</v>
      </c>
      <c r="D1685" s="4">
        <f>MONTH(SalesDataTable[[#This Row],[Order Date]])</f>
        <v>8</v>
      </c>
      <c r="E1685" s="16" t="str">
        <f>TEXT(SalesDataTable[[#This Row],[Order Date]], "MMM")</f>
        <v>Aug</v>
      </c>
      <c r="F1685" s="15" t="str">
        <f>"Q"&amp;ROUNDUP(MONTH(SalesDataTable[[#This Row],[Order Date]])/3,0)</f>
        <v>Q3</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7">
        <f>YEAR(SalesDataTable[[#This Row],[Order Date]])</f>
        <v>2026</v>
      </c>
      <c r="D1686" s="4">
        <f>MONTH(SalesDataTable[[#This Row],[Order Date]])</f>
        <v>8</v>
      </c>
      <c r="E1686" s="16" t="str">
        <f>TEXT(SalesDataTable[[#This Row],[Order Date]], "MMM")</f>
        <v>Aug</v>
      </c>
      <c r="F1686" s="15" t="str">
        <f>"Q"&amp;ROUNDUP(MONTH(SalesDataTable[[#This Row],[Order Date]])/3,0)</f>
        <v>Q3</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7">
        <f>YEAR(SalesDataTable[[#This Row],[Order Date]])</f>
        <v>2026</v>
      </c>
      <c r="D1687" s="4">
        <f>MONTH(SalesDataTable[[#This Row],[Order Date]])</f>
        <v>8</v>
      </c>
      <c r="E1687" s="16" t="str">
        <f>TEXT(SalesDataTable[[#This Row],[Order Date]], "MMM")</f>
        <v>Aug</v>
      </c>
      <c r="F1687" s="15" t="str">
        <f>"Q"&amp;ROUNDUP(MONTH(SalesDataTable[[#This Row],[Order Date]])/3,0)</f>
        <v>Q3</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7">
        <f>YEAR(SalesDataTable[[#This Row],[Order Date]])</f>
        <v>2026</v>
      </c>
      <c r="D1688" s="4">
        <f>MONTH(SalesDataTable[[#This Row],[Order Date]])</f>
        <v>8</v>
      </c>
      <c r="E1688" s="16" t="str">
        <f>TEXT(SalesDataTable[[#This Row],[Order Date]], "MMM")</f>
        <v>Aug</v>
      </c>
      <c r="F1688" s="15" t="str">
        <f>"Q"&amp;ROUNDUP(MONTH(SalesDataTable[[#This Row],[Order Date]])/3,0)</f>
        <v>Q3</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7">
        <f>YEAR(SalesDataTable[[#This Row],[Order Date]])</f>
        <v>2026</v>
      </c>
      <c r="D1689" s="4">
        <f>MONTH(SalesDataTable[[#This Row],[Order Date]])</f>
        <v>8</v>
      </c>
      <c r="E1689" s="16" t="str">
        <f>TEXT(SalesDataTable[[#This Row],[Order Date]], "MMM")</f>
        <v>Aug</v>
      </c>
      <c r="F1689" s="15" t="str">
        <f>"Q"&amp;ROUNDUP(MONTH(SalesDataTable[[#This Row],[Order Date]])/3,0)</f>
        <v>Q3</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7">
        <f>YEAR(SalesDataTable[[#This Row],[Order Date]])</f>
        <v>2026</v>
      </c>
      <c r="D1690" s="4">
        <f>MONTH(SalesDataTable[[#This Row],[Order Date]])</f>
        <v>8</v>
      </c>
      <c r="E1690" s="16" t="str">
        <f>TEXT(SalesDataTable[[#This Row],[Order Date]], "MMM")</f>
        <v>Aug</v>
      </c>
      <c r="F1690" s="15" t="str">
        <f>"Q"&amp;ROUNDUP(MONTH(SalesDataTable[[#This Row],[Order Date]])/3,0)</f>
        <v>Q3</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7">
        <f>YEAR(SalesDataTable[[#This Row],[Order Date]])</f>
        <v>2026</v>
      </c>
      <c r="D1691" s="4">
        <f>MONTH(SalesDataTable[[#This Row],[Order Date]])</f>
        <v>8</v>
      </c>
      <c r="E1691" s="16" t="str">
        <f>TEXT(SalesDataTable[[#This Row],[Order Date]], "MMM")</f>
        <v>Aug</v>
      </c>
      <c r="F1691" s="15" t="str">
        <f>"Q"&amp;ROUNDUP(MONTH(SalesDataTable[[#This Row],[Order Date]])/3,0)</f>
        <v>Q3</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7">
        <f>YEAR(SalesDataTable[[#This Row],[Order Date]])</f>
        <v>2026</v>
      </c>
      <c r="D1692" s="4">
        <f>MONTH(SalesDataTable[[#This Row],[Order Date]])</f>
        <v>8</v>
      </c>
      <c r="E1692" s="16" t="str">
        <f>TEXT(SalesDataTable[[#This Row],[Order Date]], "MMM")</f>
        <v>Aug</v>
      </c>
      <c r="F1692" s="15" t="str">
        <f>"Q"&amp;ROUNDUP(MONTH(SalesDataTable[[#This Row],[Order Date]])/3,0)</f>
        <v>Q3</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7">
        <f>YEAR(SalesDataTable[[#This Row],[Order Date]])</f>
        <v>2026</v>
      </c>
      <c r="D1693" s="4">
        <f>MONTH(SalesDataTable[[#This Row],[Order Date]])</f>
        <v>8</v>
      </c>
      <c r="E1693" s="16" t="str">
        <f>TEXT(SalesDataTable[[#This Row],[Order Date]], "MMM")</f>
        <v>Aug</v>
      </c>
      <c r="F1693" s="15" t="str">
        <f>"Q"&amp;ROUNDUP(MONTH(SalesDataTable[[#This Row],[Order Date]])/3,0)</f>
        <v>Q3</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7">
        <f>YEAR(SalesDataTable[[#This Row],[Order Date]])</f>
        <v>2026</v>
      </c>
      <c r="D1694" s="4">
        <f>MONTH(SalesDataTable[[#This Row],[Order Date]])</f>
        <v>8</v>
      </c>
      <c r="E1694" s="16" t="str">
        <f>TEXT(SalesDataTable[[#This Row],[Order Date]], "MMM")</f>
        <v>Aug</v>
      </c>
      <c r="F1694" s="15" t="str">
        <f>"Q"&amp;ROUNDUP(MONTH(SalesDataTable[[#This Row],[Order Date]])/3,0)</f>
        <v>Q3</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7">
        <f>YEAR(SalesDataTable[[#This Row],[Order Date]])</f>
        <v>2026</v>
      </c>
      <c r="D1695" s="4">
        <f>MONTH(SalesDataTable[[#This Row],[Order Date]])</f>
        <v>8</v>
      </c>
      <c r="E1695" s="16" t="str">
        <f>TEXT(SalesDataTable[[#This Row],[Order Date]], "MMM")</f>
        <v>Aug</v>
      </c>
      <c r="F1695" s="15" t="str">
        <f>"Q"&amp;ROUNDUP(MONTH(SalesDataTable[[#This Row],[Order Date]])/3,0)</f>
        <v>Q3</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7">
        <f>YEAR(SalesDataTable[[#This Row],[Order Date]])</f>
        <v>2026</v>
      </c>
      <c r="D1696" s="4">
        <f>MONTH(SalesDataTable[[#This Row],[Order Date]])</f>
        <v>8</v>
      </c>
      <c r="E1696" s="16" t="str">
        <f>TEXT(SalesDataTable[[#This Row],[Order Date]], "MMM")</f>
        <v>Aug</v>
      </c>
      <c r="F1696" s="15" t="str">
        <f>"Q"&amp;ROUNDUP(MONTH(SalesDataTable[[#This Row],[Order Date]])/3,0)</f>
        <v>Q3</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7">
        <f>YEAR(SalesDataTable[[#This Row],[Order Date]])</f>
        <v>2026</v>
      </c>
      <c r="D1697" s="4">
        <f>MONTH(SalesDataTable[[#This Row],[Order Date]])</f>
        <v>8</v>
      </c>
      <c r="E1697" s="16" t="str">
        <f>TEXT(SalesDataTable[[#This Row],[Order Date]], "MMM")</f>
        <v>Aug</v>
      </c>
      <c r="F1697" s="15" t="str">
        <f>"Q"&amp;ROUNDUP(MONTH(SalesDataTable[[#This Row],[Order Date]])/3,0)</f>
        <v>Q3</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7">
        <f>YEAR(SalesDataTable[[#This Row],[Order Date]])</f>
        <v>2026</v>
      </c>
      <c r="D1698" s="4">
        <f>MONTH(SalesDataTable[[#This Row],[Order Date]])</f>
        <v>8</v>
      </c>
      <c r="E1698" s="16" t="str">
        <f>TEXT(SalesDataTable[[#This Row],[Order Date]], "MMM")</f>
        <v>Aug</v>
      </c>
      <c r="F1698" s="15" t="str">
        <f>"Q"&amp;ROUNDUP(MONTH(SalesDataTable[[#This Row],[Order Date]])/3,0)</f>
        <v>Q3</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7">
        <f>YEAR(SalesDataTable[[#This Row],[Order Date]])</f>
        <v>2026</v>
      </c>
      <c r="D1699" s="4">
        <f>MONTH(SalesDataTable[[#This Row],[Order Date]])</f>
        <v>8</v>
      </c>
      <c r="E1699" s="16" t="str">
        <f>TEXT(SalesDataTable[[#This Row],[Order Date]], "MMM")</f>
        <v>Aug</v>
      </c>
      <c r="F1699" s="15" t="str">
        <f>"Q"&amp;ROUNDUP(MONTH(SalesDataTable[[#This Row],[Order Date]])/3,0)</f>
        <v>Q3</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7">
        <f>YEAR(SalesDataTable[[#This Row],[Order Date]])</f>
        <v>2026</v>
      </c>
      <c r="D1700" s="4">
        <f>MONTH(SalesDataTable[[#This Row],[Order Date]])</f>
        <v>8</v>
      </c>
      <c r="E1700" s="16" t="str">
        <f>TEXT(SalesDataTable[[#This Row],[Order Date]], "MMM")</f>
        <v>Aug</v>
      </c>
      <c r="F1700" s="15" t="str">
        <f>"Q"&amp;ROUNDUP(MONTH(SalesDataTable[[#This Row],[Order Date]])/3,0)</f>
        <v>Q3</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7">
        <f>YEAR(SalesDataTable[[#This Row],[Order Date]])</f>
        <v>2026</v>
      </c>
      <c r="D1701" s="4">
        <f>MONTH(SalesDataTable[[#This Row],[Order Date]])</f>
        <v>8</v>
      </c>
      <c r="E1701" s="16" t="str">
        <f>TEXT(SalesDataTable[[#This Row],[Order Date]], "MMM")</f>
        <v>Aug</v>
      </c>
      <c r="F1701" s="15" t="str">
        <f>"Q"&amp;ROUNDUP(MONTH(SalesDataTable[[#This Row],[Order Date]])/3,0)</f>
        <v>Q3</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7">
        <f>YEAR(SalesDataTable[[#This Row],[Order Date]])</f>
        <v>2026</v>
      </c>
      <c r="D1702" s="4">
        <f>MONTH(SalesDataTable[[#This Row],[Order Date]])</f>
        <v>8</v>
      </c>
      <c r="E1702" s="16" t="str">
        <f>TEXT(SalesDataTable[[#This Row],[Order Date]], "MMM")</f>
        <v>Aug</v>
      </c>
      <c r="F1702" s="15" t="str">
        <f>"Q"&amp;ROUNDUP(MONTH(SalesDataTable[[#This Row],[Order Date]])/3,0)</f>
        <v>Q3</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7">
        <f>YEAR(SalesDataTable[[#This Row],[Order Date]])</f>
        <v>2026</v>
      </c>
      <c r="D1703" s="4">
        <f>MONTH(SalesDataTable[[#This Row],[Order Date]])</f>
        <v>8</v>
      </c>
      <c r="E1703" s="16" t="str">
        <f>TEXT(SalesDataTable[[#This Row],[Order Date]], "MMM")</f>
        <v>Aug</v>
      </c>
      <c r="F1703" s="15" t="str">
        <f>"Q"&amp;ROUNDUP(MONTH(SalesDataTable[[#This Row],[Order Date]])/3,0)</f>
        <v>Q3</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7">
        <f>YEAR(SalesDataTable[[#This Row],[Order Date]])</f>
        <v>2026</v>
      </c>
      <c r="D1704" s="4">
        <f>MONTH(SalesDataTable[[#This Row],[Order Date]])</f>
        <v>8</v>
      </c>
      <c r="E1704" s="16" t="str">
        <f>TEXT(SalesDataTable[[#This Row],[Order Date]], "MMM")</f>
        <v>Aug</v>
      </c>
      <c r="F1704" s="15" t="str">
        <f>"Q"&amp;ROUNDUP(MONTH(SalesDataTable[[#This Row],[Order Date]])/3,0)</f>
        <v>Q3</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7">
        <f>YEAR(SalesDataTable[[#This Row],[Order Date]])</f>
        <v>2026</v>
      </c>
      <c r="D1705" s="4">
        <f>MONTH(SalesDataTable[[#This Row],[Order Date]])</f>
        <v>8</v>
      </c>
      <c r="E1705" s="16" t="str">
        <f>TEXT(SalesDataTable[[#This Row],[Order Date]], "MMM")</f>
        <v>Aug</v>
      </c>
      <c r="F1705" s="15" t="str">
        <f>"Q"&amp;ROUNDUP(MONTH(SalesDataTable[[#This Row],[Order Date]])/3,0)</f>
        <v>Q3</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7">
        <f>YEAR(SalesDataTable[[#This Row],[Order Date]])</f>
        <v>2026</v>
      </c>
      <c r="D1706" s="4">
        <f>MONTH(SalesDataTable[[#This Row],[Order Date]])</f>
        <v>8</v>
      </c>
      <c r="E1706" s="16" t="str">
        <f>TEXT(SalesDataTable[[#This Row],[Order Date]], "MMM")</f>
        <v>Aug</v>
      </c>
      <c r="F1706" s="15" t="str">
        <f>"Q"&amp;ROUNDUP(MONTH(SalesDataTable[[#This Row],[Order Date]])/3,0)</f>
        <v>Q3</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7">
        <f>YEAR(SalesDataTable[[#This Row],[Order Date]])</f>
        <v>2026</v>
      </c>
      <c r="D1707" s="4">
        <f>MONTH(SalesDataTable[[#This Row],[Order Date]])</f>
        <v>8</v>
      </c>
      <c r="E1707" s="16" t="str">
        <f>TEXT(SalesDataTable[[#This Row],[Order Date]], "MMM")</f>
        <v>Aug</v>
      </c>
      <c r="F1707" s="15" t="str">
        <f>"Q"&amp;ROUNDUP(MONTH(SalesDataTable[[#This Row],[Order Date]])/3,0)</f>
        <v>Q3</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7">
        <f>YEAR(SalesDataTable[[#This Row],[Order Date]])</f>
        <v>2026</v>
      </c>
      <c r="D1708" s="4">
        <f>MONTH(SalesDataTable[[#This Row],[Order Date]])</f>
        <v>8</v>
      </c>
      <c r="E1708" s="16" t="str">
        <f>TEXT(SalesDataTable[[#This Row],[Order Date]], "MMM")</f>
        <v>Aug</v>
      </c>
      <c r="F1708" s="15" t="str">
        <f>"Q"&amp;ROUNDUP(MONTH(SalesDataTable[[#This Row],[Order Date]])/3,0)</f>
        <v>Q3</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7">
        <f>YEAR(SalesDataTable[[#This Row],[Order Date]])</f>
        <v>2026</v>
      </c>
      <c r="D1709" s="4">
        <f>MONTH(SalesDataTable[[#This Row],[Order Date]])</f>
        <v>8</v>
      </c>
      <c r="E1709" s="16" t="str">
        <f>TEXT(SalesDataTable[[#This Row],[Order Date]], "MMM")</f>
        <v>Aug</v>
      </c>
      <c r="F1709" s="15" t="str">
        <f>"Q"&amp;ROUNDUP(MONTH(SalesDataTable[[#This Row],[Order Date]])/3,0)</f>
        <v>Q3</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7">
        <f>YEAR(SalesDataTable[[#This Row],[Order Date]])</f>
        <v>2026</v>
      </c>
      <c r="D1710" s="4">
        <f>MONTH(SalesDataTable[[#This Row],[Order Date]])</f>
        <v>8</v>
      </c>
      <c r="E1710" s="16" t="str">
        <f>TEXT(SalesDataTable[[#This Row],[Order Date]], "MMM")</f>
        <v>Aug</v>
      </c>
      <c r="F1710" s="15" t="str">
        <f>"Q"&amp;ROUNDUP(MONTH(SalesDataTable[[#This Row],[Order Date]])/3,0)</f>
        <v>Q3</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7">
        <f>YEAR(SalesDataTable[[#This Row],[Order Date]])</f>
        <v>2026</v>
      </c>
      <c r="D1711" s="4">
        <f>MONTH(SalesDataTable[[#This Row],[Order Date]])</f>
        <v>8</v>
      </c>
      <c r="E1711" s="16" t="str">
        <f>TEXT(SalesDataTable[[#This Row],[Order Date]], "MMM")</f>
        <v>Aug</v>
      </c>
      <c r="F1711" s="15" t="str">
        <f>"Q"&amp;ROUNDUP(MONTH(SalesDataTable[[#This Row],[Order Date]])/3,0)</f>
        <v>Q3</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7">
        <f>YEAR(SalesDataTable[[#This Row],[Order Date]])</f>
        <v>2026</v>
      </c>
      <c r="D1712" s="4">
        <f>MONTH(SalesDataTable[[#This Row],[Order Date]])</f>
        <v>8</v>
      </c>
      <c r="E1712" s="16" t="str">
        <f>TEXT(SalesDataTable[[#This Row],[Order Date]], "MMM")</f>
        <v>Aug</v>
      </c>
      <c r="F1712" s="15" t="str">
        <f>"Q"&amp;ROUNDUP(MONTH(SalesDataTable[[#This Row],[Order Date]])/3,0)</f>
        <v>Q3</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7">
        <f>YEAR(SalesDataTable[[#This Row],[Order Date]])</f>
        <v>2026</v>
      </c>
      <c r="D1713" s="4">
        <f>MONTH(SalesDataTable[[#This Row],[Order Date]])</f>
        <v>8</v>
      </c>
      <c r="E1713" s="16" t="str">
        <f>TEXT(SalesDataTable[[#This Row],[Order Date]], "MMM")</f>
        <v>Aug</v>
      </c>
      <c r="F1713" s="15" t="str">
        <f>"Q"&amp;ROUNDUP(MONTH(SalesDataTable[[#This Row],[Order Date]])/3,0)</f>
        <v>Q3</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7">
        <f>YEAR(SalesDataTable[[#This Row],[Order Date]])</f>
        <v>2026</v>
      </c>
      <c r="D1714" s="4">
        <f>MONTH(SalesDataTable[[#This Row],[Order Date]])</f>
        <v>8</v>
      </c>
      <c r="E1714" s="16" t="str">
        <f>TEXT(SalesDataTable[[#This Row],[Order Date]], "MMM")</f>
        <v>Aug</v>
      </c>
      <c r="F1714" s="15" t="str">
        <f>"Q"&amp;ROUNDUP(MONTH(SalesDataTable[[#This Row],[Order Date]])/3,0)</f>
        <v>Q3</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7">
        <f>YEAR(SalesDataTable[[#This Row],[Order Date]])</f>
        <v>2026</v>
      </c>
      <c r="D1715" s="4">
        <f>MONTH(SalesDataTable[[#This Row],[Order Date]])</f>
        <v>8</v>
      </c>
      <c r="E1715" s="16" t="str">
        <f>TEXT(SalesDataTable[[#This Row],[Order Date]], "MMM")</f>
        <v>Aug</v>
      </c>
      <c r="F1715" s="15" t="str">
        <f>"Q"&amp;ROUNDUP(MONTH(SalesDataTable[[#This Row],[Order Date]])/3,0)</f>
        <v>Q3</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7">
        <f>YEAR(SalesDataTable[[#This Row],[Order Date]])</f>
        <v>2026</v>
      </c>
      <c r="D1716" s="4">
        <f>MONTH(SalesDataTable[[#This Row],[Order Date]])</f>
        <v>8</v>
      </c>
      <c r="E1716" s="16" t="str">
        <f>TEXT(SalesDataTable[[#This Row],[Order Date]], "MMM")</f>
        <v>Aug</v>
      </c>
      <c r="F1716" s="15" t="str">
        <f>"Q"&amp;ROUNDUP(MONTH(SalesDataTable[[#This Row],[Order Date]])/3,0)</f>
        <v>Q3</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7">
        <f>YEAR(SalesDataTable[[#This Row],[Order Date]])</f>
        <v>2026</v>
      </c>
      <c r="D1717" s="4">
        <f>MONTH(SalesDataTable[[#This Row],[Order Date]])</f>
        <v>8</v>
      </c>
      <c r="E1717" s="16" t="str">
        <f>TEXT(SalesDataTable[[#This Row],[Order Date]], "MMM")</f>
        <v>Aug</v>
      </c>
      <c r="F1717" s="15" t="str">
        <f>"Q"&amp;ROUNDUP(MONTH(SalesDataTable[[#This Row],[Order Date]])/3,0)</f>
        <v>Q3</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7">
        <f>YEAR(SalesDataTable[[#This Row],[Order Date]])</f>
        <v>2026</v>
      </c>
      <c r="D1718" s="4">
        <f>MONTH(SalesDataTable[[#This Row],[Order Date]])</f>
        <v>8</v>
      </c>
      <c r="E1718" s="16" t="str">
        <f>TEXT(SalesDataTable[[#This Row],[Order Date]], "MMM")</f>
        <v>Aug</v>
      </c>
      <c r="F1718" s="15" t="str">
        <f>"Q"&amp;ROUNDUP(MONTH(SalesDataTable[[#This Row],[Order Date]])/3,0)</f>
        <v>Q3</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7">
        <f>YEAR(SalesDataTable[[#This Row],[Order Date]])</f>
        <v>2026</v>
      </c>
      <c r="D1719" s="4">
        <f>MONTH(SalesDataTable[[#This Row],[Order Date]])</f>
        <v>8</v>
      </c>
      <c r="E1719" s="16" t="str">
        <f>TEXT(SalesDataTable[[#This Row],[Order Date]], "MMM")</f>
        <v>Aug</v>
      </c>
      <c r="F1719" s="15" t="str">
        <f>"Q"&amp;ROUNDUP(MONTH(SalesDataTable[[#This Row],[Order Date]])/3,0)</f>
        <v>Q3</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7">
        <f>YEAR(SalesDataTable[[#This Row],[Order Date]])</f>
        <v>2026</v>
      </c>
      <c r="D1720" s="4">
        <f>MONTH(SalesDataTable[[#This Row],[Order Date]])</f>
        <v>8</v>
      </c>
      <c r="E1720" s="16" t="str">
        <f>TEXT(SalesDataTable[[#This Row],[Order Date]], "MMM")</f>
        <v>Aug</v>
      </c>
      <c r="F1720" s="15" t="str">
        <f>"Q"&amp;ROUNDUP(MONTH(SalesDataTable[[#This Row],[Order Date]])/3,0)</f>
        <v>Q3</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7">
        <f>YEAR(SalesDataTable[[#This Row],[Order Date]])</f>
        <v>2026</v>
      </c>
      <c r="D1721" s="4">
        <f>MONTH(SalesDataTable[[#This Row],[Order Date]])</f>
        <v>8</v>
      </c>
      <c r="E1721" s="16" t="str">
        <f>TEXT(SalesDataTable[[#This Row],[Order Date]], "MMM")</f>
        <v>Aug</v>
      </c>
      <c r="F1721" s="15" t="str">
        <f>"Q"&amp;ROUNDUP(MONTH(SalesDataTable[[#This Row],[Order Date]])/3,0)</f>
        <v>Q3</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7">
        <f>YEAR(SalesDataTable[[#This Row],[Order Date]])</f>
        <v>2026</v>
      </c>
      <c r="D1722" s="4">
        <f>MONTH(SalesDataTable[[#This Row],[Order Date]])</f>
        <v>8</v>
      </c>
      <c r="E1722" s="16" t="str">
        <f>TEXT(SalesDataTable[[#This Row],[Order Date]], "MMM")</f>
        <v>Aug</v>
      </c>
      <c r="F1722" s="15" t="str">
        <f>"Q"&amp;ROUNDUP(MONTH(SalesDataTable[[#This Row],[Order Date]])/3,0)</f>
        <v>Q3</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7">
        <f>YEAR(SalesDataTable[[#This Row],[Order Date]])</f>
        <v>2026</v>
      </c>
      <c r="D1723" s="4">
        <f>MONTH(SalesDataTable[[#This Row],[Order Date]])</f>
        <v>8</v>
      </c>
      <c r="E1723" s="16" t="str">
        <f>TEXT(SalesDataTable[[#This Row],[Order Date]], "MMM")</f>
        <v>Aug</v>
      </c>
      <c r="F1723" s="15" t="str">
        <f>"Q"&amp;ROUNDUP(MONTH(SalesDataTable[[#This Row],[Order Date]])/3,0)</f>
        <v>Q3</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7">
        <f>YEAR(SalesDataTable[[#This Row],[Order Date]])</f>
        <v>2026</v>
      </c>
      <c r="D1724" s="4">
        <f>MONTH(SalesDataTable[[#This Row],[Order Date]])</f>
        <v>8</v>
      </c>
      <c r="E1724" s="16" t="str">
        <f>TEXT(SalesDataTable[[#This Row],[Order Date]], "MMM")</f>
        <v>Aug</v>
      </c>
      <c r="F1724" s="15" t="str">
        <f>"Q"&amp;ROUNDUP(MONTH(SalesDataTable[[#This Row],[Order Date]])/3,0)</f>
        <v>Q3</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7">
        <f>YEAR(SalesDataTable[[#This Row],[Order Date]])</f>
        <v>2026</v>
      </c>
      <c r="D1725" s="4">
        <f>MONTH(SalesDataTable[[#This Row],[Order Date]])</f>
        <v>8</v>
      </c>
      <c r="E1725" s="16" t="str">
        <f>TEXT(SalesDataTable[[#This Row],[Order Date]], "MMM")</f>
        <v>Aug</v>
      </c>
      <c r="F1725" s="15" t="str">
        <f>"Q"&amp;ROUNDUP(MONTH(SalesDataTable[[#This Row],[Order Date]])/3,0)</f>
        <v>Q3</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7">
        <f>YEAR(SalesDataTable[[#This Row],[Order Date]])</f>
        <v>2026</v>
      </c>
      <c r="D1726" s="4">
        <f>MONTH(SalesDataTable[[#This Row],[Order Date]])</f>
        <v>8</v>
      </c>
      <c r="E1726" s="16" t="str">
        <f>TEXT(SalesDataTable[[#This Row],[Order Date]], "MMM")</f>
        <v>Aug</v>
      </c>
      <c r="F1726" s="15" t="str">
        <f>"Q"&amp;ROUNDUP(MONTH(SalesDataTable[[#This Row],[Order Date]])/3,0)</f>
        <v>Q3</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7">
        <f>YEAR(SalesDataTable[[#This Row],[Order Date]])</f>
        <v>2026</v>
      </c>
      <c r="D1727" s="4">
        <f>MONTH(SalesDataTable[[#This Row],[Order Date]])</f>
        <v>8</v>
      </c>
      <c r="E1727" s="16" t="str">
        <f>TEXT(SalesDataTable[[#This Row],[Order Date]], "MMM")</f>
        <v>Aug</v>
      </c>
      <c r="F1727" s="15" t="str">
        <f>"Q"&amp;ROUNDUP(MONTH(SalesDataTable[[#This Row],[Order Date]])/3,0)</f>
        <v>Q3</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7">
        <f>YEAR(SalesDataTable[[#This Row],[Order Date]])</f>
        <v>2026</v>
      </c>
      <c r="D1728" s="4">
        <f>MONTH(SalesDataTable[[#This Row],[Order Date]])</f>
        <v>8</v>
      </c>
      <c r="E1728" s="16" t="str">
        <f>TEXT(SalesDataTable[[#This Row],[Order Date]], "MMM")</f>
        <v>Aug</v>
      </c>
      <c r="F1728" s="15" t="str">
        <f>"Q"&amp;ROUNDUP(MONTH(SalesDataTable[[#This Row],[Order Date]])/3,0)</f>
        <v>Q3</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7">
        <f>YEAR(SalesDataTable[[#This Row],[Order Date]])</f>
        <v>2026</v>
      </c>
      <c r="D1729" s="4">
        <f>MONTH(SalesDataTable[[#This Row],[Order Date]])</f>
        <v>8</v>
      </c>
      <c r="E1729" s="16" t="str">
        <f>TEXT(SalesDataTable[[#This Row],[Order Date]], "MMM")</f>
        <v>Aug</v>
      </c>
      <c r="F1729" s="15" t="str">
        <f>"Q"&amp;ROUNDUP(MONTH(SalesDataTable[[#This Row],[Order Date]])/3,0)</f>
        <v>Q3</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7">
        <f>YEAR(SalesDataTable[[#This Row],[Order Date]])</f>
        <v>2026</v>
      </c>
      <c r="D1730" s="4">
        <f>MONTH(SalesDataTable[[#This Row],[Order Date]])</f>
        <v>8</v>
      </c>
      <c r="E1730" s="16" t="str">
        <f>TEXT(SalesDataTable[[#This Row],[Order Date]], "MMM")</f>
        <v>Aug</v>
      </c>
      <c r="F1730" s="15" t="str">
        <f>"Q"&amp;ROUNDUP(MONTH(SalesDataTable[[#This Row],[Order Date]])/3,0)</f>
        <v>Q3</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7">
        <f>YEAR(SalesDataTable[[#This Row],[Order Date]])</f>
        <v>2026</v>
      </c>
      <c r="D1731" s="4">
        <f>MONTH(SalesDataTable[[#This Row],[Order Date]])</f>
        <v>8</v>
      </c>
      <c r="E1731" s="16" t="str">
        <f>TEXT(SalesDataTable[[#This Row],[Order Date]], "MMM")</f>
        <v>Aug</v>
      </c>
      <c r="F1731" s="15" t="str">
        <f>"Q"&amp;ROUNDUP(MONTH(SalesDataTable[[#This Row],[Order Date]])/3,0)</f>
        <v>Q3</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7">
        <f>YEAR(SalesDataTable[[#This Row],[Order Date]])</f>
        <v>2026</v>
      </c>
      <c r="D1732" s="4">
        <f>MONTH(SalesDataTable[[#This Row],[Order Date]])</f>
        <v>8</v>
      </c>
      <c r="E1732" s="16" t="str">
        <f>TEXT(SalesDataTable[[#This Row],[Order Date]], "MMM")</f>
        <v>Aug</v>
      </c>
      <c r="F1732" s="15" t="str">
        <f>"Q"&amp;ROUNDUP(MONTH(SalesDataTable[[#This Row],[Order Date]])/3,0)</f>
        <v>Q3</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7">
        <f>YEAR(SalesDataTable[[#This Row],[Order Date]])</f>
        <v>2026</v>
      </c>
      <c r="D1733" s="4">
        <f>MONTH(SalesDataTable[[#This Row],[Order Date]])</f>
        <v>8</v>
      </c>
      <c r="E1733" s="16" t="str">
        <f>TEXT(SalesDataTable[[#This Row],[Order Date]], "MMM")</f>
        <v>Aug</v>
      </c>
      <c r="F1733" s="15" t="str">
        <f>"Q"&amp;ROUNDUP(MONTH(SalesDataTable[[#This Row],[Order Date]])/3,0)</f>
        <v>Q3</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7">
        <f>YEAR(SalesDataTable[[#This Row],[Order Date]])</f>
        <v>2026</v>
      </c>
      <c r="D1734" s="4">
        <f>MONTH(SalesDataTable[[#This Row],[Order Date]])</f>
        <v>8</v>
      </c>
      <c r="E1734" s="16" t="str">
        <f>TEXT(SalesDataTable[[#This Row],[Order Date]], "MMM")</f>
        <v>Aug</v>
      </c>
      <c r="F1734" s="15" t="str">
        <f>"Q"&amp;ROUNDUP(MONTH(SalesDataTable[[#This Row],[Order Date]])/3,0)</f>
        <v>Q3</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7">
        <f>YEAR(SalesDataTable[[#This Row],[Order Date]])</f>
        <v>2026</v>
      </c>
      <c r="D1735" s="4">
        <f>MONTH(SalesDataTable[[#This Row],[Order Date]])</f>
        <v>8</v>
      </c>
      <c r="E1735" s="16" t="str">
        <f>TEXT(SalesDataTable[[#This Row],[Order Date]], "MMM")</f>
        <v>Aug</v>
      </c>
      <c r="F1735" s="15" t="str">
        <f>"Q"&amp;ROUNDUP(MONTH(SalesDataTable[[#This Row],[Order Date]])/3,0)</f>
        <v>Q3</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7">
        <f>YEAR(SalesDataTable[[#This Row],[Order Date]])</f>
        <v>2026</v>
      </c>
      <c r="D1736" s="4">
        <f>MONTH(SalesDataTable[[#This Row],[Order Date]])</f>
        <v>8</v>
      </c>
      <c r="E1736" s="16" t="str">
        <f>TEXT(SalesDataTable[[#This Row],[Order Date]], "MMM")</f>
        <v>Aug</v>
      </c>
      <c r="F1736" s="15" t="str">
        <f>"Q"&amp;ROUNDUP(MONTH(SalesDataTable[[#This Row],[Order Date]])/3,0)</f>
        <v>Q3</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7">
        <f>YEAR(SalesDataTable[[#This Row],[Order Date]])</f>
        <v>2026</v>
      </c>
      <c r="D1737" s="4">
        <f>MONTH(SalesDataTable[[#This Row],[Order Date]])</f>
        <v>8</v>
      </c>
      <c r="E1737" s="16" t="str">
        <f>TEXT(SalesDataTable[[#This Row],[Order Date]], "MMM")</f>
        <v>Aug</v>
      </c>
      <c r="F1737" s="15" t="str">
        <f>"Q"&amp;ROUNDUP(MONTH(SalesDataTable[[#This Row],[Order Date]])/3,0)</f>
        <v>Q3</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7">
        <f>YEAR(SalesDataTable[[#This Row],[Order Date]])</f>
        <v>2026</v>
      </c>
      <c r="D1738" s="4">
        <f>MONTH(SalesDataTable[[#This Row],[Order Date]])</f>
        <v>8</v>
      </c>
      <c r="E1738" s="16" t="str">
        <f>TEXT(SalesDataTable[[#This Row],[Order Date]], "MMM")</f>
        <v>Aug</v>
      </c>
      <c r="F1738" s="15" t="str">
        <f>"Q"&amp;ROUNDUP(MONTH(SalesDataTable[[#This Row],[Order Date]])/3,0)</f>
        <v>Q3</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7">
        <f>YEAR(SalesDataTable[[#This Row],[Order Date]])</f>
        <v>2026</v>
      </c>
      <c r="D1739" s="4">
        <f>MONTH(SalesDataTable[[#This Row],[Order Date]])</f>
        <v>8</v>
      </c>
      <c r="E1739" s="16" t="str">
        <f>TEXT(SalesDataTable[[#This Row],[Order Date]], "MMM")</f>
        <v>Aug</v>
      </c>
      <c r="F1739" s="15" t="str">
        <f>"Q"&amp;ROUNDUP(MONTH(SalesDataTable[[#This Row],[Order Date]])/3,0)</f>
        <v>Q3</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7">
        <f>YEAR(SalesDataTable[[#This Row],[Order Date]])</f>
        <v>2026</v>
      </c>
      <c r="D1740" s="4">
        <f>MONTH(SalesDataTable[[#This Row],[Order Date]])</f>
        <v>8</v>
      </c>
      <c r="E1740" s="16" t="str">
        <f>TEXT(SalesDataTable[[#This Row],[Order Date]], "MMM")</f>
        <v>Aug</v>
      </c>
      <c r="F1740" s="15" t="str">
        <f>"Q"&amp;ROUNDUP(MONTH(SalesDataTable[[#This Row],[Order Date]])/3,0)</f>
        <v>Q3</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7">
        <f>YEAR(SalesDataTable[[#This Row],[Order Date]])</f>
        <v>2026</v>
      </c>
      <c r="D1741" s="4">
        <f>MONTH(SalesDataTable[[#This Row],[Order Date]])</f>
        <v>8</v>
      </c>
      <c r="E1741" s="16" t="str">
        <f>TEXT(SalesDataTable[[#This Row],[Order Date]], "MMM")</f>
        <v>Aug</v>
      </c>
      <c r="F1741" s="15" t="str">
        <f>"Q"&amp;ROUNDUP(MONTH(SalesDataTable[[#This Row],[Order Date]])/3,0)</f>
        <v>Q3</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7">
        <f>YEAR(SalesDataTable[[#This Row],[Order Date]])</f>
        <v>2026</v>
      </c>
      <c r="D1742" s="4">
        <f>MONTH(SalesDataTable[[#This Row],[Order Date]])</f>
        <v>8</v>
      </c>
      <c r="E1742" s="16" t="str">
        <f>TEXT(SalesDataTable[[#This Row],[Order Date]], "MMM")</f>
        <v>Aug</v>
      </c>
      <c r="F1742" s="15" t="str">
        <f>"Q"&amp;ROUNDUP(MONTH(SalesDataTable[[#This Row],[Order Date]])/3,0)</f>
        <v>Q3</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7">
        <f>YEAR(SalesDataTable[[#This Row],[Order Date]])</f>
        <v>2026</v>
      </c>
      <c r="D1743" s="4">
        <f>MONTH(SalesDataTable[[#This Row],[Order Date]])</f>
        <v>8</v>
      </c>
      <c r="E1743" s="16" t="str">
        <f>TEXT(SalesDataTable[[#This Row],[Order Date]], "MMM")</f>
        <v>Aug</v>
      </c>
      <c r="F1743" s="15" t="str">
        <f>"Q"&amp;ROUNDUP(MONTH(SalesDataTable[[#This Row],[Order Date]])/3,0)</f>
        <v>Q3</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7">
        <f>YEAR(SalesDataTable[[#This Row],[Order Date]])</f>
        <v>2026</v>
      </c>
      <c r="D1744" s="4">
        <f>MONTH(SalesDataTable[[#This Row],[Order Date]])</f>
        <v>8</v>
      </c>
      <c r="E1744" s="16" t="str">
        <f>TEXT(SalesDataTable[[#This Row],[Order Date]], "MMM")</f>
        <v>Aug</v>
      </c>
      <c r="F1744" s="15" t="str">
        <f>"Q"&amp;ROUNDUP(MONTH(SalesDataTable[[#This Row],[Order Date]])/3,0)</f>
        <v>Q3</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7">
        <f>YEAR(SalesDataTable[[#This Row],[Order Date]])</f>
        <v>2026</v>
      </c>
      <c r="D1745" s="4">
        <f>MONTH(SalesDataTable[[#This Row],[Order Date]])</f>
        <v>8</v>
      </c>
      <c r="E1745" s="16" t="str">
        <f>TEXT(SalesDataTable[[#This Row],[Order Date]], "MMM")</f>
        <v>Aug</v>
      </c>
      <c r="F1745" s="15" t="str">
        <f>"Q"&amp;ROUNDUP(MONTH(SalesDataTable[[#This Row],[Order Date]])/3,0)</f>
        <v>Q3</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7">
        <f>YEAR(SalesDataTable[[#This Row],[Order Date]])</f>
        <v>2026</v>
      </c>
      <c r="D1746" s="4">
        <f>MONTH(SalesDataTable[[#This Row],[Order Date]])</f>
        <v>8</v>
      </c>
      <c r="E1746" s="16" t="str">
        <f>TEXT(SalesDataTable[[#This Row],[Order Date]], "MMM")</f>
        <v>Aug</v>
      </c>
      <c r="F1746" s="15" t="str">
        <f>"Q"&amp;ROUNDUP(MONTH(SalesDataTable[[#This Row],[Order Date]])/3,0)</f>
        <v>Q3</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7">
        <f>YEAR(SalesDataTable[[#This Row],[Order Date]])</f>
        <v>2026</v>
      </c>
      <c r="D1747" s="4">
        <f>MONTH(SalesDataTable[[#This Row],[Order Date]])</f>
        <v>8</v>
      </c>
      <c r="E1747" s="16" t="str">
        <f>TEXT(SalesDataTable[[#This Row],[Order Date]], "MMM")</f>
        <v>Aug</v>
      </c>
      <c r="F1747" s="15" t="str">
        <f>"Q"&amp;ROUNDUP(MONTH(SalesDataTable[[#This Row],[Order Date]])/3,0)</f>
        <v>Q3</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7">
        <f>YEAR(SalesDataTable[[#This Row],[Order Date]])</f>
        <v>2026</v>
      </c>
      <c r="D1748" s="4">
        <f>MONTH(SalesDataTable[[#This Row],[Order Date]])</f>
        <v>8</v>
      </c>
      <c r="E1748" s="16" t="str">
        <f>TEXT(SalesDataTable[[#This Row],[Order Date]], "MMM")</f>
        <v>Aug</v>
      </c>
      <c r="F1748" s="15" t="str">
        <f>"Q"&amp;ROUNDUP(MONTH(SalesDataTable[[#This Row],[Order Date]])/3,0)</f>
        <v>Q3</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7">
        <f>YEAR(SalesDataTable[[#This Row],[Order Date]])</f>
        <v>2026</v>
      </c>
      <c r="D1749" s="4">
        <f>MONTH(SalesDataTable[[#This Row],[Order Date]])</f>
        <v>8</v>
      </c>
      <c r="E1749" s="16" t="str">
        <f>TEXT(SalesDataTable[[#This Row],[Order Date]], "MMM")</f>
        <v>Aug</v>
      </c>
      <c r="F1749" s="15" t="str">
        <f>"Q"&amp;ROUNDUP(MONTH(SalesDataTable[[#This Row],[Order Date]])/3,0)</f>
        <v>Q3</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7">
        <f>YEAR(SalesDataTable[[#This Row],[Order Date]])</f>
        <v>2026</v>
      </c>
      <c r="D1750" s="4">
        <f>MONTH(SalesDataTable[[#This Row],[Order Date]])</f>
        <v>8</v>
      </c>
      <c r="E1750" s="16" t="str">
        <f>TEXT(SalesDataTable[[#This Row],[Order Date]], "MMM")</f>
        <v>Aug</v>
      </c>
      <c r="F1750" s="15" t="str">
        <f>"Q"&amp;ROUNDUP(MONTH(SalesDataTable[[#This Row],[Order Date]])/3,0)</f>
        <v>Q3</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7">
        <f>YEAR(SalesDataTable[[#This Row],[Order Date]])</f>
        <v>2026</v>
      </c>
      <c r="D1751" s="4">
        <f>MONTH(SalesDataTable[[#This Row],[Order Date]])</f>
        <v>8</v>
      </c>
      <c r="E1751" s="16" t="str">
        <f>TEXT(SalesDataTable[[#This Row],[Order Date]], "MMM")</f>
        <v>Aug</v>
      </c>
      <c r="F1751" s="15" t="str">
        <f>"Q"&amp;ROUNDUP(MONTH(SalesDataTable[[#This Row],[Order Date]])/3,0)</f>
        <v>Q3</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7">
        <f>YEAR(SalesDataTable[[#This Row],[Order Date]])</f>
        <v>2026</v>
      </c>
      <c r="D1752" s="4">
        <f>MONTH(SalesDataTable[[#This Row],[Order Date]])</f>
        <v>8</v>
      </c>
      <c r="E1752" s="16" t="str">
        <f>TEXT(SalesDataTable[[#This Row],[Order Date]], "MMM")</f>
        <v>Aug</v>
      </c>
      <c r="F1752" s="15" t="str">
        <f>"Q"&amp;ROUNDUP(MONTH(SalesDataTable[[#This Row],[Order Date]])/3,0)</f>
        <v>Q3</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7">
        <f>YEAR(SalesDataTable[[#This Row],[Order Date]])</f>
        <v>2026</v>
      </c>
      <c r="D1753" s="4">
        <f>MONTH(SalesDataTable[[#This Row],[Order Date]])</f>
        <v>8</v>
      </c>
      <c r="E1753" s="16" t="str">
        <f>TEXT(SalesDataTable[[#This Row],[Order Date]], "MMM")</f>
        <v>Aug</v>
      </c>
      <c r="F1753" s="15" t="str">
        <f>"Q"&amp;ROUNDUP(MONTH(SalesDataTable[[#This Row],[Order Date]])/3,0)</f>
        <v>Q3</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7">
        <f>YEAR(SalesDataTable[[#This Row],[Order Date]])</f>
        <v>2026</v>
      </c>
      <c r="D1754" s="4">
        <f>MONTH(SalesDataTable[[#This Row],[Order Date]])</f>
        <v>8</v>
      </c>
      <c r="E1754" s="16" t="str">
        <f>TEXT(SalesDataTable[[#This Row],[Order Date]], "MMM")</f>
        <v>Aug</v>
      </c>
      <c r="F1754" s="15" t="str">
        <f>"Q"&amp;ROUNDUP(MONTH(SalesDataTable[[#This Row],[Order Date]])/3,0)</f>
        <v>Q3</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7">
        <f>YEAR(SalesDataTable[[#This Row],[Order Date]])</f>
        <v>2026</v>
      </c>
      <c r="D1755" s="4">
        <f>MONTH(SalesDataTable[[#This Row],[Order Date]])</f>
        <v>8</v>
      </c>
      <c r="E1755" s="16" t="str">
        <f>TEXT(SalesDataTable[[#This Row],[Order Date]], "MMM")</f>
        <v>Aug</v>
      </c>
      <c r="F1755" s="15" t="str">
        <f>"Q"&amp;ROUNDUP(MONTH(SalesDataTable[[#This Row],[Order Date]])/3,0)</f>
        <v>Q3</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7">
        <f>YEAR(SalesDataTable[[#This Row],[Order Date]])</f>
        <v>2026</v>
      </c>
      <c r="D1756" s="4">
        <f>MONTH(SalesDataTable[[#This Row],[Order Date]])</f>
        <v>8</v>
      </c>
      <c r="E1756" s="16" t="str">
        <f>TEXT(SalesDataTable[[#This Row],[Order Date]], "MMM")</f>
        <v>Aug</v>
      </c>
      <c r="F1756" s="15" t="str">
        <f>"Q"&amp;ROUNDUP(MONTH(SalesDataTable[[#This Row],[Order Date]])/3,0)</f>
        <v>Q3</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7">
        <f>YEAR(SalesDataTable[[#This Row],[Order Date]])</f>
        <v>2026</v>
      </c>
      <c r="D1757" s="4">
        <f>MONTH(SalesDataTable[[#This Row],[Order Date]])</f>
        <v>8</v>
      </c>
      <c r="E1757" s="16" t="str">
        <f>TEXT(SalesDataTable[[#This Row],[Order Date]], "MMM")</f>
        <v>Aug</v>
      </c>
      <c r="F1757" s="15" t="str">
        <f>"Q"&amp;ROUNDUP(MONTH(SalesDataTable[[#This Row],[Order Date]])/3,0)</f>
        <v>Q3</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7">
        <f>YEAR(SalesDataTable[[#This Row],[Order Date]])</f>
        <v>2026</v>
      </c>
      <c r="D1758" s="4">
        <f>MONTH(SalesDataTable[[#This Row],[Order Date]])</f>
        <v>8</v>
      </c>
      <c r="E1758" s="16" t="str">
        <f>TEXT(SalesDataTable[[#This Row],[Order Date]], "MMM")</f>
        <v>Aug</v>
      </c>
      <c r="F1758" s="15" t="str">
        <f>"Q"&amp;ROUNDUP(MONTH(SalesDataTable[[#This Row],[Order Date]])/3,0)</f>
        <v>Q3</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7">
        <f>YEAR(SalesDataTable[[#This Row],[Order Date]])</f>
        <v>2026</v>
      </c>
      <c r="D1759" s="4">
        <f>MONTH(SalesDataTable[[#This Row],[Order Date]])</f>
        <v>8</v>
      </c>
      <c r="E1759" s="16" t="str">
        <f>TEXT(SalesDataTable[[#This Row],[Order Date]], "MMM")</f>
        <v>Aug</v>
      </c>
      <c r="F1759" s="15" t="str">
        <f>"Q"&amp;ROUNDUP(MONTH(SalesDataTable[[#This Row],[Order Date]])/3,0)</f>
        <v>Q3</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7">
        <f>YEAR(SalesDataTable[[#This Row],[Order Date]])</f>
        <v>2026</v>
      </c>
      <c r="D1760" s="4">
        <f>MONTH(SalesDataTable[[#This Row],[Order Date]])</f>
        <v>8</v>
      </c>
      <c r="E1760" s="16" t="str">
        <f>TEXT(SalesDataTable[[#This Row],[Order Date]], "MMM")</f>
        <v>Aug</v>
      </c>
      <c r="F1760" s="15" t="str">
        <f>"Q"&amp;ROUNDUP(MONTH(SalesDataTable[[#This Row],[Order Date]])/3,0)</f>
        <v>Q3</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7">
        <f>YEAR(SalesDataTable[[#This Row],[Order Date]])</f>
        <v>2026</v>
      </c>
      <c r="D1761" s="4">
        <f>MONTH(SalesDataTable[[#This Row],[Order Date]])</f>
        <v>8</v>
      </c>
      <c r="E1761" s="16" t="str">
        <f>TEXT(SalesDataTable[[#This Row],[Order Date]], "MMM")</f>
        <v>Aug</v>
      </c>
      <c r="F1761" s="15" t="str">
        <f>"Q"&amp;ROUNDUP(MONTH(SalesDataTable[[#This Row],[Order Date]])/3,0)</f>
        <v>Q3</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7">
        <f>YEAR(SalesDataTable[[#This Row],[Order Date]])</f>
        <v>2026</v>
      </c>
      <c r="D1762" s="4">
        <f>MONTH(SalesDataTable[[#This Row],[Order Date]])</f>
        <v>8</v>
      </c>
      <c r="E1762" s="16" t="str">
        <f>TEXT(SalesDataTable[[#This Row],[Order Date]], "MMM")</f>
        <v>Aug</v>
      </c>
      <c r="F1762" s="15" t="str">
        <f>"Q"&amp;ROUNDUP(MONTH(SalesDataTable[[#This Row],[Order Date]])/3,0)</f>
        <v>Q3</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7">
        <f>YEAR(SalesDataTable[[#This Row],[Order Date]])</f>
        <v>2026</v>
      </c>
      <c r="D1763" s="4">
        <f>MONTH(SalesDataTable[[#This Row],[Order Date]])</f>
        <v>8</v>
      </c>
      <c r="E1763" s="16" t="str">
        <f>TEXT(SalesDataTable[[#This Row],[Order Date]], "MMM")</f>
        <v>Aug</v>
      </c>
      <c r="F1763" s="15" t="str">
        <f>"Q"&amp;ROUNDUP(MONTH(SalesDataTable[[#This Row],[Order Date]])/3,0)</f>
        <v>Q3</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7">
        <f>YEAR(SalesDataTable[[#This Row],[Order Date]])</f>
        <v>2026</v>
      </c>
      <c r="D1764" s="4">
        <f>MONTH(SalesDataTable[[#This Row],[Order Date]])</f>
        <v>8</v>
      </c>
      <c r="E1764" s="16" t="str">
        <f>TEXT(SalesDataTable[[#This Row],[Order Date]], "MMM")</f>
        <v>Aug</v>
      </c>
      <c r="F1764" s="15" t="str">
        <f>"Q"&amp;ROUNDUP(MONTH(SalesDataTable[[#This Row],[Order Date]])/3,0)</f>
        <v>Q3</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7">
        <f>YEAR(SalesDataTable[[#This Row],[Order Date]])</f>
        <v>2026</v>
      </c>
      <c r="D1765" s="4">
        <f>MONTH(SalesDataTable[[#This Row],[Order Date]])</f>
        <v>8</v>
      </c>
      <c r="E1765" s="16" t="str">
        <f>TEXT(SalesDataTable[[#This Row],[Order Date]], "MMM")</f>
        <v>Aug</v>
      </c>
      <c r="F1765" s="15" t="str">
        <f>"Q"&amp;ROUNDUP(MONTH(SalesDataTable[[#This Row],[Order Date]])/3,0)</f>
        <v>Q3</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7">
        <f>YEAR(SalesDataTable[[#This Row],[Order Date]])</f>
        <v>2026</v>
      </c>
      <c r="D1766" s="4">
        <f>MONTH(SalesDataTable[[#This Row],[Order Date]])</f>
        <v>8</v>
      </c>
      <c r="E1766" s="16" t="str">
        <f>TEXT(SalesDataTable[[#This Row],[Order Date]], "MMM")</f>
        <v>Aug</v>
      </c>
      <c r="F1766" s="15" t="str">
        <f>"Q"&amp;ROUNDUP(MONTH(SalesDataTable[[#This Row],[Order Date]])/3,0)</f>
        <v>Q3</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7">
        <f>YEAR(SalesDataTable[[#This Row],[Order Date]])</f>
        <v>2026</v>
      </c>
      <c r="D1767" s="4">
        <f>MONTH(SalesDataTable[[#This Row],[Order Date]])</f>
        <v>8</v>
      </c>
      <c r="E1767" s="16" t="str">
        <f>TEXT(SalesDataTable[[#This Row],[Order Date]], "MMM")</f>
        <v>Aug</v>
      </c>
      <c r="F1767" s="15" t="str">
        <f>"Q"&amp;ROUNDUP(MONTH(SalesDataTable[[#This Row],[Order Date]])/3,0)</f>
        <v>Q3</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7">
        <f>YEAR(SalesDataTable[[#This Row],[Order Date]])</f>
        <v>2026</v>
      </c>
      <c r="D1768" s="4">
        <f>MONTH(SalesDataTable[[#This Row],[Order Date]])</f>
        <v>8</v>
      </c>
      <c r="E1768" s="16" t="str">
        <f>TEXT(SalesDataTable[[#This Row],[Order Date]], "MMM")</f>
        <v>Aug</v>
      </c>
      <c r="F1768" s="15" t="str">
        <f>"Q"&amp;ROUNDUP(MONTH(SalesDataTable[[#This Row],[Order Date]])/3,0)</f>
        <v>Q3</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7">
        <f>YEAR(SalesDataTable[[#This Row],[Order Date]])</f>
        <v>2026</v>
      </c>
      <c r="D1769" s="4">
        <f>MONTH(SalesDataTable[[#This Row],[Order Date]])</f>
        <v>8</v>
      </c>
      <c r="E1769" s="16" t="str">
        <f>TEXT(SalesDataTable[[#This Row],[Order Date]], "MMM")</f>
        <v>Aug</v>
      </c>
      <c r="F1769" s="15" t="str">
        <f>"Q"&amp;ROUNDUP(MONTH(SalesDataTable[[#This Row],[Order Date]])/3,0)</f>
        <v>Q3</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7">
        <f>YEAR(SalesDataTable[[#This Row],[Order Date]])</f>
        <v>2026</v>
      </c>
      <c r="D1770" s="4">
        <f>MONTH(SalesDataTable[[#This Row],[Order Date]])</f>
        <v>8</v>
      </c>
      <c r="E1770" s="16" t="str">
        <f>TEXT(SalesDataTable[[#This Row],[Order Date]], "MMM")</f>
        <v>Aug</v>
      </c>
      <c r="F1770" s="15" t="str">
        <f>"Q"&amp;ROUNDUP(MONTH(SalesDataTable[[#This Row],[Order Date]])/3,0)</f>
        <v>Q3</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7">
        <f>YEAR(SalesDataTable[[#This Row],[Order Date]])</f>
        <v>2026</v>
      </c>
      <c r="D1771" s="4">
        <f>MONTH(SalesDataTable[[#This Row],[Order Date]])</f>
        <v>8</v>
      </c>
      <c r="E1771" s="16" t="str">
        <f>TEXT(SalesDataTable[[#This Row],[Order Date]], "MMM")</f>
        <v>Aug</v>
      </c>
      <c r="F1771" s="15" t="str">
        <f>"Q"&amp;ROUNDUP(MONTH(SalesDataTable[[#This Row],[Order Date]])/3,0)</f>
        <v>Q3</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7">
        <f>YEAR(SalesDataTable[[#This Row],[Order Date]])</f>
        <v>2026</v>
      </c>
      <c r="D1772" s="4">
        <f>MONTH(SalesDataTable[[#This Row],[Order Date]])</f>
        <v>8</v>
      </c>
      <c r="E1772" s="16" t="str">
        <f>TEXT(SalesDataTable[[#This Row],[Order Date]], "MMM")</f>
        <v>Aug</v>
      </c>
      <c r="F1772" s="15" t="str">
        <f>"Q"&amp;ROUNDUP(MONTH(SalesDataTable[[#This Row],[Order Date]])/3,0)</f>
        <v>Q3</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7">
        <f>YEAR(SalesDataTable[[#This Row],[Order Date]])</f>
        <v>2026</v>
      </c>
      <c r="D1773" s="4">
        <f>MONTH(SalesDataTable[[#This Row],[Order Date]])</f>
        <v>8</v>
      </c>
      <c r="E1773" s="16" t="str">
        <f>TEXT(SalesDataTable[[#This Row],[Order Date]], "MMM")</f>
        <v>Aug</v>
      </c>
      <c r="F1773" s="15" t="str">
        <f>"Q"&amp;ROUNDUP(MONTH(SalesDataTable[[#This Row],[Order Date]])/3,0)</f>
        <v>Q3</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7">
        <f>YEAR(SalesDataTable[[#This Row],[Order Date]])</f>
        <v>2026</v>
      </c>
      <c r="D1774" s="4">
        <f>MONTH(SalesDataTable[[#This Row],[Order Date]])</f>
        <v>8</v>
      </c>
      <c r="E1774" s="16" t="str">
        <f>TEXT(SalesDataTable[[#This Row],[Order Date]], "MMM")</f>
        <v>Aug</v>
      </c>
      <c r="F1774" s="15" t="str">
        <f>"Q"&amp;ROUNDUP(MONTH(SalesDataTable[[#This Row],[Order Date]])/3,0)</f>
        <v>Q3</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7">
        <f>YEAR(SalesDataTable[[#This Row],[Order Date]])</f>
        <v>2026</v>
      </c>
      <c r="D1775" s="4">
        <f>MONTH(SalesDataTable[[#This Row],[Order Date]])</f>
        <v>8</v>
      </c>
      <c r="E1775" s="16" t="str">
        <f>TEXT(SalesDataTable[[#This Row],[Order Date]], "MMM")</f>
        <v>Aug</v>
      </c>
      <c r="F1775" s="15" t="str">
        <f>"Q"&amp;ROUNDUP(MONTH(SalesDataTable[[#This Row],[Order Date]])/3,0)</f>
        <v>Q3</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7">
        <f>YEAR(SalesDataTable[[#This Row],[Order Date]])</f>
        <v>2026</v>
      </c>
      <c r="D1776" s="4">
        <f>MONTH(SalesDataTable[[#This Row],[Order Date]])</f>
        <v>8</v>
      </c>
      <c r="E1776" s="16" t="str">
        <f>TEXT(SalesDataTable[[#This Row],[Order Date]], "MMM")</f>
        <v>Aug</v>
      </c>
      <c r="F1776" s="15" t="str">
        <f>"Q"&amp;ROUNDUP(MONTH(SalesDataTable[[#This Row],[Order Date]])/3,0)</f>
        <v>Q3</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7">
        <f>YEAR(SalesDataTable[[#This Row],[Order Date]])</f>
        <v>2026</v>
      </c>
      <c r="D1777" s="4">
        <f>MONTH(SalesDataTable[[#This Row],[Order Date]])</f>
        <v>8</v>
      </c>
      <c r="E1777" s="16" t="str">
        <f>TEXT(SalesDataTable[[#This Row],[Order Date]], "MMM")</f>
        <v>Aug</v>
      </c>
      <c r="F1777" s="15" t="str">
        <f>"Q"&amp;ROUNDUP(MONTH(SalesDataTable[[#This Row],[Order Date]])/3,0)</f>
        <v>Q3</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7">
        <f>YEAR(SalesDataTable[[#This Row],[Order Date]])</f>
        <v>2026</v>
      </c>
      <c r="D1778" s="4">
        <f>MONTH(SalesDataTable[[#This Row],[Order Date]])</f>
        <v>8</v>
      </c>
      <c r="E1778" s="16" t="str">
        <f>TEXT(SalesDataTable[[#This Row],[Order Date]], "MMM")</f>
        <v>Aug</v>
      </c>
      <c r="F1778" s="15" t="str">
        <f>"Q"&amp;ROUNDUP(MONTH(SalesDataTable[[#This Row],[Order Date]])/3,0)</f>
        <v>Q3</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7">
        <f>YEAR(SalesDataTable[[#This Row],[Order Date]])</f>
        <v>2026</v>
      </c>
      <c r="D1779" s="4">
        <f>MONTH(SalesDataTable[[#This Row],[Order Date]])</f>
        <v>8</v>
      </c>
      <c r="E1779" s="16" t="str">
        <f>TEXT(SalesDataTable[[#This Row],[Order Date]], "MMM")</f>
        <v>Aug</v>
      </c>
      <c r="F1779" s="15" t="str">
        <f>"Q"&amp;ROUNDUP(MONTH(SalesDataTable[[#This Row],[Order Date]])/3,0)</f>
        <v>Q3</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7">
        <f>YEAR(SalesDataTable[[#This Row],[Order Date]])</f>
        <v>2026</v>
      </c>
      <c r="D1780" s="4">
        <f>MONTH(SalesDataTable[[#This Row],[Order Date]])</f>
        <v>8</v>
      </c>
      <c r="E1780" s="16" t="str">
        <f>TEXT(SalesDataTable[[#This Row],[Order Date]], "MMM")</f>
        <v>Aug</v>
      </c>
      <c r="F1780" s="15" t="str">
        <f>"Q"&amp;ROUNDUP(MONTH(SalesDataTable[[#This Row],[Order Date]])/3,0)</f>
        <v>Q3</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7">
        <f>YEAR(SalesDataTable[[#This Row],[Order Date]])</f>
        <v>2026</v>
      </c>
      <c r="D1781" s="4">
        <f>MONTH(SalesDataTable[[#This Row],[Order Date]])</f>
        <v>8</v>
      </c>
      <c r="E1781" s="16" t="str">
        <f>TEXT(SalesDataTable[[#This Row],[Order Date]], "MMM")</f>
        <v>Aug</v>
      </c>
      <c r="F1781" s="15" t="str">
        <f>"Q"&amp;ROUNDUP(MONTH(SalesDataTable[[#This Row],[Order Date]])/3,0)</f>
        <v>Q3</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7">
        <f>YEAR(SalesDataTable[[#This Row],[Order Date]])</f>
        <v>2026</v>
      </c>
      <c r="D1782" s="4">
        <f>MONTH(SalesDataTable[[#This Row],[Order Date]])</f>
        <v>8</v>
      </c>
      <c r="E1782" s="16" t="str">
        <f>TEXT(SalesDataTable[[#This Row],[Order Date]], "MMM")</f>
        <v>Aug</v>
      </c>
      <c r="F1782" s="15" t="str">
        <f>"Q"&amp;ROUNDUP(MONTH(SalesDataTable[[#This Row],[Order Date]])/3,0)</f>
        <v>Q3</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7">
        <f>YEAR(SalesDataTable[[#This Row],[Order Date]])</f>
        <v>2026</v>
      </c>
      <c r="D1783" s="4">
        <f>MONTH(SalesDataTable[[#This Row],[Order Date]])</f>
        <v>8</v>
      </c>
      <c r="E1783" s="16" t="str">
        <f>TEXT(SalesDataTable[[#This Row],[Order Date]], "MMM")</f>
        <v>Aug</v>
      </c>
      <c r="F1783" s="15" t="str">
        <f>"Q"&amp;ROUNDUP(MONTH(SalesDataTable[[#This Row],[Order Date]])/3,0)</f>
        <v>Q3</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7">
        <f>YEAR(SalesDataTable[[#This Row],[Order Date]])</f>
        <v>2026</v>
      </c>
      <c r="D1784" s="4">
        <f>MONTH(SalesDataTable[[#This Row],[Order Date]])</f>
        <v>8</v>
      </c>
      <c r="E1784" s="16" t="str">
        <f>TEXT(SalesDataTable[[#This Row],[Order Date]], "MMM")</f>
        <v>Aug</v>
      </c>
      <c r="F1784" s="15" t="str">
        <f>"Q"&amp;ROUNDUP(MONTH(SalesDataTable[[#This Row],[Order Date]])/3,0)</f>
        <v>Q3</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7">
        <f>YEAR(SalesDataTable[[#This Row],[Order Date]])</f>
        <v>2026</v>
      </c>
      <c r="D1785" s="4">
        <f>MONTH(SalesDataTable[[#This Row],[Order Date]])</f>
        <v>8</v>
      </c>
      <c r="E1785" s="16" t="str">
        <f>TEXT(SalesDataTable[[#This Row],[Order Date]], "MMM")</f>
        <v>Aug</v>
      </c>
      <c r="F1785" s="15" t="str">
        <f>"Q"&amp;ROUNDUP(MONTH(SalesDataTable[[#This Row],[Order Date]])/3,0)</f>
        <v>Q3</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7">
        <f>YEAR(SalesDataTable[[#This Row],[Order Date]])</f>
        <v>2026</v>
      </c>
      <c r="D1786" s="4">
        <f>MONTH(SalesDataTable[[#This Row],[Order Date]])</f>
        <v>8</v>
      </c>
      <c r="E1786" s="16" t="str">
        <f>TEXT(SalesDataTable[[#This Row],[Order Date]], "MMM")</f>
        <v>Aug</v>
      </c>
      <c r="F1786" s="15" t="str">
        <f>"Q"&amp;ROUNDUP(MONTH(SalesDataTable[[#This Row],[Order Date]])/3,0)</f>
        <v>Q3</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7">
        <f>YEAR(SalesDataTable[[#This Row],[Order Date]])</f>
        <v>2026</v>
      </c>
      <c r="D1787" s="4">
        <f>MONTH(SalesDataTable[[#This Row],[Order Date]])</f>
        <v>8</v>
      </c>
      <c r="E1787" s="16" t="str">
        <f>TEXT(SalesDataTable[[#This Row],[Order Date]], "MMM")</f>
        <v>Aug</v>
      </c>
      <c r="F1787" s="15" t="str">
        <f>"Q"&amp;ROUNDUP(MONTH(SalesDataTable[[#This Row],[Order Date]])/3,0)</f>
        <v>Q3</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7">
        <f>YEAR(SalesDataTable[[#This Row],[Order Date]])</f>
        <v>2026</v>
      </c>
      <c r="D1788" s="4">
        <f>MONTH(SalesDataTable[[#This Row],[Order Date]])</f>
        <v>8</v>
      </c>
      <c r="E1788" s="16" t="str">
        <f>TEXT(SalesDataTable[[#This Row],[Order Date]], "MMM")</f>
        <v>Aug</v>
      </c>
      <c r="F1788" s="15" t="str">
        <f>"Q"&amp;ROUNDUP(MONTH(SalesDataTable[[#This Row],[Order Date]])/3,0)</f>
        <v>Q3</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7">
        <f>YEAR(SalesDataTable[[#This Row],[Order Date]])</f>
        <v>2026</v>
      </c>
      <c r="D1789" s="4">
        <f>MONTH(SalesDataTable[[#This Row],[Order Date]])</f>
        <v>8</v>
      </c>
      <c r="E1789" s="16" t="str">
        <f>TEXT(SalesDataTable[[#This Row],[Order Date]], "MMM")</f>
        <v>Aug</v>
      </c>
      <c r="F1789" s="15" t="str">
        <f>"Q"&amp;ROUNDUP(MONTH(SalesDataTable[[#This Row],[Order Date]])/3,0)</f>
        <v>Q3</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7">
        <f>YEAR(SalesDataTable[[#This Row],[Order Date]])</f>
        <v>2026</v>
      </c>
      <c r="D1790" s="4">
        <f>MONTH(SalesDataTable[[#This Row],[Order Date]])</f>
        <v>8</v>
      </c>
      <c r="E1790" s="16" t="str">
        <f>TEXT(SalesDataTable[[#This Row],[Order Date]], "MMM")</f>
        <v>Aug</v>
      </c>
      <c r="F1790" s="15" t="str">
        <f>"Q"&amp;ROUNDUP(MONTH(SalesDataTable[[#This Row],[Order Date]])/3,0)</f>
        <v>Q3</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7">
        <f>YEAR(SalesDataTable[[#This Row],[Order Date]])</f>
        <v>2026</v>
      </c>
      <c r="D1791" s="4">
        <f>MONTH(SalesDataTable[[#This Row],[Order Date]])</f>
        <v>8</v>
      </c>
      <c r="E1791" s="16" t="str">
        <f>TEXT(SalesDataTable[[#This Row],[Order Date]], "MMM")</f>
        <v>Aug</v>
      </c>
      <c r="F1791" s="15" t="str">
        <f>"Q"&amp;ROUNDUP(MONTH(SalesDataTable[[#This Row],[Order Date]])/3,0)</f>
        <v>Q3</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7">
        <f>YEAR(SalesDataTable[[#This Row],[Order Date]])</f>
        <v>2026</v>
      </c>
      <c r="D1792" s="4">
        <f>MONTH(SalesDataTable[[#This Row],[Order Date]])</f>
        <v>8</v>
      </c>
      <c r="E1792" s="16" t="str">
        <f>TEXT(SalesDataTable[[#This Row],[Order Date]], "MMM")</f>
        <v>Aug</v>
      </c>
      <c r="F1792" s="15" t="str">
        <f>"Q"&amp;ROUNDUP(MONTH(SalesDataTable[[#This Row],[Order Date]])/3,0)</f>
        <v>Q3</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7">
        <f>YEAR(SalesDataTable[[#This Row],[Order Date]])</f>
        <v>2026</v>
      </c>
      <c r="D1793" s="4">
        <f>MONTH(SalesDataTable[[#This Row],[Order Date]])</f>
        <v>8</v>
      </c>
      <c r="E1793" s="16" t="str">
        <f>TEXT(SalesDataTable[[#This Row],[Order Date]], "MMM")</f>
        <v>Aug</v>
      </c>
      <c r="F1793" s="15" t="str">
        <f>"Q"&amp;ROUNDUP(MONTH(SalesDataTable[[#This Row],[Order Date]])/3,0)</f>
        <v>Q3</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7">
        <f>YEAR(SalesDataTable[[#This Row],[Order Date]])</f>
        <v>2026</v>
      </c>
      <c r="D1794" s="4">
        <f>MONTH(SalesDataTable[[#This Row],[Order Date]])</f>
        <v>8</v>
      </c>
      <c r="E1794" s="16" t="str">
        <f>TEXT(SalesDataTable[[#This Row],[Order Date]], "MMM")</f>
        <v>Aug</v>
      </c>
      <c r="F1794" s="15" t="str">
        <f>"Q"&amp;ROUNDUP(MONTH(SalesDataTable[[#This Row],[Order Date]])/3,0)</f>
        <v>Q3</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7">
        <f>YEAR(SalesDataTable[[#This Row],[Order Date]])</f>
        <v>2026</v>
      </c>
      <c r="D1795" s="4">
        <f>MONTH(SalesDataTable[[#This Row],[Order Date]])</f>
        <v>8</v>
      </c>
      <c r="E1795" s="16" t="str">
        <f>TEXT(SalesDataTable[[#This Row],[Order Date]], "MMM")</f>
        <v>Aug</v>
      </c>
      <c r="F1795" s="15" t="str">
        <f>"Q"&amp;ROUNDUP(MONTH(SalesDataTable[[#This Row],[Order Date]])/3,0)</f>
        <v>Q3</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7">
        <f>YEAR(SalesDataTable[[#This Row],[Order Date]])</f>
        <v>2026</v>
      </c>
      <c r="D1796" s="4">
        <f>MONTH(SalesDataTable[[#This Row],[Order Date]])</f>
        <v>8</v>
      </c>
      <c r="E1796" s="16" t="str">
        <f>TEXT(SalesDataTable[[#This Row],[Order Date]], "MMM")</f>
        <v>Aug</v>
      </c>
      <c r="F1796" s="15" t="str">
        <f>"Q"&amp;ROUNDUP(MONTH(SalesDataTable[[#This Row],[Order Date]])/3,0)</f>
        <v>Q3</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7">
        <f>YEAR(SalesDataTable[[#This Row],[Order Date]])</f>
        <v>2026</v>
      </c>
      <c r="D1797" s="4">
        <f>MONTH(SalesDataTable[[#This Row],[Order Date]])</f>
        <v>8</v>
      </c>
      <c r="E1797" s="16" t="str">
        <f>TEXT(SalesDataTable[[#This Row],[Order Date]], "MMM")</f>
        <v>Aug</v>
      </c>
      <c r="F1797" s="15" t="str">
        <f>"Q"&amp;ROUNDUP(MONTH(SalesDataTable[[#This Row],[Order Date]])/3,0)</f>
        <v>Q3</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7">
        <f>YEAR(SalesDataTable[[#This Row],[Order Date]])</f>
        <v>2026</v>
      </c>
      <c r="D1798" s="4">
        <f>MONTH(SalesDataTable[[#This Row],[Order Date]])</f>
        <v>8</v>
      </c>
      <c r="E1798" s="16" t="str">
        <f>TEXT(SalesDataTable[[#This Row],[Order Date]], "MMM")</f>
        <v>Aug</v>
      </c>
      <c r="F1798" s="15" t="str">
        <f>"Q"&amp;ROUNDUP(MONTH(SalesDataTable[[#This Row],[Order Date]])/3,0)</f>
        <v>Q3</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7">
        <f>YEAR(SalesDataTable[[#This Row],[Order Date]])</f>
        <v>2026</v>
      </c>
      <c r="D1799" s="4">
        <f>MONTH(SalesDataTable[[#This Row],[Order Date]])</f>
        <v>8</v>
      </c>
      <c r="E1799" s="16" t="str">
        <f>TEXT(SalesDataTable[[#This Row],[Order Date]], "MMM")</f>
        <v>Aug</v>
      </c>
      <c r="F1799" s="15" t="str">
        <f>"Q"&amp;ROUNDUP(MONTH(SalesDataTable[[#This Row],[Order Date]])/3,0)</f>
        <v>Q3</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7">
        <f>YEAR(SalesDataTable[[#This Row],[Order Date]])</f>
        <v>2026</v>
      </c>
      <c r="D1800" s="4">
        <f>MONTH(SalesDataTable[[#This Row],[Order Date]])</f>
        <v>8</v>
      </c>
      <c r="E1800" s="16" t="str">
        <f>TEXT(SalesDataTable[[#This Row],[Order Date]], "MMM")</f>
        <v>Aug</v>
      </c>
      <c r="F1800" s="15" t="str">
        <f>"Q"&amp;ROUNDUP(MONTH(SalesDataTable[[#This Row],[Order Date]])/3,0)</f>
        <v>Q3</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7">
        <f>YEAR(SalesDataTable[[#This Row],[Order Date]])</f>
        <v>2026</v>
      </c>
      <c r="D1801" s="4">
        <f>MONTH(SalesDataTable[[#This Row],[Order Date]])</f>
        <v>9</v>
      </c>
      <c r="E1801" s="16" t="str">
        <f>TEXT(SalesDataTable[[#This Row],[Order Date]], "MMM")</f>
        <v>Sep</v>
      </c>
      <c r="F1801" s="15" t="str">
        <f>"Q"&amp;ROUNDUP(MONTH(SalesDataTable[[#This Row],[Order Date]])/3,0)</f>
        <v>Q3</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7">
        <f>YEAR(SalesDataTable[[#This Row],[Order Date]])</f>
        <v>2026</v>
      </c>
      <c r="D1802" s="4">
        <f>MONTH(SalesDataTable[[#This Row],[Order Date]])</f>
        <v>9</v>
      </c>
      <c r="E1802" s="16" t="str">
        <f>TEXT(SalesDataTable[[#This Row],[Order Date]], "MMM")</f>
        <v>Sep</v>
      </c>
      <c r="F1802" s="15" t="str">
        <f>"Q"&amp;ROUNDUP(MONTH(SalesDataTable[[#This Row],[Order Date]])/3,0)</f>
        <v>Q3</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7">
        <f>YEAR(SalesDataTable[[#This Row],[Order Date]])</f>
        <v>2026</v>
      </c>
      <c r="D1803" s="4">
        <f>MONTH(SalesDataTable[[#This Row],[Order Date]])</f>
        <v>9</v>
      </c>
      <c r="E1803" s="16" t="str">
        <f>TEXT(SalesDataTable[[#This Row],[Order Date]], "MMM")</f>
        <v>Sep</v>
      </c>
      <c r="F1803" s="15" t="str">
        <f>"Q"&amp;ROUNDUP(MONTH(SalesDataTable[[#This Row],[Order Date]])/3,0)</f>
        <v>Q3</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7">
        <f>YEAR(SalesDataTable[[#This Row],[Order Date]])</f>
        <v>2026</v>
      </c>
      <c r="D1804" s="4">
        <f>MONTH(SalesDataTable[[#This Row],[Order Date]])</f>
        <v>9</v>
      </c>
      <c r="E1804" s="16" t="str">
        <f>TEXT(SalesDataTable[[#This Row],[Order Date]], "MMM")</f>
        <v>Sep</v>
      </c>
      <c r="F1804" s="15" t="str">
        <f>"Q"&amp;ROUNDUP(MONTH(SalesDataTable[[#This Row],[Order Date]])/3,0)</f>
        <v>Q3</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7">
        <f>YEAR(SalesDataTable[[#This Row],[Order Date]])</f>
        <v>2026</v>
      </c>
      <c r="D1805" s="4">
        <f>MONTH(SalesDataTable[[#This Row],[Order Date]])</f>
        <v>9</v>
      </c>
      <c r="E1805" s="16" t="str">
        <f>TEXT(SalesDataTable[[#This Row],[Order Date]], "MMM")</f>
        <v>Sep</v>
      </c>
      <c r="F1805" s="15" t="str">
        <f>"Q"&amp;ROUNDUP(MONTH(SalesDataTable[[#This Row],[Order Date]])/3,0)</f>
        <v>Q3</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7">
        <f>YEAR(SalesDataTable[[#This Row],[Order Date]])</f>
        <v>2026</v>
      </c>
      <c r="D1806" s="4">
        <f>MONTH(SalesDataTable[[#This Row],[Order Date]])</f>
        <v>9</v>
      </c>
      <c r="E1806" s="16" t="str">
        <f>TEXT(SalesDataTable[[#This Row],[Order Date]], "MMM")</f>
        <v>Sep</v>
      </c>
      <c r="F1806" s="15" t="str">
        <f>"Q"&amp;ROUNDUP(MONTH(SalesDataTable[[#This Row],[Order Date]])/3,0)</f>
        <v>Q3</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7">
        <f>YEAR(SalesDataTable[[#This Row],[Order Date]])</f>
        <v>2026</v>
      </c>
      <c r="D1807" s="4">
        <f>MONTH(SalesDataTable[[#This Row],[Order Date]])</f>
        <v>9</v>
      </c>
      <c r="E1807" s="16" t="str">
        <f>TEXT(SalesDataTable[[#This Row],[Order Date]], "MMM")</f>
        <v>Sep</v>
      </c>
      <c r="F1807" s="15" t="str">
        <f>"Q"&amp;ROUNDUP(MONTH(SalesDataTable[[#This Row],[Order Date]])/3,0)</f>
        <v>Q3</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7">
        <f>YEAR(SalesDataTable[[#This Row],[Order Date]])</f>
        <v>2026</v>
      </c>
      <c r="D1808" s="4">
        <f>MONTH(SalesDataTable[[#This Row],[Order Date]])</f>
        <v>9</v>
      </c>
      <c r="E1808" s="16" t="str">
        <f>TEXT(SalesDataTable[[#This Row],[Order Date]], "MMM")</f>
        <v>Sep</v>
      </c>
      <c r="F1808" s="15" t="str">
        <f>"Q"&amp;ROUNDUP(MONTH(SalesDataTable[[#This Row],[Order Date]])/3,0)</f>
        <v>Q3</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7">
        <f>YEAR(SalesDataTable[[#This Row],[Order Date]])</f>
        <v>2026</v>
      </c>
      <c r="D1809" s="4">
        <f>MONTH(SalesDataTable[[#This Row],[Order Date]])</f>
        <v>9</v>
      </c>
      <c r="E1809" s="16" t="str">
        <f>TEXT(SalesDataTable[[#This Row],[Order Date]], "MMM")</f>
        <v>Sep</v>
      </c>
      <c r="F1809" s="15" t="str">
        <f>"Q"&amp;ROUNDUP(MONTH(SalesDataTable[[#This Row],[Order Date]])/3,0)</f>
        <v>Q3</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7">
        <f>YEAR(SalesDataTable[[#This Row],[Order Date]])</f>
        <v>2026</v>
      </c>
      <c r="D1810" s="4">
        <f>MONTH(SalesDataTable[[#This Row],[Order Date]])</f>
        <v>9</v>
      </c>
      <c r="E1810" s="16" t="str">
        <f>TEXT(SalesDataTable[[#This Row],[Order Date]], "MMM")</f>
        <v>Sep</v>
      </c>
      <c r="F1810" s="15" t="str">
        <f>"Q"&amp;ROUNDUP(MONTH(SalesDataTable[[#This Row],[Order Date]])/3,0)</f>
        <v>Q3</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7">
        <f>YEAR(SalesDataTable[[#This Row],[Order Date]])</f>
        <v>2026</v>
      </c>
      <c r="D1811" s="4">
        <f>MONTH(SalesDataTable[[#This Row],[Order Date]])</f>
        <v>9</v>
      </c>
      <c r="E1811" s="16" t="str">
        <f>TEXT(SalesDataTable[[#This Row],[Order Date]], "MMM")</f>
        <v>Sep</v>
      </c>
      <c r="F1811" s="15" t="str">
        <f>"Q"&amp;ROUNDUP(MONTH(SalesDataTable[[#This Row],[Order Date]])/3,0)</f>
        <v>Q3</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7">
        <f>YEAR(SalesDataTable[[#This Row],[Order Date]])</f>
        <v>2026</v>
      </c>
      <c r="D1812" s="4">
        <f>MONTH(SalesDataTable[[#This Row],[Order Date]])</f>
        <v>9</v>
      </c>
      <c r="E1812" s="16" t="str">
        <f>TEXT(SalesDataTable[[#This Row],[Order Date]], "MMM")</f>
        <v>Sep</v>
      </c>
      <c r="F1812" s="15" t="str">
        <f>"Q"&amp;ROUNDUP(MONTH(SalesDataTable[[#This Row],[Order Date]])/3,0)</f>
        <v>Q3</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7">
        <f>YEAR(SalesDataTable[[#This Row],[Order Date]])</f>
        <v>2026</v>
      </c>
      <c r="D1813" s="4">
        <f>MONTH(SalesDataTable[[#This Row],[Order Date]])</f>
        <v>9</v>
      </c>
      <c r="E1813" s="16" t="str">
        <f>TEXT(SalesDataTable[[#This Row],[Order Date]], "MMM")</f>
        <v>Sep</v>
      </c>
      <c r="F1813" s="15" t="str">
        <f>"Q"&amp;ROUNDUP(MONTH(SalesDataTable[[#This Row],[Order Date]])/3,0)</f>
        <v>Q3</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7">
        <f>YEAR(SalesDataTable[[#This Row],[Order Date]])</f>
        <v>2026</v>
      </c>
      <c r="D1814" s="4">
        <f>MONTH(SalesDataTable[[#This Row],[Order Date]])</f>
        <v>9</v>
      </c>
      <c r="E1814" s="16" t="str">
        <f>TEXT(SalesDataTable[[#This Row],[Order Date]], "MMM")</f>
        <v>Sep</v>
      </c>
      <c r="F1814" s="15" t="str">
        <f>"Q"&amp;ROUNDUP(MONTH(SalesDataTable[[#This Row],[Order Date]])/3,0)</f>
        <v>Q3</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7">
        <f>YEAR(SalesDataTable[[#This Row],[Order Date]])</f>
        <v>2026</v>
      </c>
      <c r="D1815" s="4">
        <f>MONTH(SalesDataTable[[#This Row],[Order Date]])</f>
        <v>9</v>
      </c>
      <c r="E1815" s="16" t="str">
        <f>TEXT(SalesDataTable[[#This Row],[Order Date]], "MMM")</f>
        <v>Sep</v>
      </c>
      <c r="F1815" s="15" t="str">
        <f>"Q"&amp;ROUNDUP(MONTH(SalesDataTable[[#This Row],[Order Date]])/3,0)</f>
        <v>Q3</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7">
        <f>YEAR(SalesDataTable[[#This Row],[Order Date]])</f>
        <v>2026</v>
      </c>
      <c r="D1816" s="4">
        <f>MONTH(SalesDataTable[[#This Row],[Order Date]])</f>
        <v>9</v>
      </c>
      <c r="E1816" s="16" t="str">
        <f>TEXT(SalesDataTable[[#This Row],[Order Date]], "MMM")</f>
        <v>Sep</v>
      </c>
      <c r="F1816" s="15" t="str">
        <f>"Q"&amp;ROUNDUP(MONTH(SalesDataTable[[#This Row],[Order Date]])/3,0)</f>
        <v>Q3</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7">
        <f>YEAR(SalesDataTable[[#This Row],[Order Date]])</f>
        <v>2026</v>
      </c>
      <c r="D1817" s="4">
        <f>MONTH(SalesDataTable[[#This Row],[Order Date]])</f>
        <v>9</v>
      </c>
      <c r="E1817" s="16" t="str">
        <f>TEXT(SalesDataTable[[#This Row],[Order Date]], "MMM")</f>
        <v>Sep</v>
      </c>
      <c r="F1817" s="15" t="str">
        <f>"Q"&amp;ROUNDUP(MONTH(SalesDataTable[[#This Row],[Order Date]])/3,0)</f>
        <v>Q3</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7">
        <f>YEAR(SalesDataTable[[#This Row],[Order Date]])</f>
        <v>2026</v>
      </c>
      <c r="D1818" s="4">
        <f>MONTH(SalesDataTable[[#This Row],[Order Date]])</f>
        <v>9</v>
      </c>
      <c r="E1818" s="16" t="str">
        <f>TEXT(SalesDataTable[[#This Row],[Order Date]], "MMM")</f>
        <v>Sep</v>
      </c>
      <c r="F1818" s="15" t="str">
        <f>"Q"&amp;ROUNDUP(MONTH(SalesDataTable[[#This Row],[Order Date]])/3,0)</f>
        <v>Q3</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7">
        <f>YEAR(SalesDataTable[[#This Row],[Order Date]])</f>
        <v>2026</v>
      </c>
      <c r="D1819" s="4">
        <f>MONTH(SalesDataTable[[#This Row],[Order Date]])</f>
        <v>9</v>
      </c>
      <c r="E1819" s="16" t="str">
        <f>TEXT(SalesDataTable[[#This Row],[Order Date]], "MMM")</f>
        <v>Sep</v>
      </c>
      <c r="F1819" s="15" t="str">
        <f>"Q"&amp;ROUNDUP(MONTH(SalesDataTable[[#This Row],[Order Date]])/3,0)</f>
        <v>Q3</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7">
        <f>YEAR(SalesDataTable[[#This Row],[Order Date]])</f>
        <v>2026</v>
      </c>
      <c r="D1820" s="4">
        <f>MONTH(SalesDataTable[[#This Row],[Order Date]])</f>
        <v>9</v>
      </c>
      <c r="E1820" s="16" t="str">
        <f>TEXT(SalesDataTable[[#This Row],[Order Date]], "MMM")</f>
        <v>Sep</v>
      </c>
      <c r="F1820" s="15" t="str">
        <f>"Q"&amp;ROUNDUP(MONTH(SalesDataTable[[#This Row],[Order Date]])/3,0)</f>
        <v>Q3</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7">
        <f>YEAR(SalesDataTable[[#This Row],[Order Date]])</f>
        <v>2026</v>
      </c>
      <c r="D1821" s="4">
        <f>MONTH(SalesDataTable[[#This Row],[Order Date]])</f>
        <v>9</v>
      </c>
      <c r="E1821" s="16" t="str">
        <f>TEXT(SalesDataTable[[#This Row],[Order Date]], "MMM")</f>
        <v>Sep</v>
      </c>
      <c r="F1821" s="15" t="str">
        <f>"Q"&amp;ROUNDUP(MONTH(SalesDataTable[[#This Row],[Order Date]])/3,0)</f>
        <v>Q3</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7">
        <f>YEAR(SalesDataTable[[#This Row],[Order Date]])</f>
        <v>2026</v>
      </c>
      <c r="D1822" s="4">
        <f>MONTH(SalesDataTable[[#This Row],[Order Date]])</f>
        <v>9</v>
      </c>
      <c r="E1822" s="16" t="str">
        <f>TEXT(SalesDataTable[[#This Row],[Order Date]], "MMM")</f>
        <v>Sep</v>
      </c>
      <c r="F1822" s="15" t="str">
        <f>"Q"&amp;ROUNDUP(MONTH(SalesDataTable[[#This Row],[Order Date]])/3,0)</f>
        <v>Q3</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7">
        <f>YEAR(SalesDataTable[[#This Row],[Order Date]])</f>
        <v>2026</v>
      </c>
      <c r="D1823" s="4">
        <f>MONTH(SalesDataTable[[#This Row],[Order Date]])</f>
        <v>9</v>
      </c>
      <c r="E1823" s="16" t="str">
        <f>TEXT(SalesDataTable[[#This Row],[Order Date]], "MMM")</f>
        <v>Sep</v>
      </c>
      <c r="F1823" s="15" t="str">
        <f>"Q"&amp;ROUNDUP(MONTH(SalesDataTable[[#This Row],[Order Date]])/3,0)</f>
        <v>Q3</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7">
        <f>YEAR(SalesDataTable[[#This Row],[Order Date]])</f>
        <v>2026</v>
      </c>
      <c r="D1824" s="4">
        <f>MONTH(SalesDataTable[[#This Row],[Order Date]])</f>
        <v>9</v>
      </c>
      <c r="E1824" s="16" t="str">
        <f>TEXT(SalesDataTable[[#This Row],[Order Date]], "MMM")</f>
        <v>Sep</v>
      </c>
      <c r="F1824" s="15" t="str">
        <f>"Q"&amp;ROUNDUP(MONTH(SalesDataTable[[#This Row],[Order Date]])/3,0)</f>
        <v>Q3</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7">
        <f>YEAR(SalesDataTable[[#This Row],[Order Date]])</f>
        <v>2026</v>
      </c>
      <c r="D1825" s="4">
        <f>MONTH(SalesDataTable[[#This Row],[Order Date]])</f>
        <v>9</v>
      </c>
      <c r="E1825" s="16" t="str">
        <f>TEXT(SalesDataTable[[#This Row],[Order Date]], "MMM")</f>
        <v>Sep</v>
      </c>
      <c r="F1825" s="15" t="str">
        <f>"Q"&amp;ROUNDUP(MONTH(SalesDataTable[[#This Row],[Order Date]])/3,0)</f>
        <v>Q3</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7">
        <f>YEAR(SalesDataTable[[#This Row],[Order Date]])</f>
        <v>2026</v>
      </c>
      <c r="D1826" s="4">
        <f>MONTH(SalesDataTable[[#This Row],[Order Date]])</f>
        <v>9</v>
      </c>
      <c r="E1826" s="16" t="str">
        <f>TEXT(SalesDataTable[[#This Row],[Order Date]], "MMM")</f>
        <v>Sep</v>
      </c>
      <c r="F1826" s="15" t="str">
        <f>"Q"&amp;ROUNDUP(MONTH(SalesDataTable[[#This Row],[Order Date]])/3,0)</f>
        <v>Q3</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7">
        <f>YEAR(SalesDataTable[[#This Row],[Order Date]])</f>
        <v>2026</v>
      </c>
      <c r="D1827" s="4">
        <f>MONTH(SalesDataTable[[#This Row],[Order Date]])</f>
        <v>9</v>
      </c>
      <c r="E1827" s="16" t="str">
        <f>TEXT(SalesDataTable[[#This Row],[Order Date]], "MMM")</f>
        <v>Sep</v>
      </c>
      <c r="F1827" s="15" t="str">
        <f>"Q"&amp;ROUNDUP(MONTH(SalesDataTable[[#This Row],[Order Date]])/3,0)</f>
        <v>Q3</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7">
        <f>YEAR(SalesDataTable[[#This Row],[Order Date]])</f>
        <v>2026</v>
      </c>
      <c r="D1828" s="4">
        <f>MONTH(SalesDataTable[[#This Row],[Order Date]])</f>
        <v>9</v>
      </c>
      <c r="E1828" s="16" t="str">
        <f>TEXT(SalesDataTable[[#This Row],[Order Date]], "MMM")</f>
        <v>Sep</v>
      </c>
      <c r="F1828" s="15" t="str">
        <f>"Q"&amp;ROUNDUP(MONTH(SalesDataTable[[#This Row],[Order Date]])/3,0)</f>
        <v>Q3</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7">
        <f>YEAR(SalesDataTable[[#This Row],[Order Date]])</f>
        <v>2026</v>
      </c>
      <c r="D1829" s="4">
        <f>MONTH(SalesDataTable[[#This Row],[Order Date]])</f>
        <v>9</v>
      </c>
      <c r="E1829" s="16" t="str">
        <f>TEXT(SalesDataTable[[#This Row],[Order Date]], "MMM")</f>
        <v>Sep</v>
      </c>
      <c r="F1829" s="15" t="str">
        <f>"Q"&amp;ROUNDUP(MONTH(SalesDataTable[[#This Row],[Order Date]])/3,0)</f>
        <v>Q3</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7">
        <f>YEAR(SalesDataTable[[#This Row],[Order Date]])</f>
        <v>2026</v>
      </c>
      <c r="D1830" s="4">
        <f>MONTH(SalesDataTable[[#This Row],[Order Date]])</f>
        <v>9</v>
      </c>
      <c r="E1830" s="16" t="str">
        <f>TEXT(SalesDataTable[[#This Row],[Order Date]], "MMM")</f>
        <v>Sep</v>
      </c>
      <c r="F1830" s="15" t="str">
        <f>"Q"&amp;ROUNDUP(MONTH(SalesDataTable[[#This Row],[Order Date]])/3,0)</f>
        <v>Q3</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7">
        <f>YEAR(SalesDataTable[[#This Row],[Order Date]])</f>
        <v>2026</v>
      </c>
      <c r="D1831" s="4">
        <f>MONTH(SalesDataTable[[#This Row],[Order Date]])</f>
        <v>9</v>
      </c>
      <c r="E1831" s="16" t="str">
        <f>TEXT(SalesDataTable[[#This Row],[Order Date]], "MMM")</f>
        <v>Sep</v>
      </c>
      <c r="F1831" s="15" t="str">
        <f>"Q"&amp;ROUNDUP(MONTH(SalesDataTable[[#This Row],[Order Date]])/3,0)</f>
        <v>Q3</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7">
        <f>YEAR(SalesDataTable[[#This Row],[Order Date]])</f>
        <v>2026</v>
      </c>
      <c r="D1832" s="4">
        <f>MONTH(SalesDataTable[[#This Row],[Order Date]])</f>
        <v>9</v>
      </c>
      <c r="E1832" s="16" t="str">
        <f>TEXT(SalesDataTable[[#This Row],[Order Date]], "MMM")</f>
        <v>Sep</v>
      </c>
      <c r="F1832" s="15" t="str">
        <f>"Q"&amp;ROUNDUP(MONTH(SalesDataTable[[#This Row],[Order Date]])/3,0)</f>
        <v>Q3</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7">
        <f>YEAR(SalesDataTable[[#This Row],[Order Date]])</f>
        <v>2026</v>
      </c>
      <c r="D1833" s="4">
        <f>MONTH(SalesDataTable[[#This Row],[Order Date]])</f>
        <v>9</v>
      </c>
      <c r="E1833" s="16" t="str">
        <f>TEXT(SalesDataTable[[#This Row],[Order Date]], "MMM")</f>
        <v>Sep</v>
      </c>
      <c r="F1833" s="15" t="str">
        <f>"Q"&amp;ROUNDUP(MONTH(SalesDataTable[[#This Row],[Order Date]])/3,0)</f>
        <v>Q3</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7">
        <f>YEAR(SalesDataTable[[#This Row],[Order Date]])</f>
        <v>2026</v>
      </c>
      <c r="D1834" s="4">
        <f>MONTH(SalesDataTable[[#This Row],[Order Date]])</f>
        <v>9</v>
      </c>
      <c r="E1834" s="16" t="str">
        <f>TEXT(SalesDataTable[[#This Row],[Order Date]], "MMM")</f>
        <v>Sep</v>
      </c>
      <c r="F1834" s="15" t="str">
        <f>"Q"&amp;ROUNDUP(MONTH(SalesDataTable[[#This Row],[Order Date]])/3,0)</f>
        <v>Q3</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7">
        <f>YEAR(SalesDataTable[[#This Row],[Order Date]])</f>
        <v>2026</v>
      </c>
      <c r="D1835" s="4">
        <f>MONTH(SalesDataTable[[#This Row],[Order Date]])</f>
        <v>9</v>
      </c>
      <c r="E1835" s="16" t="str">
        <f>TEXT(SalesDataTable[[#This Row],[Order Date]], "MMM")</f>
        <v>Sep</v>
      </c>
      <c r="F1835" s="15" t="str">
        <f>"Q"&amp;ROUNDUP(MONTH(SalesDataTable[[#This Row],[Order Date]])/3,0)</f>
        <v>Q3</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7">
        <f>YEAR(SalesDataTable[[#This Row],[Order Date]])</f>
        <v>2026</v>
      </c>
      <c r="D1836" s="4">
        <f>MONTH(SalesDataTable[[#This Row],[Order Date]])</f>
        <v>9</v>
      </c>
      <c r="E1836" s="16" t="str">
        <f>TEXT(SalesDataTable[[#This Row],[Order Date]], "MMM")</f>
        <v>Sep</v>
      </c>
      <c r="F1836" s="15" t="str">
        <f>"Q"&amp;ROUNDUP(MONTH(SalesDataTable[[#This Row],[Order Date]])/3,0)</f>
        <v>Q3</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7">
        <f>YEAR(SalesDataTable[[#This Row],[Order Date]])</f>
        <v>2026</v>
      </c>
      <c r="D1837" s="4">
        <f>MONTH(SalesDataTable[[#This Row],[Order Date]])</f>
        <v>9</v>
      </c>
      <c r="E1837" s="16" t="str">
        <f>TEXT(SalesDataTable[[#This Row],[Order Date]], "MMM")</f>
        <v>Sep</v>
      </c>
      <c r="F1837" s="15" t="str">
        <f>"Q"&amp;ROUNDUP(MONTH(SalesDataTable[[#This Row],[Order Date]])/3,0)</f>
        <v>Q3</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7">
        <f>YEAR(SalesDataTable[[#This Row],[Order Date]])</f>
        <v>2026</v>
      </c>
      <c r="D1838" s="4">
        <f>MONTH(SalesDataTable[[#This Row],[Order Date]])</f>
        <v>9</v>
      </c>
      <c r="E1838" s="16" t="str">
        <f>TEXT(SalesDataTable[[#This Row],[Order Date]], "MMM")</f>
        <v>Sep</v>
      </c>
      <c r="F1838" s="15" t="str">
        <f>"Q"&amp;ROUNDUP(MONTH(SalesDataTable[[#This Row],[Order Date]])/3,0)</f>
        <v>Q3</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7">
        <f>YEAR(SalesDataTable[[#This Row],[Order Date]])</f>
        <v>2026</v>
      </c>
      <c r="D1839" s="4">
        <f>MONTH(SalesDataTable[[#This Row],[Order Date]])</f>
        <v>9</v>
      </c>
      <c r="E1839" s="16" t="str">
        <f>TEXT(SalesDataTable[[#This Row],[Order Date]], "MMM")</f>
        <v>Sep</v>
      </c>
      <c r="F1839" s="15" t="str">
        <f>"Q"&amp;ROUNDUP(MONTH(SalesDataTable[[#This Row],[Order Date]])/3,0)</f>
        <v>Q3</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7">
        <f>YEAR(SalesDataTable[[#This Row],[Order Date]])</f>
        <v>2026</v>
      </c>
      <c r="D1840" s="4">
        <f>MONTH(SalesDataTable[[#This Row],[Order Date]])</f>
        <v>9</v>
      </c>
      <c r="E1840" s="16" t="str">
        <f>TEXT(SalesDataTable[[#This Row],[Order Date]], "MMM")</f>
        <v>Sep</v>
      </c>
      <c r="F1840" s="15" t="str">
        <f>"Q"&amp;ROUNDUP(MONTH(SalesDataTable[[#This Row],[Order Date]])/3,0)</f>
        <v>Q3</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7">
        <f>YEAR(SalesDataTable[[#This Row],[Order Date]])</f>
        <v>2026</v>
      </c>
      <c r="D1841" s="4">
        <f>MONTH(SalesDataTable[[#This Row],[Order Date]])</f>
        <v>9</v>
      </c>
      <c r="E1841" s="16" t="str">
        <f>TEXT(SalesDataTable[[#This Row],[Order Date]], "MMM")</f>
        <v>Sep</v>
      </c>
      <c r="F1841" s="15" t="str">
        <f>"Q"&amp;ROUNDUP(MONTH(SalesDataTable[[#This Row],[Order Date]])/3,0)</f>
        <v>Q3</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7">
        <f>YEAR(SalesDataTable[[#This Row],[Order Date]])</f>
        <v>2026</v>
      </c>
      <c r="D1842" s="4">
        <f>MONTH(SalesDataTable[[#This Row],[Order Date]])</f>
        <v>9</v>
      </c>
      <c r="E1842" s="16" t="str">
        <f>TEXT(SalesDataTable[[#This Row],[Order Date]], "MMM")</f>
        <v>Sep</v>
      </c>
      <c r="F1842" s="15" t="str">
        <f>"Q"&amp;ROUNDUP(MONTH(SalesDataTable[[#This Row],[Order Date]])/3,0)</f>
        <v>Q3</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7">
        <f>YEAR(SalesDataTable[[#This Row],[Order Date]])</f>
        <v>2026</v>
      </c>
      <c r="D1843" s="4">
        <f>MONTH(SalesDataTable[[#This Row],[Order Date]])</f>
        <v>9</v>
      </c>
      <c r="E1843" s="16" t="str">
        <f>TEXT(SalesDataTable[[#This Row],[Order Date]], "MMM")</f>
        <v>Sep</v>
      </c>
      <c r="F1843" s="15" t="str">
        <f>"Q"&amp;ROUNDUP(MONTH(SalesDataTable[[#This Row],[Order Date]])/3,0)</f>
        <v>Q3</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7">
        <f>YEAR(SalesDataTable[[#This Row],[Order Date]])</f>
        <v>2026</v>
      </c>
      <c r="D1844" s="4">
        <f>MONTH(SalesDataTable[[#This Row],[Order Date]])</f>
        <v>9</v>
      </c>
      <c r="E1844" s="16" t="str">
        <f>TEXT(SalesDataTable[[#This Row],[Order Date]], "MMM")</f>
        <v>Sep</v>
      </c>
      <c r="F1844" s="15" t="str">
        <f>"Q"&amp;ROUNDUP(MONTH(SalesDataTable[[#This Row],[Order Date]])/3,0)</f>
        <v>Q3</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7">
        <f>YEAR(SalesDataTable[[#This Row],[Order Date]])</f>
        <v>2026</v>
      </c>
      <c r="D1845" s="4">
        <f>MONTH(SalesDataTable[[#This Row],[Order Date]])</f>
        <v>9</v>
      </c>
      <c r="E1845" s="16" t="str">
        <f>TEXT(SalesDataTable[[#This Row],[Order Date]], "MMM")</f>
        <v>Sep</v>
      </c>
      <c r="F1845" s="15" t="str">
        <f>"Q"&amp;ROUNDUP(MONTH(SalesDataTable[[#This Row],[Order Date]])/3,0)</f>
        <v>Q3</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7">
        <f>YEAR(SalesDataTable[[#This Row],[Order Date]])</f>
        <v>2026</v>
      </c>
      <c r="D1846" s="4">
        <f>MONTH(SalesDataTable[[#This Row],[Order Date]])</f>
        <v>9</v>
      </c>
      <c r="E1846" s="16" t="str">
        <f>TEXT(SalesDataTable[[#This Row],[Order Date]], "MMM")</f>
        <v>Sep</v>
      </c>
      <c r="F1846" s="15" t="str">
        <f>"Q"&amp;ROUNDUP(MONTH(SalesDataTable[[#This Row],[Order Date]])/3,0)</f>
        <v>Q3</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7">
        <f>YEAR(SalesDataTable[[#This Row],[Order Date]])</f>
        <v>2026</v>
      </c>
      <c r="D1847" s="4">
        <f>MONTH(SalesDataTable[[#This Row],[Order Date]])</f>
        <v>9</v>
      </c>
      <c r="E1847" s="16" t="str">
        <f>TEXT(SalesDataTable[[#This Row],[Order Date]], "MMM")</f>
        <v>Sep</v>
      </c>
      <c r="F1847" s="15" t="str">
        <f>"Q"&amp;ROUNDUP(MONTH(SalesDataTable[[#This Row],[Order Date]])/3,0)</f>
        <v>Q3</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7">
        <f>YEAR(SalesDataTable[[#This Row],[Order Date]])</f>
        <v>2026</v>
      </c>
      <c r="D1848" s="4">
        <f>MONTH(SalesDataTable[[#This Row],[Order Date]])</f>
        <v>9</v>
      </c>
      <c r="E1848" s="16" t="str">
        <f>TEXT(SalesDataTable[[#This Row],[Order Date]], "MMM")</f>
        <v>Sep</v>
      </c>
      <c r="F1848" s="15" t="str">
        <f>"Q"&amp;ROUNDUP(MONTH(SalesDataTable[[#This Row],[Order Date]])/3,0)</f>
        <v>Q3</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7">
        <f>YEAR(SalesDataTable[[#This Row],[Order Date]])</f>
        <v>2026</v>
      </c>
      <c r="D1849" s="4">
        <f>MONTH(SalesDataTable[[#This Row],[Order Date]])</f>
        <v>9</v>
      </c>
      <c r="E1849" s="16" t="str">
        <f>TEXT(SalesDataTable[[#This Row],[Order Date]], "MMM")</f>
        <v>Sep</v>
      </c>
      <c r="F1849" s="15" t="str">
        <f>"Q"&amp;ROUNDUP(MONTH(SalesDataTable[[#This Row],[Order Date]])/3,0)</f>
        <v>Q3</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7">
        <f>YEAR(SalesDataTable[[#This Row],[Order Date]])</f>
        <v>2026</v>
      </c>
      <c r="D1850" s="4">
        <f>MONTH(SalesDataTable[[#This Row],[Order Date]])</f>
        <v>9</v>
      </c>
      <c r="E1850" s="16" t="str">
        <f>TEXT(SalesDataTable[[#This Row],[Order Date]], "MMM")</f>
        <v>Sep</v>
      </c>
      <c r="F1850" s="15" t="str">
        <f>"Q"&amp;ROUNDUP(MONTH(SalesDataTable[[#This Row],[Order Date]])/3,0)</f>
        <v>Q3</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7">
        <f>YEAR(SalesDataTable[[#This Row],[Order Date]])</f>
        <v>2026</v>
      </c>
      <c r="D1851" s="4">
        <f>MONTH(SalesDataTable[[#This Row],[Order Date]])</f>
        <v>9</v>
      </c>
      <c r="E1851" s="16" t="str">
        <f>TEXT(SalesDataTable[[#This Row],[Order Date]], "MMM")</f>
        <v>Sep</v>
      </c>
      <c r="F1851" s="15" t="str">
        <f>"Q"&amp;ROUNDUP(MONTH(SalesDataTable[[#This Row],[Order Date]])/3,0)</f>
        <v>Q3</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7">
        <f>YEAR(SalesDataTable[[#This Row],[Order Date]])</f>
        <v>2026</v>
      </c>
      <c r="D1852" s="4">
        <f>MONTH(SalesDataTable[[#This Row],[Order Date]])</f>
        <v>9</v>
      </c>
      <c r="E1852" s="16" t="str">
        <f>TEXT(SalesDataTable[[#This Row],[Order Date]], "MMM")</f>
        <v>Sep</v>
      </c>
      <c r="F1852" s="15" t="str">
        <f>"Q"&amp;ROUNDUP(MONTH(SalesDataTable[[#This Row],[Order Date]])/3,0)</f>
        <v>Q3</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7">
        <f>YEAR(SalesDataTable[[#This Row],[Order Date]])</f>
        <v>2026</v>
      </c>
      <c r="D1853" s="4">
        <f>MONTH(SalesDataTable[[#This Row],[Order Date]])</f>
        <v>9</v>
      </c>
      <c r="E1853" s="16" t="str">
        <f>TEXT(SalesDataTable[[#This Row],[Order Date]], "MMM")</f>
        <v>Sep</v>
      </c>
      <c r="F1853" s="15" t="str">
        <f>"Q"&amp;ROUNDUP(MONTH(SalesDataTable[[#This Row],[Order Date]])/3,0)</f>
        <v>Q3</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7">
        <f>YEAR(SalesDataTable[[#This Row],[Order Date]])</f>
        <v>2026</v>
      </c>
      <c r="D1854" s="4">
        <f>MONTH(SalesDataTable[[#This Row],[Order Date]])</f>
        <v>9</v>
      </c>
      <c r="E1854" s="16" t="str">
        <f>TEXT(SalesDataTable[[#This Row],[Order Date]], "MMM")</f>
        <v>Sep</v>
      </c>
      <c r="F1854" s="15" t="str">
        <f>"Q"&amp;ROUNDUP(MONTH(SalesDataTable[[#This Row],[Order Date]])/3,0)</f>
        <v>Q3</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7">
        <f>YEAR(SalesDataTable[[#This Row],[Order Date]])</f>
        <v>2026</v>
      </c>
      <c r="D1855" s="4">
        <f>MONTH(SalesDataTable[[#This Row],[Order Date]])</f>
        <v>9</v>
      </c>
      <c r="E1855" s="16" t="str">
        <f>TEXT(SalesDataTable[[#This Row],[Order Date]], "MMM")</f>
        <v>Sep</v>
      </c>
      <c r="F1855" s="15" t="str">
        <f>"Q"&amp;ROUNDUP(MONTH(SalesDataTable[[#This Row],[Order Date]])/3,0)</f>
        <v>Q3</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7">
        <f>YEAR(SalesDataTable[[#This Row],[Order Date]])</f>
        <v>2026</v>
      </c>
      <c r="D1856" s="4">
        <f>MONTH(SalesDataTable[[#This Row],[Order Date]])</f>
        <v>9</v>
      </c>
      <c r="E1856" s="16" t="str">
        <f>TEXT(SalesDataTable[[#This Row],[Order Date]], "MMM")</f>
        <v>Sep</v>
      </c>
      <c r="F1856" s="15" t="str">
        <f>"Q"&amp;ROUNDUP(MONTH(SalesDataTable[[#This Row],[Order Date]])/3,0)</f>
        <v>Q3</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7">
        <f>YEAR(SalesDataTable[[#This Row],[Order Date]])</f>
        <v>2026</v>
      </c>
      <c r="D1857" s="4">
        <f>MONTH(SalesDataTable[[#This Row],[Order Date]])</f>
        <v>9</v>
      </c>
      <c r="E1857" s="16" t="str">
        <f>TEXT(SalesDataTable[[#This Row],[Order Date]], "MMM")</f>
        <v>Sep</v>
      </c>
      <c r="F1857" s="15" t="str">
        <f>"Q"&amp;ROUNDUP(MONTH(SalesDataTable[[#This Row],[Order Date]])/3,0)</f>
        <v>Q3</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7">
        <f>YEAR(SalesDataTable[[#This Row],[Order Date]])</f>
        <v>2026</v>
      </c>
      <c r="D1858" s="4">
        <f>MONTH(SalesDataTable[[#This Row],[Order Date]])</f>
        <v>9</v>
      </c>
      <c r="E1858" s="16" t="str">
        <f>TEXT(SalesDataTable[[#This Row],[Order Date]], "MMM")</f>
        <v>Sep</v>
      </c>
      <c r="F1858" s="15" t="str">
        <f>"Q"&amp;ROUNDUP(MONTH(SalesDataTable[[#This Row],[Order Date]])/3,0)</f>
        <v>Q3</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7">
        <f>YEAR(SalesDataTable[[#This Row],[Order Date]])</f>
        <v>2026</v>
      </c>
      <c r="D1859" s="4">
        <f>MONTH(SalesDataTable[[#This Row],[Order Date]])</f>
        <v>9</v>
      </c>
      <c r="E1859" s="16" t="str">
        <f>TEXT(SalesDataTable[[#This Row],[Order Date]], "MMM")</f>
        <v>Sep</v>
      </c>
      <c r="F1859" s="15" t="str">
        <f>"Q"&amp;ROUNDUP(MONTH(SalesDataTable[[#This Row],[Order Date]])/3,0)</f>
        <v>Q3</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7">
        <f>YEAR(SalesDataTable[[#This Row],[Order Date]])</f>
        <v>2026</v>
      </c>
      <c r="D1860" s="4">
        <f>MONTH(SalesDataTable[[#This Row],[Order Date]])</f>
        <v>9</v>
      </c>
      <c r="E1860" s="16" t="str">
        <f>TEXT(SalesDataTable[[#This Row],[Order Date]], "MMM")</f>
        <v>Sep</v>
      </c>
      <c r="F1860" s="15" t="str">
        <f>"Q"&amp;ROUNDUP(MONTH(SalesDataTable[[#This Row],[Order Date]])/3,0)</f>
        <v>Q3</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7">
        <f>YEAR(SalesDataTable[[#This Row],[Order Date]])</f>
        <v>2026</v>
      </c>
      <c r="D1861" s="4">
        <f>MONTH(SalesDataTable[[#This Row],[Order Date]])</f>
        <v>9</v>
      </c>
      <c r="E1861" s="16" t="str">
        <f>TEXT(SalesDataTable[[#This Row],[Order Date]], "MMM")</f>
        <v>Sep</v>
      </c>
      <c r="F1861" s="15" t="str">
        <f>"Q"&amp;ROUNDUP(MONTH(SalesDataTable[[#This Row],[Order Date]])/3,0)</f>
        <v>Q3</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7">
        <f>YEAR(SalesDataTable[[#This Row],[Order Date]])</f>
        <v>2026</v>
      </c>
      <c r="D1862" s="4">
        <f>MONTH(SalesDataTable[[#This Row],[Order Date]])</f>
        <v>9</v>
      </c>
      <c r="E1862" s="16" t="str">
        <f>TEXT(SalesDataTable[[#This Row],[Order Date]], "MMM")</f>
        <v>Sep</v>
      </c>
      <c r="F1862" s="15" t="str">
        <f>"Q"&amp;ROUNDUP(MONTH(SalesDataTable[[#This Row],[Order Date]])/3,0)</f>
        <v>Q3</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7">
        <f>YEAR(SalesDataTable[[#This Row],[Order Date]])</f>
        <v>2026</v>
      </c>
      <c r="D1863" s="4">
        <f>MONTH(SalesDataTable[[#This Row],[Order Date]])</f>
        <v>9</v>
      </c>
      <c r="E1863" s="16" t="str">
        <f>TEXT(SalesDataTable[[#This Row],[Order Date]], "MMM")</f>
        <v>Sep</v>
      </c>
      <c r="F1863" s="15" t="str">
        <f>"Q"&amp;ROUNDUP(MONTH(SalesDataTable[[#This Row],[Order Date]])/3,0)</f>
        <v>Q3</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7">
        <f>YEAR(SalesDataTable[[#This Row],[Order Date]])</f>
        <v>2026</v>
      </c>
      <c r="D1864" s="4">
        <f>MONTH(SalesDataTable[[#This Row],[Order Date]])</f>
        <v>9</v>
      </c>
      <c r="E1864" s="16" t="str">
        <f>TEXT(SalesDataTable[[#This Row],[Order Date]], "MMM")</f>
        <v>Sep</v>
      </c>
      <c r="F1864" s="15" t="str">
        <f>"Q"&amp;ROUNDUP(MONTH(SalesDataTable[[#This Row],[Order Date]])/3,0)</f>
        <v>Q3</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7">
        <f>YEAR(SalesDataTable[[#This Row],[Order Date]])</f>
        <v>2026</v>
      </c>
      <c r="D1865" s="4">
        <f>MONTH(SalesDataTable[[#This Row],[Order Date]])</f>
        <v>9</v>
      </c>
      <c r="E1865" s="16" t="str">
        <f>TEXT(SalesDataTable[[#This Row],[Order Date]], "MMM")</f>
        <v>Sep</v>
      </c>
      <c r="F1865" s="15" t="str">
        <f>"Q"&amp;ROUNDUP(MONTH(SalesDataTable[[#This Row],[Order Date]])/3,0)</f>
        <v>Q3</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7">
        <f>YEAR(SalesDataTable[[#This Row],[Order Date]])</f>
        <v>2026</v>
      </c>
      <c r="D1866" s="4">
        <f>MONTH(SalesDataTable[[#This Row],[Order Date]])</f>
        <v>9</v>
      </c>
      <c r="E1866" s="16" t="str">
        <f>TEXT(SalesDataTable[[#This Row],[Order Date]], "MMM")</f>
        <v>Sep</v>
      </c>
      <c r="F1866" s="15" t="str">
        <f>"Q"&amp;ROUNDUP(MONTH(SalesDataTable[[#This Row],[Order Date]])/3,0)</f>
        <v>Q3</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7">
        <f>YEAR(SalesDataTable[[#This Row],[Order Date]])</f>
        <v>2026</v>
      </c>
      <c r="D1867" s="4">
        <f>MONTH(SalesDataTable[[#This Row],[Order Date]])</f>
        <v>9</v>
      </c>
      <c r="E1867" s="16" t="str">
        <f>TEXT(SalesDataTable[[#This Row],[Order Date]], "MMM")</f>
        <v>Sep</v>
      </c>
      <c r="F1867" s="15" t="str">
        <f>"Q"&amp;ROUNDUP(MONTH(SalesDataTable[[#This Row],[Order Date]])/3,0)</f>
        <v>Q3</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7">
        <f>YEAR(SalesDataTable[[#This Row],[Order Date]])</f>
        <v>2026</v>
      </c>
      <c r="D1868" s="4">
        <f>MONTH(SalesDataTable[[#This Row],[Order Date]])</f>
        <v>9</v>
      </c>
      <c r="E1868" s="16" t="str">
        <f>TEXT(SalesDataTable[[#This Row],[Order Date]], "MMM")</f>
        <v>Sep</v>
      </c>
      <c r="F1868" s="15" t="str">
        <f>"Q"&amp;ROUNDUP(MONTH(SalesDataTable[[#This Row],[Order Date]])/3,0)</f>
        <v>Q3</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7">
        <f>YEAR(SalesDataTable[[#This Row],[Order Date]])</f>
        <v>2026</v>
      </c>
      <c r="D1869" s="4">
        <f>MONTH(SalesDataTable[[#This Row],[Order Date]])</f>
        <v>9</v>
      </c>
      <c r="E1869" s="16" t="str">
        <f>TEXT(SalesDataTable[[#This Row],[Order Date]], "MMM")</f>
        <v>Sep</v>
      </c>
      <c r="F1869" s="15" t="str">
        <f>"Q"&amp;ROUNDUP(MONTH(SalesDataTable[[#This Row],[Order Date]])/3,0)</f>
        <v>Q3</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7">
        <f>YEAR(SalesDataTable[[#This Row],[Order Date]])</f>
        <v>2026</v>
      </c>
      <c r="D1870" s="4">
        <f>MONTH(SalesDataTable[[#This Row],[Order Date]])</f>
        <v>9</v>
      </c>
      <c r="E1870" s="16" t="str">
        <f>TEXT(SalesDataTable[[#This Row],[Order Date]], "MMM")</f>
        <v>Sep</v>
      </c>
      <c r="F1870" s="15" t="str">
        <f>"Q"&amp;ROUNDUP(MONTH(SalesDataTable[[#This Row],[Order Date]])/3,0)</f>
        <v>Q3</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7">
        <f>YEAR(SalesDataTable[[#This Row],[Order Date]])</f>
        <v>2026</v>
      </c>
      <c r="D1871" s="4">
        <f>MONTH(SalesDataTable[[#This Row],[Order Date]])</f>
        <v>9</v>
      </c>
      <c r="E1871" s="16" t="str">
        <f>TEXT(SalesDataTable[[#This Row],[Order Date]], "MMM")</f>
        <v>Sep</v>
      </c>
      <c r="F1871" s="15" t="str">
        <f>"Q"&amp;ROUNDUP(MONTH(SalesDataTable[[#This Row],[Order Date]])/3,0)</f>
        <v>Q3</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7">
        <f>YEAR(SalesDataTable[[#This Row],[Order Date]])</f>
        <v>2026</v>
      </c>
      <c r="D1872" s="4">
        <f>MONTH(SalesDataTable[[#This Row],[Order Date]])</f>
        <v>9</v>
      </c>
      <c r="E1872" s="16" t="str">
        <f>TEXT(SalesDataTable[[#This Row],[Order Date]], "MMM")</f>
        <v>Sep</v>
      </c>
      <c r="F1872" s="15" t="str">
        <f>"Q"&amp;ROUNDUP(MONTH(SalesDataTable[[#This Row],[Order Date]])/3,0)</f>
        <v>Q3</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7">
        <f>YEAR(SalesDataTable[[#This Row],[Order Date]])</f>
        <v>2026</v>
      </c>
      <c r="D1873" s="4">
        <f>MONTH(SalesDataTable[[#This Row],[Order Date]])</f>
        <v>9</v>
      </c>
      <c r="E1873" s="16" t="str">
        <f>TEXT(SalesDataTable[[#This Row],[Order Date]], "MMM")</f>
        <v>Sep</v>
      </c>
      <c r="F1873" s="15" t="str">
        <f>"Q"&amp;ROUNDUP(MONTH(SalesDataTable[[#This Row],[Order Date]])/3,0)</f>
        <v>Q3</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7">
        <f>YEAR(SalesDataTable[[#This Row],[Order Date]])</f>
        <v>2026</v>
      </c>
      <c r="D1874" s="4">
        <f>MONTH(SalesDataTable[[#This Row],[Order Date]])</f>
        <v>9</v>
      </c>
      <c r="E1874" s="16" t="str">
        <f>TEXT(SalesDataTable[[#This Row],[Order Date]], "MMM")</f>
        <v>Sep</v>
      </c>
      <c r="F1874" s="15" t="str">
        <f>"Q"&amp;ROUNDUP(MONTH(SalesDataTable[[#This Row],[Order Date]])/3,0)</f>
        <v>Q3</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7">
        <f>YEAR(SalesDataTable[[#This Row],[Order Date]])</f>
        <v>2026</v>
      </c>
      <c r="D1875" s="4">
        <f>MONTH(SalesDataTable[[#This Row],[Order Date]])</f>
        <v>9</v>
      </c>
      <c r="E1875" s="16" t="str">
        <f>TEXT(SalesDataTable[[#This Row],[Order Date]], "MMM")</f>
        <v>Sep</v>
      </c>
      <c r="F1875" s="15" t="str">
        <f>"Q"&amp;ROUNDUP(MONTH(SalesDataTable[[#This Row],[Order Date]])/3,0)</f>
        <v>Q3</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7">
        <f>YEAR(SalesDataTable[[#This Row],[Order Date]])</f>
        <v>2026</v>
      </c>
      <c r="D1876" s="4">
        <f>MONTH(SalesDataTable[[#This Row],[Order Date]])</f>
        <v>9</v>
      </c>
      <c r="E1876" s="16" t="str">
        <f>TEXT(SalesDataTable[[#This Row],[Order Date]], "MMM")</f>
        <v>Sep</v>
      </c>
      <c r="F1876" s="15" t="str">
        <f>"Q"&amp;ROUNDUP(MONTH(SalesDataTable[[#This Row],[Order Date]])/3,0)</f>
        <v>Q3</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7">
        <f>YEAR(SalesDataTable[[#This Row],[Order Date]])</f>
        <v>2026</v>
      </c>
      <c r="D1877" s="4">
        <f>MONTH(SalesDataTable[[#This Row],[Order Date]])</f>
        <v>9</v>
      </c>
      <c r="E1877" s="16" t="str">
        <f>TEXT(SalesDataTable[[#This Row],[Order Date]], "MMM")</f>
        <v>Sep</v>
      </c>
      <c r="F1877" s="15" t="str">
        <f>"Q"&amp;ROUNDUP(MONTH(SalesDataTable[[#This Row],[Order Date]])/3,0)</f>
        <v>Q3</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7">
        <f>YEAR(SalesDataTable[[#This Row],[Order Date]])</f>
        <v>2026</v>
      </c>
      <c r="D1878" s="4">
        <f>MONTH(SalesDataTable[[#This Row],[Order Date]])</f>
        <v>9</v>
      </c>
      <c r="E1878" s="16" t="str">
        <f>TEXT(SalesDataTable[[#This Row],[Order Date]], "MMM")</f>
        <v>Sep</v>
      </c>
      <c r="F1878" s="15" t="str">
        <f>"Q"&amp;ROUNDUP(MONTH(SalesDataTable[[#This Row],[Order Date]])/3,0)</f>
        <v>Q3</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7">
        <f>YEAR(SalesDataTable[[#This Row],[Order Date]])</f>
        <v>2026</v>
      </c>
      <c r="D1879" s="4">
        <f>MONTH(SalesDataTable[[#This Row],[Order Date]])</f>
        <v>9</v>
      </c>
      <c r="E1879" s="16" t="str">
        <f>TEXT(SalesDataTable[[#This Row],[Order Date]], "MMM")</f>
        <v>Sep</v>
      </c>
      <c r="F1879" s="15" t="str">
        <f>"Q"&amp;ROUNDUP(MONTH(SalesDataTable[[#This Row],[Order Date]])/3,0)</f>
        <v>Q3</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7">
        <f>YEAR(SalesDataTable[[#This Row],[Order Date]])</f>
        <v>2026</v>
      </c>
      <c r="D1880" s="4">
        <f>MONTH(SalesDataTable[[#This Row],[Order Date]])</f>
        <v>9</v>
      </c>
      <c r="E1880" s="16" t="str">
        <f>TEXT(SalesDataTable[[#This Row],[Order Date]], "MMM")</f>
        <v>Sep</v>
      </c>
      <c r="F1880" s="15" t="str">
        <f>"Q"&amp;ROUNDUP(MONTH(SalesDataTable[[#This Row],[Order Date]])/3,0)</f>
        <v>Q3</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7">
        <f>YEAR(SalesDataTable[[#This Row],[Order Date]])</f>
        <v>2026</v>
      </c>
      <c r="D1881" s="4">
        <f>MONTH(SalesDataTable[[#This Row],[Order Date]])</f>
        <v>9</v>
      </c>
      <c r="E1881" s="16" t="str">
        <f>TEXT(SalesDataTable[[#This Row],[Order Date]], "MMM")</f>
        <v>Sep</v>
      </c>
      <c r="F1881" s="15" t="str">
        <f>"Q"&amp;ROUNDUP(MONTH(SalesDataTable[[#This Row],[Order Date]])/3,0)</f>
        <v>Q3</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7">
        <f>YEAR(SalesDataTable[[#This Row],[Order Date]])</f>
        <v>2026</v>
      </c>
      <c r="D1882" s="4">
        <f>MONTH(SalesDataTable[[#This Row],[Order Date]])</f>
        <v>9</v>
      </c>
      <c r="E1882" s="16" t="str">
        <f>TEXT(SalesDataTable[[#This Row],[Order Date]], "MMM")</f>
        <v>Sep</v>
      </c>
      <c r="F1882" s="15" t="str">
        <f>"Q"&amp;ROUNDUP(MONTH(SalesDataTable[[#This Row],[Order Date]])/3,0)</f>
        <v>Q3</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7">
        <f>YEAR(SalesDataTable[[#This Row],[Order Date]])</f>
        <v>2026</v>
      </c>
      <c r="D1883" s="4">
        <f>MONTH(SalesDataTable[[#This Row],[Order Date]])</f>
        <v>9</v>
      </c>
      <c r="E1883" s="16" t="str">
        <f>TEXT(SalesDataTable[[#This Row],[Order Date]], "MMM")</f>
        <v>Sep</v>
      </c>
      <c r="F1883" s="15" t="str">
        <f>"Q"&amp;ROUNDUP(MONTH(SalesDataTable[[#This Row],[Order Date]])/3,0)</f>
        <v>Q3</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7">
        <f>YEAR(SalesDataTable[[#This Row],[Order Date]])</f>
        <v>2026</v>
      </c>
      <c r="D1884" s="4">
        <f>MONTH(SalesDataTable[[#This Row],[Order Date]])</f>
        <v>9</v>
      </c>
      <c r="E1884" s="16" t="str">
        <f>TEXT(SalesDataTable[[#This Row],[Order Date]], "MMM")</f>
        <v>Sep</v>
      </c>
      <c r="F1884" s="15" t="str">
        <f>"Q"&amp;ROUNDUP(MONTH(SalesDataTable[[#This Row],[Order Date]])/3,0)</f>
        <v>Q3</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7">
        <f>YEAR(SalesDataTable[[#This Row],[Order Date]])</f>
        <v>2026</v>
      </c>
      <c r="D1885" s="4">
        <f>MONTH(SalesDataTable[[#This Row],[Order Date]])</f>
        <v>9</v>
      </c>
      <c r="E1885" s="16" t="str">
        <f>TEXT(SalesDataTable[[#This Row],[Order Date]], "MMM")</f>
        <v>Sep</v>
      </c>
      <c r="F1885" s="15" t="str">
        <f>"Q"&amp;ROUNDUP(MONTH(SalesDataTable[[#This Row],[Order Date]])/3,0)</f>
        <v>Q3</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7">
        <f>YEAR(SalesDataTable[[#This Row],[Order Date]])</f>
        <v>2026</v>
      </c>
      <c r="D1886" s="4">
        <f>MONTH(SalesDataTable[[#This Row],[Order Date]])</f>
        <v>9</v>
      </c>
      <c r="E1886" s="16" t="str">
        <f>TEXT(SalesDataTable[[#This Row],[Order Date]], "MMM")</f>
        <v>Sep</v>
      </c>
      <c r="F1886" s="15" t="str">
        <f>"Q"&amp;ROUNDUP(MONTH(SalesDataTable[[#This Row],[Order Date]])/3,0)</f>
        <v>Q3</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7">
        <f>YEAR(SalesDataTable[[#This Row],[Order Date]])</f>
        <v>2026</v>
      </c>
      <c r="D1887" s="4">
        <f>MONTH(SalesDataTable[[#This Row],[Order Date]])</f>
        <v>9</v>
      </c>
      <c r="E1887" s="16" t="str">
        <f>TEXT(SalesDataTable[[#This Row],[Order Date]], "MMM")</f>
        <v>Sep</v>
      </c>
      <c r="F1887" s="15" t="str">
        <f>"Q"&amp;ROUNDUP(MONTH(SalesDataTable[[#This Row],[Order Date]])/3,0)</f>
        <v>Q3</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7">
        <f>YEAR(SalesDataTable[[#This Row],[Order Date]])</f>
        <v>2026</v>
      </c>
      <c r="D1888" s="4">
        <f>MONTH(SalesDataTable[[#This Row],[Order Date]])</f>
        <v>9</v>
      </c>
      <c r="E1888" s="16" t="str">
        <f>TEXT(SalesDataTable[[#This Row],[Order Date]], "MMM")</f>
        <v>Sep</v>
      </c>
      <c r="F1888" s="15" t="str">
        <f>"Q"&amp;ROUNDUP(MONTH(SalesDataTable[[#This Row],[Order Date]])/3,0)</f>
        <v>Q3</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7">
        <f>YEAR(SalesDataTable[[#This Row],[Order Date]])</f>
        <v>2026</v>
      </c>
      <c r="D1889" s="4">
        <f>MONTH(SalesDataTable[[#This Row],[Order Date]])</f>
        <v>9</v>
      </c>
      <c r="E1889" s="16" t="str">
        <f>TEXT(SalesDataTable[[#This Row],[Order Date]], "MMM")</f>
        <v>Sep</v>
      </c>
      <c r="F1889" s="15" t="str">
        <f>"Q"&amp;ROUNDUP(MONTH(SalesDataTable[[#This Row],[Order Date]])/3,0)</f>
        <v>Q3</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7">
        <f>YEAR(SalesDataTable[[#This Row],[Order Date]])</f>
        <v>2026</v>
      </c>
      <c r="D1890" s="4">
        <f>MONTH(SalesDataTable[[#This Row],[Order Date]])</f>
        <v>9</v>
      </c>
      <c r="E1890" s="16" t="str">
        <f>TEXT(SalesDataTable[[#This Row],[Order Date]], "MMM")</f>
        <v>Sep</v>
      </c>
      <c r="F1890" s="15" t="str">
        <f>"Q"&amp;ROUNDUP(MONTH(SalesDataTable[[#This Row],[Order Date]])/3,0)</f>
        <v>Q3</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7">
        <f>YEAR(SalesDataTable[[#This Row],[Order Date]])</f>
        <v>2026</v>
      </c>
      <c r="D1891" s="4">
        <f>MONTH(SalesDataTable[[#This Row],[Order Date]])</f>
        <v>9</v>
      </c>
      <c r="E1891" s="16" t="str">
        <f>TEXT(SalesDataTable[[#This Row],[Order Date]], "MMM")</f>
        <v>Sep</v>
      </c>
      <c r="F1891" s="15" t="str">
        <f>"Q"&amp;ROUNDUP(MONTH(SalesDataTable[[#This Row],[Order Date]])/3,0)</f>
        <v>Q3</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7">
        <f>YEAR(SalesDataTable[[#This Row],[Order Date]])</f>
        <v>2026</v>
      </c>
      <c r="D1892" s="4">
        <f>MONTH(SalesDataTable[[#This Row],[Order Date]])</f>
        <v>9</v>
      </c>
      <c r="E1892" s="16" t="str">
        <f>TEXT(SalesDataTable[[#This Row],[Order Date]], "MMM")</f>
        <v>Sep</v>
      </c>
      <c r="F1892" s="15" t="str">
        <f>"Q"&amp;ROUNDUP(MONTH(SalesDataTable[[#This Row],[Order Date]])/3,0)</f>
        <v>Q3</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7">
        <f>YEAR(SalesDataTable[[#This Row],[Order Date]])</f>
        <v>2026</v>
      </c>
      <c r="D1893" s="4">
        <f>MONTH(SalesDataTable[[#This Row],[Order Date]])</f>
        <v>9</v>
      </c>
      <c r="E1893" s="16" t="str">
        <f>TEXT(SalesDataTable[[#This Row],[Order Date]], "MMM")</f>
        <v>Sep</v>
      </c>
      <c r="F1893" s="15" t="str">
        <f>"Q"&amp;ROUNDUP(MONTH(SalesDataTable[[#This Row],[Order Date]])/3,0)</f>
        <v>Q3</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7">
        <f>YEAR(SalesDataTable[[#This Row],[Order Date]])</f>
        <v>2026</v>
      </c>
      <c r="D1894" s="4">
        <f>MONTH(SalesDataTable[[#This Row],[Order Date]])</f>
        <v>9</v>
      </c>
      <c r="E1894" s="16" t="str">
        <f>TEXT(SalesDataTable[[#This Row],[Order Date]], "MMM")</f>
        <v>Sep</v>
      </c>
      <c r="F1894" s="15" t="str">
        <f>"Q"&amp;ROUNDUP(MONTH(SalesDataTable[[#This Row],[Order Date]])/3,0)</f>
        <v>Q3</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7">
        <f>YEAR(SalesDataTable[[#This Row],[Order Date]])</f>
        <v>2026</v>
      </c>
      <c r="D1895" s="4">
        <f>MONTH(SalesDataTable[[#This Row],[Order Date]])</f>
        <v>9</v>
      </c>
      <c r="E1895" s="16" t="str">
        <f>TEXT(SalesDataTable[[#This Row],[Order Date]], "MMM")</f>
        <v>Sep</v>
      </c>
      <c r="F1895" s="15" t="str">
        <f>"Q"&amp;ROUNDUP(MONTH(SalesDataTable[[#This Row],[Order Date]])/3,0)</f>
        <v>Q3</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7">
        <f>YEAR(SalesDataTable[[#This Row],[Order Date]])</f>
        <v>2026</v>
      </c>
      <c r="D1896" s="4">
        <f>MONTH(SalesDataTable[[#This Row],[Order Date]])</f>
        <v>9</v>
      </c>
      <c r="E1896" s="16" t="str">
        <f>TEXT(SalesDataTable[[#This Row],[Order Date]], "MMM")</f>
        <v>Sep</v>
      </c>
      <c r="F1896" s="15" t="str">
        <f>"Q"&amp;ROUNDUP(MONTH(SalesDataTable[[#This Row],[Order Date]])/3,0)</f>
        <v>Q3</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7">
        <f>YEAR(SalesDataTable[[#This Row],[Order Date]])</f>
        <v>2026</v>
      </c>
      <c r="D1897" s="4">
        <f>MONTH(SalesDataTable[[#This Row],[Order Date]])</f>
        <v>9</v>
      </c>
      <c r="E1897" s="16" t="str">
        <f>TEXT(SalesDataTable[[#This Row],[Order Date]], "MMM")</f>
        <v>Sep</v>
      </c>
      <c r="F1897" s="15" t="str">
        <f>"Q"&amp;ROUNDUP(MONTH(SalesDataTable[[#This Row],[Order Date]])/3,0)</f>
        <v>Q3</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7">
        <f>YEAR(SalesDataTable[[#This Row],[Order Date]])</f>
        <v>2026</v>
      </c>
      <c r="D1898" s="4">
        <f>MONTH(SalesDataTable[[#This Row],[Order Date]])</f>
        <v>9</v>
      </c>
      <c r="E1898" s="16" t="str">
        <f>TEXT(SalesDataTable[[#This Row],[Order Date]], "MMM")</f>
        <v>Sep</v>
      </c>
      <c r="F1898" s="15" t="str">
        <f>"Q"&amp;ROUNDUP(MONTH(SalesDataTable[[#This Row],[Order Date]])/3,0)</f>
        <v>Q3</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7">
        <f>YEAR(SalesDataTable[[#This Row],[Order Date]])</f>
        <v>2026</v>
      </c>
      <c r="D1899" s="4">
        <f>MONTH(SalesDataTable[[#This Row],[Order Date]])</f>
        <v>9</v>
      </c>
      <c r="E1899" s="16" t="str">
        <f>TEXT(SalesDataTable[[#This Row],[Order Date]], "MMM")</f>
        <v>Sep</v>
      </c>
      <c r="F1899" s="15" t="str">
        <f>"Q"&amp;ROUNDUP(MONTH(SalesDataTable[[#This Row],[Order Date]])/3,0)</f>
        <v>Q3</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7">
        <f>YEAR(SalesDataTable[[#This Row],[Order Date]])</f>
        <v>2026</v>
      </c>
      <c r="D1900" s="4">
        <f>MONTH(SalesDataTable[[#This Row],[Order Date]])</f>
        <v>9</v>
      </c>
      <c r="E1900" s="16" t="str">
        <f>TEXT(SalesDataTable[[#This Row],[Order Date]], "MMM")</f>
        <v>Sep</v>
      </c>
      <c r="F1900" s="15" t="str">
        <f>"Q"&amp;ROUNDUP(MONTH(SalesDataTable[[#This Row],[Order Date]])/3,0)</f>
        <v>Q3</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7">
        <f>YEAR(SalesDataTable[[#This Row],[Order Date]])</f>
        <v>2026</v>
      </c>
      <c r="D1901" s="4">
        <f>MONTH(SalesDataTable[[#This Row],[Order Date]])</f>
        <v>9</v>
      </c>
      <c r="E1901" s="16" t="str">
        <f>TEXT(SalesDataTable[[#This Row],[Order Date]], "MMM")</f>
        <v>Sep</v>
      </c>
      <c r="F1901" s="15" t="str">
        <f>"Q"&amp;ROUNDUP(MONTH(SalesDataTable[[#This Row],[Order Date]])/3,0)</f>
        <v>Q3</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7">
        <f>YEAR(SalesDataTable[[#This Row],[Order Date]])</f>
        <v>2026</v>
      </c>
      <c r="D1902" s="4">
        <f>MONTH(SalesDataTable[[#This Row],[Order Date]])</f>
        <v>9</v>
      </c>
      <c r="E1902" s="16" t="str">
        <f>TEXT(SalesDataTable[[#This Row],[Order Date]], "MMM")</f>
        <v>Sep</v>
      </c>
      <c r="F1902" s="15" t="str">
        <f>"Q"&amp;ROUNDUP(MONTH(SalesDataTable[[#This Row],[Order Date]])/3,0)</f>
        <v>Q3</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7">
        <f>YEAR(SalesDataTable[[#This Row],[Order Date]])</f>
        <v>2026</v>
      </c>
      <c r="D1903" s="4">
        <f>MONTH(SalesDataTable[[#This Row],[Order Date]])</f>
        <v>9</v>
      </c>
      <c r="E1903" s="16" t="str">
        <f>TEXT(SalesDataTable[[#This Row],[Order Date]], "MMM")</f>
        <v>Sep</v>
      </c>
      <c r="F1903" s="15" t="str">
        <f>"Q"&amp;ROUNDUP(MONTH(SalesDataTable[[#This Row],[Order Date]])/3,0)</f>
        <v>Q3</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7">
        <f>YEAR(SalesDataTable[[#This Row],[Order Date]])</f>
        <v>2026</v>
      </c>
      <c r="D1904" s="4">
        <f>MONTH(SalesDataTable[[#This Row],[Order Date]])</f>
        <v>9</v>
      </c>
      <c r="E1904" s="16" t="str">
        <f>TEXT(SalesDataTable[[#This Row],[Order Date]], "MMM")</f>
        <v>Sep</v>
      </c>
      <c r="F1904" s="15" t="str">
        <f>"Q"&amp;ROUNDUP(MONTH(SalesDataTable[[#This Row],[Order Date]])/3,0)</f>
        <v>Q3</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7">
        <f>YEAR(SalesDataTable[[#This Row],[Order Date]])</f>
        <v>2026</v>
      </c>
      <c r="D1905" s="4">
        <f>MONTH(SalesDataTable[[#This Row],[Order Date]])</f>
        <v>9</v>
      </c>
      <c r="E1905" s="16" t="str">
        <f>TEXT(SalesDataTable[[#This Row],[Order Date]], "MMM")</f>
        <v>Sep</v>
      </c>
      <c r="F1905" s="15" t="str">
        <f>"Q"&amp;ROUNDUP(MONTH(SalesDataTable[[#This Row],[Order Date]])/3,0)</f>
        <v>Q3</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7">
        <f>YEAR(SalesDataTable[[#This Row],[Order Date]])</f>
        <v>2026</v>
      </c>
      <c r="D1906" s="4">
        <f>MONTH(SalesDataTable[[#This Row],[Order Date]])</f>
        <v>9</v>
      </c>
      <c r="E1906" s="16" t="str">
        <f>TEXT(SalesDataTable[[#This Row],[Order Date]], "MMM")</f>
        <v>Sep</v>
      </c>
      <c r="F1906" s="15" t="str">
        <f>"Q"&amp;ROUNDUP(MONTH(SalesDataTable[[#This Row],[Order Date]])/3,0)</f>
        <v>Q3</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7">
        <f>YEAR(SalesDataTable[[#This Row],[Order Date]])</f>
        <v>2026</v>
      </c>
      <c r="D1907" s="4">
        <f>MONTH(SalesDataTable[[#This Row],[Order Date]])</f>
        <v>9</v>
      </c>
      <c r="E1907" s="16" t="str">
        <f>TEXT(SalesDataTable[[#This Row],[Order Date]], "MMM")</f>
        <v>Sep</v>
      </c>
      <c r="F1907" s="15" t="str">
        <f>"Q"&amp;ROUNDUP(MONTH(SalesDataTable[[#This Row],[Order Date]])/3,0)</f>
        <v>Q3</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7">
        <f>YEAR(SalesDataTable[[#This Row],[Order Date]])</f>
        <v>2026</v>
      </c>
      <c r="D1908" s="4">
        <f>MONTH(SalesDataTable[[#This Row],[Order Date]])</f>
        <v>9</v>
      </c>
      <c r="E1908" s="16" t="str">
        <f>TEXT(SalesDataTable[[#This Row],[Order Date]], "MMM")</f>
        <v>Sep</v>
      </c>
      <c r="F1908" s="15" t="str">
        <f>"Q"&amp;ROUNDUP(MONTH(SalesDataTable[[#This Row],[Order Date]])/3,0)</f>
        <v>Q3</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7">
        <f>YEAR(SalesDataTable[[#This Row],[Order Date]])</f>
        <v>2026</v>
      </c>
      <c r="D1909" s="4">
        <f>MONTH(SalesDataTable[[#This Row],[Order Date]])</f>
        <v>9</v>
      </c>
      <c r="E1909" s="16" t="str">
        <f>TEXT(SalesDataTable[[#This Row],[Order Date]], "MMM")</f>
        <v>Sep</v>
      </c>
      <c r="F1909" s="15" t="str">
        <f>"Q"&amp;ROUNDUP(MONTH(SalesDataTable[[#This Row],[Order Date]])/3,0)</f>
        <v>Q3</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7">
        <f>YEAR(SalesDataTable[[#This Row],[Order Date]])</f>
        <v>2026</v>
      </c>
      <c r="D1910" s="4">
        <f>MONTH(SalesDataTable[[#This Row],[Order Date]])</f>
        <v>9</v>
      </c>
      <c r="E1910" s="16" t="str">
        <f>TEXT(SalesDataTable[[#This Row],[Order Date]], "MMM")</f>
        <v>Sep</v>
      </c>
      <c r="F1910" s="15" t="str">
        <f>"Q"&amp;ROUNDUP(MONTH(SalesDataTable[[#This Row],[Order Date]])/3,0)</f>
        <v>Q3</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7">
        <f>YEAR(SalesDataTable[[#This Row],[Order Date]])</f>
        <v>2026</v>
      </c>
      <c r="D1911" s="4">
        <f>MONTH(SalesDataTable[[#This Row],[Order Date]])</f>
        <v>9</v>
      </c>
      <c r="E1911" s="16" t="str">
        <f>TEXT(SalesDataTable[[#This Row],[Order Date]], "MMM")</f>
        <v>Sep</v>
      </c>
      <c r="F1911" s="15" t="str">
        <f>"Q"&amp;ROUNDUP(MONTH(SalesDataTable[[#This Row],[Order Date]])/3,0)</f>
        <v>Q3</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7">
        <f>YEAR(SalesDataTable[[#This Row],[Order Date]])</f>
        <v>2026</v>
      </c>
      <c r="D1912" s="4">
        <f>MONTH(SalesDataTable[[#This Row],[Order Date]])</f>
        <v>9</v>
      </c>
      <c r="E1912" s="16" t="str">
        <f>TEXT(SalesDataTable[[#This Row],[Order Date]], "MMM")</f>
        <v>Sep</v>
      </c>
      <c r="F1912" s="15" t="str">
        <f>"Q"&amp;ROUNDUP(MONTH(SalesDataTable[[#This Row],[Order Date]])/3,0)</f>
        <v>Q3</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7">
        <f>YEAR(SalesDataTable[[#This Row],[Order Date]])</f>
        <v>2026</v>
      </c>
      <c r="D1913" s="4">
        <f>MONTH(SalesDataTable[[#This Row],[Order Date]])</f>
        <v>9</v>
      </c>
      <c r="E1913" s="16" t="str">
        <f>TEXT(SalesDataTable[[#This Row],[Order Date]], "MMM")</f>
        <v>Sep</v>
      </c>
      <c r="F1913" s="15" t="str">
        <f>"Q"&amp;ROUNDUP(MONTH(SalesDataTable[[#This Row],[Order Date]])/3,0)</f>
        <v>Q3</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7">
        <f>YEAR(SalesDataTable[[#This Row],[Order Date]])</f>
        <v>2026</v>
      </c>
      <c r="D1914" s="4">
        <f>MONTH(SalesDataTable[[#This Row],[Order Date]])</f>
        <v>9</v>
      </c>
      <c r="E1914" s="16" t="str">
        <f>TEXT(SalesDataTable[[#This Row],[Order Date]], "MMM")</f>
        <v>Sep</v>
      </c>
      <c r="F1914" s="15" t="str">
        <f>"Q"&amp;ROUNDUP(MONTH(SalesDataTable[[#This Row],[Order Date]])/3,0)</f>
        <v>Q3</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7">
        <f>YEAR(SalesDataTable[[#This Row],[Order Date]])</f>
        <v>2026</v>
      </c>
      <c r="D1915" s="4">
        <f>MONTH(SalesDataTable[[#This Row],[Order Date]])</f>
        <v>9</v>
      </c>
      <c r="E1915" s="16" t="str">
        <f>TEXT(SalesDataTable[[#This Row],[Order Date]], "MMM")</f>
        <v>Sep</v>
      </c>
      <c r="F1915" s="15" t="str">
        <f>"Q"&amp;ROUNDUP(MONTH(SalesDataTable[[#This Row],[Order Date]])/3,0)</f>
        <v>Q3</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7">
        <f>YEAR(SalesDataTable[[#This Row],[Order Date]])</f>
        <v>2026</v>
      </c>
      <c r="D1916" s="4">
        <f>MONTH(SalesDataTable[[#This Row],[Order Date]])</f>
        <v>9</v>
      </c>
      <c r="E1916" s="16" t="str">
        <f>TEXT(SalesDataTable[[#This Row],[Order Date]], "MMM")</f>
        <v>Sep</v>
      </c>
      <c r="F1916" s="15" t="str">
        <f>"Q"&amp;ROUNDUP(MONTH(SalesDataTable[[#This Row],[Order Date]])/3,0)</f>
        <v>Q3</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7">
        <f>YEAR(SalesDataTable[[#This Row],[Order Date]])</f>
        <v>2026</v>
      </c>
      <c r="D1917" s="4">
        <f>MONTH(SalesDataTable[[#This Row],[Order Date]])</f>
        <v>9</v>
      </c>
      <c r="E1917" s="16" t="str">
        <f>TEXT(SalesDataTable[[#This Row],[Order Date]], "MMM")</f>
        <v>Sep</v>
      </c>
      <c r="F1917" s="15" t="str">
        <f>"Q"&amp;ROUNDUP(MONTH(SalesDataTable[[#This Row],[Order Date]])/3,0)</f>
        <v>Q3</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7">
        <f>YEAR(SalesDataTable[[#This Row],[Order Date]])</f>
        <v>2026</v>
      </c>
      <c r="D1918" s="4">
        <f>MONTH(SalesDataTable[[#This Row],[Order Date]])</f>
        <v>9</v>
      </c>
      <c r="E1918" s="16" t="str">
        <f>TEXT(SalesDataTable[[#This Row],[Order Date]], "MMM")</f>
        <v>Sep</v>
      </c>
      <c r="F1918" s="15" t="str">
        <f>"Q"&amp;ROUNDUP(MONTH(SalesDataTable[[#This Row],[Order Date]])/3,0)</f>
        <v>Q3</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7">
        <f>YEAR(SalesDataTable[[#This Row],[Order Date]])</f>
        <v>2026</v>
      </c>
      <c r="D1919" s="4">
        <f>MONTH(SalesDataTable[[#This Row],[Order Date]])</f>
        <v>9</v>
      </c>
      <c r="E1919" s="16" t="str">
        <f>TEXT(SalesDataTable[[#This Row],[Order Date]], "MMM")</f>
        <v>Sep</v>
      </c>
      <c r="F1919" s="15" t="str">
        <f>"Q"&amp;ROUNDUP(MONTH(SalesDataTable[[#This Row],[Order Date]])/3,0)</f>
        <v>Q3</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7">
        <f>YEAR(SalesDataTable[[#This Row],[Order Date]])</f>
        <v>2026</v>
      </c>
      <c r="D1920" s="4">
        <f>MONTH(SalesDataTable[[#This Row],[Order Date]])</f>
        <v>9</v>
      </c>
      <c r="E1920" s="16" t="str">
        <f>TEXT(SalesDataTable[[#This Row],[Order Date]], "MMM")</f>
        <v>Sep</v>
      </c>
      <c r="F1920" s="15" t="str">
        <f>"Q"&amp;ROUNDUP(MONTH(SalesDataTable[[#This Row],[Order Date]])/3,0)</f>
        <v>Q3</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7">
        <f>YEAR(SalesDataTable[[#This Row],[Order Date]])</f>
        <v>2026</v>
      </c>
      <c r="D1921" s="4">
        <f>MONTH(SalesDataTable[[#This Row],[Order Date]])</f>
        <v>9</v>
      </c>
      <c r="E1921" s="16" t="str">
        <f>TEXT(SalesDataTable[[#This Row],[Order Date]], "MMM")</f>
        <v>Sep</v>
      </c>
      <c r="F1921" s="15" t="str">
        <f>"Q"&amp;ROUNDUP(MONTH(SalesDataTable[[#This Row],[Order Date]])/3,0)</f>
        <v>Q3</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7">
        <f>YEAR(SalesDataTable[[#This Row],[Order Date]])</f>
        <v>2026</v>
      </c>
      <c r="D1922" s="4">
        <f>MONTH(SalesDataTable[[#This Row],[Order Date]])</f>
        <v>9</v>
      </c>
      <c r="E1922" s="16" t="str">
        <f>TEXT(SalesDataTable[[#This Row],[Order Date]], "MMM")</f>
        <v>Sep</v>
      </c>
      <c r="F1922" s="15" t="str">
        <f>"Q"&amp;ROUNDUP(MONTH(SalesDataTable[[#This Row],[Order Date]])/3,0)</f>
        <v>Q3</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7">
        <f>YEAR(SalesDataTable[[#This Row],[Order Date]])</f>
        <v>2026</v>
      </c>
      <c r="D1923" s="4">
        <f>MONTH(SalesDataTable[[#This Row],[Order Date]])</f>
        <v>9</v>
      </c>
      <c r="E1923" s="16" t="str">
        <f>TEXT(SalesDataTable[[#This Row],[Order Date]], "MMM")</f>
        <v>Sep</v>
      </c>
      <c r="F1923" s="15" t="str">
        <f>"Q"&amp;ROUNDUP(MONTH(SalesDataTable[[#This Row],[Order Date]])/3,0)</f>
        <v>Q3</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7">
        <f>YEAR(SalesDataTable[[#This Row],[Order Date]])</f>
        <v>2026</v>
      </c>
      <c r="D1924" s="4">
        <f>MONTH(SalesDataTable[[#This Row],[Order Date]])</f>
        <v>9</v>
      </c>
      <c r="E1924" s="16" t="str">
        <f>TEXT(SalesDataTable[[#This Row],[Order Date]], "MMM")</f>
        <v>Sep</v>
      </c>
      <c r="F1924" s="15" t="str">
        <f>"Q"&amp;ROUNDUP(MONTH(SalesDataTable[[#This Row],[Order Date]])/3,0)</f>
        <v>Q3</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7">
        <f>YEAR(SalesDataTable[[#This Row],[Order Date]])</f>
        <v>2026</v>
      </c>
      <c r="D1925" s="4">
        <f>MONTH(SalesDataTable[[#This Row],[Order Date]])</f>
        <v>9</v>
      </c>
      <c r="E1925" s="16" t="str">
        <f>TEXT(SalesDataTable[[#This Row],[Order Date]], "MMM")</f>
        <v>Sep</v>
      </c>
      <c r="F1925" s="15" t="str">
        <f>"Q"&amp;ROUNDUP(MONTH(SalesDataTable[[#This Row],[Order Date]])/3,0)</f>
        <v>Q3</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7">
        <f>YEAR(SalesDataTable[[#This Row],[Order Date]])</f>
        <v>2026</v>
      </c>
      <c r="D1926" s="4">
        <f>MONTH(SalesDataTable[[#This Row],[Order Date]])</f>
        <v>9</v>
      </c>
      <c r="E1926" s="16" t="str">
        <f>TEXT(SalesDataTable[[#This Row],[Order Date]], "MMM")</f>
        <v>Sep</v>
      </c>
      <c r="F1926" s="15" t="str">
        <f>"Q"&amp;ROUNDUP(MONTH(SalesDataTable[[#This Row],[Order Date]])/3,0)</f>
        <v>Q3</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7">
        <f>YEAR(SalesDataTable[[#This Row],[Order Date]])</f>
        <v>2026</v>
      </c>
      <c r="D1927" s="4">
        <f>MONTH(SalesDataTable[[#This Row],[Order Date]])</f>
        <v>9</v>
      </c>
      <c r="E1927" s="16" t="str">
        <f>TEXT(SalesDataTable[[#This Row],[Order Date]], "MMM")</f>
        <v>Sep</v>
      </c>
      <c r="F1927" s="15" t="str">
        <f>"Q"&amp;ROUNDUP(MONTH(SalesDataTable[[#This Row],[Order Date]])/3,0)</f>
        <v>Q3</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7">
        <f>YEAR(SalesDataTable[[#This Row],[Order Date]])</f>
        <v>2026</v>
      </c>
      <c r="D1928" s="4">
        <f>MONTH(SalesDataTable[[#This Row],[Order Date]])</f>
        <v>9</v>
      </c>
      <c r="E1928" s="16" t="str">
        <f>TEXT(SalesDataTable[[#This Row],[Order Date]], "MMM")</f>
        <v>Sep</v>
      </c>
      <c r="F1928" s="15" t="str">
        <f>"Q"&amp;ROUNDUP(MONTH(SalesDataTable[[#This Row],[Order Date]])/3,0)</f>
        <v>Q3</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7">
        <f>YEAR(SalesDataTable[[#This Row],[Order Date]])</f>
        <v>2026</v>
      </c>
      <c r="D1929" s="4">
        <f>MONTH(SalesDataTable[[#This Row],[Order Date]])</f>
        <v>9</v>
      </c>
      <c r="E1929" s="16" t="str">
        <f>TEXT(SalesDataTable[[#This Row],[Order Date]], "MMM")</f>
        <v>Sep</v>
      </c>
      <c r="F1929" s="15" t="str">
        <f>"Q"&amp;ROUNDUP(MONTH(SalesDataTable[[#This Row],[Order Date]])/3,0)</f>
        <v>Q3</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7">
        <f>YEAR(SalesDataTable[[#This Row],[Order Date]])</f>
        <v>2026</v>
      </c>
      <c r="D1930" s="4">
        <f>MONTH(SalesDataTable[[#This Row],[Order Date]])</f>
        <v>9</v>
      </c>
      <c r="E1930" s="16" t="str">
        <f>TEXT(SalesDataTable[[#This Row],[Order Date]], "MMM")</f>
        <v>Sep</v>
      </c>
      <c r="F1930" s="15" t="str">
        <f>"Q"&amp;ROUNDUP(MONTH(SalesDataTable[[#This Row],[Order Date]])/3,0)</f>
        <v>Q3</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7">
        <f>YEAR(SalesDataTable[[#This Row],[Order Date]])</f>
        <v>2026</v>
      </c>
      <c r="D1931" s="4">
        <f>MONTH(SalesDataTable[[#This Row],[Order Date]])</f>
        <v>9</v>
      </c>
      <c r="E1931" s="16" t="str">
        <f>TEXT(SalesDataTable[[#This Row],[Order Date]], "MMM")</f>
        <v>Sep</v>
      </c>
      <c r="F1931" s="15" t="str">
        <f>"Q"&amp;ROUNDUP(MONTH(SalesDataTable[[#This Row],[Order Date]])/3,0)</f>
        <v>Q3</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7">
        <f>YEAR(SalesDataTable[[#This Row],[Order Date]])</f>
        <v>2026</v>
      </c>
      <c r="D1932" s="4">
        <f>MONTH(SalesDataTable[[#This Row],[Order Date]])</f>
        <v>9</v>
      </c>
      <c r="E1932" s="16" t="str">
        <f>TEXT(SalesDataTable[[#This Row],[Order Date]], "MMM")</f>
        <v>Sep</v>
      </c>
      <c r="F1932" s="15" t="str">
        <f>"Q"&amp;ROUNDUP(MONTH(SalesDataTable[[#This Row],[Order Date]])/3,0)</f>
        <v>Q3</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7">
        <f>YEAR(SalesDataTable[[#This Row],[Order Date]])</f>
        <v>2026</v>
      </c>
      <c r="D1933" s="4">
        <f>MONTH(SalesDataTable[[#This Row],[Order Date]])</f>
        <v>9</v>
      </c>
      <c r="E1933" s="16" t="str">
        <f>TEXT(SalesDataTable[[#This Row],[Order Date]], "MMM")</f>
        <v>Sep</v>
      </c>
      <c r="F1933" s="15" t="str">
        <f>"Q"&amp;ROUNDUP(MONTH(SalesDataTable[[#This Row],[Order Date]])/3,0)</f>
        <v>Q3</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7">
        <f>YEAR(SalesDataTable[[#This Row],[Order Date]])</f>
        <v>2026</v>
      </c>
      <c r="D1934" s="4">
        <f>MONTH(SalesDataTable[[#This Row],[Order Date]])</f>
        <v>9</v>
      </c>
      <c r="E1934" s="16" t="str">
        <f>TEXT(SalesDataTable[[#This Row],[Order Date]], "MMM")</f>
        <v>Sep</v>
      </c>
      <c r="F1934" s="15" t="str">
        <f>"Q"&amp;ROUNDUP(MONTH(SalesDataTable[[#This Row],[Order Date]])/3,0)</f>
        <v>Q3</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7">
        <f>YEAR(SalesDataTable[[#This Row],[Order Date]])</f>
        <v>2026</v>
      </c>
      <c r="D1935" s="4">
        <f>MONTH(SalesDataTable[[#This Row],[Order Date]])</f>
        <v>9</v>
      </c>
      <c r="E1935" s="16" t="str">
        <f>TEXT(SalesDataTable[[#This Row],[Order Date]], "MMM")</f>
        <v>Sep</v>
      </c>
      <c r="F1935" s="15" t="str">
        <f>"Q"&amp;ROUNDUP(MONTH(SalesDataTable[[#This Row],[Order Date]])/3,0)</f>
        <v>Q3</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7">
        <f>YEAR(SalesDataTable[[#This Row],[Order Date]])</f>
        <v>2026</v>
      </c>
      <c r="D1936" s="4">
        <f>MONTH(SalesDataTable[[#This Row],[Order Date]])</f>
        <v>9</v>
      </c>
      <c r="E1936" s="16" t="str">
        <f>TEXT(SalesDataTable[[#This Row],[Order Date]], "MMM")</f>
        <v>Sep</v>
      </c>
      <c r="F1936" s="15" t="str">
        <f>"Q"&amp;ROUNDUP(MONTH(SalesDataTable[[#This Row],[Order Date]])/3,0)</f>
        <v>Q3</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7">
        <f>YEAR(SalesDataTable[[#This Row],[Order Date]])</f>
        <v>2026</v>
      </c>
      <c r="D1937" s="4">
        <f>MONTH(SalesDataTable[[#This Row],[Order Date]])</f>
        <v>9</v>
      </c>
      <c r="E1937" s="16" t="str">
        <f>TEXT(SalesDataTable[[#This Row],[Order Date]], "MMM")</f>
        <v>Sep</v>
      </c>
      <c r="F1937" s="15" t="str">
        <f>"Q"&amp;ROUNDUP(MONTH(SalesDataTable[[#This Row],[Order Date]])/3,0)</f>
        <v>Q3</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7">
        <f>YEAR(SalesDataTable[[#This Row],[Order Date]])</f>
        <v>2026</v>
      </c>
      <c r="D1938" s="4">
        <f>MONTH(SalesDataTable[[#This Row],[Order Date]])</f>
        <v>9</v>
      </c>
      <c r="E1938" s="16" t="str">
        <f>TEXT(SalesDataTable[[#This Row],[Order Date]], "MMM")</f>
        <v>Sep</v>
      </c>
      <c r="F1938" s="15" t="str">
        <f>"Q"&amp;ROUNDUP(MONTH(SalesDataTable[[#This Row],[Order Date]])/3,0)</f>
        <v>Q3</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7">
        <f>YEAR(SalesDataTable[[#This Row],[Order Date]])</f>
        <v>2026</v>
      </c>
      <c r="D1939" s="4">
        <f>MONTH(SalesDataTable[[#This Row],[Order Date]])</f>
        <v>9</v>
      </c>
      <c r="E1939" s="16" t="str">
        <f>TEXT(SalesDataTable[[#This Row],[Order Date]], "MMM")</f>
        <v>Sep</v>
      </c>
      <c r="F1939" s="15" t="str">
        <f>"Q"&amp;ROUNDUP(MONTH(SalesDataTable[[#This Row],[Order Date]])/3,0)</f>
        <v>Q3</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7">
        <f>YEAR(SalesDataTable[[#This Row],[Order Date]])</f>
        <v>2026</v>
      </c>
      <c r="D1940" s="4">
        <f>MONTH(SalesDataTable[[#This Row],[Order Date]])</f>
        <v>9</v>
      </c>
      <c r="E1940" s="16" t="str">
        <f>TEXT(SalesDataTable[[#This Row],[Order Date]], "MMM")</f>
        <v>Sep</v>
      </c>
      <c r="F1940" s="15" t="str">
        <f>"Q"&amp;ROUNDUP(MONTH(SalesDataTable[[#This Row],[Order Date]])/3,0)</f>
        <v>Q3</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7">
        <f>YEAR(SalesDataTable[[#This Row],[Order Date]])</f>
        <v>2026</v>
      </c>
      <c r="D1941" s="4">
        <f>MONTH(SalesDataTable[[#This Row],[Order Date]])</f>
        <v>9</v>
      </c>
      <c r="E1941" s="16" t="str">
        <f>TEXT(SalesDataTable[[#This Row],[Order Date]], "MMM")</f>
        <v>Sep</v>
      </c>
      <c r="F1941" s="15" t="str">
        <f>"Q"&amp;ROUNDUP(MONTH(SalesDataTable[[#This Row],[Order Date]])/3,0)</f>
        <v>Q3</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7">
        <f>YEAR(SalesDataTable[[#This Row],[Order Date]])</f>
        <v>2026</v>
      </c>
      <c r="D1942" s="4">
        <f>MONTH(SalesDataTable[[#This Row],[Order Date]])</f>
        <v>9</v>
      </c>
      <c r="E1942" s="16" t="str">
        <f>TEXT(SalesDataTable[[#This Row],[Order Date]], "MMM")</f>
        <v>Sep</v>
      </c>
      <c r="F1942" s="15" t="str">
        <f>"Q"&amp;ROUNDUP(MONTH(SalesDataTable[[#This Row],[Order Date]])/3,0)</f>
        <v>Q3</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7">
        <f>YEAR(SalesDataTable[[#This Row],[Order Date]])</f>
        <v>2026</v>
      </c>
      <c r="D1943" s="4">
        <f>MONTH(SalesDataTable[[#This Row],[Order Date]])</f>
        <v>9</v>
      </c>
      <c r="E1943" s="16" t="str">
        <f>TEXT(SalesDataTable[[#This Row],[Order Date]], "MMM")</f>
        <v>Sep</v>
      </c>
      <c r="F1943" s="15" t="str">
        <f>"Q"&amp;ROUNDUP(MONTH(SalesDataTable[[#This Row],[Order Date]])/3,0)</f>
        <v>Q3</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7">
        <f>YEAR(SalesDataTable[[#This Row],[Order Date]])</f>
        <v>2026</v>
      </c>
      <c r="D1944" s="4">
        <f>MONTH(SalesDataTable[[#This Row],[Order Date]])</f>
        <v>9</v>
      </c>
      <c r="E1944" s="16" t="str">
        <f>TEXT(SalesDataTable[[#This Row],[Order Date]], "MMM")</f>
        <v>Sep</v>
      </c>
      <c r="F1944" s="15" t="str">
        <f>"Q"&amp;ROUNDUP(MONTH(SalesDataTable[[#This Row],[Order Date]])/3,0)</f>
        <v>Q3</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7">
        <f>YEAR(SalesDataTable[[#This Row],[Order Date]])</f>
        <v>2026</v>
      </c>
      <c r="D1945" s="4">
        <f>MONTH(SalesDataTable[[#This Row],[Order Date]])</f>
        <v>9</v>
      </c>
      <c r="E1945" s="16" t="str">
        <f>TEXT(SalesDataTable[[#This Row],[Order Date]], "MMM")</f>
        <v>Sep</v>
      </c>
      <c r="F1945" s="15" t="str">
        <f>"Q"&amp;ROUNDUP(MONTH(SalesDataTable[[#This Row],[Order Date]])/3,0)</f>
        <v>Q3</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7">
        <f>YEAR(SalesDataTable[[#This Row],[Order Date]])</f>
        <v>2026</v>
      </c>
      <c r="D1946" s="4">
        <f>MONTH(SalesDataTable[[#This Row],[Order Date]])</f>
        <v>9</v>
      </c>
      <c r="E1946" s="16" t="str">
        <f>TEXT(SalesDataTable[[#This Row],[Order Date]], "MMM")</f>
        <v>Sep</v>
      </c>
      <c r="F1946" s="15" t="str">
        <f>"Q"&amp;ROUNDUP(MONTH(SalesDataTable[[#This Row],[Order Date]])/3,0)</f>
        <v>Q3</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7">
        <f>YEAR(SalesDataTable[[#This Row],[Order Date]])</f>
        <v>2026</v>
      </c>
      <c r="D1947" s="4">
        <f>MONTH(SalesDataTable[[#This Row],[Order Date]])</f>
        <v>9</v>
      </c>
      <c r="E1947" s="16" t="str">
        <f>TEXT(SalesDataTable[[#This Row],[Order Date]], "MMM")</f>
        <v>Sep</v>
      </c>
      <c r="F1947" s="15" t="str">
        <f>"Q"&amp;ROUNDUP(MONTH(SalesDataTable[[#This Row],[Order Date]])/3,0)</f>
        <v>Q3</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7">
        <f>YEAR(SalesDataTable[[#This Row],[Order Date]])</f>
        <v>2026</v>
      </c>
      <c r="D1948" s="4">
        <f>MONTH(SalesDataTable[[#This Row],[Order Date]])</f>
        <v>9</v>
      </c>
      <c r="E1948" s="16" t="str">
        <f>TEXT(SalesDataTable[[#This Row],[Order Date]], "MMM")</f>
        <v>Sep</v>
      </c>
      <c r="F1948" s="15" t="str">
        <f>"Q"&amp;ROUNDUP(MONTH(SalesDataTable[[#This Row],[Order Date]])/3,0)</f>
        <v>Q3</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7">
        <f>YEAR(SalesDataTable[[#This Row],[Order Date]])</f>
        <v>2026</v>
      </c>
      <c r="D1949" s="4">
        <f>MONTH(SalesDataTable[[#This Row],[Order Date]])</f>
        <v>9</v>
      </c>
      <c r="E1949" s="16" t="str">
        <f>TEXT(SalesDataTable[[#This Row],[Order Date]], "MMM")</f>
        <v>Sep</v>
      </c>
      <c r="F1949" s="15" t="str">
        <f>"Q"&amp;ROUNDUP(MONTH(SalesDataTable[[#This Row],[Order Date]])/3,0)</f>
        <v>Q3</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7">
        <f>YEAR(SalesDataTable[[#This Row],[Order Date]])</f>
        <v>2026</v>
      </c>
      <c r="D1950" s="4">
        <f>MONTH(SalesDataTable[[#This Row],[Order Date]])</f>
        <v>9</v>
      </c>
      <c r="E1950" s="16" t="str">
        <f>TEXT(SalesDataTable[[#This Row],[Order Date]], "MMM")</f>
        <v>Sep</v>
      </c>
      <c r="F1950" s="15" t="str">
        <f>"Q"&amp;ROUNDUP(MONTH(SalesDataTable[[#This Row],[Order Date]])/3,0)</f>
        <v>Q3</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7">
        <f>YEAR(SalesDataTable[[#This Row],[Order Date]])</f>
        <v>2026</v>
      </c>
      <c r="D1951" s="4">
        <f>MONTH(SalesDataTable[[#This Row],[Order Date]])</f>
        <v>9</v>
      </c>
      <c r="E1951" s="16" t="str">
        <f>TEXT(SalesDataTable[[#This Row],[Order Date]], "MMM")</f>
        <v>Sep</v>
      </c>
      <c r="F1951" s="15" t="str">
        <f>"Q"&amp;ROUNDUP(MONTH(SalesDataTable[[#This Row],[Order Date]])/3,0)</f>
        <v>Q3</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7">
        <f>YEAR(SalesDataTable[[#This Row],[Order Date]])</f>
        <v>2026</v>
      </c>
      <c r="D1952" s="4">
        <f>MONTH(SalesDataTable[[#This Row],[Order Date]])</f>
        <v>9</v>
      </c>
      <c r="E1952" s="16" t="str">
        <f>TEXT(SalesDataTable[[#This Row],[Order Date]], "MMM")</f>
        <v>Sep</v>
      </c>
      <c r="F1952" s="15" t="str">
        <f>"Q"&amp;ROUNDUP(MONTH(SalesDataTable[[#This Row],[Order Date]])/3,0)</f>
        <v>Q3</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7">
        <f>YEAR(SalesDataTable[[#This Row],[Order Date]])</f>
        <v>2026</v>
      </c>
      <c r="D1953" s="4">
        <f>MONTH(SalesDataTable[[#This Row],[Order Date]])</f>
        <v>9</v>
      </c>
      <c r="E1953" s="16" t="str">
        <f>TEXT(SalesDataTable[[#This Row],[Order Date]], "MMM")</f>
        <v>Sep</v>
      </c>
      <c r="F1953" s="15" t="str">
        <f>"Q"&amp;ROUNDUP(MONTH(SalesDataTable[[#This Row],[Order Date]])/3,0)</f>
        <v>Q3</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7">
        <f>YEAR(SalesDataTable[[#This Row],[Order Date]])</f>
        <v>2026</v>
      </c>
      <c r="D1954" s="4">
        <f>MONTH(SalesDataTable[[#This Row],[Order Date]])</f>
        <v>9</v>
      </c>
      <c r="E1954" s="16" t="str">
        <f>TEXT(SalesDataTable[[#This Row],[Order Date]], "MMM")</f>
        <v>Sep</v>
      </c>
      <c r="F1954" s="15" t="str">
        <f>"Q"&amp;ROUNDUP(MONTH(SalesDataTable[[#This Row],[Order Date]])/3,0)</f>
        <v>Q3</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7">
        <f>YEAR(SalesDataTable[[#This Row],[Order Date]])</f>
        <v>2026</v>
      </c>
      <c r="D1955" s="4">
        <f>MONTH(SalesDataTable[[#This Row],[Order Date]])</f>
        <v>9</v>
      </c>
      <c r="E1955" s="16" t="str">
        <f>TEXT(SalesDataTable[[#This Row],[Order Date]], "MMM")</f>
        <v>Sep</v>
      </c>
      <c r="F1955" s="15" t="str">
        <f>"Q"&amp;ROUNDUP(MONTH(SalesDataTable[[#This Row],[Order Date]])/3,0)</f>
        <v>Q3</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7">
        <f>YEAR(SalesDataTable[[#This Row],[Order Date]])</f>
        <v>2026</v>
      </c>
      <c r="D1956" s="4">
        <f>MONTH(SalesDataTable[[#This Row],[Order Date]])</f>
        <v>9</v>
      </c>
      <c r="E1956" s="16" t="str">
        <f>TEXT(SalesDataTable[[#This Row],[Order Date]], "MMM")</f>
        <v>Sep</v>
      </c>
      <c r="F1956" s="15" t="str">
        <f>"Q"&amp;ROUNDUP(MONTH(SalesDataTable[[#This Row],[Order Date]])/3,0)</f>
        <v>Q3</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7">
        <f>YEAR(SalesDataTable[[#This Row],[Order Date]])</f>
        <v>2026</v>
      </c>
      <c r="D1957" s="4">
        <f>MONTH(SalesDataTable[[#This Row],[Order Date]])</f>
        <v>9</v>
      </c>
      <c r="E1957" s="16" t="str">
        <f>TEXT(SalesDataTable[[#This Row],[Order Date]], "MMM")</f>
        <v>Sep</v>
      </c>
      <c r="F1957" s="15" t="str">
        <f>"Q"&amp;ROUNDUP(MONTH(SalesDataTable[[#This Row],[Order Date]])/3,0)</f>
        <v>Q3</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7">
        <f>YEAR(SalesDataTable[[#This Row],[Order Date]])</f>
        <v>2026</v>
      </c>
      <c r="D1958" s="4">
        <f>MONTH(SalesDataTable[[#This Row],[Order Date]])</f>
        <v>9</v>
      </c>
      <c r="E1958" s="16" t="str">
        <f>TEXT(SalesDataTable[[#This Row],[Order Date]], "MMM")</f>
        <v>Sep</v>
      </c>
      <c r="F1958" s="15" t="str">
        <f>"Q"&amp;ROUNDUP(MONTH(SalesDataTable[[#This Row],[Order Date]])/3,0)</f>
        <v>Q3</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7">
        <f>YEAR(SalesDataTable[[#This Row],[Order Date]])</f>
        <v>2026</v>
      </c>
      <c r="D1959" s="4">
        <f>MONTH(SalesDataTable[[#This Row],[Order Date]])</f>
        <v>9</v>
      </c>
      <c r="E1959" s="16" t="str">
        <f>TEXT(SalesDataTable[[#This Row],[Order Date]], "MMM")</f>
        <v>Sep</v>
      </c>
      <c r="F1959" s="15" t="str">
        <f>"Q"&amp;ROUNDUP(MONTH(SalesDataTable[[#This Row],[Order Date]])/3,0)</f>
        <v>Q3</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7">
        <f>YEAR(SalesDataTable[[#This Row],[Order Date]])</f>
        <v>2026</v>
      </c>
      <c r="D1960" s="4">
        <f>MONTH(SalesDataTable[[#This Row],[Order Date]])</f>
        <v>9</v>
      </c>
      <c r="E1960" s="16" t="str">
        <f>TEXT(SalesDataTable[[#This Row],[Order Date]], "MMM")</f>
        <v>Sep</v>
      </c>
      <c r="F1960" s="15" t="str">
        <f>"Q"&amp;ROUNDUP(MONTH(SalesDataTable[[#This Row],[Order Date]])/3,0)</f>
        <v>Q3</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7">
        <f>YEAR(SalesDataTable[[#This Row],[Order Date]])</f>
        <v>2026</v>
      </c>
      <c r="D1961" s="4">
        <f>MONTH(SalesDataTable[[#This Row],[Order Date]])</f>
        <v>9</v>
      </c>
      <c r="E1961" s="16" t="str">
        <f>TEXT(SalesDataTable[[#This Row],[Order Date]], "MMM")</f>
        <v>Sep</v>
      </c>
      <c r="F1961" s="15" t="str">
        <f>"Q"&amp;ROUNDUP(MONTH(SalesDataTable[[#This Row],[Order Date]])/3,0)</f>
        <v>Q3</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7">
        <f>YEAR(SalesDataTable[[#This Row],[Order Date]])</f>
        <v>2026</v>
      </c>
      <c r="D1962" s="4">
        <f>MONTH(SalesDataTable[[#This Row],[Order Date]])</f>
        <v>9</v>
      </c>
      <c r="E1962" s="16" t="str">
        <f>TEXT(SalesDataTable[[#This Row],[Order Date]], "MMM")</f>
        <v>Sep</v>
      </c>
      <c r="F1962" s="15" t="str">
        <f>"Q"&amp;ROUNDUP(MONTH(SalesDataTable[[#This Row],[Order Date]])/3,0)</f>
        <v>Q3</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7">
        <f>YEAR(SalesDataTable[[#This Row],[Order Date]])</f>
        <v>2026</v>
      </c>
      <c r="D1963" s="4">
        <f>MONTH(SalesDataTable[[#This Row],[Order Date]])</f>
        <v>9</v>
      </c>
      <c r="E1963" s="16" t="str">
        <f>TEXT(SalesDataTable[[#This Row],[Order Date]], "MMM")</f>
        <v>Sep</v>
      </c>
      <c r="F1963" s="15" t="str">
        <f>"Q"&amp;ROUNDUP(MONTH(SalesDataTable[[#This Row],[Order Date]])/3,0)</f>
        <v>Q3</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7">
        <f>YEAR(SalesDataTable[[#This Row],[Order Date]])</f>
        <v>2026</v>
      </c>
      <c r="D1964" s="4">
        <f>MONTH(SalesDataTable[[#This Row],[Order Date]])</f>
        <v>9</v>
      </c>
      <c r="E1964" s="16" t="str">
        <f>TEXT(SalesDataTable[[#This Row],[Order Date]], "MMM")</f>
        <v>Sep</v>
      </c>
      <c r="F1964" s="15" t="str">
        <f>"Q"&amp;ROUNDUP(MONTH(SalesDataTable[[#This Row],[Order Date]])/3,0)</f>
        <v>Q3</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7">
        <f>YEAR(SalesDataTable[[#This Row],[Order Date]])</f>
        <v>2026</v>
      </c>
      <c r="D1965" s="4">
        <f>MONTH(SalesDataTable[[#This Row],[Order Date]])</f>
        <v>9</v>
      </c>
      <c r="E1965" s="16" t="str">
        <f>TEXT(SalesDataTable[[#This Row],[Order Date]], "MMM")</f>
        <v>Sep</v>
      </c>
      <c r="F1965" s="15" t="str">
        <f>"Q"&amp;ROUNDUP(MONTH(SalesDataTable[[#This Row],[Order Date]])/3,0)</f>
        <v>Q3</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7">
        <f>YEAR(SalesDataTable[[#This Row],[Order Date]])</f>
        <v>2026</v>
      </c>
      <c r="D1966" s="4">
        <f>MONTH(SalesDataTable[[#This Row],[Order Date]])</f>
        <v>9</v>
      </c>
      <c r="E1966" s="16" t="str">
        <f>TEXT(SalesDataTable[[#This Row],[Order Date]], "MMM")</f>
        <v>Sep</v>
      </c>
      <c r="F1966" s="15" t="str">
        <f>"Q"&amp;ROUNDUP(MONTH(SalesDataTable[[#This Row],[Order Date]])/3,0)</f>
        <v>Q3</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7">
        <f>YEAR(SalesDataTable[[#This Row],[Order Date]])</f>
        <v>2026</v>
      </c>
      <c r="D1967" s="4">
        <f>MONTH(SalesDataTable[[#This Row],[Order Date]])</f>
        <v>9</v>
      </c>
      <c r="E1967" s="16" t="str">
        <f>TEXT(SalesDataTable[[#This Row],[Order Date]], "MMM")</f>
        <v>Sep</v>
      </c>
      <c r="F1967" s="15" t="str">
        <f>"Q"&amp;ROUNDUP(MONTH(SalesDataTable[[#This Row],[Order Date]])/3,0)</f>
        <v>Q3</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7">
        <f>YEAR(SalesDataTable[[#This Row],[Order Date]])</f>
        <v>2026</v>
      </c>
      <c r="D1968" s="4">
        <f>MONTH(SalesDataTable[[#This Row],[Order Date]])</f>
        <v>9</v>
      </c>
      <c r="E1968" s="16" t="str">
        <f>TEXT(SalesDataTable[[#This Row],[Order Date]], "MMM")</f>
        <v>Sep</v>
      </c>
      <c r="F1968" s="15" t="str">
        <f>"Q"&amp;ROUNDUP(MONTH(SalesDataTable[[#This Row],[Order Date]])/3,0)</f>
        <v>Q3</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7">
        <f>YEAR(SalesDataTable[[#This Row],[Order Date]])</f>
        <v>2026</v>
      </c>
      <c r="D1969" s="4">
        <f>MONTH(SalesDataTable[[#This Row],[Order Date]])</f>
        <v>9</v>
      </c>
      <c r="E1969" s="16" t="str">
        <f>TEXT(SalesDataTable[[#This Row],[Order Date]], "MMM")</f>
        <v>Sep</v>
      </c>
      <c r="F1969" s="15" t="str">
        <f>"Q"&amp;ROUNDUP(MONTH(SalesDataTable[[#This Row],[Order Date]])/3,0)</f>
        <v>Q3</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7">
        <f>YEAR(SalesDataTable[[#This Row],[Order Date]])</f>
        <v>2026</v>
      </c>
      <c r="D1970" s="4">
        <f>MONTH(SalesDataTable[[#This Row],[Order Date]])</f>
        <v>9</v>
      </c>
      <c r="E1970" s="16" t="str">
        <f>TEXT(SalesDataTable[[#This Row],[Order Date]], "MMM")</f>
        <v>Sep</v>
      </c>
      <c r="F1970" s="15" t="str">
        <f>"Q"&amp;ROUNDUP(MONTH(SalesDataTable[[#This Row],[Order Date]])/3,0)</f>
        <v>Q3</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7">
        <f>YEAR(SalesDataTable[[#This Row],[Order Date]])</f>
        <v>2026</v>
      </c>
      <c r="D1971" s="4">
        <f>MONTH(SalesDataTable[[#This Row],[Order Date]])</f>
        <v>9</v>
      </c>
      <c r="E1971" s="16" t="str">
        <f>TEXT(SalesDataTable[[#This Row],[Order Date]], "MMM")</f>
        <v>Sep</v>
      </c>
      <c r="F1971" s="15" t="str">
        <f>"Q"&amp;ROUNDUP(MONTH(SalesDataTable[[#This Row],[Order Date]])/3,0)</f>
        <v>Q3</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7">
        <f>YEAR(SalesDataTable[[#This Row],[Order Date]])</f>
        <v>2026</v>
      </c>
      <c r="D1972" s="4">
        <f>MONTH(SalesDataTable[[#This Row],[Order Date]])</f>
        <v>9</v>
      </c>
      <c r="E1972" s="16" t="str">
        <f>TEXT(SalesDataTable[[#This Row],[Order Date]], "MMM")</f>
        <v>Sep</v>
      </c>
      <c r="F1972" s="15" t="str">
        <f>"Q"&amp;ROUNDUP(MONTH(SalesDataTable[[#This Row],[Order Date]])/3,0)</f>
        <v>Q3</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7">
        <f>YEAR(SalesDataTable[[#This Row],[Order Date]])</f>
        <v>2026</v>
      </c>
      <c r="D1973" s="4">
        <f>MONTH(SalesDataTable[[#This Row],[Order Date]])</f>
        <v>9</v>
      </c>
      <c r="E1973" s="16" t="str">
        <f>TEXT(SalesDataTable[[#This Row],[Order Date]], "MMM")</f>
        <v>Sep</v>
      </c>
      <c r="F1973" s="15" t="str">
        <f>"Q"&amp;ROUNDUP(MONTH(SalesDataTable[[#This Row],[Order Date]])/3,0)</f>
        <v>Q3</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7">
        <f>YEAR(SalesDataTable[[#This Row],[Order Date]])</f>
        <v>2026</v>
      </c>
      <c r="D1974" s="4">
        <f>MONTH(SalesDataTable[[#This Row],[Order Date]])</f>
        <v>9</v>
      </c>
      <c r="E1974" s="16" t="str">
        <f>TEXT(SalesDataTable[[#This Row],[Order Date]], "MMM")</f>
        <v>Sep</v>
      </c>
      <c r="F1974" s="15" t="str">
        <f>"Q"&amp;ROUNDUP(MONTH(SalesDataTable[[#This Row],[Order Date]])/3,0)</f>
        <v>Q3</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7">
        <f>YEAR(SalesDataTable[[#This Row],[Order Date]])</f>
        <v>2026</v>
      </c>
      <c r="D1975" s="4">
        <f>MONTH(SalesDataTable[[#This Row],[Order Date]])</f>
        <v>9</v>
      </c>
      <c r="E1975" s="16" t="str">
        <f>TEXT(SalesDataTable[[#This Row],[Order Date]], "MMM")</f>
        <v>Sep</v>
      </c>
      <c r="F1975" s="15" t="str">
        <f>"Q"&amp;ROUNDUP(MONTH(SalesDataTable[[#This Row],[Order Date]])/3,0)</f>
        <v>Q3</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7">
        <f>YEAR(SalesDataTable[[#This Row],[Order Date]])</f>
        <v>2026</v>
      </c>
      <c r="D1976" s="4">
        <f>MONTH(SalesDataTable[[#This Row],[Order Date]])</f>
        <v>9</v>
      </c>
      <c r="E1976" s="16" t="str">
        <f>TEXT(SalesDataTable[[#This Row],[Order Date]], "MMM")</f>
        <v>Sep</v>
      </c>
      <c r="F1976" s="15" t="str">
        <f>"Q"&amp;ROUNDUP(MONTH(SalesDataTable[[#This Row],[Order Date]])/3,0)</f>
        <v>Q3</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7">
        <f>YEAR(SalesDataTable[[#This Row],[Order Date]])</f>
        <v>2026</v>
      </c>
      <c r="D1977" s="4">
        <f>MONTH(SalesDataTable[[#This Row],[Order Date]])</f>
        <v>9</v>
      </c>
      <c r="E1977" s="16" t="str">
        <f>TEXT(SalesDataTable[[#This Row],[Order Date]], "MMM")</f>
        <v>Sep</v>
      </c>
      <c r="F1977" s="15" t="str">
        <f>"Q"&amp;ROUNDUP(MONTH(SalesDataTable[[#This Row],[Order Date]])/3,0)</f>
        <v>Q3</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7">
        <f>YEAR(SalesDataTable[[#This Row],[Order Date]])</f>
        <v>2026</v>
      </c>
      <c r="D1978" s="4">
        <f>MONTH(SalesDataTable[[#This Row],[Order Date]])</f>
        <v>9</v>
      </c>
      <c r="E1978" s="16" t="str">
        <f>TEXT(SalesDataTable[[#This Row],[Order Date]], "MMM")</f>
        <v>Sep</v>
      </c>
      <c r="F1978" s="15" t="str">
        <f>"Q"&amp;ROUNDUP(MONTH(SalesDataTable[[#This Row],[Order Date]])/3,0)</f>
        <v>Q3</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7">
        <f>YEAR(SalesDataTable[[#This Row],[Order Date]])</f>
        <v>2026</v>
      </c>
      <c r="D1979" s="4">
        <f>MONTH(SalesDataTable[[#This Row],[Order Date]])</f>
        <v>9</v>
      </c>
      <c r="E1979" s="16" t="str">
        <f>TEXT(SalesDataTable[[#This Row],[Order Date]], "MMM")</f>
        <v>Sep</v>
      </c>
      <c r="F1979" s="15" t="str">
        <f>"Q"&amp;ROUNDUP(MONTH(SalesDataTable[[#This Row],[Order Date]])/3,0)</f>
        <v>Q3</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7">
        <f>YEAR(SalesDataTable[[#This Row],[Order Date]])</f>
        <v>2026</v>
      </c>
      <c r="D1980" s="4">
        <f>MONTH(SalesDataTable[[#This Row],[Order Date]])</f>
        <v>9</v>
      </c>
      <c r="E1980" s="16" t="str">
        <f>TEXT(SalesDataTable[[#This Row],[Order Date]], "MMM")</f>
        <v>Sep</v>
      </c>
      <c r="F1980" s="15" t="str">
        <f>"Q"&amp;ROUNDUP(MONTH(SalesDataTable[[#This Row],[Order Date]])/3,0)</f>
        <v>Q3</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7">
        <f>YEAR(SalesDataTable[[#This Row],[Order Date]])</f>
        <v>2026</v>
      </c>
      <c r="D1981" s="4">
        <f>MONTH(SalesDataTable[[#This Row],[Order Date]])</f>
        <v>9</v>
      </c>
      <c r="E1981" s="16" t="str">
        <f>TEXT(SalesDataTable[[#This Row],[Order Date]], "MMM")</f>
        <v>Sep</v>
      </c>
      <c r="F1981" s="15" t="str">
        <f>"Q"&amp;ROUNDUP(MONTH(SalesDataTable[[#This Row],[Order Date]])/3,0)</f>
        <v>Q3</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7">
        <f>YEAR(SalesDataTable[[#This Row],[Order Date]])</f>
        <v>2026</v>
      </c>
      <c r="D1982" s="4">
        <f>MONTH(SalesDataTable[[#This Row],[Order Date]])</f>
        <v>9</v>
      </c>
      <c r="E1982" s="16" t="str">
        <f>TEXT(SalesDataTable[[#This Row],[Order Date]], "MMM")</f>
        <v>Sep</v>
      </c>
      <c r="F1982" s="15" t="str">
        <f>"Q"&amp;ROUNDUP(MONTH(SalesDataTable[[#This Row],[Order Date]])/3,0)</f>
        <v>Q3</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7">
        <f>YEAR(SalesDataTable[[#This Row],[Order Date]])</f>
        <v>2026</v>
      </c>
      <c r="D1983" s="4">
        <f>MONTH(SalesDataTable[[#This Row],[Order Date]])</f>
        <v>9</v>
      </c>
      <c r="E1983" s="16" t="str">
        <f>TEXT(SalesDataTable[[#This Row],[Order Date]], "MMM")</f>
        <v>Sep</v>
      </c>
      <c r="F1983" s="15" t="str">
        <f>"Q"&amp;ROUNDUP(MONTH(SalesDataTable[[#This Row],[Order Date]])/3,0)</f>
        <v>Q3</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7">
        <f>YEAR(SalesDataTable[[#This Row],[Order Date]])</f>
        <v>2026</v>
      </c>
      <c r="D1984" s="4">
        <f>MONTH(SalesDataTable[[#This Row],[Order Date]])</f>
        <v>9</v>
      </c>
      <c r="E1984" s="16" t="str">
        <f>TEXT(SalesDataTable[[#This Row],[Order Date]], "MMM")</f>
        <v>Sep</v>
      </c>
      <c r="F1984" s="15" t="str">
        <f>"Q"&amp;ROUNDUP(MONTH(SalesDataTable[[#This Row],[Order Date]])/3,0)</f>
        <v>Q3</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7">
        <f>YEAR(SalesDataTable[[#This Row],[Order Date]])</f>
        <v>2026</v>
      </c>
      <c r="D1985" s="4">
        <f>MONTH(SalesDataTable[[#This Row],[Order Date]])</f>
        <v>9</v>
      </c>
      <c r="E1985" s="16" t="str">
        <f>TEXT(SalesDataTable[[#This Row],[Order Date]], "MMM")</f>
        <v>Sep</v>
      </c>
      <c r="F1985" s="15" t="str">
        <f>"Q"&amp;ROUNDUP(MONTH(SalesDataTable[[#This Row],[Order Date]])/3,0)</f>
        <v>Q3</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7">
        <f>YEAR(SalesDataTable[[#This Row],[Order Date]])</f>
        <v>2026</v>
      </c>
      <c r="D1986" s="4">
        <f>MONTH(SalesDataTable[[#This Row],[Order Date]])</f>
        <v>9</v>
      </c>
      <c r="E1986" s="16" t="str">
        <f>TEXT(SalesDataTable[[#This Row],[Order Date]], "MMM")</f>
        <v>Sep</v>
      </c>
      <c r="F1986" s="15" t="str">
        <f>"Q"&amp;ROUNDUP(MONTH(SalesDataTable[[#This Row],[Order Date]])/3,0)</f>
        <v>Q3</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7">
        <f>YEAR(SalesDataTable[[#This Row],[Order Date]])</f>
        <v>2026</v>
      </c>
      <c r="D1987" s="4">
        <f>MONTH(SalesDataTable[[#This Row],[Order Date]])</f>
        <v>9</v>
      </c>
      <c r="E1987" s="16" t="str">
        <f>TEXT(SalesDataTable[[#This Row],[Order Date]], "MMM")</f>
        <v>Sep</v>
      </c>
      <c r="F1987" s="15" t="str">
        <f>"Q"&amp;ROUNDUP(MONTH(SalesDataTable[[#This Row],[Order Date]])/3,0)</f>
        <v>Q3</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7">
        <f>YEAR(SalesDataTable[[#This Row],[Order Date]])</f>
        <v>2026</v>
      </c>
      <c r="D1988" s="4">
        <f>MONTH(SalesDataTable[[#This Row],[Order Date]])</f>
        <v>9</v>
      </c>
      <c r="E1988" s="16" t="str">
        <f>TEXT(SalesDataTable[[#This Row],[Order Date]], "MMM")</f>
        <v>Sep</v>
      </c>
      <c r="F1988" s="15" t="str">
        <f>"Q"&amp;ROUNDUP(MONTH(SalesDataTable[[#This Row],[Order Date]])/3,0)</f>
        <v>Q3</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7">
        <f>YEAR(SalesDataTable[[#This Row],[Order Date]])</f>
        <v>2026</v>
      </c>
      <c r="D1989" s="4">
        <f>MONTH(SalesDataTable[[#This Row],[Order Date]])</f>
        <v>9</v>
      </c>
      <c r="E1989" s="16" t="str">
        <f>TEXT(SalesDataTable[[#This Row],[Order Date]], "MMM")</f>
        <v>Sep</v>
      </c>
      <c r="F1989" s="15" t="str">
        <f>"Q"&amp;ROUNDUP(MONTH(SalesDataTable[[#This Row],[Order Date]])/3,0)</f>
        <v>Q3</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7">
        <f>YEAR(SalesDataTable[[#This Row],[Order Date]])</f>
        <v>2026</v>
      </c>
      <c r="D1990" s="4">
        <f>MONTH(SalesDataTable[[#This Row],[Order Date]])</f>
        <v>9</v>
      </c>
      <c r="E1990" s="16" t="str">
        <f>TEXT(SalesDataTable[[#This Row],[Order Date]], "MMM")</f>
        <v>Sep</v>
      </c>
      <c r="F1990" s="15" t="str">
        <f>"Q"&amp;ROUNDUP(MONTH(SalesDataTable[[#This Row],[Order Date]])/3,0)</f>
        <v>Q3</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7">
        <f>YEAR(SalesDataTable[[#This Row],[Order Date]])</f>
        <v>2026</v>
      </c>
      <c r="D1991" s="4">
        <f>MONTH(SalesDataTable[[#This Row],[Order Date]])</f>
        <v>9</v>
      </c>
      <c r="E1991" s="16" t="str">
        <f>TEXT(SalesDataTable[[#This Row],[Order Date]], "MMM")</f>
        <v>Sep</v>
      </c>
      <c r="F1991" s="15" t="str">
        <f>"Q"&amp;ROUNDUP(MONTH(SalesDataTable[[#This Row],[Order Date]])/3,0)</f>
        <v>Q3</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7">
        <f>YEAR(SalesDataTable[[#This Row],[Order Date]])</f>
        <v>2026</v>
      </c>
      <c r="D1992" s="4">
        <f>MONTH(SalesDataTable[[#This Row],[Order Date]])</f>
        <v>9</v>
      </c>
      <c r="E1992" s="16" t="str">
        <f>TEXT(SalesDataTable[[#This Row],[Order Date]], "MMM")</f>
        <v>Sep</v>
      </c>
      <c r="F1992" s="15" t="str">
        <f>"Q"&amp;ROUNDUP(MONTH(SalesDataTable[[#This Row],[Order Date]])/3,0)</f>
        <v>Q3</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7">
        <f>YEAR(SalesDataTable[[#This Row],[Order Date]])</f>
        <v>2026</v>
      </c>
      <c r="D1993" s="4">
        <f>MONTH(SalesDataTable[[#This Row],[Order Date]])</f>
        <v>9</v>
      </c>
      <c r="E1993" s="16" t="str">
        <f>TEXT(SalesDataTable[[#This Row],[Order Date]], "MMM")</f>
        <v>Sep</v>
      </c>
      <c r="F1993" s="15" t="str">
        <f>"Q"&amp;ROUNDUP(MONTH(SalesDataTable[[#This Row],[Order Date]])/3,0)</f>
        <v>Q3</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7">
        <f>YEAR(SalesDataTable[[#This Row],[Order Date]])</f>
        <v>2026</v>
      </c>
      <c r="D1994" s="4">
        <f>MONTH(SalesDataTable[[#This Row],[Order Date]])</f>
        <v>9</v>
      </c>
      <c r="E1994" s="16" t="str">
        <f>TEXT(SalesDataTable[[#This Row],[Order Date]], "MMM")</f>
        <v>Sep</v>
      </c>
      <c r="F1994" s="15" t="str">
        <f>"Q"&amp;ROUNDUP(MONTH(SalesDataTable[[#This Row],[Order Date]])/3,0)</f>
        <v>Q3</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7">
        <f>YEAR(SalesDataTable[[#This Row],[Order Date]])</f>
        <v>2026</v>
      </c>
      <c r="D1995" s="4">
        <f>MONTH(SalesDataTable[[#This Row],[Order Date]])</f>
        <v>9</v>
      </c>
      <c r="E1995" s="16" t="str">
        <f>TEXT(SalesDataTable[[#This Row],[Order Date]], "MMM")</f>
        <v>Sep</v>
      </c>
      <c r="F1995" s="15" t="str">
        <f>"Q"&amp;ROUNDUP(MONTH(SalesDataTable[[#This Row],[Order Date]])/3,0)</f>
        <v>Q3</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7">
        <f>YEAR(SalesDataTable[[#This Row],[Order Date]])</f>
        <v>2026</v>
      </c>
      <c r="D1996" s="4">
        <f>MONTH(SalesDataTable[[#This Row],[Order Date]])</f>
        <v>9</v>
      </c>
      <c r="E1996" s="16" t="str">
        <f>TEXT(SalesDataTable[[#This Row],[Order Date]], "MMM")</f>
        <v>Sep</v>
      </c>
      <c r="F1996" s="15" t="str">
        <f>"Q"&amp;ROUNDUP(MONTH(SalesDataTable[[#This Row],[Order Date]])/3,0)</f>
        <v>Q3</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7">
        <f>YEAR(SalesDataTable[[#This Row],[Order Date]])</f>
        <v>2026</v>
      </c>
      <c r="D1997" s="4">
        <f>MONTH(SalesDataTable[[#This Row],[Order Date]])</f>
        <v>9</v>
      </c>
      <c r="E1997" s="16" t="str">
        <f>TEXT(SalesDataTable[[#This Row],[Order Date]], "MMM")</f>
        <v>Sep</v>
      </c>
      <c r="F1997" s="15" t="str">
        <f>"Q"&amp;ROUNDUP(MONTH(SalesDataTable[[#This Row],[Order Date]])/3,0)</f>
        <v>Q3</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7">
        <f>YEAR(SalesDataTable[[#This Row],[Order Date]])</f>
        <v>2026</v>
      </c>
      <c r="D1998" s="4">
        <f>MONTH(SalesDataTable[[#This Row],[Order Date]])</f>
        <v>9</v>
      </c>
      <c r="E1998" s="16" t="str">
        <f>TEXT(SalesDataTable[[#This Row],[Order Date]], "MMM")</f>
        <v>Sep</v>
      </c>
      <c r="F1998" s="15" t="str">
        <f>"Q"&amp;ROUNDUP(MONTH(SalesDataTable[[#This Row],[Order Date]])/3,0)</f>
        <v>Q3</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7">
        <f>YEAR(SalesDataTable[[#This Row],[Order Date]])</f>
        <v>2026</v>
      </c>
      <c r="D1999" s="4">
        <f>MONTH(SalesDataTable[[#This Row],[Order Date]])</f>
        <v>9</v>
      </c>
      <c r="E1999" s="16" t="str">
        <f>TEXT(SalesDataTable[[#This Row],[Order Date]], "MMM")</f>
        <v>Sep</v>
      </c>
      <c r="F1999" s="15" t="str">
        <f>"Q"&amp;ROUNDUP(MONTH(SalesDataTable[[#This Row],[Order Date]])/3,0)</f>
        <v>Q3</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7">
        <f>YEAR(SalesDataTable[[#This Row],[Order Date]])</f>
        <v>2026</v>
      </c>
      <c r="D2000" s="4">
        <f>MONTH(SalesDataTable[[#This Row],[Order Date]])</f>
        <v>9</v>
      </c>
      <c r="E2000" s="16" t="str">
        <f>TEXT(SalesDataTable[[#This Row],[Order Date]], "MMM")</f>
        <v>Sep</v>
      </c>
      <c r="F2000" s="15" t="str">
        <f>"Q"&amp;ROUNDUP(MONTH(SalesDataTable[[#This Row],[Order Date]])/3,0)</f>
        <v>Q3</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7">
        <f>YEAR(SalesDataTable[[#This Row],[Order Date]])</f>
        <v>2026</v>
      </c>
      <c r="D2001" s="4">
        <f>MONTH(SalesDataTable[[#This Row],[Order Date]])</f>
        <v>9</v>
      </c>
      <c r="E2001" s="16" t="str">
        <f>TEXT(SalesDataTable[[#This Row],[Order Date]], "MMM")</f>
        <v>Sep</v>
      </c>
      <c r="F2001" s="15" t="str">
        <f>"Q"&amp;ROUNDUP(MONTH(SalesDataTable[[#This Row],[Order Date]])/3,0)</f>
        <v>Q3</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7">
        <f>YEAR(SalesDataTable[[#This Row],[Order Date]])</f>
        <v>2026</v>
      </c>
      <c r="D2002" s="4">
        <f>MONTH(SalesDataTable[[#This Row],[Order Date]])</f>
        <v>9</v>
      </c>
      <c r="E2002" s="16" t="str">
        <f>TEXT(SalesDataTable[[#This Row],[Order Date]], "MMM")</f>
        <v>Sep</v>
      </c>
      <c r="F2002" s="15" t="str">
        <f>"Q"&amp;ROUNDUP(MONTH(SalesDataTable[[#This Row],[Order Date]])/3,0)</f>
        <v>Q3</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7">
        <f>YEAR(SalesDataTable[[#This Row],[Order Date]])</f>
        <v>2026</v>
      </c>
      <c r="D2003" s="4">
        <f>MONTH(SalesDataTable[[#This Row],[Order Date]])</f>
        <v>9</v>
      </c>
      <c r="E2003" s="16" t="str">
        <f>TEXT(SalesDataTable[[#This Row],[Order Date]], "MMM")</f>
        <v>Sep</v>
      </c>
      <c r="F2003" s="15" t="str">
        <f>"Q"&amp;ROUNDUP(MONTH(SalesDataTable[[#This Row],[Order Date]])/3,0)</f>
        <v>Q3</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7">
        <f>YEAR(SalesDataTable[[#This Row],[Order Date]])</f>
        <v>2026</v>
      </c>
      <c r="D2004" s="4">
        <f>MONTH(SalesDataTable[[#This Row],[Order Date]])</f>
        <v>9</v>
      </c>
      <c r="E2004" s="16" t="str">
        <f>TEXT(SalesDataTable[[#This Row],[Order Date]], "MMM")</f>
        <v>Sep</v>
      </c>
      <c r="F2004" s="15" t="str">
        <f>"Q"&amp;ROUNDUP(MONTH(SalesDataTable[[#This Row],[Order Date]])/3,0)</f>
        <v>Q3</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7">
        <f>YEAR(SalesDataTable[[#This Row],[Order Date]])</f>
        <v>2026</v>
      </c>
      <c r="D2005" s="4">
        <f>MONTH(SalesDataTable[[#This Row],[Order Date]])</f>
        <v>9</v>
      </c>
      <c r="E2005" s="16" t="str">
        <f>TEXT(SalesDataTable[[#This Row],[Order Date]], "MMM")</f>
        <v>Sep</v>
      </c>
      <c r="F2005" s="15" t="str">
        <f>"Q"&amp;ROUNDUP(MONTH(SalesDataTable[[#This Row],[Order Date]])/3,0)</f>
        <v>Q3</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7">
        <f>YEAR(SalesDataTable[[#This Row],[Order Date]])</f>
        <v>2026</v>
      </c>
      <c r="D2006" s="4">
        <f>MONTH(SalesDataTable[[#This Row],[Order Date]])</f>
        <v>9</v>
      </c>
      <c r="E2006" s="16" t="str">
        <f>TEXT(SalesDataTable[[#This Row],[Order Date]], "MMM")</f>
        <v>Sep</v>
      </c>
      <c r="F2006" s="15" t="str">
        <f>"Q"&amp;ROUNDUP(MONTH(SalesDataTable[[#This Row],[Order Date]])/3,0)</f>
        <v>Q3</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7">
        <f>YEAR(SalesDataTable[[#This Row],[Order Date]])</f>
        <v>2026</v>
      </c>
      <c r="D2007" s="4">
        <f>MONTH(SalesDataTable[[#This Row],[Order Date]])</f>
        <v>9</v>
      </c>
      <c r="E2007" s="16" t="str">
        <f>TEXT(SalesDataTable[[#This Row],[Order Date]], "MMM")</f>
        <v>Sep</v>
      </c>
      <c r="F2007" s="15" t="str">
        <f>"Q"&amp;ROUNDUP(MONTH(SalesDataTable[[#This Row],[Order Date]])/3,0)</f>
        <v>Q3</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7">
        <f>YEAR(SalesDataTable[[#This Row],[Order Date]])</f>
        <v>2026</v>
      </c>
      <c r="D2008" s="4">
        <f>MONTH(SalesDataTable[[#This Row],[Order Date]])</f>
        <v>9</v>
      </c>
      <c r="E2008" s="16" t="str">
        <f>TEXT(SalesDataTable[[#This Row],[Order Date]], "MMM")</f>
        <v>Sep</v>
      </c>
      <c r="F2008" s="15" t="str">
        <f>"Q"&amp;ROUNDUP(MONTH(SalesDataTable[[#This Row],[Order Date]])/3,0)</f>
        <v>Q3</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7">
        <f>YEAR(SalesDataTable[[#This Row],[Order Date]])</f>
        <v>2026</v>
      </c>
      <c r="D2009" s="4">
        <f>MONTH(SalesDataTable[[#This Row],[Order Date]])</f>
        <v>9</v>
      </c>
      <c r="E2009" s="16" t="str">
        <f>TEXT(SalesDataTable[[#This Row],[Order Date]], "MMM")</f>
        <v>Sep</v>
      </c>
      <c r="F2009" s="15" t="str">
        <f>"Q"&amp;ROUNDUP(MONTH(SalesDataTable[[#This Row],[Order Date]])/3,0)</f>
        <v>Q3</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7">
        <f>YEAR(SalesDataTable[[#This Row],[Order Date]])</f>
        <v>2026</v>
      </c>
      <c r="D2010" s="4">
        <f>MONTH(SalesDataTable[[#This Row],[Order Date]])</f>
        <v>9</v>
      </c>
      <c r="E2010" s="16" t="str">
        <f>TEXT(SalesDataTable[[#This Row],[Order Date]], "MMM")</f>
        <v>Sep</v>
      </c>
      <c r="F2010" s="15" t="str">
        <f>"Q"&amp;ROUNDUP(MONTH(SalesDataTable[[#This Row],[Order Date]])/3,0)</f>
        <v>Q3</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7">
        <f>YEAR(SalesDataTable[[#This Row],[Order Date]])</f>
        <v>2026</v>
      </c>
      <c r="D2011" s="4">
        <f>MONTH(SalesDataTable[[#This Row],[Order Date]])</f>
        <v>9</v>
      </c>
      <c r="E2011" s="16" t="str">
        <f>TEXT(SalesDataTable[[#This Row],[Order Date]], "MMM")</f>
        <v>Sep</v>
      </c>
      <c r="F2011" s="15" t="str">
        <f>"Q"&amp;ROUNDUP(MONTH(SalesDataTable[[#This Row],[Order Date]])/3,0)</f>
        <v>Q3</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7">
        <f>YEAR(SalesDataTable[[#This Row],[Order Date]])</f>
        <v>2026</v>
      </c>
      <c r="D2012" s="4">
        <f>MONTH(SalesDataTable[[#This Row],[Order Date]])</f>
        <v>9</v>
      </c>
      <c r="E2012" s="16" t="str">
        <f>TEXT(SalesDataTable[[#This Row],[Order Date]], "MMM")</f>
        <v>Sep</v>
      </c>
      <c r="F2012" s="15" t="str">
        <f>"Q"&amp;ROUNDUP(MONTH(SalesDataTable[[#This Row],[Order Date]])/3,0)</f>
        <v>Q3</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7">
        <f>YEAR(SalesDataTable[[#This Row],[Order Date]])</f>
        <v>2026</v>
      </c>
      <c r="D2013" s="4">
        <f>MONTH(SalesDataTable[[#This Row],[Order Date]])</f>
        <v>9</v>
      </c>
      <c r="E2013" s="16" t="str">
        <f>TEXT(SalesDataTable[[#This Row],[Order Date]], "MMM")</f>
        <v>Sep</v>
      </c>
      <c r="F2013" s="15" t="str">
        <f>"Q"&amp;ROUNDUP(MONTH(SalesDataTable[[#This Row],[Order Date]])/3,0)</f>
        <v>Q3</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7">
        <f>YEAR(SalesDataTable[[#This Row],[Order Date]])</f>
        <v>2026</v>
      </c>
      <c r="D2014" s="4">
        <f>MONTH(SalesDataTable[[#This Row],[Order Date]])</f>
        <v>9</v>
      </c>
      <c r="E2014" s="16" t="str">
        <f>TEXT(SalesDataTable[[#This Row],[Order Date]], "MMM")</f>
        <v>Sep</v>
      </c>
      <c r="F2014" s="15" t="str">
        <f>"Q"&amp;ROUNDUP(MONTH(SalesDataTable[[#This Row],[Order Date]])/3,0)</f>
        <v>Q3</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7">
        <f>YEAR(SalesDataTable[[#This Row],[Order Date]])</f>
        <v>2026</v>
      </c>
      <c r="D2015" s="4">
        <f>MONTH(SalesDataTable[[#This Row],[Order Date]])</f>
        <v>9</v>
      </c>
      <c r="E2015" s="16" t="str">
        <f>TEXT(SalesDataTable[[#This Row],[Order Date]], "MMM")</f>
        <v>Sep</v>
      </c>
      <c r="F2015" s="15" t="str">
        <f>"Q"&amp;ROUNDUP(MONTH(SalesDataTable[[#This Row],[Order Date]])/3,0)</f>
        <v>Q3</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7">
        <f>YEAR(SalesDataTable[[#This Row],[Order Date]])</f>
        <v>2026</v>
      </c>
      <c r="D2016" s="4">
        <f>MONTH(SalesDataTable[[#This Row],[Order Date]])</f>
        <v>9</v>
      </c>
      <c r="E2016" s="16" t="str">
        <f>TEXT(SalesDataTable[[#This Row],[Order Date]], "MMM")</f>
        <v>Sep</v>
      </c>
      <c r="F2016" s="15" t="str">
        <f>"Q"&amp;ROUNDUP(MONTH(SalesDataTable[[#This Row],[Order Date]])/3,0)</f>
        <v>Q3</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7">
        <f>YEAR(SalesDataTable[[#This Row],[Order Date]])</f>
        <v>2026</v>
      </c>
      <c r="D2017" s="4">
        <f>MONTH(SalesDataTable[[#This Row],[Order Date]])</f>
        <v>9</v>
      </c>
      <c r="E2017" s="16" t="str">
        <f>TEXT(SalesDataTable[[#This Row],[Order Date]], "MMM")</f>
        <v>Sep</v>
      </c>
      <c r="F2017" s="15" t="str">
        <f>"Q"&amp;ROUNDUP(MONTH(SalesDataTable[[#This Row],[Order Date]])/3,0)</f>
        <v>Q3</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7">
        <f>YEAR(SalesDataTable[[#This Row],[Order Date]])</f>
        <v>2026</v>
      </c>
      <c r="D2018" s="4">
        <f>MONTH(SalesDataTable[[#This Row],[Order Date]])</f>
        <v>9</v>
      </c>
      <c r="E2018" s="16" t="str">
        <f>TEXT(SalesDataTable[[#This Row],[Order Date]], "MMM")</f>
        <v>Sep</v>
      </c>
      <c r="F2018" s="15" t="str">
        <f>"Q"&amp;ROUNDUP(MONTH(SalesDataTable[[#This Row],[Order Date]])/3,0)</f>
        <v>Q3</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7">
        <f>YEAR(SalesDataTable[[#This Row],[Order Date]])</f>
        <v>2026</v>
      </c>
      <c r="D2019" s="4">
        <f>MONTH(SalesDataTable[[#This Row],[Order Date]])</f>
        <v>9</v>
      </c>
      <c r="E2019" s="16" t="str">
        <f>TEXT(SalesDataTable[[#This Row],[Order Date]], "MMM")</f>
        <v>Sep</v>
      </c>
      <c r="F2019" s="15" t="str">
        <f>"Q"&amp;ROUNDUP(MONTH(SalesDataTable[[#This Row],[Order Date]])/3,0)</f>
        <v>Q3</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7">
        <f>YEAR(SalesDataTable[[#This Row],[Order Date]])</f>
        <v>2026</v>
      </c>
      <c r="D2020" s="4">
        <f>MONTH(SalesDataTable[[#This Row],[Order Date]])</f>
        <v>9</v>
      </c>
      <c r="E2020" s="16" t="str">
        <f>TEXT(SalesDataTable[[#This Row],[Order Date]], "MMM")</f>
        <v>Sep</v>
      </c>
      <c r="F2020" s="15" t="str">
        <f>"Q"&amp;ROUNDUP(MONTH(SalesDataTable[[#This Row],[Order Date]])/3,0)</f>
        <v>Q3</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7">
        <f>YEAR(SalesDataTable[[#This Row],[Order Date]])</f>
        <v>2026</v>
      </c>
      <c r="D2021" s="4">
        <f>MONTH(SalesDataTable[[#This Row],[Order Date]])</f>
        <v>9</v>
      </c>
      <c r="E2021" s="16" t="str">
        <f>TEXT(SalesDataTable[[#This Row],[Order Date]], "MMM")</f>
        <v>Sep</v>
      </c>
      <c r="F2021" s="15" t="str">
        <f>"Q"&amp;ROUNDUP(MONTH(SalesDataTable[[#This Row],[Order Date]])/3,0)</f>
        <v>Q3</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7">
        <f>YEAR(SalesDataTable[[#This Row],[Order Date]])</f>
        <v>2026</v>
      </c>
      <c r="D2022" s="4">
        <f>MONTH(SalesDataTable[[#This Row],[Order Date]])</f>
        <v>9</v>
      </c>
      <c r="E2022" s="16" t="str">
        <f>TEXT(SalesDataTable[[#This Row],[Order Date]], "MMM")</f>
        <v>Sep</v>
      </c>
      <c r="F2022" s="15" t="str">
        <f>"Q"&amp;ROUNDUP(MONTH(SalesDataTable[[#This Row],[Order Date]])/3,0)</f>
        <v>Q3</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7">
        <f>YEAR(SalesDataTable[[#This Row],[Order Date]])</f>
        <v>2026</v>
      </c>
      <c r="D2023" s="4">
        <f>MONTH(SalesDataTable[[#This Row],[Order Date]])</f>
        <v>9</v>
      </c>
      <c r="E2023" s="16" t="str">
        <f>TEXT(SalesDataTable[[#This Row],[Order Date]], "MMM")</f>
        <v>Sep</v>
      </c>
      <c r="F2023" s="15" t="str">
        <f>"Q"&amp;ROUNDUP(MONTH(SalesDataTable[[#This Row],[Order Date]])/3,0)</f>
        <v>Q3</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7">
        <f>YEAR(SalesDataTable[[#This Row],[Order Date]])</f>
        <v>2026</v>
      </c>
      <c r="D2024" s="4">
        <f>MONTH(SalesDataTable[[#This Row],[Order Date]])</f>
        <v>9</v>
      </c>
      <c r="E2024" s="16" t="str">
        <f>TEXT(SalesDataTable[[#This Row],[Order Date]], "MMM")</f>
        <v>Sep</v>
      </c>
      <c r="F2024" s="15" t="str">
        <f>"Q"&amp;ROUNDUP(MONTH(SalesDataTable[[#This Row],[Order Date]])/3,0)</f>
        <v>Q3</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7">
        <f>YEAR(SalesDataTable[[#This Row],[Order Date]])</f>
        <v>2026</v>
      </c>
      <c r="D2025" s="4">
        <f>MONTH(SalesDataTable[[#This Row],[Order Date]])</f>
        <v>9</v>
      </c>
      <c r="E2025" s="16" t="str">
        <f>TEXT(SalesDataTable[[#This Row],[Order Date]], "MMM")</f>
        <v>Sep</v>
      </c>
      <c r="F2025" s="15" t="str">
        <f>"Q"&amp;ROUNDUP(MONTH(SalesDataTable[[#This Row],[Order Date]])/3,0)</f>
        <v>Q3</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7">
        <f>YEAR(SalesDataTable[[#This Row],[Order Date]])</f>
        <v>2026</v>
      </c>
      <c r="D2026" s="4">
        <f>MONTH(SalesDataTable[[#This Row],[Order Date]])</f>
        <v>9</v>
      </c>
      <c r="E2026" s="16" t="str">
        <f>TEXT(SalesDataTable[[#This Row],[Order Date]], "MMM")</f>
        <v>Sep</v>
      </c>
      <c r="F2026" s="15" t="str">
        <f>"Q"&amp;ROUNDUP(MONTH(SalesDataTable[[#This Row],[Order Date]])/3,0)</f>
        <v>Q3</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7">
        <f>YEAR(SalesDataTable[[#This Row],[Order Date]])</f>
        <v>2026</v>
      </c>
      <c r="D2027" s="4">
        <f>MONTH(SalesDataTable[[#This Row],[Order Date]])</f>
        <v>9</v>
      </c>
      <c r="E2027" s="16" t="str">
        <f>TEXT(SalesDataTable[[#This Row],[Order Date]], "MMM")</f>
        <v>Sep</v>
      </c>
      <c r="F2027" s="15" t="str">
        <f>"Q"&amp;ROUNDUP(MONTH(SalesDataTable[[#This Row],[Order Date]])/3,0)</f>
        <v>Q3</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7">
        <f>YEAR(SalesDataTable[[#This Row],[Order Date]])</f>
        <v>2026</v>
      </c>
      <c r="D2028" s="4">
        <f>MONTH(SalesDataTable[[#This Row],[Order Date]])</f>
        <v>9</v>
      </c>
      <c r="E2028" s="16" t="str">
        <f>TEXT(SalesDataTable[[#This Row],[Order Date]], "MMM")</f>
        <v>Sep</v>
      </c>
      <c r="F2028" s="15" t="str">
        <f>"Q"&amp;ROUNDUP(MONTH(SalesDataTable[[#This Row],[Order Date]])/3,0)</f>
        <v>Q3</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7">
        <f>YEAR(SalesDataTable[[#This Row],[Order Date]])</f>
        <v>2026</v>
      </c>
      <c r="D2029" s="4">
        <f>MONTH(SalesDataTable[[#This Row],[Order Date]])</f>
        <v>9</v>
      </c>
      <c r="E2029" s="16" t="str">
        <f>TEXT(SalesDataTable[[#This Row],[Order Date]], "MMM")</f>
        <v>Sep</v>
      </c>
      <c r="F2029" s="15" t="str">
        <f>"Q"&amp;ROUNDUP(MONTH(SalesDataTable[[#This Row],[Order Date]])/3,0)</f>
        <v>Q3</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7">
        <f>YEAR(SalesDataTable[[#This Row],[Order Date]])</f>
        <v>2026</v>
      </c>
      <c r="D2030" s="4">
        <f>MONTH(SalesDataTable[[#This Row],[Order Date]])</f>
        <v>10</v>
      </c>
      <c r="E2030" s="16" t="str">
        <f>TEXT(SalesDataTable[[#This Row],[Order Date]], "MMM")</f>
        <v>Oct</v>
      </c>
      <c r="F2030" s="15" t="str">
        <f>"Q"&amp;ROUNDUP(MONTH(SalesDataTable[[#This Row],[Order Date]])/3,0)</f>
        <v>Q4</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7">
        <f>YEAR(SalesDataTable[[#This Row],[Order Date]])</f>
        <v>2026</v>
      </c>
      <c r="D2031" s="4">
        <f>MONTH(SalesDataTable[[#This Row],[Order Date]])</f>
        <v>10</v>
      </c>
      <c r="E2031" s="16" t="str">
        <f>TEXT(SalesDataTable[[#This Row],[Order Date]], "MMM")</f>
        <v>Oct</v>
      </c>
      <c r="F2031" s="15" t="str">
        <f>"Q"&amp;ROUNDUP(MONTH(SalesDataTable[[#This Row],[Order Date]])/3,0)</f>
        <v>Q4</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7">
        <f>YEAR(SalesDataTable[[#This Row],[Order Date]])</f>
        <v>2026</v>
      </c>
      <c r="D2032" s="4">
        <f>MONTH(SalesDataTable[[#This Row],[Order Date]])</f>
        <v>10</v>
      </c>
      <c r="E2032" s="16" t="str">
        <f>TEXT(SalesDataTable[[#This Row],[Order Date]], "MMM")</f>
        <v>Oct</v>
      </c>
      <c r="F2032" s="15" t="str">
        <f>"Q"&amp;ROUNDUP(MONTH(SalesDataTable[[#This Row],[Order Date]])/3,0)</f>
        <v>Q4</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7">
        <f>YEAR(SalesDataTable[[#This Row],[Order Date]])</f>
        <v>2026</v>
      </c>
      <c r="D2033" s="4">
        <f>MONTH(SalesDataTable[[#This Row],[Order Date]])</f>
        <v>10</v>
      </c>
      <c r="E2033" s="16" t="str">
        <f>TEXT(SalesDataTable[[#This Row],[Order Date]], "MMM")</f>
        <v>Oct</v>
      </c>
      <c r="F2033" s="15" t="str">
        <f>"Q"&amp;ROUNDUP(MONTH(SalesDataTable[[#This Row],[Order Date]])/3,0)</f>
        <v>Q4</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7">
        <f>YEAR(SalesDataTable[[#This Row],[Order Date]])</f>
        <v>2026</v>
      </c>
      <c r="D2034" s="4">
        <f>MONTH(SalesDataTable[[#This Row],[Order Date]])</f>
        <v>10</v>
      </c>
      <c r="E2034" s="16" t="str">
        <f>TEXT(SalesDataTable[[#This Row],[Order Date]], "MMM")</f>
        <v>Oct</v>
      </c>
      <c r="F2034" s="15" t="str">
        <f>"Q"&amp;ROUNDUP(MONTH(SalesDataTable[[#This Row],[Order Date]])/3,0)</f>
        <v>Q4</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7">
        <f>YEAR(SalesDataTable[[#This Row],[Order Date]])</f>
        <v>2026</v>
      </c>
      <c r="D2035" s="4">
        <f>MONTH(SalesDataTable[[#This Row],[Order Date]])</f>
        <v>10</v>
      </c>
      <c r="E2035" s="16" t="str">
        <f>TEXT(SalesDataTable[[#This Row],[Order Date]], "MMM")</f>
        <v>Oct</v>
      </c>
      <c r="F2035" s="15" t="str">
        <f>"Q"&amp;ROUNDUP(MONTH(SalesDataTable[[#This Row],[Order Date]])/3,0)</f>
        <v>Q4</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7">
        <f>YEAR(SalesDataTable[[#This Row],[Order Date]])</f>
        <v>2026</v>
      </c>
      <c r="D2036" s="4">
        <f>MONTH(SalesDataTable[[#This Row],[Order Date]])</f>
        <v>10</v>
      </c>
      <c r="E2036" s="16" t="str">
        <f>TEXT(SalesDataTable[[#This Row],[Order Date]], "MMM")</f>
        <v>Oct</v>
      </c>
      <c r="F2036" s="15" t="str">
        <f>"Q"&amp;ROUNDUP(MONTH(SalesDataTable[[#This Row],[Order Date]])/3,0)</f>
        <v>Q4</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7">
        <f>YEAR(SalesDataTable[[#This Row],[Order Date]])</f>
        <v>2026</v>
      </c>
      <c r="D2037" s="4">
        <f>MONTH(SalesDataTable[[#This Row],[Order Date]])</f>
        <v>10</v>
      </c>
      <c r="E2037" s="16" t="str">
        <f>TEXT(SalesDataTable[[#This Row],[Order Date]], "MMM")</f>
        <v>Oct</v>
      </c>
      <c r="F2037" s="15" t="str">
        <f>"Q"&amp;ROUNDUP(MONTH(SalesDataTable[[#This Row],[Order Date]])/3,0)</f>
        <v>Q4</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7">
        <f>YEAR(SalesDataTable[[#This Row],[Order Date]])</f>
        <v>2026</v>
      </c>
      <c r="D2038" s="4">
        <f>MONTH(SalesDataTable[[#This Row],[Order Date]])</f>
        <v>10</v>
      </c>
      <c r="E2038" s="16" t="str">
        <f>TEXT(SalesDataTable[[#This Row],[Order Date]], "MMM")</f>
        <v>Oct</v>
      </c>
      <c r="F2038" s="15" t="str">
        <f>"Q"&amp;ROUNDUP(MONTH(SalesDataTable[[#This Row],[Order Date]])/3,0)</f>
        <v>Q4</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7">
        <f>YEAR(SalesDataTable[[#This Row],[Order Date]])</f>
        <v>2026</v>
      </c>
      <c r="D2039" s="4">
        <f>MONTH(SalesDataTable[[#This Row],[Order Date]])</f>
        <v>10</v>
      </c>
      <c r="E2039" s="16" t="str">
        <f>TEXT(SalesDataTable[[#This Row],[Order Date]], "MMM")</f>
        <v>Oct</v>
      </c>
      <c r="F2039" s="15" t="str">
        <f>"Q"&amp;ROUNDUP(MONTH(SalesDataTable[[#This Row],[Order Date]])/3,0)</f>
        <v>Q4</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7">
        <f>YEAR(SalesDataTable[[#This Row],[Order Date]])</f>
        <v>2026</v>
      </c>
      <c r="D2040" s="4">
        <f>MONTH(SalesDataTable[[#This Row],[Order Date]])</f>
        <v>10</v>
      </c>
      <c r="E2040" s="16" t="str">
        <f>TEXT(SalesDataTable[[#This Row],[Order Date]], "MMM")</f>
        <v>Oct</v>
      </c>
      <c r="F2040" s="15" t="str">
        <f>"Q"&amp;ROUNDUP(MONTH(SalesDataTable[[#This Row],[Order Date]])/3,0)</f>
        <v>Q4</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7">
        <f>YEAR(SalesDataTable[[#This Row],[Order Date]])</f>
        <v>2026</v>
      </c>
      <c r="D2041" s="4">
        <f>MONTH(SalesDataTable[[#This Row],[Order Date]])</f>
        <v>10</v>
      </c>
      <c r="E2041" s="16" t="str">
        <f>TEXT(SalesDataTable[[#This Row],[Order Date]], "MMM")</f>
        <v>Oct</v>
      </c>
      <c r="F2041" s="15" t="str">
        <f>"Q"&amp;ROUNDUP(MONTH(SalesDataTable[[#This Row],[Order Date]])/3,0)</f>
        <v>Q4</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7">
        <f>YEAR(SalesDataTable[[#This Row],[Order Date]])</f>
        <v>2026</v>
      </c>
      <c r="D2042" s="4">
        <f>MONTH(SalesDataTable[[#This Row],[Order Date]])</f>
        <v>10</v>
      </c>
      <c r="E2042" s="16" t="str">
        <f>TEXT(SalesDataTable[[#This Row],[Order Date]], "MMM")</f>
        <v>Oct</v>
      </c>
      <c r="F2042" s="15" t="str">
        <f>"Q"&amp;ROUNDUP(MONTH(SalesDataTable[[#This Row],[Order Date]])/3,0)</f>
        <v>Q4</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7">
        <f>YEAR(SalesDataTable[[#This Row],[Order Date]])</f>
        <v>2026</v>
      </c>
      <c r="D2043" s="4">
        <f>MONTH(SalesDataTable[[#This Row],[Order Date]])</f>
        <v>10</v>
      </c>
      <c r="E2043" s="16" t="str">
        <f>TEXT(SalesDataTable[[#This Row],[Order Date]], "MMM")</f>
        <v>Oct</v>
      </c>
      <c r="F2043" s="15" t="str">
        <f>"Q"&amp;ROUNDUP(MONTH(SalesDataTable[[#This Row],[Order Date]])/3,0)</f>
        <v>Q4</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7">
        <f>YEAR(SalesDataTable[[#This Row],[Order Date]])</f>
        <v>2026</v>
      </c>
      <c r="D2044" s="4">
        <f>MONTH(SalesDataTable[[#This Row],[Order Date]])</f>
        <v>10</v>
      </c>
      <c r="E2044" s="16" t="str">
        <f>TEXT(SalesDataTable[[#This Row],[Order Date]], "MMM")</f>
        <v>Oct</v>
      </c>
      <c r="F2044" s="15" t="str">
        <f>"Q"&amp;ROUNDUP(MONTH(SalesDataTable[[#This Row],[Order Date]])/3,0)</f>
        <v>Q4</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7">
        <f>YEAR(SalesDataTable[[#This Row],[Order Date]])</f>
        <v>2026</v>
      </c>
      <c r="D2045" s="4">
        <f>MONTH(SalesDataTable[[#This Row],[Order Date]])</f>
        <v>10</v>
      </c>
      <c r="E2045" s="16" t="str">
        <f>TEXT(SalesDataTable[[#This Row],[Order Date]], "MMM")</f>
        <v>Oct</v>
      </c>
      <c r="F2045" s="15" t="str">
        <f>"Q"&amp;ROUNDUP(MONTH(SalesDataTable[[#This Row],[Order Date]])/3,0)</f>
        <v>Q4</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7">
        <f>YEAR(SalesDataTable[[#This Row],[Order Date]])</f>
        <v>2026</v>
      </c>
      <c r="D2046" s="4">
        <f>MONTH(SalesDataTable[[#This Row],[Order Date]])</f>
        <v>10</v>
      </c>
      <c r="E2046" s="16" t="str">
        <f>TEXT(SalesDataTable[[#This Row],[Order Date]], "MMM")</f>
        <v>Oct</v>
      </c>
      <c r="F2046" s="15" t="str">
        <f>"Q"&amp;ROUNDUP(MONTH(SalesDataTable[[#This Row],[Order Date]])/3,0)</f>
        <v>Q4</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7">
        <f>YEAR(SalesDataTable[[#This Row],[Order Date]])</f>
        <v>2026</v>
      </c>
      <c r="D2047" s="4">
        <f>MONTH(SalesDataTable[[#This Row],[Order Date]])</f>
        <v>10</v>
      </c>
      <c r="E2047" s="16" t="str">
        <f>TEXT(SalesDataTable[[#This Row],[Order Date]], "MMM")</f>
        <v>Oct</v>
      </c>
      <c r="F2047" s="15" t="str">
        <f>"Q"&amp;ROUNDUP(MONTH(SalesDataTable[[#This Row],[Order Date]])/3,0)</f>
        <v>Q4</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7">
        <f>YEAR(SalesDataTable[[#This Row],[Order Date]])</f>
        <v>2026</v>
      </c>
      <c r="D2048" s="4">
        <f>MONTH(SalesDataTable[[#This Row],[Order Date]])</f>
        <v>10</v>
      </c>
      <c r="E2048" s="16" t="str">
        <f>TEXT(SalesDataTable[[#This Row],[Order Date]], "MMM")</f>
        <v>Oct</v>
      </c>
      <c r="F2048" s="15" t="str">
        <f>"Q"&amp;ROUNDUP(MONTH(SalesDataTable[[#This Row],[Order Date]])/3,0)</f>
        <v>Q4</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7">
        <f>YEAR(SalesDataTable[[#This Row],[Order Date]])</f>
        <v>2026</v>
      </c>
      <c r="D2049" s="4">
        <f>MONTH(SalesDataTable[[#This Row],[Order Date]])</f>
        <v>10</v>
      </c>
      <c r="E2049" s="16" t="str">
        <f>TEXT(SalesDataTable[[#This Row],[Order Date]], "MMM")</f>
        <v>Oct</v>
      </c>
      <c r="F2049" s="15" t="str">
        <f>"Q"&amp;ROUNDUP(MONTH(SalesDataTable[[#This Row],[Order Date]])/3,0)</f>
        <v>Q4</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7">
        <f>YEAR(SalesDataTable[[#This Row],[Order Date]])</f>
        <v>2026</v>
      </c>
      <c r="D2050" s="4">
        <f>MONTH(SalesDataTable[[#This Row],[Order Date]])</f>
        <v>10</v>
      </c>
      <c r="E2050" s="16" t="str">
        <f>TEXT(SalesDataTable[[#This Row],[Order Date]], "MMM")</f>
        <v>Oct</v>
      </c>
      <c r="F2050" s="15" t="str">
        <f>"Q"&amp;ROUNDUP(MONTH(SalesDataTable[[#This Row],[Order Date]])/3,0)</f>
        <v>Q4</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7">
        <f>YEAR(SalesDataTable[[#This Row],[Order Date]])</f>
        <v>2026</v>
      </c>
      <c r="D2051" s="4">
        <f>MONTH(SalesDataTable[[#This Row],[Order Date]])</f>
        <v>10</v>
      </c>
      <c r="E2051" s="16" t="str">
        <f>TEXT(SalesDataTable[[#This Row],[Order Date]], "MMM")</f>
        <v>Oct</v>
      </c>
      <c r="F2051" s="15" t="str">
        <f>"Q"&amp;ROUNDUP(MONTH(SalesDataTable[[#This Row],[Order Date]])/3,0)</f>
        <v>Q4</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7">
        <f>YEAR(SalesDataTable[[#This Row],[Order Date]])</f>
        <v>2026</v>
      </c>
      <c r="D2052" s="4">
        <f>MONTH(SalesDataTable[[#This Row],[Order Date]])</f>
        <v>10</v>
      </c>
      <c r="E2052" s="16" t="str">
        <f>TEXT(SalesDataTable[[#This Row],[Order Date]], "MMM")</f>
        <v>Oct</v>
      </c>
      <c r="F2052" s="15" t="str">
        <f>"Q"&amp;ROUNDUP(MONTH(SalesDataTable[[#This Row],[Order Date]])/3,0)</f>
        <v>Q4</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7">
        <f>YEAR(SalesDataTable[[#This Row],[Order Date]])</f>
        <v>2026</v>
      </c>
      <c r="D2053" s="4">
        <f>MONTH(SalesDataTable[[#This Row],[Order Date]])</f>
        <v>10</v>
      </c>
      <c r="E2053" s="16" t="str">
        <f>TEXT(SalesDataTable[[#This Row],[Order Date]], "MMM")</f>
        <v>Oct</v>
      </c>
      <c r="F2053" s="15" t="str">
        <f>"Q"&amp;ROUNDUP(MONTH(SalesDataTable[[#This Row],[Order Date]])/3,0)</f>
        <v>Q4</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7">
        <f>YEAR(SalesDataTable[[#This Row],[Order Date]])</f>
        <v>2026</v>
      </c>
      <c r="D2054" s="4">
        <f>MONTH(SalesDataTable[[#This Row],[Order Date]])</f>
        <v>10</v>
      </c>
      <c r="E2054" s="16" t="str">
        <f>TEXT(SalesDataTable[[#This Row],[Order Date]], "MMM")</f>
        <v>Oct</v>
      </c>
      <c r="F2054" s="15" t="str">
        <f>"Q"&amp;ROUNDUP(MONTH(SalesDataTable[[#This Row],[Order Date]])/3,0)</f>
        <v>Q4</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7">
        <f>YEAR(SalesDataTable[[#This Row],[Order Date]])</f>
        <v>2026</v>
      </c>
      <c r="D2055" s="4">
        <f>MONTH(SalesDataTable[[#This Row],[Order Date]])</f>
        <v>10</v>
      </c>
      <c r="E2055" s="16" t="str">
        <f>TEXT(SalesDataTable[[#This Row],[Order Date]], "MMM")</f>
        <v>Oct</v>
      </c>
      <c r="F2055" s="15" t="str">
        <f>"Q"&amp;ROUNDUP(MONTH(SalesDataTable[[#This Row],[Order Date]])/3,0)</f>
        <v>Q4</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7">
        <f>YEAR(SalesDataTable[[#This Row],[Order Date]])</f>
        <v>2026</v>
      </c>
      <c r="D2056" s="4">
        <f>MONTH(SalesDataTable[[#This Row],[Order Date]])</f>
        <v>10</v>
      </c>
      <c r="E2056" s="16" t="str">
        <f>TEXT(SalesDataTable[[#This Row],[Order Date]], "MMM")</f>
        <v>Oct</v>
      </c>
      <c r="F2056" s="15" t="str">
        <f>"Q"&amp;ROUNDUP(MONTH(SalesDataTable[[#This Row],[Order Date]])/3,0)</f>
        <v>Q4</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7">
        <f>YEAR(SalesDataTable[[#This Row],[Order Date]])</f>
        <v>2026</v>
      </c>
      <c r="D2057" s="4">
        <f>MONTH(SalesDataTable[[#This Row],[Order Date]])</f>
        <v>10</v>
      </c>
      <c r="E2057" s="16" t="str">
        <f>TEXT(SalesDataTable[[#This Row],[Order Date]], "MMM")</f>
        <v>Oct</v>
      </c>
      <c r="F2057" s="15" t="str">
        <f>"Q"&amp;ROUNDUP(MONTH(SalesDataTable[[#This Row],[Order Date]])/3,0)</f>
        <v>Q4</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7">
        <f>YEAR(SalesDataTable[[#This Row],[Order Date]])</f>
        <v>2026</v>
      </c>
      <c r="D2058" s="4">
        <f>MONTH(SalesDataTable[[#This Row],[Order Date]])</f>
        <v>10</v>
      </c>
      <c r="E2058" s="16" t="str">
        <f>TEXT(SalesDataTable[[#This Row],[Order Date]], "MMM")</f>
        <v>Oct</v>
      </c>
      <c r="F2058" s="15" t="str">
        <f>"Q"&amp;ROUNDUP(MONTH(SalesDataTable[[#This Row],[Order Date]])/3,0)</f>
        <v>Q4</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7">
        <f>YEAR(SalesDataTable[[#This Row],[Order Date]])</f>
        <v>2026</v>
      </c>
      <c r="D2059" s="4">
        <f>MONTH(SalesDataTable[[#This Row],[Order Date]])</f>
        <v>10</v>
      </c>
      <c r="E2059" s="16" t="str">
        <f>TEXT(SalesDataTable[[#This Row],[Order Date]], "MMM")</f>
        <v>Oct</v>
      </c>
      <c r="F2059" s="15" t="str">
        <f>"Q"&amp;ROUNDUP(MONTH(SalesDataTable[[#This Row],[Order Date]])/3,0)</f>
        <v>Q4</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7">
        <f>YEAR(SalesDataTable[[#This Row],[Order Date]])</f>
        <v>2026</v>
      </c>
      <c r="D2060" s="4">
        <f>MONTH(SalesDataTable[[#This Row],[Order Date]])</f>
        <v>10</v>
      </c>
      <c r="E2060" s="16" t="str">
        <f>TEXT(SalesDataTable[[#This Row],[Order Date]], "MMM")</f>
        <v>Oct</v>
      </c>
      <c r="F2060" s="15" t="str">
        <f>"Q"&amp;ROUNDUP(MONTH(SalesDataTable[[#This Row],[Order Date]])/3,0)</f>
        <v>Q4</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7">
        <f>YEAR(SalesDataTable[[#This Row],[Order Date]])</f>
        <v>2026</v>
      </c>
      <c r="D2061" s="4">
        <f>MONTH(SalesDataTable[[#This Row],[Order Date]])</f>
        <v>10</v>
      </c>
      <c r="E2061" s="16" t="str">
        <f>TEXT(SalesDataTable[[#This Row],[Order Date]], "MMM")</f>
        <v>Oct</v>
      </c>
      <c r="F2061" s="15" t="str">
        <f>"Q"&amp;ROUNDUP(MONTH(SalesDataTable[[#This Row],[Order Date]])/3,0)</f>
        <v>Q4</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7">
        <f>YEAR(SalesDataTable[[#This Row],[Order Date]])</f>
        <v>2026</v>
      </c>
      <c r="D2062" s="4">
        <f>MONTH(SalesDataTable[[#This Row],[Order Date]])</f>
        <v>10</v>
      </c>
      <c r="E2062" s="16" t="str">
        <f>TEXT(SalesDataTable[[#This Row],[Order Date]], "MMM")</f>
        <v>Oct</v>
      </c>
      <c r="F2062" s="15" t="str">
        <f>"Q"&amp;ROUNDUP(MONTH(SalesDataTable[[#This Row],[Order Date]])/3,0)</f>
        <v>Q4</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7">
        <f>YEAR(SalesDataTable[[#This Row],[Order Date]])</f>
        <v>2026</v>
      </c>
      <c r="D2063" s="4">
        <f>MONTH(SalesDataTable[[#This Row],[Order Date]])</f>
        <v>10</v>
      </c>
      <c r="E2063" s="16" t="str">
        <f>TEXT(SalesDataTable[[#This Row],[Order Date]], "MMM")</f>
        <v>Oct</v>
      </c>
      <c r="F2063" s="15" t="str">
        <f>"Q"&amp;ROUNDUP(MONTH(SalesDataTable[[#This Row],[Order Date]])/3,0)</f>
        <v>Q4</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7">
        <f>YEAR(SalesDataTable[[#This Row],[Order Date]])</f>
        <v>2026</v>
      </c>
      <c r="D2064" s="4">
        <f>MONTH(SalesDataTable[[#This Row],[Order Date]])</f>
        <v>10</v>
      </c>
      <c r="E2064" s="16" t="str">
        <f>TEXT(SalesDataTable[[#This Row],[Order Date]], "MMM")</f>
        <v>Oct</v>
      </c>
      <c r="F2064" s="15" t="str">
        <f>"Q"&amp;ROUNDUP(MONTH(SalesDataTable[[#This Row],[Order Date]])/3,0)</f>
        <v>Q4</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7">
        <f>YEAR(SalesDataTable[[#This Row],[Order Date]])</f>
        <v>2026</v>
      </c>
      <c r="D2065" s="4">
        <f>MONTH(SalesDataTable[[#This Row],[Order Date]])</f>
        <v>10</v>
      </c>
      <c r="E2065" s="16" t="str">
        <f>TEXT(SalesDataTable[[#This Row],[Order Date]], "MMM")</f>
        <v>Oct</v>
      </c>
      <c r="F2065" s="15" t="str">
        <f>"Q"&amp;ROUNDUP(MONTH(SalesDataTable[[#This Row],[Order Date]])/3,0)</f>
        <v>Q4</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7">
        <f>YEAR(SalesDataTable[[#This Row],[Order Date]])</f>
        <v>2026</v>
      </c>
      <c r="D2066" s="4">
        <f>MONTH(SalesDataTable[[#This Row],[Order Date]])</f>
        <v>10</v>
      </c>
      <c r="E2066" s="16" t="str">
        <f>TEXT(SalesDataTable[[#This Row],[Order Date]], "MMM")</f>
        <v>Oct</v>
      </c>
      <c r="F2066" s="15" t="str">
        <f>"Q"&amp;ROUNDUP(MONTH(SalesDataTable[[#This Row],[Order Date]])/3,0)</f>
        <v>Q4</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7">
        <f>YEAR(SalesDataTable[[#This Row],[Order Date]])</f>
        <v>2026</v>
      </c>
      <c r="D2067" s="4">
        <f>MONTH(SalesDataTable[[#This Row],[Order Date]])</f>
        <v>10</v>
      </c>
      <c r="E2067" s="16" t="str">
        <f>TEXT(SalesDataTable[[#This Row],[Order Date]], "MMM")</f>
        <v>Oct</v>
      </c>
      <c r="F2067" s="15" t="str">
        <f>"Q"&amp;ROUNDUP(MONTH(SalesDataTable[[#This Row],[Order Date]])/3,0)</f>
        <v>Q4</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7">
        <f>YEAR(SalesDataTable[[#This Row],[Order Date]])</f>
        <v>2026</v>
      </c>
      <c r="D2068" s="4">
        <f>MONTH(SalesDataTable[[#This Row],[Order Date]])</f>
        <v>10</v>
      </c>
      <c r="E2068" s="16" t="str">
        <f>TEXT(SalesDataTable[[#This Row],[Order Date]], "MMM")</f>
        <v>Oct</v>
      </c>
      <c r="F2068" s="15" t="str">
        <f>"Q"&amp;ROUNDUP(MONTH(SalesDataTable[[#This Row],[Order Date]])/3,0)</f>
        <v>Q4</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7">
        <f>YEAR(SalesDataTable[[#This Row],[Order Date]])</f>
        <v>2026</v>
      </c>
      <c r="D2069" s="4">
        <f>MONTH(SalesDataTable[[#This Row],[Order Date]])</f>
        <v>10</v>
      </c>
      <c r="E2069" s="16" t="str">
        <f>TEXT(SalesDataTable[[#This Row],[Order Date]], "MMM")</f>
        <v>Oct</v>
      </c>
      <c r="F2069" s="15" t="str">
        <f>"Q"&amp;ROUNDUP(MONTH(SalesDataTable[[#This Row],[Order Date]])/3,0)</f>
        <v>Q4</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7">
        <f>YEAR(SalesDataTable[[#This Row],[Order Date]])</f>
        <v>2026</v>
      </c>
      <c r="D2070" s="4">
        <f>MONTH(SalesDataTable[[#This Row],[Order Date]])</f>
        <v>10</v>
      </c>
      <c r="E2070" s="16" t="str">
        <f>TEXT(SalesDataTable[[#This Row],[Order Date]], "MMM")</f>
        <v>Oct</v>
      </c>
      <c r="F2070" s="15" t="str">
        <f>"Q"&amp;ROUNDUP(MONTH(SalesDataTable[[#This Row],[Order Date]])/3,0)</f>
        <v>Q4</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7">
        <f>YEAR(SalesDataTable[[#This Row],[Order Date]])</f>
        <v>2026</v>
      </c>
      <c r="D2071" s="4">
        <f>MONTH(SalesDataTable[[#This Row],[Order Date]])</f>
        <v>10</v>
      </c>
      <c r="E2071" s="16" t="str">
        <f>TEXT(SalesDataTable[[#This Row],[Order Date]], "MMM")</f>
        <v>Oct</v>
      </c>
      <c r="F2071" s="15" t="str">
        <f>"Q"&amp;ROUNDUP(MONTH(SalesDataTable[[#This Row],[Order Date]])/3,0)</f>
        <v>Q4</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7">
        <f>YEAR(SalesDataTable[[#This Row],[Order Date]])</f>
        <v>2026</v>
      </c>
      <c r="D2072" s="4">
        <f>MONTH(SalesDataTable[[#This Row],[Order Date]])</f>
        <v>10</v>
      </c>
      <c r="E2072" s="16" t="str">
        <f>TEXT(SalesDataTable[[#This Row],[Order Date]], "MMM")</f>
        <v>Oct</v>
      </c>
      <c r="F2072" s="15" t="str">
        <f>"Q"&amp;ROUNDUP(MONTH(SalesDataTable[[#This Row],[Order Date]])/3,0)</f>
        <v>Q4</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7">
        <f>YEAR(SalesDataTable[[#This Row],[Order Date]])</f>
        <v>2026</v>
      </c>
      <c r="D2073" s="4">
        <f>MONTH(SalesDataTable[[#This Row],[Order Date]])</f>
        <v>10</v>
      </c>
      <c r="E2073" s="16" t="str">
        <f>TEXT(SalesDataTable[[#This Row],[Order Date]], "MMM")</f>
        <v>Oct</v>
      </c>
      <c r="F2073" s="15" t="str">
        <f>"Q"&amp;ROUNDUP(MONTH(SalesDataTable[[#This Row],[Order Date]])/3,0)</f>
        <v>Q4</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7">
        <f>YEAR(SalesDataTable[[#This Row],[Order Date]])</f>
        <v>2026</v>
      </c>
      <c r="D2074" s="4">
        <f>MONTH(SalesDataTable[[#This Row],[Order Date]])</f>
        <v>10</v>
      </c>
      <c r="E2074" s="16" t="str">
        <f>TEXT(SalesDataTable[[#This Row],[Order Date]], "MMM")</f>
        <v>Oct</v>
      </c>
      <c r="F2074" s="15" t="str">
        <f>"Q"&amp;ROUNDUP(MONTH(SalesDataTable[[#This Row],[Order Date]])/3,0)</f>
        <v>Q4</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7">
        <f>YEAR(SalesDataTable[[#This Row],[Order Date]])</f>
        <v>2026</v>
      </c>
      <c r="D2075" s="4">
        <f>MONTH(SalesDataTable[[#This Row],[Order Date]])</f>
        <v>10</v>
      </c>
      <c r="E2075" s="16" t="str">
        <f>TEXT(SalesDataTable[[#This Row],[Order Date]], "MMM")</f>
        <v>Oct</v>
      </c>
      <c r="F2075" s="15" t="str">
        <f>"Q"&amp;ROUNDUP(MONTH(SalesDataTable[[#This Row],[Order Date]])/3,0)</f>
        <v>Q4</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7">
        <f>YEAR(SalesDataTable[[#This Row],[Order Date]])</f>
        <v>2026</v>
      </c>
      <c r="D2076" s="4">
        <f>MONTH(SalesDataTable[[#This Row],[Order Date]])</f>
        <v>10</v>
      </c>
      <c r="E2076" s="16" t="str">
        <f>TEXT(SalesDataTable[[#This Row],[Order Date]], "MMM")</f>
        <v>Oct</v>
      </c>
      <c r="F2076" s="15" t="str">
        <f>"Q"&amp;ROUNDUP(MONTH(SalesDataTable[[#This Row],[Order Date]])/3,0)</f>
        <v>Q4</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7">
        <f>YEAR(SalesDataTable[[#This Row],[Order Date]])</f>
        <v>2026</v>
      </c>
      <c r="D2077" s="4">
        <f>MONTH(SalesDataTable[[#This Row],[Order Date]])</f>
        <v>10</v>
      </c>
      <c r="E2077" s="16" t="str">
        <f>TEXT(SalesDataTable[[#This Row],[Order Date]], "MMM")</f>
        <v>Oct</v>
      </c>
      <c r="F2077" s="15" t="str">
        <f>"Q"&amp;ROUNDUP(MONTH(SalesDataTable[[#This Row],[Order Date]])/3,0)</f>
        <v>Q4</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7">
        <f>YEAR(SalesDataTable[[#This Row],[Order Date]])</f>
        <v>2026</v>
      </c>
      <c r="D2078" s="4">
        <f>MONTH(SalesDataTable[[#This Row],[Order Date]])</f>
        <v>10</v>
      </c>
      <c r="E2078" s="16" t="str">
        <f>TEXT(SalesDataTable[[#This Row],[Order Date]], "MMM")</f>
        <v>Oct</v>
      </c>
      <c r="F2078" s="15" t="str">
        <f>"Q"&amp;ROUNDUP(MONTH(SalesDataTable[[#This Row],[Order Date]])/3,0)</f>
        <v>Q4</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7">
        <f>YEAR(SalesDataTable[[#This Row],[Order Date]])</f>
        <v>2026</v>
      </c>
      <c r="D2079" s="4">
        <f>MONTH(SalesDataTable[[#This Row],[Order Date]])</f>
        <v>10</v>
      </c>
      <c r="E2079" s="16" t="str">
        <f>TEXT(SalesDataTable[[#This Row],[Order Date]], "MMM")</f>
        <v>Oct</v>
      </c>
      <c r="F2079" s="15" t="str">
        <f>"Q"&amp;ROUNDUP(MONTH(SalesDataTable[[#This Row],[Order Date]])/3,0)</f>
        <v>Q4</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7">
        <f>YEAR(SalesDataTable[[#This Row],[Order Date]])</f>
        <v>2026</v>
      </c>
      <c r="D2080" s="4">
        <f>MONTH(SalesDataTable[[#This Row],[Order Date]])</f>
        <v>10</v>
      </c>
      <c r="E2080" s="16" t="str">
        <f>TEXT(SalesDataTable[[#This Row],[Order Date]], "MMM")</f>
        <v>Oct</v>
      </c>
      <c r="F2080" s="15" t="str">
        <f>"Q"&amp;ROUNDUP(MONTH(SalesDataTable[[#This Row],[Order Date]])/3,0)</f>
        <v>Q4</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7">
        <f>YEAR(SalesDataTable[[#This Row],[Order Date]])</f>
        <v>2026</v>
      </c>
      <c r="D2081" s="4">
        <f>MONTH(SalesDataTable[[#This Row],[Order Date]])</f>
        <v>10</v>
      </c>
      <c r="E2081" s="16" t="str">
        <f>TEXT(SalesDataTable[[#This Row],[Order Date]], "MMM")</f>
        <v>Oct</v>
      </c>
      <c r="F2081" s="15" t="str">
        <f>"Q"&amp;ROUNDUP(MONTH(SalesDataTable[[#This Row],[Order Date]])/3,0)</f>
        <v>Q4</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7">
        <f>YEAR(SalesDataTable[[#This Row],[Order Date]])</f>
        <v>2026</v>
      </c>
      <c r="D2082" s="4">
        <f>MONTH(SalesDataTable[[#This Row],[Order Date]])</f>
        <v>10</v>
      </c>
      <c r="E2082" s="16" t="str">
        <f>TEXT(SalesDataTable[[#This Row],[Order Date]], "MMM")</f>
        <v>Oct</v>
      </c>
      <c r="F2082" s="15" t="str">
        <f>"Q"&amp;ROUNDUP(MONTH(SalesDataTable[[#This Row],[Order Date]])/3,0)</f>
        <v>Q4</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7">
        <f>YEAR(SalesDataTable[[#This Row],[Order Date]])</f>
        <v>2026</v>
      </c>
      <c r="D2083" s="4">
        <f>MONTH(SalesDataTable[[#This Row],[Order Date]])</f>
        <v>10</v>
      </c>
      <c r="E2083" s="16" t="str">
        <f>TEXT(SalesDataTable[[#This Row],[Order Date]], "MMM")</f>
        <v>Oct</v>
      </c>
      <c r="F2083" s="15" t="str">
        <f>"Q"&amp;ROUNDUP(MONTH(SalesDataTable[[#This Row],[Order Date]])/3,0)</f>
        <v>Q4</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7">
        <f>YEAR(SalesDataTable[[#This Row],[Order Date]])</f>
        <v>2026</v>
      </c>
      <c r="D2084" s="4">
        <f>MONTH(SalesDataTable[[#This Row],[Order Date]])</f>
        <v>10</v>
      </c>
      <c r="E2084" s="16" t="str">
        <f>TEXT(SalesDataTable[[#This Row],[Order Date]], "MMM")</f>
        <v>Oct</v>
      </c>
      <c r="F2084" s="15" t="str">
        <f>"Q"&amp;ROUNDUP(MONTH(SalesDataTable[[#This Row],[Order Date]])/3,0)</f>
        <v>Q4</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7">
        <f>YEAR(SalesDataTable[[#This Row],[Order Date]])</f>
        <v>2026</v>
      </c>
      <c r="D2085" s="4">
        <f>MONTH(SalesDataTable[[#This Row],[Order Date]])</f>
        <v>10</v>
      </c>
      <c r="E2085" s="16" t="str">
        <f>TEXT(SalesDataTable[[#This Row],[Order Date]], "MMM")</f>
        <v>Oct</v>
      </c>
      <c r="F2085" s="15" t="str">
        <f>"Q"&amp;ROUNDUP(MONTH(SalesDataTable[[#This Row],[Order Date]])/3,0)</f>
        <v>Q4</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7">
        <f>YEAR(SalesDataTable[[#This Row],[Order Date]])</f>
        <v>2026</v>
      </c>
      <c r="D2086" s="4">
        <f>MONTH(SalesDataTable[[#This Row],[Order Date]])</f>
        <v>10</v>
      </c>
      <c r="E2086" s="16" t="str">
        <f>TEXT(SalesDataTable[[#This Row],[Order Date]], "MMM")</f>
        <v>Oct</v>
      </c>
      <c r="F2086" s="15" t="str">
        <f>"Q"&amp;ROUNDUP(MONTH(SalesDataTable[[#This Row],[Order Date]])/3,0)</f>
        <v>Q4</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7">
        <f>YEAR(SalesDataTable[[#This Row],[Order Date]])</f>
        <v>2026</v>
      </c>
      <c r="D2087" s="4">
        <f>MONTH(SalesDataTable[[#This Row],[Order Date]])</f>
        <v>10</v>
      </c>
      <c r="E2087" s="16" t="str">
        <f>TEXT(SalesDataTable[[#This Row],[Order Date]], "MMM")</f>
        <v>Oct</v>
      </c>
      <c r="F2087" s="15" t="str">
        <f>"Q"&amp;ROUNDUP(MONTH(SalesDataTable[[#This Row],[Order Date]])/3,0)</f>
        <v>Q4</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7">
        <f>YEAR(SalesDataTable[[#This Row],[Order Date]])</f>
        <v>2026</v>
      </c>
      <c r="D2088" s="4">
        <f>MONTH(SalesDataTable[[#This Row],[Order Date]])</f>
        <v>10</v>
      </c>
      <c r="E2088" s="16" t="str">
        <f>TEXT(SalesDataTable[[#This Row],[Order Date]], "MMM")</f>
        <v>Oct</v>
      </c>
      <c r="F2088" s="15" t="str">
        <f>"Q"&amp;ROUNDUP(MONTH(SalesDataTable[[#This Row],[Order Date]])/3,0)</f>
        <v>Q4</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7">
        <f>YEAR(SalesDataTable[[#This Row],[Order Date]])</f>
        <v>2026</v>
      </c>
      <c r="D2089" s="4">
        <f>MONTH(SalesDataTable[[#This Row],[Order Date]])</f>
        <v>10</v>
      </c>
      <c r="E2089" s="16" t="str">
        <f>TEXT(SalesDataTable[[#This Row],[Order Date]], "MMM")</f>
        <v>Oct</v>
      </c>
      <c r="F2089" s="15" t="str">
        <f>"Q"&amp;ROUNDUP(MONTH(SalesDataTable[[#This Row],[Order Date]])/3,0)</f>
        <v>Q4</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7">
        <f>YEAR(SalesDataTable[[#This Row],[Order Date]])</f>
        <v>2026</v>
      </c>
      <c r="D2090" s="4">
        <f>MONTH(SalesDataTable[[#This Row],[Order Date]])</f>
        <v>10</v>
      </c>
      <c r="E2090" s="16" t="str">
        <f>TEXT(SalesDataTable[[#This Row],[Order Date]], "MMM")</f>
        <v>Oct</v>
      </c>
      <c r="F2090" s="15" t="str">
        <f>"Q"&amp;ROUNDUP(MONTH(SalesDataTable[[#This Row],[Order Date]])/3,0)</f>
        <v>Q4</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7">
        <f>YEAR(SalesDataTable[[#This Row],[Order Date]])</f>
        <v>2026</v>
      </c>
      <c r="D2091" s="4">
        <f>MONTH(SalesDataTable[[#This Row],[Order Date]])</f>
        <v>10</v>
      </c>
      <c r="E2091" s="16" t="str">
        <f>TEXT(SalesDataTable[[#This Row],[Order Date]], "MMM")</f>
        <v>Oct</v>
      </c>
      <c r="F2091" s="15" t="str">
        <f>"Q"&amp;ROUNDUP(MONTH(SalesDataTable[[#This Row],[Order Date]])/3,0)</f>
        <v>Q4</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7">
        <f>YEAR(SalesDataTable[[#This Row],[Order Date]])</f>
        <v>2026</v>
      </c>
      <c r="D2092" s="4">
        <f>MONTH(SalesDataTable[[#This Row],[Order Date]])</f>
        <v>10</v>
      </c>
      <c r="E2092" s="16" t="str">
        <f>TEXT(SalesDataTable[[#This Row],[Order Date]], "MMM")</f>
        <v>Oct</v>
      </c>
      <c r="F2092" s="15" t="str">
        <f>"Q"&amp;ROUNDUP(MONTH(SalesDataTable[[#This Row],[Order Date]])/3,0)</f>
        <v>Q4</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7">
        <f>YEAR(SalesDataTable[[#This Row],[Order Date]])</f>
        <v>2026</v>
      </c>
      <c r="D2093" s="4">
        <f>MONTH(SalesDataTable[[#This Row],[Order Date]])</f>
        <v>10</v>
      </c>
      <c r="E2093" s="16" t="str">
        <f>TEXT(SalesDataTable[[#This Row],[Order Date]], "MMM")</f>
        <v>Oct</v>
      </c>
      <c r="F2093" s="15" t="str">
        <f>"Q"&amp;ROUNDUP(MONTH(SalesDataTable[[#This Row],[Order Date]])/3,0)</f>
        <v>Q4</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7">
        <f>YEAR(SalesDataTable[[#This Row],[Order Date]])</f>
        <v>2026</v>
      </c>
      <c r="D2094" s="4">
        <f>MONTH(SalesDataTable[[#This Row],[Order Date]])</f>
        <v>10</v>
      </c>
      <c r="E2094" s="16" t="str">
        <f>TEXT(SalesDataTable[[#This Row],[Order Date]], "MMM")</f>
        <v>Oct</v>
      </c>
      <c r="F2094" s="15" t="str">
        <f>"Q"&amp;ROUNDUP(MONTH(SalesDataTable[[#This Row],[Order Date]])/3,0)</f>
        <v>Q4</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7">
        <f>YEAR(SalesDataTable[[#This Row],[Order Date]])</f>
        <v>2026</v>
      </c>
      <c r="D2095" s="4">
        <f>MONTH(SalesDataTable[[#This Row],[Order Date]])</f>
        <v>10</v>
      </c>
      <c r="E2095" s="16" t="str">
        <f>TEXT(SalesDataTable[[#This Row],[Order Date]], "MMM")</f>
        <v>Oct</v>
      </c>
      <c r="F2095" s="15" t="str">
        <f>"Q"&amp;ROUNDUP(MONTH(SalesDataTable[[#This Row],[Order Date]])/3,0)</f>
        <v>Q4</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7">
        <f>YEAR(SalesDataTable[[#This Row],[Order Date]])</f>
        <v>2026</v>
      </c>
      <c r="D2096" s="4">
        <f>MONTH(SalesDataTable[[#This Row],[Order Date]])</f>
        <v>10</v>
      </c>
      <c r="E2096" s="16" t="str">
        <f>TEXT(SalesDataTable[[#This Row],[Order Date]], "MMM")</f>
        <v>Oct</v>
      </c>
      <c r="F2096" s="15" t="str">
        <f>"Q"&amp;ROUNDUP(MONTH(SalesDataTable[[#This Row],[Order Date]])/3,0)</f>
        <v>Q4</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7">
        <f>YEAR(SalesDataTable[[#This Row],[Order Date]])</f>
        <v>2026</v>
      </c>
      <c r="D2097" s="4">
        <f>MONTH(SalesDataTable[[#This Row],[Order Date]])</f>
        <v>10</v>
      </c>
      <c r="E2097" s="16" t="str">
        <f>TEXT(SalesDataTable[[#This Row],[Order Date]], "MMM")</f>
        <v>Oct</v>
      </c>
      <c r="F2097" s="15" t="str">
        <f>"Q"&amp;ROUNDUP(MONTH(SalesDataTable[[#This Row],[Order Date]])/3,0)</f>
        <v>Q4</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7">
        <f>YEAR(SalesDataTable[[#This Row],[Order Date]])</f>
        <v>2026</v>
      </c>
      <c r="D2098" s="4">
        <f>MONTH(SalesDataTable[[#This Row],[Order Date]])</f>
        <v>10</v>
      </c>
      <c r="E2098" s="16" t="str">
        <f>TEXT(SalesDataTable[[#This Row],[Order Date]], "MMM")</f>
        <v>Oct</v>
      </c>
      <c r="F2098" s="15" t="str">
        <f>"Q"&amp;ROUNDUP(MONTH(SalesDataTable[[#This Row],[Order Date]])/3,0)</f>
        <v>Q4</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7">
        <f>YEAR(SalesDataTable[[#This Row],[Order Date]])</f>
        <v>2026</v>
      </c>
      <c r="D2099" s="4">
        <f>MONTH(SalesDataTable[[#This Row],[Order Date]])</f>
        <v>10</v>
      </c>
      <c r="E2099" s="16" t="str">
        <f>TEXT(SalesDataTable[[#This Row],[Order Date]], "MMM")</f>
        <v>Oct</v>
      </c>
      <c r="F2099" s="15" t="str">
        <f>"Q"&amp;ROUNDUP(MONTH(SalesDataTable[[#This Row],[Order Date]])/3,0)</f>
        <v>Q4</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7">
        <f>YEAR(SalesDataTable[[#This Row],[Order Date]])</f>
        <v>2026</v>
      </c>
      <c r="D2100" s="4">
        <f>MONTH(SalesDataTable[[#This Row],[Order Date]])</f>
        <v>10</v>
      </c>
      <c r="E2100" s="16" t="str">
        <f>TEXT(SalesDataTable[[#This Row],[Order Date]], "MMM")</f>
        <v>Oct</v>
      </c>
      <c r="F2100" s="15" t="str">
        <f>"Q"&amp;ROUNDUP(MONTH(SalesDataTable[[#This Row],[Order Date]])/3,0)</f>
        <v>Q4</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7">
        <f>YEAR(SalesDataTable[[#This Row],[Order Date]])</f>
        <v>2026</v>
      </c>
      <c r="D2101" s="4">
        <f>MONTH(SalesDataTable[[#This Row],[Order Date]])</f>
        <v>10</v>
      </c>
      <c r="E2101" s="16" t="str">
        <f>TEXT(SalesDataTable[[#This Row],[Order Date]], "MMM")</f>
        <v>Oct</v>
      </c>
      <c r="F2101" s="15" t="str">
        <f>"Q"&amp;ROUNDUP(MONTH(SalesDataTable[[#This Row],[Order Date]])/3,0)</f>
        <v>Q4</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7">
        <f>YEAR(SalesDataTable[[#This Row],[Order Date]])</f>
        <v>2026</v>
      </c>
      <c r="D2102" s="4">
        <f>MONTH(SalesDataTable[[#This Row],[Order Date]])</f>
        <v>10</v>
      </c>
      <c r="E2102" s="16" t="str">
        <f>TEXT(SalesDataTable[[#This Row],[Order Date]], "MMM")</f>
        <v>Oct</v>
      </c>
      <c r="F2102" s="15" t="str">
        <f>"Q"&amp;ROUNDUP(MONTH(SalesDataTable[[#This Row],[Order Date]])/3,0)</f>
        <v>Q4</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7">
        <f>YEAR(SalesDataTable[[#This Row],[Order Date]])</f>
        <v>2026</v>
      </c>
      <c r="D2103" s="4">
        <f>MONTH(SalesDataTable[[#This Row],[Order Date]])</f>
        <v>10</v>
      </c>
      <c r="E2103" s="16" t="str">
        <f>TEXT(SalesDataTable[[#This Row],[Order Date]], "MMM")</f>
        <v>Oct</v>
      </c>
      <c r="F2103" s="15" t="str">
        <f>"Q"&amp;ROUNDUP(MONTH(SalesDataTable[[#This Row],[Order Date]])/3,0)</f>
        <v>Q4</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7">
        <f>YEAR(SalesDataTable[[#This Row],[Order Date]])</f>
        <v>2026</v>
      </c>
      <c r="D2104" s="4">
        <f>MONTH(SalesDataTable[[#This Row],[Order Date]])</f>
        <v>10</v>
      </c>
      <c r="E2104" s="16" t="str">
        <f>TEXT(SalesDataTable[[#This Row],[Order Date]], "MMM")</f>
        <v>Oct</v>
      </c>
      <c r="F2104" s="15" t="str">
        <f>"Q"&amp;ROUNDUP(MONTH(SalesDataTable[[#This Row],[Order Date]])/3,0)</f>
        <v>Q4</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7">
        <f>YEAR(SalesDataTable[[#This Row],[Order Date]])</f>
        <v>2026</v>
      </c>
      <c r="D2105" s="4">
        <f>MONTH(SalesDataTable[[#This Row],[Order Date]])</f>
        <v>10</v>
      </c>
      <c r="E2105" s="16" t="str">
        <f>TEXT(SalesDataTable[[#This Row],[Order Date]], "MMM")</f>
        <v>Oct</v>
      </c>
      <c r="F2105" s="15" t="str">
        <f>"Q"&amp;ROUNDUP(MONTH(SalesDataTable[[#This Row],[Order Date]])/3,0)</f>
        <v>Q4</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7">
        <f>YEAR(SalesDataTable[[#This Row],[Order Date]])</f>
        <v>2026</v>
      </c>
      <c r="D2106" s="4">
        <f>MONTH(SalesDataTable[[#This Row],[Order Date]])</f>
        <v>10</v>
      </c>
      <c r="E2106" s="16" t="str">
        <f>TEXT(SalesDataTable[[#This Row],[Order Date]], "MMM")</f>
        <v>Oct</v>
      </c>
      <c r="F2106" s="15" t="str">
        <f>"Q"&amp;ROUNDUP(MONTH(SalesDataTable[[#This Row],[Order Date]])/3,0)</f>
        <v>Q4</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7">
        <f>YEAR(SalesDataTable[[#This Row],[Order Date]])</f>
        <v>2026</v>
      </c>
      <c r="D2107" s="4">
        <f>MONTH(SalesDataTable[[#This Row],[Order Date]])</f>
        <v>10</v>
      </c>
      <c r="E2107" s="16" t="str">
        <f>TEXT(SalesDataTable[[#This Row],[Order Date]], "MMM")</f>
        <v>Oct</v>
      </c>
      <c r="F2107" s="15" t="str">
        <f>"Q"&amp;ROUNDUP(MONTH(SalesDataTable[[#This Row],[Order Date]])/3,0)</f>
        <v>Q4</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7">
        <f>YEAR(SalesDataTable[[#This Row],[Order Date]])</f>
        <v>2026</v>
      </c>
      <c r="D2108" s="4">
        <f>MONTH(SalesDataTable[[#This Row],[Order Date]])</f>
        <v>10</v>
      </c>
      <c r="E2108" s="16" t="str">
        <f>TEXT(SalesDataTable[[#This Row],[Order Date]], "MMM")</f>
        <v>Oct</v>
      </c>
      <c r="F2108" s="15" t="str">
        <f>"Q"&amp;ROUNDUP(MONTH(SalesDataTable[[#This Row],[Order Date]])/3,0)</f>
        <v>Q4</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7">
        <f>YEAR(SalesDataTable[[#This Row],[Order Date]])</f>
        <v>2026</v>
      </c>
      <c r="D2109" s="4">
        <f>MONTH(SalesDataTable[[#This Row],[Order Date]])</f>
        <v>10</v>
      </c>
      <c r="E2109" s="16" t="str">
        <f>TEXT(SalesDataTable[[#This Row],[Order Date]], "MMM")</f>
        <v>Oct</v>
      </c>
      <c r="F2109" s="15" t="str">
        <f>"Q"&amp;ROUNDUP(MONTH(SalesDataTable[[#This Row],[Order Date]])/3,0)</f>
        <v>Q4</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7">
        <f>YEAR(SalesDataTable[[#This Row],[Order Date]])</f>
        <v>2026</v>
      </c>
      <c r="D2110" s="4">
        <f>MONTH(SalesDataTable[[#This Row],[Order Date]])</f>
        <v>10</v>
      </c>
      <c r="E2110" s="16" t="str">
        <f>TEXT(SalesDataTable[[#This Row],[Order Date]], "MMM")</f>
        <v>Oct</v>
      </c>
      <c r="F2110" s="15" t="str">
        <f>"Q"&amp;ROUNDUP(MONTH(SalesDataTable[[#This Row],[Order Date]])/3,0)</f>
        <v>Q4</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7">
        <f>YEAR(SalesDataTable[[#This Row],[Order Date]])</f>
        <v>2026</v>
      </c>
      <c r="D2111" s="4">
        <f>MONTH(SalesDataTable[[#This Row],[Order Date]])</f>
        <v>10</v>
      </c>
      <c r="E2111" s="16" t="str">
        <f>TEXT(SalesDataTable[[#This Row],[Order Date]], "MMM")</f>
        <v>Oct</v>
      </c>
      <c r="F2111" s="15" t="str">
        <f>"Q"&amp;ROUNDUP(MONTH(SalesDataTable[[#This Row],[Order Date]])/3,0)</f>
        <v>Q4</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7">
        <f>YEAR(SalesDataTable[[#This Row],[Order Date]])</f>
        <v>2026</v>
      </c>
      <c r="D2112" s="4">
        <f>MONTH(SalesDataTable[[#This Row],[Order Date]])</f>
        <v>10</v>
      </c>
      <c r="E2112" s="16" t="str">
        <f>TEXT(SalesDataTable[[#This Row],[Order Date]], "MMM")</f>
        <v>Oct</v>
      </c>
      <c r="F2112" s="15" t="str">
        <f>"Q"&amp;ROUNDUP(MONTH(SalesDataTable[[#This Row],[Order Date]])/3,0)</f>
        <v>Q4</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7">
        <f>YEAR(SalesDataTable[[#This Row],[Order Date]])</f>
        <v>2026</v>
      </c>
      <c r="D2113" s="4">
        <f>MONTH(SalesDataTable[[#This Row],[Order Date]])</f>
        <v>10</v>
      </c>
      <c r="E2113" s="16" t="str">
        <f>TEXT(SalesDataTable[[#This Row],[Order Date]], "MMM")</f>
        <v>Oct</v>
      </c>
      <c r="F2113" s="15" t="str">
        <f>"Q"&amp;ROUNDUP(MONTH(SalesDataTable[[#This Row],[Order Date]])/3,0)</f>
        <v>Q4</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7">
        <f>YEAR(SalesDataTable[[#This Row],[Order Date]])</f>
        <v>2026</v>
      </c>
      <c r="D2114" s="4">
        <f>MONTH(SalesDataTable[[#This Row],[Order Date]])</f>
        <v>10</v>
      </c>
      <c r="E2114" s="16" t="str">
        <f>TEXT(SalesDataTable[[#This Row],[Order Date]], "MMM")</f>
        <v>Oct</v>
      </c>
      <c r="F2114" s="15" t="str">
        <f>"Q"&amp;ROUNDUP(MONTH(SalesDataTable[[#This Row],[Order Date]])/3,0)</f>
        <v>Q4</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7">
        <f>YEAR(SalesDataTable[[#This Row],[Order Date]])</f>
        <v>2026</v>
      </c>
      <c r="D2115" s="4">
        <f>MONTH(SalesDataTable[[#This Row],[Order Date]])</f>
        <v>10</v>
      </c>
      <c r="E2115" s="16" t="str">
        <f>TEXT(SalesDataTable[[#This Row],[Order Date]], "MMM")</f>
        <v>Oct</v>
      </c>
      <c r="F2115" s="15" t="str">
        <f>"Q"&amp;ROUNDUP(MONTH(SalesDataTable[[#This Row],[Order Date]])/3,0)</f>
        <v>Q4</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7">
        <f>YEAR(SalesDataTable[[#This Row],[Order Date]])</f>
        <v>2026</v>
      </c>
      <c r="D2116" s="4">
        <f>MONTH(SalesDataTable[[#This Row],[Order Date]])</f>
        <v>10</v>
      </c>
      <c r="E2116" s="16" t="str">
        <f>TEXT(SalesDataTable[[#This Row],[Order Date]], "MMM")</f>
        <v>Oct</v>
      </c>
      <c r="F2116" s="15" t="str">
        <f>"Q"&amp;ROUNDUP(MONTH(SalesDataTable[[#This Row],[Order Date]])/3,0)</f>
        <v>Q4</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7">
        <f>YEAR(SalesDataTable[[#This Row],[Order Date]])</f>
        <v>2026</v>
      </c>
      <c r="D2117" s="4">
        <f>MONTH(SalesDataTable[[#This Row],[Order Date]])</f>
        <v>10</v>
      </c>
      <c r="E2117" s="16" t="str">
        <f>TEXT(SalesDataTable[[#This Row],[Order Date]], "MMM")</f>
        <v>Oct</v>
      </c>
      <c r="F2117" s="15" t="str">
        <f>"Q"&amp;ROUNDUP(MONTH(SalesDataTable[[#This Row],[Order Date]])/3,0)</f>
        <v>Q4</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7">
        <f>YEAR(SalesDataTable[[#This Row],[Order Date]])</f>
        <v>2026</v>
      </c>
      <c r="D2118" s="4">
        <f>MONTH(SalesDataTable[[#This Row],[Order Date]])</f>
        <v>10</v>
      </c>
      <c r="E2118" s="16" t="str">
        <f>TEXT(SalesDataTable[[#This Row],[Order Date]], "MMM")</f>
        <v>Oct</v>
      </c>
      <c r="F2118" s="15" t="str">
        <f>"Q"&amp;ROUNDUP(MONTH(SalesDataTable[[#This Row],[Order Date]])/3,0)</f>
        <v>Q4</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7">
        <f>YEAR(SalesDataTable[[#This Row],[Order Date]])</f>
        <v>2026</v>
      </c>
      <c r="D2119" s="4">
        <f>MONTH(SalesDataTable[[#This Row],[Order Date]])</f>
        <v>10</v>
      </c>
      <c r="E2119" s="16" t="str">
        <f>TEXT(SalesDataTable[[#This Row],[Order Date]], "MMM")</f>
        <v>Oct</v>
      </c>
      <c r="F2119" s="15" t="str">
        <f>"Q"&amp;ROUNDUP(MONTH(SalesDataTable[[#This Row],[Order Date]])/3,0)</f>
        <v>Q4</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7">
        <f>YEAR(SalesDataTable[[#This Row],[Order Date]])</f>
        <v>2026</v>
      </c>
      <c r="D2120" s="4">
        <f>MONTH(SalesDataTable[[#This Row],[Order Date]])</f>
        <v>10</v>
      </c>
      <c r="E2120" s="16" t="str">
        <f>TEXT(SalesDataTable[[#This Row],[Order Date]], "MMM")</f>
        <v>Oct</v>
      </c>
      <c r="F2120" s="15" t="str">
        <f>"Q"&amp;ROUNDUP(MONTH(SalesDataTable[[#This Row],[Order Date]])/3,0)</f>
        <v>Q4</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7">
        <f>YEAR(SalesDataTable[[#This Row],[Order Date]])</f>
        <v>2026</v>
      </c>
      <c r="D2121" s="4">
        <f>MONTH(SalesDataTable[[#This Row],[Order Date]])</f>
        <v>10</v>
      </c>
      <c r="E2121" s="16" t="str">
        <f>TEXT(SalesDataTable[[#This Row],[Order Date]], "MMM")</f>
        <v>Oct</v>
      </c>
      <c r="F2121" s="15" t="str">
        <f>"Q"&amp;ROUNDUP(MONTH(SalesDataTable[[#This Row],[Order Date]])/3,0)</f>
        <v>Q4</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7">
        <f>YEAR(SalesDataTable[[#This Row],[Order Date]])</f>
        <v>2026</v>
      </c>
      <c r="D2122" s="4">
        <f>MONTH(SalesDataTable[[#This Row],[Order Date]])</f>
        <v>10</v>
      </c>
      <c r="E2122" s="16" t="str">
        <f>TEXT(SalesDataTable[[#This Row],[Order Date]], "MMM")</f>
        <v>Oct</v>
      </c>
      <c r="F2122" s="15" t="str">
        <f>"Q"&amp;ROUNDUP(MONTH(SalesDataTable[[#This Row],[Order Date]])/3,0)</f>
        <v>Q4</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7">
        <f>YEAR(SalesDataTable[[#This Row],[Order Date]])</f>
        <v>2026</v>
      </c>
      <c r="D2123" s="4">
        <f>MONTH(SalesDataTable[[#This Row],[Order Date]])</f>
        <v>10</v>
      </c>
      <c r="E2123" s="16" t="str">
        <f>TEXT(SalesDataTable[[#This Row],[Order Date]], "MMM")</f>
        <v>Oct</v>
      </c>
      <c r="F2123" s="15" t="str">
        <f>"Q"&amp;ROUNDUP(MONTH(SalesDataTable[[#This Row],[Order Date]])/3,0)</f>
        <v>Q4</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7">
        <f>YEAR(SalesDataTable[[#This Row],[Order Date]])</f>
        <v>2026</v>
      </c>
      <c r="D2124" s="4">
        <f>MONTH(SalesDataTable[[#This Row],[Order Date]])</f>
        <v>10</v>
      </c>
      <c r="E2124" s="16" t="str">
        <f>TEXT(SalesDataTable[[#This Row],[Order Date]], "MMM")</f>
        <v>Oct</v>
      </c>
      <c r="F2124" s="15" t="str">
        <f>"Q"&amp;ROUNDUP(MONTH(SalesDataTable[[#This Row],[Order Date]])/3,0)</f>
        <v>Q4</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7">
        <f>YEAR(SalesDataTable[[#This Row],[Order Date]])</f>
        <v>2026</v>
      </c>
      <c r="D2125" s="4">
        <f>MONTH(SalesDataTable[[#This Row],[Order Date]])</f>
        <v>10</v>
      </c>
      <c r="E2125" s="16" t="str">
        <f>TEXT(SalesDataTable[[#This Row],[Order Date]], "MMM")</f>
        <v>Oct</v>
      </c>
      <c r="F2125" s="15" t="str">
        <f>"Q"&amp;ROUNDUP(MONTH(SalesDataTable[[#This Row],[Order Date]])/3,0)</f>
        <v>Q4</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7">
        <f>YEAR(SalesDataTable[[#This Row],[Order Date]])</f>
        <v>2026</v>
      </c>
      <c r="D2126" s="4">
        <f>MONTH(SalesDataTable[[#This Row],[Order Date]])</f>
        <v>10</v>
      </c>
      <c r="E2126" s="16" t="str">
        <f>TEXT(SalesDataTable[[#This Row],[Order Date]], "MMM")</f>
        <v>Oct</v>
      </c>
      <c r="F2126" s="15" t="str">
        <f>"Q"&amp;ROUNDUP(MONTH(SalesDataTable[[#This Row],[Order Date]])/3,0)</f>
        <v>Q4</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7">
        <f>YEAR(SalesDataTable[[#This Row],[Order Date]])</f>
        <v>2026</v>
      </c>
      <c r="D2127" s="4">
        <f>MONTH(SalesDataTable[[#This Row],[Order Date]])</f>
        <v>10</v>
      </c>
      <c r="E2127" s="16" t="str">
        <f>TEXT(SalesDataTable[[#This Row],[Order Date]], "MMM")</f>
        <v>Oct</v>
      </c>
      <c r="F2127" s="15" t="str">
        <f>"Q"&amp;ROUNDUP(MONTH(SalesDataTable[[#This Row],[Order Date]])/3,0)</f>
        <v>Q4</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7">
        <f>YEAR(SalesDataTable[[#This Row],[Order Date]])</f>
        <v>2026</v>
      </c>
      <c r="D2128" s="4">
        <f>MONTH(SalesDataTable[[#This Row],[Order Date]])</f>
        <v>10</v>
      </c>
      <c r="E2128" s="16" t="str">
        <f>TEXT(SalesDataTable[[#This Row],[Order Date]], "MMM")</f>
        <v>Oct</v>
      </c>
      <c r="F2128" s="15" t="str">
        <f>"Q"&amp;ROUNDUP(MONTH(SalesDataTable[[#This Row],[Order Date]])/3,0)</f>
        <v>Q4</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7">
        <f>YEAR(SalesDataTable[[#This Row],[Order Date]])</f>
        <v>2026</v>
      </c>
      <c r="D2129" s="4">
        <f>MONTH(SalesDataTable[[#This Row],[Order Date]])</f>
        <v>10</v>
      </c>
      <c r="E2129" s="16" t="str">
        <f>TEXT(SalesDataTable[[#This Row],[Order Date]], "MMM")</f>
        <v>Oct</v>
      </c>
      <c r="F2129" s="15" t="str">
        <f>"Q"&amp;ROUNDUP(MONTH(SalesDataTable[[#This Row],[Order Date]])/3,0)</f>
        <v>Q4</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7">
        <f>YEAR(SalesDataTable[[#This Row],[Order Date]])</f>
        <v>2026</v>
      </c>
      <c r="D2130" s="4">
        <f>MONTH(SalesDataTable[[#This Row],[Order Date]])</f>
        <v>10</v>
      </c>
      <c r="E2130" s="16" t="str">
        <f>TEXT(SalesDataTable[[#This Row],[Order Date]], "MMM")</f>
        <v>Oct</v>
      </c>
      <c r="F2130" s="15" t="str">
        <f>"Q"&amp;ROUNDUP(MONTH(SalesDataTable[[#This Row],[Order Date]])/3,0)</f>
        <v>Q4</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7">
        <f>YEAR(SalesDataTable[[#This Row],[Order Date]])</f>
        <v>2026</v>
      </c>
      <c r="D2131" s="4">
        <f>MONTH(SalesDataTable[[#This Row],[Order Date]])</f>
        <v>10</v>
      </c>
      <c r="E2131" s="16" t="str">
        <f>TEXT(SalesDataTable[[#This Row],[Order Date]], "MMM")</f>
        <v>Oct</v>
      </c>
      <c r="F2131" s="15" t="str">
        <f>"Q"&amp;ROUNDUP(MONTH(SalesDataTable[[#This Row],[Order Date]])/3,0)</f>
        <v>Q4</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7">
        <f>YEAR(SalesDataTable[[#This Row],[Order Date]])</f>
        <v>2026</v>
      </c>
      <c r="D2132" s="4">
        <f>MONTH(SalesDataTable[[#This Row],[Order Date]])</f>
        <v>10</v>
      </c>
      <c r="E2132" s="16" t="str">
        <f>TEXT(SalesDataTable[[#This Row],[Order Date]], "MMM")</f>
        <v>Oct</v>
      </c>
      <c r="F2132" s="15" t="str">
        <f>"Q"&amp;ROUNDUP(MONTH(SalesDataTable[[#This Row],[Order Date]])/3,0)</f>
        <v>Q4</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7">
        <f>YEAR(SalesDataTable[[#This Row],[Order Date]])</f>
        <v>2026</v>
      </c>
      <c r="D2133" s="4">
        <f>MONTH(SalesDataTable[[#This Row],[Order Date]])</f>
        <v>10</v>
      </c>
      <c r="E2133" s="16" t="str">
        <f>TEXT(SalesDataTable[[#This Row],[Order Date]], "MMM")</f>
        <v>Oct</v>
      </c>
      <c r="F2133" s="15" t="str">
        <f>"Q"&amp;ROUNDUP(MONTH(SalesDataTable[[#This Row],[Order Date]])/3,0)</f>
        <v>Q4</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7">
        <f>YEAR(SalesDataTable[[#This Row],[Order Date]])</f>
        <v>2026</v>
      </c>
      <c r="D2134" s="4">
        <f>MONTH(SalesDataTable[[#This Row],[Order Date]])</f>
        <v>10</v>
      </c>
      <c r="E2134" s="16" t="str">
        <f>TEXT(SalesDataTable[[#This Row],[Order Date]], "MMM")</f>
        <v>Oct</v>
      </c>
      <c r="F2134" s="15" t="str">
        <f>"Q"&amp;ROUNDUP(MONTH(SalesDataTable[[#This Row],[Order Date]])/3,0)</f>
        <v>Q4</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7">
        <f>YEAR(SalesDataTable[[#This Row],[Order Date]])</f>
        <v>2026</v>
      </c>
      <c r="D2135" s="4">
        <f>MONTH(SalesDataTable[[#This Row],[Order Date]])</f>
        <v>10</v>
      </c>
      <c r="E2135" s="16" t="str">
        <f>TEXT(SalesDataTable[[#This Row],[Order Date]], "MMM")</f>
        <v>Oct</v>
      </c>
      <c r="F2135" s="15" t="str">
        <f>"Q"&amp;ROUNDUP(MONTH(SalesDataTable[[#This Row],[Order Date]])/3,0)</f>
        <v>Q4</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7">
        <f>YEAR(SalesDataTable[[#This Row],[Order Date]])</f>
        <v>2026</v>
      </c>
      <c r="D2136" s="4">
        <f>MONTH(SalesDataTable[[#This Row],[Order Date]])</f>
        <v>10</v>
      </c>
      <c r="E2136" s="16" t="str">
        <f>TEXT(SalesDataTable[[#This Row],[Order Date]], "MMM")</f>
        <v>Oct</v>
      </c>
      <c r="F2136" s="15" t="str">
        <f>"Q"&amp;ROUNDUP(MONTH(SalesDataTable[[#This Row],[Order Date]])/3,0)</f>
        <v>Q4</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7">
        <f>YEAR(SalesDataTable[[#This Row],[Order Date]])</f>
        <v>2026</v>
      </c>
      <c r="D2137" s="4">
        <f>MONTH(SalesDataTable[[#This Row],[Order Date]])</f>
        <v>10</v>
      </c>
      <c r="E2137" s="16" t="str">
        <f>TEXT(SalesDataTable[[#This Row],[Order Date]], "MMM")</f>
        <v>Oct</v>
      </c>
      <c r="F2137" s="15" t="str">
        <f>"Q"&amp;ROUNDUP(MONTH(SalesDataTable[[#This Row],[Order Date]])/3,0)</f>
        <v>Q4</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7">
        <f>YEAR(SalesDataTable[[#This Row],[Order Date]])</f>
        <v>2026</v>
      </c>
      <c r="D2138" s="4">
        <f>MONTH(SalesDataTable[[#This Row],[Order Date]])</f>
        <v>10</v>
      </c>
      <c r="E2138" s="16" t="str">
        <f>TEXT(SalesDataTable[[#This Row],[Order Date]], "MMM")</f>
        <v>Oct</v>
      </c>
      <c r="F2138" s="15" t="str">
        <f>"Q"&amp;ROUNDUP(MONTH(SalesDataTable[[#This Row],[Order Date]])/3,0)</f>
        <v>Q4</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7">
        <f>YEAR(SalesDataTable[[#This Row],[Order Date]])</f>
        <v>2026</v>
      </c>
      <c r="D2139" s="4">
        <f>MONTH(SalesDataTable[[#This Row],[Order Date]])</f>
        <v>10</v>
      </c>
      <c r="E2139" s="16" t="str">
        <f>TEXT(SalesDataTable[[#This Row],[Order Date]], "MMM")</f>
        <v>Oct</v>
      </c>
      <c r="F2139" s="15" t="str">
        <f>"Q"&amp;ROUNDUP(MONTH(SalesDataTable[[#This Row],[Order Date]])/3,0)</f>
        <v>Q4</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7">
        <f>YEAR(SalesDataTable[[#This Row],[Order Date]])</f>
        <v>2026</v>
      </c>
      <c r="D2140" s="4">
        <f>MONTH(SalesDataTable[[#This Row],[Order Date]])</f>
        <v>10</v>
      </c>
      <c r="E2140" s="16" t="str">
        <f>TEXT(SalesDataTable[[#This Row],[Order Date]], "MMM")</f>
        <v>Oct</v>
      </c>
      <c r="F2140" s="15" t="str">
        <f>"Q"&amp;ROUNDUP(MONTH(SalesDataTable[[#This Row],[Order Date]])/3,0)</f>
        <v>Q4</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7">
        <f>YEAR(SalesDataTable[[#This Row],[Order Date]])</f>
        <v>2026</v>
      </c>
      <c r="D2141" s="4">
        <f>MONTH(SalesDataTable[[#This Row],[Order Date]])</f>
        <v>10</v>
      </c>
      <c r="E2141" s="16" t="str">
        <f>TEXT(SalesDataTable[[#This Row],[Order Date]], "MMM")</f>
        <v>Oct</v>
      </c>
      <c r="F2141" s="15" t="str">
        <f>"Q"&amp;ROUNDUP(MONTH(SalesDataTable[[#This Row],[Order Date]])/3,0)</f>
        <v>Q4</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7">
        <f>YEAR(SalesDataTable[[#This Row],[Order Date]])</f>
        <v>2026</v>
      </c>
      <c r="D2142" s="4">
        <f>MONTH(SalesDataTable[[#This Row],[Order Date]])</f>
        <v>10</v>
      </c>
      <c r="E2142" s="16" t="str">
        <f>TEXT(SalesDataTable[[#This Row],[Order Date]], "MMM")</f>
        <v>Oct</v>
      </c>
      <c r="F2142" s="15" t="str">
        <f>"Q"&amp;ROUNDUP(MONTH(SalesDataTable[[#This Row],[Order Date]])/3,0)</f>
        <v>Q4</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7">
        <f>YEAR(SalesDataTable[[#This Row],[Order Date]])</f>
        <v>2026</v>
      </c>
      <c r="D2143" s="4">
        <f>MONTH(SalesDataTable[[#This Row],[Order Date]])</f>
        <v>10</v>
      </c>
      <c r="E2143" s="16" t="str">
        <f>TEXT(SalesDataTable[[#This Row],[Order Date]], "MMM")</f>
        <v>Oct</v>
      </c>
      <c r="F2143" s="15" t="str">
        <f>"Q"&amp;ROUNDUP(MONTH(SalesDataTable[[#This Row],[Order Date]])/3,0)</f>
        <v>Q4</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7">
        <f>YEAR(SalesDataTable[[#This Row],[Order Date]])</f>
        <v>2026</v>
      </c>
      <c r="D2144" s="4">
        <f>MONTH(SalesDataTable[[#This Row],[Order Date]])</f>
        <v>10</v>
      </c>
      <c r="E2144" s="16" t="str">
        <f>TEXT(SalesDataTable[[#This Row],[Order Date]], "MMM")</f>
        <v>Oct</v>
      </c>
      <c r="F2144" s="15" t="str">
        <f>"Q"&amp;ROUNDUP(MONTH(SalesDataTable[[#This Row],[Order Date]])/3,0)</f>
        <v>Q4</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7">
        <f>YEAR(SalesDataTable[[#This Row],[Order Date]])</f>
        <v>2026</v>
      </c>
      <c r="D2145" s="4">
        <f>MONTH(SalesDataTable[[#This Row],[Order Date]])</f>
        <v>10</v>
      </c>
      <c r="E2145" s="16" t="str">
        <f>TEXT(SalesDataTable[[#This Row],[Order Date]], "MMM")</f>
        <v>Oct</v>
      </c>
      <c r="F2145" s="15" t="str">
        <f>"Q"&amp;ROUNDUP(MONTH(SalesDataTable[[#This Row],[Order Date]])/3,0)</f>
        <v>Q4</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7">
        <f>YEAR(SalesDataTable[[#This Row],[Order Date]])</f>
        <v>2026</v>
      </c>
      <c r="D2146" s="4">
        <f>MONTH(SalesDataTable[[#This Row],[Order Date]])</f>
        <v>10</v>
      </c>
      <c r="E2146" s="16" t="str">
        <f>TEXT(SalesDataTable[[#This Row],[Order Date]], "MMM")</f>
        <v>Oct</v>
      </c>
      <c r="F2146" s="15" t="str">
        <f>"Q"&amp;ROUNDUP(MONTH(SalesDataTable[[#This Row],[Order Date]])/3,0)</f>
        <v>Q4</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7">
        <f>YEAR(SalesDataTable[[#This Row],[Order Date]])</f>
        <v>2026</v>
      </c>
      <c r="D2147" s="4">
        <f>MONTH(SalesDataTable[[#This Row],[Order Date]])</f>
        <v>10</v>
      </c>
      <c r="E2147" s="16" t="str">
        <f>TEXT(SalesDataTable[[#This Row],[Order Date]], "MMM")</f>
        <v>Oct</v>
      </c>
      <c r="F2147" s="15" t="str">
        <f>"Q"&amp;ROUNDUP(MONTH(SalesDataTable[[#This Row],[Order Date]])/3,0)</f>
        <v>Q4</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7">
        <f>YEAR(SalesDataTable[[#This Row],[Order Date]])</f>
        <v>2026</v>
      </c>
      <c r="D2148" s="4">
        <f>MONTH(SalesDataTable[[#This Row],[Order Date]])</f>
        <v>10</v>
      </c>
      <c r="E2148" s="16" t="str">
        <f>TEXT(SalesDataTable[[#This Row],[Order Date]], "MMM")</f>
        <v>Oct</v>
      </c>
      <c r="F2148" s="15" t="str">
        <f>"Q"&amp;ROUNDUP(MONTH(SalesDataTable[[#This Row],[Order Date]])/3,0)</f>
        <v>Q4</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7">
        <f>YEAR(SalesDataTable[[#This Row],[Order Date]])</f>
        <v>2026</v>
      </c>
      <c r="D2149" s="4">
        <f>MONTH(SalesDataTable[[#This Row],[Order Date]])</f>
        <v>10</v>
      </c>
      <c r="E2149" s="16" t="str">
        <f>TEXT(SalesDataTable[[#This Row],[Order Date]], "MMM")</f>
        <v>Oct</v>
      </c>
      <c r="F2149" s="15" t="str">
        <f>"Q"&amp;ROUNDUP(MONTH(SalesDataTable[[#This Row],[Order Date]])/3,0)</f>
        <v>Q4</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7">
        <f>YEAR(SalesDataTable[[#This Row],[Order Date]])</f>
        <v>2026</v>
      </c>
      <c r="D2150" s="4">
        <f>MONTH(SalesDataTable[[#This Row],[Order Date]])</f>
        <v>10</v>
      </c>
      <c r="E2150" s="16" t="str">
        <f>TEXT(SalesDataTable[[#This Row],[Order Date]], "MMM")</f>
        <v>Oct</v>
      </c>
      <c r="F2150" s="15" t="str">
        <f>"Q"&amp;ROUNDUP(MONTH(SalesDataTable[[#This Row],[Order Date]])/3,0)</f>
        <v>Q4</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7">
        <f>YEAR(SalesDataTable[[#This Row],[Order Date]])</f>
        <v>2026</v>
      </c>
      <c r="D2151" s="4">
        <f>MONTH(SalesDataTable[[#This Row],[Order Date]])</f>
        <v>10</v>
      </c>
      <c r="E2151" s="16" t="str">
        <f>TEXT(SalesDataTable[[#This Row],[Order Date]], "MMM")</f>
        <v>Oct</v>
      </c>
      <c r="F2151" s="15" t="str">
        <f>"Q"&amp;ROUNDUP(MONTH(SalesDataTable[[#This Row],[Order Date]])/3,0)</f>
        <v>Q4</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7">
        <f>YEAR(SalesDataTable[[#This Row],[Order Date]])</f>
        <v>2026</v>
      </c>
      <c r="D2152" s="4">
        <f>MONTH(SalesDataTable[[#This Row],[Order Date]])</f>
        <v>10</v>
      </c>
      <c r="E2152" s="16" t="str">
        <f>TEXT(SalesDataTable[[#This Row],[Order Date]], "MMM")</f>
        <v>Oct</v>
      </c>
      <c r="F2152" s="15" t="str">
        <f>"Q"&amp;ROUNDUP(MONTH(SalesDataTable[[#This Row],[Order Date]])/3,0)</f>
        <v>Q4</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7">
        <f>YEAR(SalesDataTable[[#This Row],[Order Date]])</f>
        <v>2026</v>
      </c>
      <c r="D2153" s="4">
        <f>MONTH(SalesDataTable[[#This Row],[Order Date]])</f>
        <v>10</v>
      </c>
      <c r="E2153" s="16" t="str">
        <f>TEXT(SalesDataTable[[#This Row],[Order Date]], "MMM")</f>
        <v>Oct</v>
      </c>
      <c r="F2153" s="15" t="str">
        <f>"Q"&amp;ROUNDUP(MONTH(SalesDataTable[[#This Row],[Order Date]])/3,0)</f>
        <v>Q4</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7">
        <f>YEAR(SalesDataTable[[#This Row],[Order Date]])</f>
        <v>2026</v>
      </c>
      <c r="D2154" s="4">
        <f>MONTH(SalesDataTable[[#This Row],[Order Date]])</f>
        <v>10</v>
      </c>
      <c r="E2154" s="16" t="str">
        <f>TEXT(SalesDataTable[[#This Row],[Order Date]], "MMM")</f>
        <v>Oct</v>
      </c>
      <c r="F2154" s="15" t="str">
        <f>"Q"&amp;ROUNDUP(MONTH(SalesDataTable[[#This Row],[Order Date]])/3,0)</f>
        <v>Q4</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7">
        <f>YEAR(SalesDataTable[[#This Row],[Order Date]])</f>
        <v>2026</v>
      </c>
      <c r="D2155" s="4">
        <f>MONTH(SalesDataTable[[#This Row],[Order Date]])</f>
        <v>10</v>
      </c>
      <c r="E2155" s="16" t="str">
        <f>TEXT(SalesDataTable[[#This Row],[Order Date]], "MMM")</f>
        <v>Oct</v>
      </c>
      <c r="F2155" s="15" t="str">
        <f>"Q"&amp;ROUNDUP(MONTH(SalesDataTable[[#This Row],[Order Date]])/3,0)</f>
        <v>Q4</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7">
        <f>YEAR(SalesDataTable[[#This Row],[Order Date]])</f>
        <v>2026</v>
      </c>
      <c r="D2156" s="4">
        <f>MONTH(SalesDataTable[[#This Row],[Order Date]])</f>
        <v>10</v>
      </c>
      <c r="E2156" s="16" t="str">
        <f>TEXT(SalesDataTable[[#This Row],[Order Date]], "MMM")</f>
        <v>Oct</v>
      </c>
      <c r="F2156" s="15" t="str">
        <f>"Q"&amp;ROUNDUP(MONTH(SalesDataTable[[#This Row],[Order Date]])/3,0)</f>
        <v>Q4</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7">
        <f>YEAR(SalesDataTable[[#This Row],[Order Date]])</f>
        <v>2026</v>
      </c>
      <c r="D2157" s="4">
        <f>MONTH(SalesDataTable[[#This Row],[Order Date]])</f>
        <v>10</v>
      </c>
      <c r="E2157" s="16" t="str">
        <f>TEXT(SalesDataTable[[#This Row],[Order Date]], "MMM")</f>
        <v>Oct</v>
      </c>
      <c r="F2157" s="15" t="str">
        <f>"Q"&amp;ROUNDUP(MONTH(SalesDataTable[[#This Row],[Order Date]])/3,0)</f>
        <v>Q4</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7">
        <f>YEAR(SalesDataTable[[#This Row],[Order Date]])</f>
        <v>2026</v>
      </c>
      <c r="D2158" s="4">
        <f>MONTH(SalesDataTable[[#This Row],[Order Date]])</f>
        <v>10</v>
      </c>
      <c r="E2158" s="16" t="str">
        <f>TEXT(SalesDataTable[[#This Row],[Order Date]], "MMM")</f>
        <v>Oct</v>
      </c>
      <c r="F2158" s="15" t="str">
        <f>"Q"&amp;ROUNDUP(MONTH(SalesDataTable[[#This Row],[Order Date]])/3,0)</f>
        <v>Q4</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7">
        <f>YEAR(SalesDataTable[[#This Row],[Order Date]])</f>
        <v>2026</v>
      </c>
      <c r="D2159" s="4">
        <f>MONTH(SalesDataTable[[#This Row],[Order Date]])</f>
        <v>10</v>
      </c>
      <c r="E2159" s="16" t="str">
        <f>TEXT(SalesDataTable[[#This Row],[Order Date]], "MMM")</f>
        <v>Oct</v>
      </c>
      <c r="F2159" s="15" t="str">
        <f>"Q"&amp;ROUNDUP(MONTH(SalesDataTable[[#This Row],[Order Date]])/3,0)</f>
        <v>Q4</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7">
        <f>YEAR(SalesDataTable[[#This Row],[Order Date]])</f>
        <v>2026</v>
      </c>
      <c r="D2160" s="4">
        <f>MONTH(SalesDataTable[[#This Row],[Order Date]])</f>
        <v>10</v>
      </c>
      <c r="E2160" s="16" t="str">
        <f>TEXT(SalesDataTable[[#This Row],[Order Date]], "MMM")</f>
        <v>Oct</v>
      </c>
      <c r="F2160" s="15" t="str">
        <f>"Q"&amp;ROUNDUP(MONTH(SalesDataTable[[#This Row],[Order Date]])/3,0)</f>
        <v>Q4</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7">
        <f>YEAR(SalesDataTable[[#This Row],[Order Date]])</f>
        <v>2026</v>
      </c>
      <c r="D2161" s="4">
        <f>MONTH(SalesDataTable[[#This Row],[Order Date]])</f>
        <v>10</v>
      </c>
      <c r="E2161" s="16" t="str">
        <f>TEXT(SalesDataTable[[#This Row],[Order Date]], "MMM")</f>
        <v>Oct</v>
      </c>
      <c r="F2161" s="15" t="str">
        <f>"Q"&amp;ROUNDUP(MONTH(SalesDataTable[[#This Row],[Order Date]])/3,0)</f>
        <v>Q4</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7">
        <f>YEAR(SalesDataTable[[#This Row],[Order Date]])</f>
        <v>2026</v>
      </c>
      <c r="D2162" s="4">
        <f>MONTH(SalesDataTable[[#This Row],[Order Date]])</f>
        <v>10</v>
      </c>
      <c r="E2162" s="16" t="str">
        <f>TEXT(SalesDataTable[[#This Row],[Order Date]], "MMM")</f>
        <v>Oct</v>
      </c>
      <c r="F2162" s="15" t="str">
        <f>"Q"&amp;ROUNDUP(MONTH(SalesDataTable[[#This Row],[Order Date]])/3,0)</f>
        <v>Q4</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7">
        <f>YEAR(SalesDataTable[[#This Row],[Order Date]])</f>
        <v>2026</v>
      </c>
      <c r="D2163" s="4">
        <f>MONTH(SalesDataTable[[#This Row],[Order Date]])</f>
        <v>10</v>
      </c>
      <c r="E2163" s="16" t="str">
        <f>TEXT(SalesDataTable[[#This Row],[Order Date]], "MMM")</f>
        <v>Oct</v>
      </c>
      <c r="F2163" s="15" t="str">
        <f>"Q"&amp;ROUNDUP(MONTH(SalesDataTable[[#This Row],[Order Date]])/3,0)</f>
        <v>Q4</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7">
        <f>YEAR(SalesDataTable[[#This Row],[Order Date]])</f>
        <v>2026</v>
      </c>
      <c r="D2164" s="4">
        <f>MONTH(SalesDataTable[[#This Row],[Order Date]])</f>
        <v>10</v>
      </c>
      <c r="E2164" s="16" t="str">
        <f>TEXT(SalesDataTable[[#This Row],[Order Date]], "MMM")</f>
        <v>Oct</v>
      </c>
      <c r="F2164" s="15" t="str">
        <f>"Q"&amp;ROUNDUP(MONTH(SalesDataTable[[#This Row],[Order Date]])/3,0)</f>
        <v>Q4</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7">
        <f>YEAR(SalesDataTable[[#This Row],[Order Date]])</f>
        <v>2026</v>
      </c>
      <c r="D2165" s="4">
        <f>MONTH(SalesDataTable[[#This Row],[Order Date]])</f>
        <v>10</v>
      </c>
      <c r="E2165" s="16" t="str">
        <f>TEXT(SalesDataTable[[#This Row],[Order Date]], "MMM")</f>
        <v>Oct</v>
      </c>
      <c r="F2165" s="15" t="str">
        <f>"Q"&amp;ROUNDUP(MONTH(SalesDataTable[[#This Row],[Order Date]])/3,0)</f>
        <v>Q4</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7">
        <f>YEAR(SalesDataTable[[#This Row],[Order Date]])</f>
        <v>2026</v>
      </c>
      <c r="D2166" s="4">
        <f>MONTH(SalesDataTable[[#This Row],[Order Date]])</f>
        <v>10</v>
      </c>
      <c r="E2166" s="16" t="str">
        <f>TEXT(SalesDataTable[[#This Row],[Order Date]], "MMM")</f>
        <v>Oct</v>
      </c>
      <c r="F2166" s="15" t="str">
        <f>"Q"&amp;ROUNDUP(MONTH(SalesDataTable[[#This Row],[Order Date]])/3,0)</f>
        <v>Q4</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7">
        <f>YEAR(SalesDataTable[[#This Row],[Order Date]])</f>
        <v>2026</v>
      </c>
      <c r="D2167" s="4">
        <f>MONTH(SalesDataTable[[#This Row],[Order Date]])</f>
        <v>10</v>
      </c>
      <c r="E2167" s="16" t="str">
        <f>TEXT(SalesDataTable[[#This Row],[Order Date]], "MMM")</f>
        <v>Oct</v>
      </c>
      <c r="F2167" s="15" t="str">
        <f>"Q"&amp;ROUNDUP(MONTH(SalesDataTable[[#This Row],[Order Date]])/3,0)</f>
        <v>Q4</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7">
        <f>YEAR(SalesDataTable[[#This Row],[Order Date]])</f>
        <v>2026</v>
      </c>
      <c r="D2168" s="4">
        <f>MONTH(SalesDataTable[[#This Row],[Order Date]])</f>
        <v>10</v>
      </c>
      <c r="E2168" s="16" t="str">
        <f>TEXT(SalesDataTable[[#This Row],[Order Date]], "MMM")</f>
        <v>Oct</v>
      </c>
      <c r="F2168" s="15" t="str">
        <f>"Q"&amp;ROUNDUP(MONTH(SalesDataTable[[#This Row],[Order Date]])/3,0)</f>
        <v>Q4</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7">
        <f>YEAR(SalesDataTable[[#This Row],[Order Date]])</f>
        <v>2026</v>
      </c>
      <c r="D2169" s="4">
        <f>MONTH(SalesDataTable[[#This Row],[Order Date]])</f>
        <v>10</v>
      </c>
      <c r="E2169" s="16" t="str">
        <f>TEXT(SalesDataTable[[#This Row],[Order Date]], "MMM")</f>
        <v>Oct</v>
      </c>
      <c r="F2169" s="15" t="str">
        <f>"Q"&amp;ROUNDUP(MONTH(SalesDataTable[[#This Row],[Order Date]])/3,0)</f>
        <v>Q4</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7">
        <f>YEAR(SalesDataTable[[#This Row],[Order Date]])</f>
        <v>2026</v>
      </c>
      <c r="D2170" s="4">
        <f>MONTH(SalesDataTable[[#This Row],[Order Date]])</f>
        <v>10</v>
      </c>
      <c r="E2170" s="16" t="str">
        <f>TEXT(SalesDataTable[[#This Row],[Order Date]], "MMM")</f>
        <v>Oct</v>
      </c>
      <c r="F2170" s="15" t="str">
        <f>"Q"&amp;ROUNDUP(MONTH(SalesDataTable[[#This Row],[Order Date]])/3,0)</f>
        <v>Q4</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7">
        <f>YEAR(SalesDataTable[[#This Row],[Order Date]])</f>
        <v>2026</v>
      </c>
      <c r="D2171" s="4">
        <f>MONTH(SalesDataTable[[#This Row],[Order Date]])</f>
        <v>10</v>
      </c>
      <c r="E2171" s="16" t="str">
        <f>TEXT(SalesDataTable[[#This Row],[Order Date]], "MMM")</f>
        <v>Oct</v>
      </c>
      <c r="F2171" s="15" t="str">
        <f>"Q"&amp;ROUNDUP(MONTH(SalesDataTable[[#This Row],[Order Date]])/3,0)</f>
        <v>Q4</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7">
        <f>YEAR(SalesDataTable[[#This Row],[Order Date]])</f>
        <v>2026</v>
      </c>
      <c r="D2172" s="4">
        <f>MONTH(SalesDataTable[[#This Row],[Order Date]])</f>
        <v>10</v>
      </c>
      <c r="E2172" s="16" t="str">
        <f>TEXT(SalesDataTable[[#This Row],[Order Date]], "MMM")</f>
        <v>Oct</v>
      </c>
      <c r="F2172" s="15" t="str">
        <f>"Q"&amp;ROUNDUP(MONTH(SalesDataTable[[#This Row],[Order Date]])/3,0)</f>
        <v>Q4</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7">
        <f>YEAR(SalesDataTable[[#This Row],[Order Date]])</f>
        <v>2026</v>
      </c>
      <c r="D2173" s="4">
        <f>MONTH(SalesDataTable[[#This Row],[Order Date]])</f>
        <v>10</v>
      </c>
      <c r="E2173" s="16" t="str">
        <f>TEXT(SalesDataTable[[#This Row],[Order Date]], "MMM")</f>
        <v>Oct</v>
      </c>
      <c r="F2173" s="15" t="str">
        <f>"Q"&amp;ROUNDUP(MONTH(SalesDataTable[[#This Row],[Order Date]])/3,0)</f>
        <v>Q4</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7">
        <f>YEAR(SalesDataTable[[#This Row],[Order Date]])</f>
        <v>2026</v>
      </c>
      <c r="D2174" s="4">
        <f>MONTH(SalesDataTable[[#This Row],[Order Date]])</f>
        <v>10</v>
      </c>
      <c r="E2174" s="16" t="str">
        <f>TEXT(SalesDataTable[[#This Row],[Order Date]], "MMM")</f>
        <v>Oct</v>
      </c>
      <c r="F2174" s="15" t="str">
        <f>"Q"&amp;ROUNDUP(MONTH(SalesDataTable[[#This Row],[Order Date]])/3,0)</f>
        <v>Q4</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7">
        <f>YEAR(SalesDataTable[[#This Row],[Order Date]])</f>
        <v>2026</v>
      </c>
      <c r="D2175" s="4">
        <f>MONTH(SalesDataTable[[#This Row],[Order Date]])</f>
        <v>10</v>
      </c>
      <c r="E2175" s="16" t="str">
        <f>TEXT(SalesDataTable[[#This Row],[Order Date]], "MMM")</f>
        <v>Oct</v>
      </c>
      <c r="F2175" s="15" t="str">
        <f>"Q"&amp;ROUNDUP(MONTH(SalesDataTable[[#This Row],[Order Date]])/3,0)</f>
        <v>Q4</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7">
        <f>YEAR(SalesDataTable[[#This Row],[Order Date]])</f>
        <v>2026</v>
      </c>
      <c r="D2176" s="4">
        <f>MONTH(SalesDataTable[[#This Row],[Order Date]])</f>
        <v>10</v>
      </c>
      <c r="E2176" s="16" t="str">
        <f>TEXT(SalesDataTable[[#This Row],[Order Date]], "MMM")</f>
        <v>Oct</v>
      </c>
      <c r="F2176" s="15" t="str">
        <f>"Q"&amp;ROUNDUP(MONTH(SalesDataTable[[#This Row],[Order Date]])/3,0)</f>
        <v>Q4</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7">
        <f>YEAR(SalesDataTable[[#This Row],[Order Date]])</f>
        <v>2026</v>
      </c>
      <c r="D2177" s="4">
        <f>MONTH(SalesDataTable[[#This Row],[Order Date]])</f>
        <v>10</v>
      </c>
      <c r="E2177" s="16" t="str">
        <f>TEXT(SalesDataTable[[#This Row],[Order Date]], "MMM")</f>
        <v>Oct</v>
      </c>
      <c r="F2177" s="15" t="str">
        <f>"Q"&amp;ROUNDUP(MONTH(SalesDataTable[[#This Row],[Order Date]])/3,0)</f>
        <v>Q4</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7">
        <f>YEAR(SalesDataTable[[#This Row],[Order Date]])</f>
        <v>2026</v>
      </c>
      <c r="D2178" s="4">
        <f>MONTH(SalesDataTable[[#This Row],[Order Date]])</f>
        <v>10</v>
      </c>
      <c r="E2178" s="16" t="str">
        <f>TEXT(SalesDataTable[[#This Row],[Order Date]], "MMM")</f>
        <v>Oct</v>
      </c>
      <c r="F2178" s="15" t="str">
        <f>"Q"&amp;ROUNDUP(MONTH(SalesDataTable[[#This Row],[Order Date]])/3,0)</f>
        <v>Q4</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7">
        <f>YEAR(SalesDataTable[[#This Row],[Order Date]])</f>
        <v>2026</v>
      </c>
      <c r="D2179" s="4">
        <f>MONTH(SalesDataTable[[#This Row],[Order Date]])</f>
        <v>10</v>
      </c>
      <c r="E2179" s="16" t="str">
        <f>TEXT(SalesDataTable[[#This Row],[Order Date]], "MMM")</f>
        <v>Oct</v>
      </c>
      <c r="F2179" s="15" t="str">
        <f>"Q"&amp;ROUNDUP(MONTH(SalesDataTable[[#This Row],[Order Date]])/3,0)</f>
        <v>Q4</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7">
        <f>YEAR(SalesDataTable[[#This Row],[Order Date]])</f>
        <v>2026</v>
      </c>
      <c r="D2180" s="4">
        <f>MONTH(SalesDataTable[[#This Row],[Order Date]])</f>
        <v>10</v>
      </c>
      <c r="E2180" s="16" t="str">
        <f>TEXT(SalesDataTable[[#This Row],[Order Date]], "MMM")</f>
        <v>Oct</v>
      </c>
      <c r="F2180" s="15" t="str">
        <f>"Q"&amp;ROUNDUP(MONTH(SalesDataTable[[#This Row],[Order Date]])/3,0)</f>
        <v>Q4</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7">
        <f>YEAR(SalesDataTable[[#This Row],[Order Date]])</f>
        <v>2026</v>
      </c>
      <c r="D2181" s="4">
        <f>MONTH(SalesDataTable[[#This Row],[Order Date]])</f>
        <v>10</v>
      </c>
      <c r="E2181" s="16" t="str">
        <f>TEXT(SalesDataTable[[#This Row],[Order Date]], "MMM")</f>
        <v>Oct</v>
      </c>
      <c r="F2181" s="15" t="str">
        <f>"Q"&amp;ROUNDUP(MONTH(SalesDataTable[[#This Row],[Order Date]])/3,0)</f>
        <v>Q4</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7">
        <f>YEAR(SalesDataTable[[#This Row],[Order Date]])</f>
        <v>2026</v>
      </c>
      <c r="D2182" s="4">
        <f>MONTH(SalesDataTable[[#This Row],[Order Date]])</f>
        <v>10</v>
      </c>
      <c r="E2182" s="16" t="str">
        <f>TEXT(SalesDataTable[[#This Row],[Order Date]], "MMM")</f>
        <v>Oct</v>
      </c>
      <c r="F2182" s="15" t="str">
        <f>"Q"&amp;ROUNDUP(MONTH(SalesDataTable[[#This Row],[Order Date]])/3,0)</f>
        <v>Q4</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7">
        <f>YEAR(SalesDataTable[[#This Row],[Order Date]])</f>
        <v>2026</v>
      </c>
      <c r="D2183" s="4">
        <f>MONTH(SalesDataTable[[#This Row],[Order Date]])</f>
        <v>10</v>
      </c>
      <c r="E2183" s="16" t="str">
        <f>TEXT(SalesDataTable[[#This Row],[Order Date]], "MMM")</f>
        <v>Oct</v>
      </c>
      <c r="F2183" s="15" t="str">
        <f>"Q"&amp;ROUNDUP(MONTH(SalesDataTable[[#This Row],[Order Date]])/3,0)</f>
        <v>Q4</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7">
        <f>YEAR(SalesDataTable[[#This Row],[Order Date]])</f>
        <v>2026</v>
      </c>
      <c r="D2184" s="4">
        <f>MONTH(SalesDataTable[[#This Row],[Order Date]])</f>
        <v>10</v>
      </c>
      <c r="E2184" s="16" t="str">
        <f>TEXT(SalesDataTable[[#This Row],[Order Date]], "MMM")</f>
        <v>Oct</v>
      </c>
      <c r="F2184" s="15" t="str">
        <f>"Q"&amp;ROUNDUP(MONTH(SalesDataTable[[#This Row],[Order Date]])/3,0)</f>
        <v>Q4</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7">
        <f>YEAR(SalesDataTable[[#This Row],[Order Date]])</f>
        <v>2026</v>
      </c>
      <c r="D2185" s="4">
        <f>MONTH(SalesDataTable[[#This Row],[Order Date]])</f>
        <v>10</v>
      </c>
      <c r="E2185" s="16" t="str">
        <f>TEXT(SalesDataTable[[#This Row],[Order Date]], "MMM")</f>
        <v>Oct</v>
      </c>
      <c r="F2185" s="15" t="str">
        <f>"Q"&amp;ROUNDUP(MONTH(SalesDataTable[[#This Row],[Order Date]])/3,0)</f>
        <v>Q4</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7">
        <f>YEAR(SalesDataTable[[#This Row],[Order Date]])</f>
        <v>2026</v>
      </c>
      <c r="D2186" s="4">
        <f>MONTH(SalesDataTable[[#This Row],[Order Date]])</f>
        <v>10</v>
      </c>
      <c r="E2186" s="16" t="str">
        <f>TEXT(SalesDataTable[[#This Row],[Order Date]], "MMM")</f>
        <v>Oct</v>
      </c>
      <c r="F2186" s="15" t="str">
        <f>"Q"&amp;ROUNDUP(MONTH(SalesDataTable[[#This Row],[Order Date]])/3,0)</f>
        <v>Q4</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7">
        <f>YEAR(SalesDataTable[[#This Row],[Order Date]])</f>
        <v>2026</v>
      </c>
      <c r="D2187" s="4">
        <f>MONTH(SalesDataTable[[#This Row],[Order Date]])</f>
        <v>10</v>
      </c>
      <c r="E2187" s="16" t="str">
        <f>TEXT(SalesDataTable[[#This Row],[Order Date]], "MMM")</f>
        <v>Oct</v>
      </c>
      <c r="F2187" s="15" t="str">
        <f>"Q"&amp;ROUNDUP(MONTH(SalesDataTable[[#This Row],[Order Date]])/3,0)</f>
        <v>Q4</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7">
        <f>YEAR(SalesDataTable[[#This Row],[Order Date]])</f>
        <v>2026</v>
      </c>
      <c r="D2188" s="4">
        <f>MONTH(SalesDataTable[[#This Row],[Order Date]])</f>
        <v>10</v>
      </c>
      <c r="E2188" s="16" t="str">
        <f>TEXT(SalesDataTable[[#This Row],[Order Date]], "MMM")</f>
        <v>Oct</v>
      </c>
      <c r="F2188" s="15" t="str">
        <f>"Q"&amp;ROUNDUP(MONTH(SalesDataTable[[#This Row],[Order Date]])/3,0)</f>
        <v>Q4</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7">
        <f>YEAR(SalesDataTable[[#This Row],[Order Date]])</f>
        <v>2026</v>
      </c>
      <c r="D2189" s="4">
        <f>MONTH(SalesDataTable[[#This Row],[Order Date]])</f>
        <v>10</v>
      </c>
      <c r="E2189" s="16" t="str">
        <f>TEXT(SalesDataTable[[#This Row],[Order Date]], "MMM")</f>
        <v>Oct</v>
      </c>
      <c r="F2189" s="15" t="str">
        <f>"Q"&amp;ROUNDUP(MONTH(SalesDataTable[[#This Row],[Order Date]])/3,0)</f>
        <v>Q4</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7">
        <f>YEAR(SalesDataTable[[#This Row],[Order Date]])</f>
        <v>2026</v>
      </c>
      <c r="D2190" s="4">
        <f>MONTH(SalesDataTable[[#This Row],[Order Date]])</f>
        <v>10</v>
      </c>
      <c r="E2190" s="16" t="str">
        <f>TEXT(SalesDataTable[[#This Row],[Order Date]], "MMM")</f>
        <v>Oct</v>
      </c>
      <c r="F2190" s="15" t="str">
        <f>"Q"&amp;ROUNDUP(MONTH(SalesDataTable[[#This Row],[Order Date]])/3,0)</f>
        <v>Q4</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7">
        <f>YEAR(SalesDataTable[[#This Row],[Order Date]])</f>
        <v>2026</v>
      </c>
      <c r="D2191" s="4">
        <f>MONTH(SalesDataTable[[#This Row],[Order Date]])</f>
        <v>10</v>
      </c>
      <c r="E2191" s="16" t="str">
        <f>TEXT(SalesDataTable[[#This Row],[Order Date]], "MMM")</f>
        <v>Oct</v>
      </c>
      <c r="F2191" s="15" t="str">
        <f>"Q"&amp;ROUNDUP(MONTH(SalesDataTable[[#This Row],[Order Date]])/3,0)</f>
        <v>Q4</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7">
        <f>YEAR(SalesDataTable[[#This Row],[Order Date]])</f>
        <v>2026</v>
      </c>
      <c r="D2192" s="4">
        <f>MONTH(SalesDataTable[[#This Row],[Order Date]])</f>
        <v>10</v>
      </c>
      <c r="E2192" s="16" t="str">
        <f>TEXT(SalesDataTable[[#This Row],[Order Date]], "MMM")</f>
        <v>Oct</v>
      </c>
      <c r="F2192" s="15" t="str">
        <f>"Q"&amp;ROUNDUP(MONTH(SalesDataTable[[#This Row],[Order Date]])/3,0)</f>
        <v>Q4</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7">
        <f>YEAR(SalesDataTable[[#This Row],[Order Date]])</f>
        <v>2026</v>
      </c>
      <c r="D2193" s="4">
        <f>MONTH(SalesDataTable[[#This Row],[Order Date]])</f>
        <v>10</v>
      </c>
      <c r="E2193" s="16" t="str">
        <f>TEXT(SalesDataTable[[#This Row],[Order Date]], "MMM")</f>
        <v>Oct</v>
      </c>
      <c r="F2193" s="15" t="str">
        <f>"Q"&amp;ROUNDUP(MONTH(SalesDataTable[[#This Row],[Order Date]])/3,0)</f>
        <v>Q4</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7">
        <f>YEAR(SalesDataTable[[#This Row],[Order Date]])</f>
        <v>2026</v>
      </c>
      <c r="D2194" s="4">
        <f>MONTH(SalesDataTable[[#This Row],[Order Date]])</f>
        <v>10</v>
      </c>
      <c r="E2194" s="16" t="str">
        <f>TEXT(SalesDataTable[[#This Row],[Order Date]], "MMM")</f>
        <v>Oct</v>
      </c>
      <c r="F2194" s="15" t="str">
        <f>"Q"&amp;ROUNDUP(MONTH(SalesDataTable[[#This Row],[Order Date]])/3,0)</f>
        <v>Q4</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7">
        <f>YEAR(SalesDataTable[[#This Row],[Order Date]])</f>
        <v>2026</v>
      </c>
      <c r="D2195" s="4">
        <f>MONTH(SalesDataTable[[#This Row],[Order Date]])</f>
        <v>10</v>
      </c>
      <c r="E2195" s="16" t="str">
        <f>TEXT(SalesDataTable[[#This Row],[Order Date]], "MMM")</f>
        <v>Oct</v>
      </c>
      <c r="F2195" s="15" t="str">
        <f>"Q"&amp;ROUNDUP(MONTH(SalesDataTable[[#This Row],[Order Date]])/3,0)</f>
        <v>Q4</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7">
        <f>YEAR(SalesDataTable[[#This Row],[Order Date]])</f>
        <v>2026</v>
      </c>
      <c r="D2196" s="4">
        <f>MONTH(SalesDataTable[[#This Row],[Order Date]])</f>
        <v>10</v>
      </c>
      <c r="E2196" s="16" t="str">
        <f>TEXT(SalesDataTable[[#This Row],[Order Date]], "MMM")</f>
        <v>Oct</v>
      </c>
      <c r="F2196" s="15" t="str">
        <f>"Q"&amp;ROUNDUP(MONTH(SalesDataTable[[#This Row],[Order Date]])/3,0)</f>
        <v>Q4</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7">
        <f>YEAR(SalesDataTable[[#This Row],[Order Date]])</f>
        <v>2026</v>
      </c>
      <c r="D2197" s="4">
        <f>MONTH(SalesDataTable[[#This Row],[Order Date]])</f>
        <v>10</v>
      </c>
      <c r="E2197" s="16" t="str">
        <f>TEXT(SalesDataTable[[#This Row],[Order Date]], "MMM")</f>
        <v>Oct</v>
      </c>
      <c r="F2197" s="15" t="str">
        <f>"Q"&amp;ROUNDUP(MONTH(SalesDataTable[[#This Row],[Order Date]])/3,0)</f>
        <v>Q4</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7">
        <f>YEAR(SalesDataTable[[#This Row],[Order Date]])</f>
        <v>2026</v>
      </c>
      <c r="D2198" s="4">
        <f>MONTH(SalesDataTable[[#This Row],[Order Date]])</f>
        <v>10</v>
      </c>
      <c r="E2198" s="16" t="str">
        <f>TEXT(SalesDataTable[[#This Row],[Order Date]], "MMM")</f>
        <v>Oct</v>
      </c>
      <c r="F2198" s="15" t="str">
        <f>"Q"&amp;ROUNDUP(MONTH(SalesDataTable[[#This Row],[Order Date]])/3,0)</f>
        <v>Q4</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7">
        <f>YEAR(SalesDataTable[[#This Row],[Order Date]])</f>
        <v>2026</v>
      </c>
      <c r="D2199" s="4">
        <f>MONTH(SalesDataTable[[#This Row],[Order Date]])</f>
        <v>10</v>
      </c>
      <c r="E2199" s="16" t="str">
        <f>TEXT(SalesDataTable[[#This Row],[Order Date]], "MMM")</f>
        <v>Oct</v>
      </c>
      <c r="F2199" s="15" t="str">
        <f>"Q"&amp;ROUNDUP(MONTH(SalesDataTable[[#This Row],[Order Date]])/3,0)</f>
        <v>Q4</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7">
        <f>YEAR(SalesDataTable[[#This Row],[Order Date]])</f>
        <v>2026</v>
      </c>
      <c r="D2200" s="4">
        <f>MONTH(SalesDataTable[[#This Row],[Order Date]])</f>
        <v>10</v>
      </c>
      <c r="E2200" s="16" t="str">
        <f>TEXT(SalesDataTable[[#This Row],[Order Date]], "MMM")</f>
        <v>Oct</v>
      </c>
      <c r="F2200" s="15" t="str">
        <f>"Q"&amp;ROUNDUP(MONTH(SalesDataTable[[#This Row],[Order Date]])/3,0)</f>
        <v>Q4</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7">
        <f>YEAR(SalesDataTable[[#This Row],[Order Date]])</f>
        <v>2026</v>
      </c>
      <c r="D2201" s="4">
        <f>MONTH(SalesDataTable[[#This Row],[Order Date]])</f>
        <v>10</v>
      </c>
      <c r="E2201" s="16" t="str">
        <f>TEXT(SalesDataTable[[#This Row],[Order Date]], "MMM")</f>
        <v>Oct</v>
      </c>
      <c r="F2201" s="15" t="str">
        <f>"Q"&amp;ROUNDUP(MONTH(SalesDataTable[[#This Row],[Order Date]])/3,0)</f>
        <v>Q4</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7">
        <f>YEAR(SalesDataTable[[#This Row],[Order Date]])</f>
        <v>2026</v>
      </c>
      <c r="D2202" s="4">
        <f>MONTH(SalesDataTable[[#This Row],[Order Date]])</f>
        <v>10</v>
      </c>
      <c r="E2202" s="16" t="str">
        <f>TEXT(SalesDataTable[[#This Row],[Order Date]], "MMM")</f>
        <v>Oct</v>
      </c>
      <c r="F2202" s="15" t="str">
        <f>"Q"&amp;ROUNDUP(MONTH(SalesDataTable[[#This Row],[Order Date]])/3,0)</f>
        <v>Q4</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7">
        <f>YEAR(SalesDataTable[[#This Row],[Order Date]])</f>
        <v>2026</v>
      </c>
      <c r="D2203" s="4">
        <f>MONTH(SalesDataTable[[#This Row],[Order Date]])</f>
        <v>10</v>
      </c>
      <c r="E2203" s="16" t="str">
        <f>TEXT(SalesDataTable[[#This Row],[Order Date]], "MMM")</f>
        <v>Oct</v>
      </c>
      <c r="F2203" s="15" t="str">
        <f>"Q"&amp;ROUNDUP(MONTH(SalesDataTable[[#This Row],[Order Date]])/3,0)</f>
        <v>Q4</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7">
        <f>YEAR(SalesDataTable[[#This Row],[Order Date]])</f>
        <v>2026</v>
      </c>
      <c r="D2204" s="4">
        <f>MONTH(SalesDataTable[[#This Row],[Order Date]])</f>
        <v>10</v>
      </c>
      <c r="E2204" s="16" t="str">
        <f>TEXT(SalesDataTable[[#This Row],[Order Date]], "MMM")</f>
        <v>Oct</v>
      </c>
      <c r="F2204" s="15" t="str">
        <f>"Q"&amp;ROUNDUP(MONTH(SalesDataTable[[#This Row],[Order Date]])/3,0)</f>
        <v>Q4</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7">
        <f>YEAR(SalesDataTable[[#This Row],[Order Date]])</f>
        <v>2026</v>
      </c>
      <c r="D2205" s="4">
        <f>MONTH(SalesDataTable[[#This Row],[Order Date]])</f>
        <v>10</v>
      </c>
      <c r="E2205" s="16" t="str">
        <f>TEXT(SalesDataTable[[#This Row],[Order Date]], "MMM")</f>
        <v>Oct</v>
      </c>
      <c r="F2205" s="15" t="str">
        <f>"Q"&amp;ROUNDUP(MONTH(SalesDataTable[[#This Row],[Order Date]])/3,0)</f>
        <v>Q4</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7">
        <f>YEAR(SalesDataTable[[#This Row],[Order Date]])</f>
        <v>2026</v>
      </c>
      <c r="D2206" s="4">
        <f>MONTH(SalesDataTable[[#This Row],[Order Date]])</f>
        <v>10</v>
      </c>
      <c r="E2206" s="16" t="str">
        <f>TEXT(SalesDataTable[[#This Row],[Order Date]], "MMM")</f>
        <v>Oct</v>
      </c>
      <c r="F2206" s="15" t="str">
        <f>"Q"&amp;ROUNDUP(MONTH(SalesDataTable[[#This Row],[Order Date]])/3,0)</f>
        <v>Q4</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7">
        <f>YEAR(SalesDataTable[[#This Row],[Order Date]])</f>
        <v>2026</v>
      </c>
      <c r="D2207" s="4">
        <f>MONTH(SalesDataTable[[#This Row],[Order Date]])</f>
        <v>10</v>
      </c>
      <c r="E2207" s="16" t="str">
        <f>TEXT(SalesDataTable[[#This Row],[Order Date]], "MMM")</f>
        <v>Oct</v>
      </c>
      <c r="F2207" s="15" t="str">
        <f>"Q"&amp;ROUNDUP(MONTH(SalesDataTable[[#This Row],[Order Date]])/3,0)</f>
        <v>Q4</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7">
        <f>YEAR(SalesDataTable[[#This Row],[Order Date]])</f>
        <v>2026</v>
      </c>
      <c r="D2208" s="4">
        <f>MONTH(SalesDataTable[[#This Row],[Order Date]])</f>
        <v>10</v>
      </c>
      <c r="E2208" s="16" t="str">
        <f>TEXT(SalesDataTable[[#This Row],[Order Date]], "MMM")</f>
        <v>Oct</v>
      </c>
      <c r="F2208" s="15" t="str">
        <f>"Q"&amp;ROUNDUP(MONTH(SalesDataTable[[#This Row],[Order Date]])/3,0)</f>
        <v>Q4</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7">
        <f>YEAR(SalesDataTable[[#This Row],[Order Date]])</f>
        <v>2026</v>
      </c>
      <c r="D2209" s="4">
        <f>MONTH(SalesDataTable[[#This Row],[Order Date]])</f>
        <v>10</v>
      </c>
      <c r="E2209" s="16" t="str">
        <f>TEXT(SalesDataTable[[#This Row],[Order Date]], "MMM")</f>
        <v>Oct</v>
      </c>
      <c r="F2209" s="15" t="str">
        <f>"Q"&amp;ROUNDUP(MONTH(SalesDataTable[[#This Row],[Order Date]])/3,0)</f>
        <v>Q4</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7">
        <f>YEAR(SalesDataTable[[#This Row],[Order Date]])</f>
        <v>2026</v>
      </c>
      <c r="D2210" s="4">
        <f>MONTH(SalesDataTable[[#This Row],[Order Date]])</f>
        <v>10</v>
      </c>
      <c r="E2210" s="16" t="str">
        <f>TEXT(SalesDataTable[[#This Row],[Order Date]], "MMM")</f>
        <v>Oct</v>
      </c>
      <c r="F2210" s="15" t="str">
        <f>"Q"&amp;ROUNDUP(MONTH(SalesDataTable[[#This Row],[Order Date]])/3,0)</f>
        <v>Q4</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7">
        <f>YEAR(SalesDataTable[[#This Row],[Order Date]])</f>
        <v>2026</v>
      </c>
      <c r="D2211" s="4">
        <f>MONTH(SalesDataTable[[#This Row],[Order Date]])</f>
        <v>10</v>
      </c>
      <c r="E2211" s="16" t="str">
        <f>TEXT(SalesDataTable[[#This Row],[Order Date]], "MMM")</f>
        <v>Oct</v>
      </c>
      <c r="F2211" s="15" t="str">
        <f>"Q"&amp;ROUNDUP(MONTH(SalesDataTable[[#This Row],[Order Date]])/3,0)</f>
        <v>Q4</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7">
        <f>YEAR(SalesDataTable[[#This Row],[Order Date]])</f>
        <v>2026</v>
      </c>
      <c r="D2212" s="4">
        <f>MONTH(SalesDataTable[[#This Row],[Order Date]])</f>
        <v>10</v>
      </c>
      <c r="E2212" s="16" t="str">
        <f>TEXT(SalesDataTable[[#This Row],[Order Date]], "MMM")</f>
        <v>Oct</v>
      </c>
      <c r="F2212" s="15" t="str">
        <f>"Q"&amp;ROUNDUP(MONTH(SalesDataTable[[#This Row],[Order Date]])/3,0)</f>
        <v>Q4</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7">
        <f>YEAR(SalesDataTable[[#This Row],[Order Date]])</f>
        <v>2026</v>
      </c>
      <c r="D2213" s="4">
        <f>MONTH(SalesDataTable[[#This Row],[Order Date]])</f>
        <v>10</v>
      </c>
      <c r="E2213" s="16" t="str">
        <f>TEXT(SalesDataTable[[#This Row],[Order Date]], "MMM")</f>
        <v>Oct</v>
      </c>
      <c r="F2213" s="15" t="str">
        <f>"Q"&amp;ROUNDUP(MONTH(SalesDataTable[[#This Row],[Order Date]])/3,0)</f>
        <v>Q4</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7">
        <f>YEAR(SalesDataTable[[#This Row],[Order Date]])</f>
        <v>2026</v>
      </c>
      <c r="D2214" s="4">
        <f>MONTH(SalesDataTable[[#This Row],[Order Date]])</f>
        <v>10</v>
      </c>
      <c r="E2214" s="16" t="str">
        <f>TEXT(SalesDataTable[[#This Row],[Order Date]], "MMM")</f>
        <v>Oct</v>
      </c>
      <c r="F2214" s="15" t="str">
        <f>"Q"&amp;ROUNDUP(MONTH(SalesDataTable[[#This Row],[Order Date]])/3,0)</f>
        <v>Q4</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7">
        <f>YEAR(SalesDataTable[[#This Row],[Order Date]])</f>
        <v>2026</v>
      </c>
      <c r="D2215" s="4">
        <f>MONTH(SalesDataTable[[#This Row],[Order Date]])</f>
        <v>10</v>
      </c>
      <c r="E2215" s="16" t="str">
        <f>TEXT(SalesDataTable[[#This Row],[Order Date]], "MMM")</f>
        <v>Oct</v>
      </c>
      <c r="F2215" s="15" t="str">
        <f>"Q"&amp;ROUNDUP(MONTH(SalesDataTable[[#This Row],[Order Date]])/3,0)</f>
        <v>Q4</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7">
        <f>YEAR(SalesDataTable[[#This Row],[Order Date]])</f>
        <v>2026</v>
      </c>
      <c r="D2216" s="4">
        <f>MONTH(SalesDataTable[[#This Row],[Order Date]])</f>
        <v>10</v>
      </c>
      <c r="E2216" s="16" t="str">
        <f>TEXT(SalesDataTable[[#This Row],[Order Date]], "MMM")</f>
        <v>Oct</v>
      </c>
      <c r="F2216" s="15" t="str">
        <f>"Q"&amp;ROUNDUP(MONTH(SalesDataTable[[#This Row],[Order Date]])/3,0)</f>
        <v>Q4</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7">
        <f>YEAR(SalesDataTable[[#This Row],[Order Date]])</f>
        <v>2026</v>
      </c>
      <c r="D2217" s="4">
        <f>MONTH(SalesDataTable[[#This Row],[Order Date]])</f>
        <v>10</v>
      </c>
      <c r="E2217" s="16" t="str">
        <f>TEXT(SalesDataTable[[#This Row],[Order Date]], "MMM")</f>
        <v>Oct</v>
      </c>
      <c r="F2217" s="15" t="str">
        <f>"Q"&amp;ROUNDUP(MONTH(SalesDataTable[[#This Row],[Order Date]])/3,0)</f>
        <v>Q4</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7">
        <f>YEAR(SalesDataTable[[#This Row],[Order Date]])</f>
        <v>2026</v>
      </c>
      <c r="D2218" s="4">
        <f>MONTH(SalesDataTable[[#This Row],[Order Date]])</f>
        <v>10</v>
      </c>
      <c r="E2218" s="16" t="str">
        <f>TEXT(SalesDataTable[[#This Row],[Order Date]], "MMM")</f>
        <v>Oct</v>
      </c>
      <c r="F2218" s="15" t="str">
        <f>"Q"&amp;ROUNDUP(MONTH(SalesDataTable[[#This Row],[Order Date]])/3,0)</f>
        <v>Q4</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7">
        <f>YEAR(SalesDataTable[[#This Row],[Order Date]])</f>
        <v>2026</v>
      </c>
      <c r="D2219" s="4">
        <f>MONTH(SalesDataTable[[#This Row],[Order Date]])</f>
        <v>10</v>
      </c>
      <c r="E2219" s="16" t="str">
        <f>TEXT(SalesDataTable[[#This Row],[Order Date]], "MMM")</f>
        <v>Oct</v>
      </c>
      <c r="F2219" s="15" t="str">
        <f>"Q"&amp;ROUNDUP(MONTH(SalesDataTable[[#This Row],[Order Date]])/3,0)</f>
        <v>Q4</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7">
        <f>YEAR(SalesDataTable[[#This Row],[Order Date]])</f>
        <v>2026</v>
      </c>
      <c r="D2220" s="4">
        <f>MONTH(SalesDataTable[[#This Row],[Order Date]])</f>
        <v>10</v>
      </c>
      <c r="E2220" s="16" t="str">
        <f>TEXT(SalesDataTable[[#This Row],[Order Date]], "MMM")</f>
        <v>Oct</v>
      </c>
      <c r="F2220" s="15" t="str">
        <f>"Q"&amp;ROUNDUP(MONTH(SalesDataTable[[#This Row],[Order Date]])/3,0)</f>
        <v>Q4</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7">
        <f>YEAR(SalesDataTable[[#This Row],[Order Date]])</f>
        <v>2026</v>
      </c>
      <c r="D2221" s="4">
        <f>MONTH(SalesDataTable[[#This Row],[Order Date]])</f>
        <v>10</v>
      </c>
      <c r="E2221" s="16" t="str">
        <f>TEXT(SalesDataTable[[#This Row],[Order Date]], "MMM")</f>
        <v>Oct</v>
      </c>
      <c r="F2221" s="15" t="str">
        <f>"Q"&amp;ROUNDUP(MONTH(SalesDataTable[[#This Row],[Order Date]])/3,0)</f>
        <v>Q4</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7">
        <f>YEAR(SalesDataTable[[#This Row],[Order Date]])</f>
        <v>2026</v>
      </c>
      <c r="D2222" s="4">
        <f>MONTH(SalesDataTable[[#This Row],[Order Date]])</f>
        <v>10</v>
      </c>
      <c r="E2222" s="16" t="str">
        <f>TEXT(SalesDataTable[[#This Row],[Order Date]], "MMM")</f>
        <v>Oct</v>
      </c>
      <c r="F2222" s="15" t="str">
        <f>"Q"&amp;ROUNDUP(MONTH(SalesDataTable[[#This Row],[Order Date]])/3,0)</f>
        <v>Q4</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7">
        <f>YEAR(SalesDataTable[[#This Row],[Order Date]])</f>
        <v>2026</v>
      </c>
      <c r="D2223" s="4">
        <f>MONTH(SalesDataTable[[#This Row],[Order Date]])</f>
        <v>10</v>
      </c>
      <c r="E2223" s="16" t="str">
        <f>TEXT(SalesDataTable[[#This Row],[Order Date]], "MMM")</f>
        <v>Oct</v>
      </c>
      <c r="F2223" s="15" t="str">
        <f>"Q"&amp;ROUNDUP(MONTH(SalesDataTable[[#This Row],[Order Date]])/3,0)</f>
        <v>Q4</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7">
        <f>YEAR(SalesDataTable[[#This Row],[Order Date]])</f>
        <v>2026</v>
      </c>
      <c r="D2224" s="4">
        <f>MONTH(SalesDataTable[[#This Row],[Order Date]])</f>
        <v>10</v>
      </c>
      <c r="E2224" s="16" t="str">
        <f>TEXT(SalesDataTable[[#This Row],[Order Date]], "MMM")</f>
        <v>Oct</v>
      </c>
      <c r="F2224" s="15" t="str">
        <f>"Q"&amp;ROUNDUP(MONTH(SalesDataTable[[#This Row],[Order Date]])/3,0)</f>
        <v>Q4</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7">
        <f>YEAR(SalesDataTable[[#This Row],[Order Date]])</f>
        <v>2026</v>
      </c>
      <c r="D2225" s="4">
        <f>MONTH(SalesDataTable[[#This Row],[Order Date]])</f>
        <v>10</v>
      </c>
      <c r="E2225" s="16" t="str">
        <f>TEXT(SalesDataTable[[#This Row],[Order Date]], "MMM")</f>
        <v>Oct</v>
      </c>
      <c r="F2225" s="15" t="str">
        <f>"Q"&amp;ROUNDUP(MONTH(SalesDataTable[[#This Row],[Order Date]])/3,0)</f>
        <v>Q4</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7">
        <f>YEAR(SalesDataTable[[#This Row],[Order Date]])</f>
        <v>2026</v>
      </c>
      <c r="D2226" s="4">
        <f>MONTH(SalesDataTable[[#This Row],[Order Date]])</f>
        <v>10</v>
      </c>
      <c r="E2226" s="16" t="str">
        <f>TEXT(SalesDataTable[[#This Row],[Order Date]], "MMM")</f>
        <v>Oct</v>
      </c>
      <c r="F2226" s="15" t="str">
        <f>"Q"&amp;ROUNDUP(MONTH(SalesDataTable[[#This Row],[Order Date]])/3,0)</f>
        <v>Q4</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7">
        <f>YEAR(SalesDataTable[[#This Row],[Order Date]])</f>
        <v>2026</v>
      </c>
      <c r="D2227" s="4">
        <f>MONTH(SalesDataTable[[#This Row],[Order Date]])</f>
        <v>10</v>
      </c>
      <c r="E2227" s="16" t="str">
        <f>TEXT(SalesDataTable[[#This Row],[Order Date]], "MMM")</f>
        <v>Oct</v>
      </c>
      <c r="F2227" s="15" t="str">
        <f>"Q"&amp;ROUNDUP(MONTH(SalesDataTable[[#This Row],[Order Date]])/3,0)</f>
        <v>Q4</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7">
        <f>YEAR(SalesDataTable[[#This Row],[Order Date]])</f>
        <v>2026</v>
      </c>
      <c r="D2228" s="4">
        <f>MONTH(SalesDataTable[[#This Row],[Order Date]])</f>
        <v>10</v>
      </c>
      <c r="E2228" s="16" t="str">
        <f>TEXT(SalesDataTable[[#This Row],[Order Date]], "MMM")</f>
        <v>Oct</v>
      </c>
      <c r="F2228" s="15" t="str">
        <f>"Q"&amp;ROUNDUP(MONTH(SalesDataTable[[#This Row],[Order Date]])/3,0)</f>
        <v>Q4</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7">
        <f>YEAR(SalesDataTable[[#This Row],[Order Date]])</f>
        <v>2026</v>
      </c>
      <c r="D2229" s="4">
        <f>MONTH(SalesDataTable[[#This Row],[Order Date]])</f>
        <v>10</v>
      </c>
      <c r="E2229" s="16" t="str">
        <f>TEXT(SalesDataTable[[#This Row],[Order Date]], "MMM")</f>
        <v>Oct</v>
      </c>
      <c r="F2229" s="15" t="str">
        <f>"Q"&amp;ROUNDUP(MONTH(SalesDataTable[[#This Row],[Order Date]])/3,0)</f>
        <v>Q4</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7">
        <f>YEAR(SalesDataTable[[#This Row],[Order Date]])</f>
        <v>2026</v>
      </c>
      <c r="D2230" s="4">
        <f>MONTH(SalesDataTable[[#This Row],[Order Date]])</f>
        <v>10</v>
      </c>
      <c r="E2230" s="16" t="str">
        <f>TEXT(SalesDataTable[[#This Row],[Order Date]], "MMM")</f>
        <v>Oct</v>
      </c>
      <c r="F2230" s="15" t="str">
        <f>"Q"&amp;ROUNDUP(MONTH(SalesDataTable[[#This Row],[Order Date]])/3,0)</f>
        <v>Q4</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7">
        <f>YEAR(SalesDataTable[[#This Row],[Order Date]])</f>
        <v>2026</v>
      </c>
      <c r="D2231" s="4">
        <f>MONTH(SalesDataTable[[#This Row],[Order Date]])</f>
        <v>10</v>
      </c>
      <c r="E2231" s="16" t="str">
        <f>TEXT(SalesDataTable[[#This Row],[Order Date]], "MMM")</f>
        <v>Oct</v>
      </c>
      <c r="F2231" s="15" t="str">
        <f>"Q"&amp;ROUNDUP(MONTH(SalesDataTable[[#This Row],[Order Date]])/3,0)</f>
        <v>Q4</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7">
        <f>YEAR(SalesDataTable[[#This Row],[Order Date]])</f>
        <v>2026</v>
      </c>
      <c r="D2232" s="4">
        <f>MONTH(SalesDataTable[[#This Row],[Order Date]])</f>
        <v>10</v>
      </c>
      <c r="E2232" s="16" t="str">
        <f>TEXT(SalesDataTable[[#This Row],[Order Date]], "MMM")</f>
        <v>Oct</v>
      </c>
      <c r="F2232" s="15" t="str">
        <f>"Q"&amp;ROUNDUP(MONTH(SalesDataTable[[#This Row],[Order Date]])/3,0)</f>
        <v>Q4</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7">
        <f>YEAR(SalesDataTable[[#This Row],[Order Date]])</f>
        <v>2026</v>
      </c>
      <c r="D2233" s="4">
        <f>MONTH(SalesDataTable[[#This Row],[Order Date]])</f>
        <v>10</v>
      </c>
      <c r="E2233" s="16" t="str">
        <f>TEXT(SalesDataTable[[#This Row],[Order Date]], "MMM")</f>
        <v>Oct</v>
      </c>
      <c r="F2233" s="15" t="str">
        <f>"Q"&amp;ROUNDUP(MONTH(SalesDataTable[[#This Row],[Order Date]])/3,0)</f>
        <v>Q4</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7">
        <f>YEAR(SalesDataTable[[#This Row],[Order Date]])</f>
        <v>2026</v>
      </c>
      <c r="D2234" s="4">
        <f>MONTH(SalesDataTable[[#This Row],[Order Date]])</f>
        <v>10</v>
      </c>
      <c r="E2234" s="16" t="str">
        <f>TEXT(SalesDataTable[[#This Row],[Order Date]], "MMM")</f>
        <v>Oct</v>
      </c>
      <c r="F2234" s="15" t="str">
        <f>"Q"&amp;ROUNDUP(MONTH(SalesDataTable[[#This Row],[Order Date]])/3,0)</f>
        <v>Q4</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7">
        <f>YEAR(SalesDataTable[[#This Row],[Order Date]])</f>
        <v>2026</v>
      </c>
      <c r="D2235" s="4">
        <f>MONTH(SalesDataTable[[#This Row],[Order Date]])</f>
        <v>11</v>
      </c>
      <c r="E2235" s="16" t="str">
        <f>TEXT(SalesDataTable[[#This Row],[Order Date]], "MMM")</f>
        <v>Nov</v>
      </c>
      <c r="F2235" s="15" t="str">
        <f>"Q"&amp;ROUNDUP(MONTH(SalesDataTable[[#This Row],[Order Date]])/3,0)</f>
        <v>Q4</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7">
        <f>YEAR(SalesDataTable[[#This Row],[Order Date]])</f>
        <v>2026</v>
      </c>
      <c r="D2236" s="4">
        <f>MONTH(SalesDataTable[[#This Row],[Order Date]])</f>
        <v>11</v>
      </c>
      <c r="E2236" s="16" t="str">
        <f>TEXT(SalesDataTable[[#This Row],[Order Date]], "MMM")</f>
        <v>Nov</v>
      </c>
      <c r="F2236" s="15" t="str">
        <f>"Q"&amp;ROUNDUP(MONTH(SalesDataTable[[#This Row],[Order Date]])/3,0)</f>
        <v>Q4</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7">
        <f>YEAR(SalesDataTable[[#This Row],[Order Date]])</f>
        <v>2026</v>
      </c>
      <c r="D2237" s="4">
        <f>MONTH(SalesDataTable[[#This Row],[Order Date]])</f>
        <v>11</v>
      </c>
      <c r="E2237" s="16" t="str">
        <f>TEXT(SalesDataTable[[#This Row],[Order Date]], "MMM")</f>
        <v>Nov</v>
      </c>
      <c r="F2237" s="15" t="str">
        <f>"Q"&amp;ROUNDUP(MONTH(SalesDataTable[[#This Row],[Order Date]])/3,0)</f>
        <v>Q4</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7">
        <f>YEAR(SalesDataTable[[#This Row],[Order Date]])</f>
        <v>2026</v>
      </c>
      <c r="D2238" s="4">
        <f>MONTH(SalesDataTable[[#This Row],[Order Date]])</f>
        <v>11</v>
      </c>
      <c r="E2238" s="16" t="str">
        <f>TEXT(SalesDataTable[[#This Row],[Order Date]], "MMM")</f>
        <v>Nov</v>
      </c>
      <c r="F2238" s="15" t="str">
        <f>"Q"&amp;ROUNDUP(MONTH(SalesDataTable[[#This Row],[Order Date]])/3,0)</f>
        <v>Q4</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7">
        <f>YEAR(SalesDataTable[[#This Row],[Order Date]])</f>
        <v>2026</v>
      </c>
      <c r="D2239" s="4">
        <f>MONTH(SalesDataTable[[#This Row],[Order Date]])</f>
        <v>11</v>
      </c>
      <c r="E2239" s="16" t="str">
        <f>TEXT(SalesDataTable[[#This Row],[Order Date]], "MMM")</f>
        <v>Nov</v>
      </c>
      <c r="F2239" s="15" t="str">
        <f>"Q"&amp;ROUNDUP(MONTH(SalesDataTable[[#This Row],[Order Date]])/3,0)</f>
        <v>Q4</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7">
        <f>YEAR(SalesDataTable[[#This Row],[Order Date]])</f>
        <v>2026</v>
      </c>
      <c r="D2240" s="4">
        <f>MONTH(SalesDataTable[[#This Row],[Order Date]])</f>
        <v>11</v>
      </c>
      <c r="E2240" s="16" t="str">
        <f>TEXT(SalesDataTable[[#This Row],[Order Date]], "MMM")</f>
        <v>Nov</v>
      </c>
      <c r="F2240" s="15" t="str">
        <f>"Q"&amp;ROUNDUP(MONTH(SalesDataTable[[#This Row],[Order Date]])/3,0)</f>
        <v>Q4</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7">
        <f>YEAR(SalesDataTable[[#This Row],[Order Date]])</f>
        <v>2026</v>
      </c>
      <c r="D2241" s="4">
        <f>MONTH(SalesDataTable[[#This Row],[Order Date]])</f>
        <v>11</v>
      </c>
      <c r="E2241" s="16" t="str">
        <f>TEXT(SalesDataTable[[#This Row],[Order Date]], "MMM")</f>
        <v>Nov</v>
      </c>
      <c r="F2241" s="15" t="str">
        <f>"Q"&amp;ROUNDUP(MONTH(SalesDataTable[[#This Row],[Order Date]])/3,0)</f>
        <v>Q4</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7">
        <f>YEAR(SalesDataTable[[#This Row],[Order Date]])</f>
        <v>2026</v>
      </c>
      <c r="D2242" s="4">
        <f>MONTH(SalesDataTable[[#This Row],[Order Date]])</f>
        <v>11</v>
      </c>
      <c r="E2242" s="16" t="str">
        <f>TEXT(SalesDataTable[[#This Row],[Order Date]], "MMM")</f>
        <v>Nov</v>
      </c>
      <c r="F2242" s="15" t="str">
        <f>"Q"&amp;ROUNDUP(MONTH(SalesDataTable[[#This Row],[Order Date]])/3,0)</f>
        <v>Q4</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7">
        <f>YEAR(SalesDataTable[[#This Row],[Order Date]])</f>
        <v>2026</v>
      </c>
      <c r="D2243" s="4">
        <f>MONTH(SalesDataTable[[#This Row],[Order Date]])</f>
        <v>11</v>
      </c>
      <c r="E2243" s="16" t="str">
        <f>TEXT(SalesDataTable[[#This Row],[Order Date]], "MMM")</f>
        <v>Nov</v>
      </c>
      <c r="F2243" s="15" t="str">
        <f>"Q"&amp;ROUNDUP(MONTH(SalesDataTable[[#This Row],[Order Date]])/3,0)</f>
        <v>Q4</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7">
        <f>YEAR(SalesDataTable[[#This Row],[Order Date]])</f>
        <v>2026</v>
      </c>
      <c r="D2244" s="4">
        <f>MONTH(SalesDataTable[[#This Row],[Order Date]])</f>
        <v>11</v>
      </c>
      <c r="E2244" s="16" t="str">
        <f>TEXT(SalesDataTable[[#This Row],[Order Date]], "MMM")</f>
        <v>Nov</v>
      </c>
      <c r="F2244" s="15" t="str">
        <f>"Q"&amp;ROUNDUP(MONTH(SalesDataTable[[#This Row],[Order Date]])/3,0)</f>
        <v>Q4</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7">
        <f>YEAR(SalesDataTable[[#This Row],[Order Date]])</f>
        <v>2026</v>
      </c>
      <c r="D2245" s="4">
        <f>MONTH(SalesDataTable[[#This Row],[Order Date]])</f>
        <v>11</v>
      </c>
      <c r="E2245" s="16" t="str">
        <f>TEXT(SalesDataTable[[#This Row],[Order Date]], "MMM")</f>
        <v>Nov</v>
      </c>
      <c r="F2245" s="15" t="str">
        <f>"Q"&amp;ROUNDUP(MONTH(SalesDataTable[[#This Row],[Order Date]])/3,0)</f>
        <v>Q4</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7">
        <f>YEAR(SalesDataTable[[#This Row],[Order Date]])</f>
        <v>2026</v>
      </c>
      <c r="D2246" s="4">
        <f>MONTH(SalesDataTable[[#This Row],[Order Date]])</f>
        <v>11</v>
      </c>
      <c r="E2246" s="16" t="str">
        <f>TEXT(SalesDataTable[[#This Row],[Order Date]], "MMM")</f>
        <v>Nov</v>
      </c>
      <c r="F2246" s="15" t="str">
        <f>"Q"&amp;ROUNDUP(MONTH(SalesDataTable[[#This Row],[Order Date]])/3,0)</f>
        <v>Q4</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7">
        <f>YEAR(SalesDataTable[[#This Row],[Order Date]])</f>
        <v>2026</v>
      </c>
      <c r="D2247" s="4">
        <f>MONTH(SalesDataTable[[#This Row],[Order Date]])</f>
        <v>11</v>
      </c>
      <c r="E2247" s="16" t="str">
        <f>TEXT(SalesDataTable[[#This Row],[Order Date]], "MMM")</f>
        <v>Nov</v>
      </c>
      <c r="F2247" s="15" t="str">
        <f>"Q"&amp;ROUNDUP(MONTH(SalesDataTable[[#This Row],[Order Date]])/3,0)</f>
        <v>Q4</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7">
        <f>YEAR(SalesDataTable[[#This Row],[Order Date]])</f>
        <v>2026</v>
      </c>
      <c r="D2248" s="4">
        <f>MONTH(SalesDataTable[[#This Row],[Order Date]])</f>
        <v>11</v>
      </c>
      <c r="E2248" s="16" t="str">
        <f>TEXT(SalesDataTable[[#This Row],[Order Date]], "MMM")</f>
        <v>Nov</v>
      </c>
      <c r="F2248" s="15" t="str">
        <f>"Q"&amp;ROUNDUP(MONTH(SalesDataTable[[#This Row],[Order Date]])/3,0)</f>
        <v>Q4</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7">
        <f>YEAR(SalesDataTable[[#This Row],[Order Date]])</f>
        <v>2026</v>
      </c>
      <c r="D2249" s="4">
        <f>MONTH(SalesDataTable[[#This Row],[Order Date]])</f>
        <v>11</v>
      </c>
      <c r="E2249" s="16" t="str">
        <f>TEXT(SalesDataTable[[#This Row],[Order Date]], "MMM")</f>
        <v>Nov</v>
      </c>
      <c r="F2249" s="15" t="str">
        <f>"Q"&amp;ROUNDUP(MONTH(SalesDataTable[[#This Row],[Order Date]])/3,0)</f>
        <v>Q4</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7">
        <f>YEAR(SalesDataTable[[#This Row],[Order Date]])</f>
        <v>2026</v>
      </c>
      <c r="D2250" s="4">
        <f>MONTH(SalesDataTable[[#This Row],[Order Date]])</f>
        <v>11</v>
      </c>
      <c r="E2250" s="16" t="str">
        <f>TEXT(SalesDataTable[[#This Row],[Order Date]], "MMM")</f>
        <v>Nov</v>
      </c>
      <c r="F2250" s="15" t="str">
        <f>"Q"&amp;ROUNDUP(MONTH(SalesDataTable[[#This Row],[Order Date]])/3,0)</f>
        <v>Q4</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7">
        <f>YEAR(SalesDataTable[[#This Row],[Order Date]])</f>
        <v>2026</v>
      </c>
      <c r="D2251" s="4">
        <f>MONTH(SalesDataTable[[#This Row],[Order Date]])</f>
        <v>11</v>
      </c>
      <c r="E2251" s="16" t="str">
        <f>TEXT(SalesDataTable[[#This Row],[Order Date]], "MMM")</f>
        <v>Nov</v>
      </c>
      <c r="F2251" s="15" t="str">
        <f>"Q"&amp;ROUNDUP(MONTH(SalesDataTable[[#This Row],[Order Date]])/3,0)</f>
        <v>Q4</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7">
        <f>YEAR(SalesDataTable[[#This Row],[Order Date]])</f>
        <v>2026</v>
      </c>
      <c r="D2252" s="4">
        <f>MONTH(SalesDataTable[[#This Row],[Order Date]])</f>
        <v>11</v>
      </c>
      <c r="E2252" s="16" t="str">
        <f>TEXT(SalesDataTable[[#This Row],[Order Date]], "MMM")</f>
        <v>Nov</v>
      </c>
      <c r="F2252" s="15" t="str">
        <f>"Q"&amp;ROUNDUP(MONTH(SalesDataTable[[#This Row],[Order Date]])/3,0)</f>
        <v>Q4</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7">
        <f>YEAR(SalesDataTable[[#This Row],[Order Date]])</f>
        <v>2026</v>
      </c>
      <c r="D2253" s="4">
        <f>MONTH(SalesDataTable[[#This Row],[Order Date]])</f>
        <v>11</v>
      </c>
      <c r="E2253" s="16" t="str">
        <f>TEXT(SalesDataTable[[#This Row],[Order Date]], "MMM")</f>
        <v>Nov</v>
      </c>
      <c r="F2253" s="15" t="str">
        <f>"Q"&amp;ROUNDUP(MONTH(SalesDataTable[[#This Row],[Order Date]])/3,0)</f>
        <v>Q4</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7">
        <f>YEAR(SalesDataTable[[#This Row],[Order Date]])</f>
        <v>2026</v>
      </c>
      <c r="D2254" s="4">
        <f>MONTH(SalesDataTable[[#This Row],[Order Date]])</f>
        <v>11</v>
      </c>
      <c r="E2254" s="16" t="str">
        <f>TEXT(SalesDataTable[[#This Row],[Order Date]], "MMM")</f>
        <v>Nov</v>
      </c>
      <c r="F2254" s="15" t="str">
        <f>"Q"&amp;ROUNDUP(MONTH(SalesDataTable[[#This Row],[Order Date]])/3,0)</f>
        <v>Q4</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7">
        <f>YEAR(SalesDataTable[[#This Row],[Order Date]])</f>
        <v>2026</v>
      </c>
      <c r="D2255" s="4">
        <f>MONTH(SalesDataTable[[#This Row],[Order Date]])</f>
        <v>11</v>
      </c>
      <c r="E2255" s="16" t="str">
        <f>TEXT(SalesDataTable[[#This Row],[Order Date]], "MMM")</f>
        <v>Nov</v>
      </c>
      <c r="F2255" s="15" t="str">
        <f>"Q"&amp;ROUNDUP(MONTH(SalesDataTable[[#This Row],[Order Date]])/3,0)</f>
        <v>Q4</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7">
        <f>YEAR(SalesDataTable[[#This Row],[Order Date]])</f>
        <v>2026</v>
      </c>
      <c r="D2256" s="4">
        <f>MONTH(SalesDataTable[[#This Row],[Order Date]])</f>
        <v>11</v>
      </c>
      <c r="E2256" s="16" t="str">
        <f>TEXT(SalesDataTable[[#This Row],[Order Date]], "MMM")</f>
        <v>Nov</v>
      </c>
      <c r="F2256" s="15" t="str">
        <f>"Q"&amp;ROUNDUP(MONTH(SalesDataTable[[#This Row],[Order Date]])/3,0)</f>
        <v>Q4</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7">
        <f>YEAR(SalesDataTable[[#This Row],[Order Date]])</f>
        <v>2026</v>
      </c>
      <c r="D2257" s="4">
        <f>MONTH(SalesDataTable[[#This Row],[Order Date]])</f>
        <v>11</v>
      </c>
      <c r="E2257" s="16" t="str">
        <f>TEXT(SalesDataTable[[#This Row],[Order Date]], "MMM")</f>
        <v>Nov</v>
      </c>
      <c r="F2257" s="15" t="str">
        <f>"Q"&amp;ROUNDUP(MONTH(SalesDataTable[[#This Row],[Order Date]])/3,0)</f>
        <v>Q4</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7">
        <f>YEAR(SalesDataTable[[#This Row],[Order Date]])</f>
        <v>2026</v>
      </c>
      <c r="D2258" s="4">
        <f>MONTH(SalesDataTable[[#This Row],[Order Date]])</f>
        <v>11</v>
      </c>
      <c r="E2258" s="16" t="str">
        <f>TEXT(SalesDataTable[[#This Row],[Order Date]], "MMM")</f>
        <v>Nov</v>
      </c>
      <c r="F2258" s="15" t="str">
        <f>"Q"&amp;ROUNDUP(MONTH(SalesDataTable[[#This Row],[Order Date]])/3,0)</f>
        <v>Q4</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7">
        <f>YEAR(SalesDataTable[[#This Row],[Order Date]])</f>
        <v>2026</v>
      </c>
      <c r="D2259" s="4">
        <f>MONTH(SalesDataTable[[#This Row],[Order Date]])</f>
        <v>11</v>
      </c>
      <c r="E2259" s="16" t="str">
        <f>TEXT(SalesDataTable[[#This Row],[Order Date]], "MMM")</f>
        <v>Nov</v>
      </c>
      <c r="F2259" s="15" t="str">
        <f>"Q"&amp;ROUNDUP(MONTH(SalesDataTable[[#This Row],[Order Date]])/3,0)</f>
        <v>Q4</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7">
        <f>YEAR(SalesDataTable[[#This Row],[Order Date]])</f>
        <v>2026</v>
      </c>
      <c r="D2260" s="4">
        <f>MONTH(SalesDataTable[[#This Row],[Order Date]])</f>
        <v>11</v>
      </c>
      <c r="E2260" s="16" t="str">
        <f>TEXT(SalesDataTable[[#This Row],[Order Date]], "MMM")</f>
        <v>Nov</v>
      </c>
      <c r="F2260" s="15" t="str">
        <f>"Q"&amp;ROUNDUP(MONTH(SalesDataTable[[#This Row],[Order Date]])/3,0)</f>
        <v>Q4</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7">
        <f>YEAR(SalesDataTable[[#This Row],[Order Date]])</f>
        <v>2026</v>
      </c>
      <c r="D2261" s="4">
        <f>MONTH(SalesDataTable[[#This Row],[Order Date]])</f>
        <v>11</v>
      </c>
      <c r="E2261" s="16" t="str">
        <f>TEXT(SalesDataTable[[#This Row],[Order Date]], "MMM")</f>
        <v>Nov</v>
      </c>
      <c r="F2261" s="15" t="str">
        <f>"Q"&amp;ROUNDUP(MONTH(SalesDataTable[[#This Row],[Order Date]])/3,0)</f>
        <v>Q4</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7">
        <f>YEAR(SalesDataTable[[#This Row],[Order Date]])</f>
        <v>2026</v>
      </c>
      <c r="D2262" s="4">
        <f>MONTH(SalesDataTable[[#This Row],[Order Date]])</f>
        <v>11</v>
      </c>
      <c r="E2262" s="16" t="str">
        <f>TEXT(SalesDataTable[[#This Row],[Order Date]], "MMM")</f>
        <v>Nov</v>
      </c>
      <c r="F2262" s="15" t="str">
        <f>"Q"&amp;ROUNDUP(MONTH(SalesDataTable[[#This Row],[Order Date]])/3,0)</f>
        <v>Q4</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7">
        <f>YEAR(SalesDataTable[[#This Row],[Order Date]])</f>
        <v>2026</v>
      </c>
      <c r="D2263" s="4">
        <f>MONTH(SalesDataTable[[#This Row],[Order Date]])</f>
        <v>11</v>
      </c>
      <c r="E2263" s="16" t="str">
        <f>TEXT(SalesDataTable[[#This Row],[Order Date]], "MMM")</f>
        <v>Nov</v>
      </c>
      <c r="F2263" s="15" t="str">
        <f>"Q"&amp;ROUNDUP(MONTH(SalesDataTable[[#This Row],[Order Date]])/3,0)</f>
        <v>Q4</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7">
        <f>YEAR(SalesDataTable[[#This Row],[Order Date]])</f>
        <v>2026</v>
      </c>
      <c r="D2264" s="4">
        <f>MONTH(SalesDataTable[[#This Row],[Order Date]])</f>
        <v>11</v>
      </c>
      <c r="E2264" s="16" t="str">
        <f>TEXT(SalesDataTable[[#This Row],[Order Date]], "MMM")</f>
        <v>Nov</v>
      </c>
      <c r="F2264" s="15" t="str">
        <f>"Q"&amp;ROUNDUP(MONTH(SalesDataTable[[#This Row],[Order Date]])/3,0)</f>
        <v>Q4</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7">
        <f>YEAR(SalesDataTable[[#This Row],[Order Date]])</f>
        <v>2026</v>
      </c>
      <c r="D2265" s="4">
        <f>MONTH(SalesDataTable[[#This Row],[Order Date]])</f>
        <v>11</v>
      </c>
      <c r="E2265" s="16" t="str">
        <f>TEXT(SalesDataTable[[#This Row],[Order Date]], "MMM")</f>
        <v>Nov</v>
      </c>
      <c r="F2265" s="15" t="str">
        <f>"Q"&amp;ROUNDUP(MONTH(SalesDataTable[[#This Row],[Order Date]])/3,0)</f>
        <v>Q4</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7">
        <f>YEAR(SalesDataTable[[#This Row],[Order Date]])</f>
        <v>2026</v>
      </c>
      <c r="D2266" s="4">
        <f>MONTH(SalesDataTable[[#This Row],[Order Date]])</f>
        <v>11</v>
      </c>
      <c r="E2266" s="16" t="str">
        <f>TEXT(SalesDataTable[[#This Row],[Order Date]], "MMM")</f>
        <v>Nov</v>
      </c>
      <c r="F2266" s="15" t="str">
        <f>"Q"&amp;ROUNDUP(MONTH(SalesDataTable[[#This Row],[Order Date]])/3,0)</f>
        <v>Q4</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7">
        <f>YEAR(SalesDataTable[[#This Row],[Order Date]])</f>
        <v>2026</v>
      </c>
      <c r="D2267" s="4">
        <f>MONTH(SalesDataTable[[#This Row],[Order Date]])</f>
        <v>11</v>
      </c>
      <c r="E2267" s="16" t="str">
        <f>TEXT(SalesDataTable[[#This Row],[Order Date]], "MMM")</f>
        <v>Nov</v>
      </c>
      <c r="F2267" s="15" t="str">
        <f>"Q"&amp;ROUNDUP(MONTH(SalesDataTable[[#This Row],[Order Date]])/3,0)</f>
        <v>Q4</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7">
        <f>YEAR(SalesDataTable[[#This Row],[Order Date]])</f>
        <v>2026</v>
      </c>
      <c r="D2268" s="4">
        <f>MONTH(SalesDataTable[[#This Row],[Order Date]])</f>
        <v>11</v>
      </c>
      <c r="E2268" s="16" t="str">
        <f>TEXT(SalesDataTable[[#This Row],[Order Date]], "MMM")</f>
        <v>Nov</v>
      </c>
      <c r="F2268" s="15" t="str">
        <f>"Q"&amp;ROUNDUP(MONTH(SalesDataTable[[#This Row],[Order Date]])/3,0)</f>
        <v>Q4</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7">
        <f>YEAR(SalesDataTable[[#This Row],[Order Date]])</f>
        <v>2026</v>
      </c>
      <c r="D2269" s="4">
        <f>MONTH(SalesDataTable[[#This Row],[Order Date]])</f>
        <v>11</v>
      </c>
      <c r="E2269" s="16" t="str">
        <f>TEXT(SalesDataTable[[#This Row],[Order Date]], "MMM")</f>
        <v>Nov</v>
      </c>
      <c r="F2269" s="15" t="str">
        <f>"Q"&amp;ROUNDUP(MONTH(SalesDataTable[[#This Row],[Order Date]])/3,0)</f>
        <v>Q4</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7">
        <f>YEAR(SalesDataTable[[#This Row],[Order Date]])</f>
        <v>2026</v>
      </c>
      <c r="D2270" s="4">
        <f>MONTH(SalesDataTable[[#This Row],[Order Date]])</f>
        <v>11</v>
      </c>
      <c r="E2270" s="16" t="str">
        <f>TEXT(SalesDataTable[[#This Row],[Order Date]], "MMM")</f>
        <v>Nov</v>
      </c>
      <c r="F2270" s="15" t="str">
        <f>"Q"&amp;ROUNDUP(MONTH(SalesDataTable[[#This Row],[Order Date]])/3,0)</f>
        <v>Q4</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7">
        <f>YEAR(SalesDataTable[[#This Row],[Order Date]])</f>
        <v>2026</v>
      </c>
      <c r="D2271" s="4">
        <f>MONTH(SalesDataTable[[#This Row],[Order Date]])</f>
        <v>11</v>
      </c>
      <c r="E2271" s="16" t="str">
        <f>TEXT(SalesDataTable[[#This Row],[Order Date]], "MMM")</f>
        <v>Nov</v>
      </c>
      <c r="F2271" s="15" t="str">
        <f>"Q"&amp;ROUNDUP(MONTH(SalesDataTable[[#This Row],[Order Date]])/3,0)</f>
        <v>Q4</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7">
        <f>YEAR(SalesDataTable[[#This Row],[Order Date]])</f>
        <v>2026</v>
      </c>
      <c r="D2272" s="4">
        <f>MONTH(SalesDataTable[[#This Row],[Order Date]])</f>
        <v>11</v>
      </c>
      <c r="E2272" s="16" t="str">
        <f>TEXT(SalesDataTable[[#This Row],[Order Date]], "MMM")</f>
        <v>Nov</v>
      </c>
      <c r="F2272" s="15" t="str">
        <f>"Q"&amp;ROUNDUP(MONTH(SalesDataTable[[#This Row],[Order Date]])/3,0)</f>
        <v>Q4</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7">
        <f>YEAR(SalesDataTable[[#This Row],[Order Date]])</f>
        <v>2026</v>
      </c>
      <c r="D2273" s="4">
        <f>MONTH(SalesDataTable[[#This Row],[Order Date]])</f>
        <v>11</v>
      </c>
      <c r="E2273" s="16" t="str">
        <f>TEXT(SalesDataTable[[#This Row],[Order Date]], "MMM")</f>
        <v>Nov</v>
      </c>
      <c r="F2273" s="15" t="str">
        <f>"Q"&amp;ROUNDUP(MONTH(SalesDataTable[[#This Row],[Order Date]])/3,0)</f>
        <v>Q4</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7">
        <f>YEAR(SalesDataTable[[#This Row],[Order Date]])</f>
        <v>2026</v>
      </c>
      <c r="D2274" s="4">
        <f>MONTH(SalesDataTable[[#This Row],[Order Date]])</f>
        <v>11</v>
      </c>
      <c r="E2274" s="16" t="str">
        <f>TEXT(SalesDataTable[[#This Row],[Order Date]], "MMM")</f>
        <v>Nov</v>
      </c>
      <c r="F2274" s="15" t="str">
        <f>"Q"&amp;ROUNDUP(MONTH(SalesDataTable[[#This Row],[Order Date]])/3,0)</f>
        <v>Q4</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7">
        <f>YEAR(SalesDataTable[[#This Row],[Order Date]])</f>
        <v>2026</v>
      </c>
      <c r="D2275" s="4">
        <f>MONTH(SalesDataTable[[#This Row],[Order Date]])</f>
        <v>11</v>
      </c>
      <c r="E2275" s="16" t="str">
        <f>TEXT(SalesDataTable[[#This Row],[Order Date]], "MMM")</f>
        <v>Nov</v>
      </c>
      <c r="F2275" s="15" t="str">
        <f>"Q"&amp;ROUNDUP(MONTH(SalesDataTable[[#This Row],[Order Date]])/3,0)</f>
        <v>Q4</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7">
        <f>YEAR(SalesDataTable[[#This Row],[Order Date]])</f>
        <v>2026</v>
      </c>
      <c r="D2276" s="4">
        <f>MONTH(SalesDataTable[[#This Row],[Order Date]])</f>
        <v>11</v>
      </c>
      <c r="E2276" s="16" t="str">
        <f>TEXT(SalesDataTable[[#This Row],[Order Date]], "MMM")</f>
        <v>Nov</v>
      </c>
      <c r="F2276" s="15" t="str">
        <f>"Q"&amp;ROUNDUP(MONTH(SalesDataTable[[#This Row],[Order Date]])/3,0)</f>
        <v>Q4</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7">
        <f>YEAR(SalesDataTable[[#This Row],[Order Date]])</f>
        <v>2026</v>
      </c>
      <c r="D2277" s="4">
        <f>MONTH(SalesDataTable[[#This Row],[Order Date]])</f>
        <v>11</v>
      </c>
      <c r="E2277" s="16" t="str">
        <f>TEXT(SalesDataTable[[#This Row],[Order Date]], "MMM")</f>
        <v>Nov</v>
      </c>
      <c r="F2277" s="15" t="str">
        <f>"Q"&amp;ROUNDUP(MONTH(SalesDataTable[[#This Row],[Order Date]])/3,0)</f>
        <v>Q4</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7">
        <f>YEAR(SalesDataTable[[#This Row],[Order Date]])</f>
        <v>2026</v>
      </c>
      <c r="D2278" s="4">
        <f>MONTH(SalesDataTable[[#This Row],[Order Date]])</f>
        <v>11</v>
      </c>
      <c r="E2278" s="16" t="str">
        <f>TEXT(SalesDataTable[[#This Row],[Order Date]], "MMM")</f>
        <v>Nov</v>
      </c>
      <c r="F2278" s="15" t="str">
        <f>"Q"&amp;ROUNDUP(MONTH(SalesDataTable[[#This Row],[Order Date]])/3,0)</f>
        <v>Q4</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7">
        <f>YEAR(SalesDataTable[[#This Row],[Order Date]])</f>
        <v>2026</v>
      </c>
      <c r="D2279" s="4">
        <f>MONTH(SalesDataTable[[#This Row],[Order Date]])</f>
        <v>11</v>
      </c>
      <c r="E2279" s="16" t="str">
        <f>TEXT(SalesDataTable[[#This Row],[Order Date]], "MMM")</f>
        <v>Nov</v>
      </c>
      <c r="F2279" s="15" t="str">
        <f>"Q"&amp;ROUNDUP(MONTH(SalesDataTable[[#This Row],[Order Date]])/3,0)</f>
        <v>Q4</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7">
        <f>YEAR(SalesDataTable[[#This Row],[Order Date]])</f>
        <v>2026</v>
      </c>
      <c r="D2280" s="4">
        <f>MONTH(SalesDataTable[[#This Row],[Order Date]])</f>
        <v>11</v>
      </c>
      <c r="E2280" s="16" t="str">
        <f>TEXT(SalesDataTable[[#This Row],[Order Date]], "MMM")</f>
        <v>Nov</v>
      </c>
      <c r="F2280" s="15" t="str">
        <f>"Q"&amp;ROUNDUP(MONTH(SalesDataTable[[#This Row],[Order Date]])/3,0)</f>
        <v>Q4</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7">
        <f>YEAR(SalesDataTable[[#This Row],[Order Date]])</f>
        <v>2026</v>
      </c>
      <c r="D2281" s="4">
        <f>MONTH(SalesDataTable[[#This Row],[Order Date]])</f>
        <v>11</v>
      </c>
      <c r="E2281" s="16" t="str">
        <f>TEXT(SalesDataTable[[#This Row],[Order Date]], "MMM")</f>
        <v>Nov</v>
      </c>
      <c r="F2281" s="15" t="str">
        <f>"Q"&amp;ROUNDUP(MONTH(SalesDataTable[[#This Row],[Order Date]])/3,0)</f>
        <v>Q4</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7">
        <f>YEAR(SalesDataTable[[#This Row],[Order Date]])</f>
        <v>2026</v>
      </c>
      <c r="D2282" s="4">
        <f>MONTH(SalesDataTable[[#This Row],[Order Date]])</f>
        <v>11</v>
      </c>
      <c r="E2282" s="16" t="str">
        <f>TEXT(SalesDataTable[[#This Row],[Order Date]], "MMM")</f>
        <v>Nov</v>
      </c>
      <c r="F2282" s="15" t="str">
        <f>"Q"&amp;ROUNDUP(MONTH(SalesDataTable[[#This Row],[Order Date]])/3,0)</f>
        <v>Q4</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7">
        <f>YEAR(SalesDataTable[[#This Row],[Order Date]])</f>
        <v>2026</v>
      </c>
      <c r="D2283" s="4">
        <f>MONTH(SalesDataTable[[#This Row],[Order Date]])</f>
        <v>11</v>
      </c>
      <c r="E2283" s="16" t="str">
        <f>TEXT(SalesDataTable[[#This Row],[Order Date]], "MMM")</f>
        <v>Nov</v>
      </c>
      <c r="F2283" s="15" t="str">
        <f>"Q"&amp;ROUNDUP(MONTH(SalesDataTable[[#This Row],[Order Date]])/3,0)</f>
        <v>Q4</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7">
        <f>YEAR(SalesDataTable[[#This Row],[Order Date]])</f>
        <v>2026</v>
      </c>
      <c r="D2284" s="4">
        <f>MONTH(SalesDataTable[[#This Row],[Order Date]])</f>
        <v>11</v>
      </c>
      <c r="E2284" s="16" t="str">
        <f>TEXT(SalesDataTable[[#This Row],[Order Date]], "MMM")</f>
        <v>Nov</v>
      </c>
      <c r="F2284" s="15" t="str">
        <f>"Q"&amp;ROUNDUP(MONTH(SalesDataTable[[#This Row],[Order Date]])/3,0)</f>
        <v>Q4</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7">
        <f>YEAR(SalesDataTable[[#This Row],[Order Date]])</f>
        <v>2026</v>
      </c>
      <c r="D2285" s="4">
        <f>MONTH(SalesDataTable[[#This Row],[Order Date]])</f>
        <v>11</v>
      </c>
      <c r="E2285" s="16" t="str">
        <f>TEXT(SalesDataTable[[#This Row],[Order Date]], "MMM")</f>
        <v>Nov</v>
      </c>
      <c r="F2285" s="15" t="str">
        <f>"Q"&amp;ROUNDUP(MONTH(SalesDataTable[[#This Row],[Order Date]])/3,0)</f>
        <v>Q4</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7">
        <f>YEAR(SalesDataTable[[#This Row],[Order Date]])</f>
        <v>2026</v>
      </c>
      <c r="D2286" s="4">
        <f>MONTH(SalesDataTable[[#This Row],[Order Date]])</f>
        <v>11</v>
      </c>
      <c r="E2286" s="16" t="str">
        <f>TEXT(SalesDataTable[[#This Row],[Order Date]], "MMM")</f>
        <v>Nov</v>
      </c>
      <c r="F2286" s="15" t="str">
        <f>"Q"&amp;ROUNDUP(MONTH(SalesDataTable[[#This Row],[Order Date]])/3,0)</f>
        <v>Q4</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7">
        <f>YEAR(SalesDataTable[[#This Row],[Order Date]])</f>
        <v>2026</v>
      </c>
      <c r="D2287" s="4">
        <f>MONTH(SalesDataTable[[#This Row],[Order Date]])</f>
        <v>11</v>
      </c>
      <c r="E2287" s="16" t="str">
        <f>TEXT(SalesDataTable[[#This Row],[Order Date]], "MMM")</f>
        <v>Nov</v>
      </c>
      <c r="F2287" s="15" t="str">
        <f>"Q"&amp;ROUNDUP(MONTH(SalesDataTable[[#This Row],[Order Date]])/3,0)</f>
        <v>Q4</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7">
        <f>YEAR(SalesDataTable[[#This Row],[Order Date]])</f>
        <v>2026</v>
      </c>
      <c r="D2288" s="4">
        <f>MONTH(SalesDataTable[[#This Row],[Order Date]])</f>
        <v>11</v>
      </c>
      <c r="E2288" s="16" t="str">
        <f>TEXT(SalesDataTable[[#This Row],[Order Date]], "MMM")</f>
        <v>Nov</v>
      </c>
      <c r="F2288" s="15" t="str">
        <f>"Q"&amp;ROUNDUP(MONTH(SalesDataTable[[#This Row],[Order Date]])/3,0)</f>
        <v>Q4</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7">
        <f>YEAR(SalesDataTable[[#This Row],[Order Date]])</f>
        <v>2026</v>
      </c>
      <c r="D2289" s="4">
        <f>MONTH(SalesDataTable[[#This Row],[Order Date]])</f>
        <v>11</v>
      </c>
      <c r="E2289" s="16" t="str">
        <f>TEXT(SalesDataTable[[#This Row],[Order Date]], "MMM")</f>
        <v>Nov</v>
      </c>
      <c r="F2289" s="15" t="str">
        <f>"Q"&amp;ROUNDUP(MONTH(SalesDataTable[[#This Row],[Order Date]])/3,0)</f>
        <v>Q4</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7">
        <f>YEAR(SalesDataTable[[#This Row],[Order Date]])</f>
        <v>2026</v>
      </c>
      <c r="D2290" s="4">
        <f>MONTH(SalesDataTable[[#This Row],[Order Date]])</f>
        <v>11</v>
      </c>
      <c r="E2290" s="16" t="str">
        <f>TEXT(SalesDataTable[[#This Row],[Order Date]], "MMM")</f>
        <v>Nov</v>
      </c>
      <c r="F2290" s="15" t="str">
        <f>"Q"&amp;ROUNDUP(MONTH(SalesDataTable[[#This Row],[Order Date]])/3,0)</f>
        <v>Q4</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7">
        <f>YEAR(SalesDataTable[[#This Row],[Order Date]])</f>
        <v>2026</v>
      </c>
      <c r="D2291" s="4">
        <f>MONTH(SalesDataTable[[#This Row],[Order Date]])</f>
        <v>11</v>
      </c>
      <c r="E2291" s="16" t="str">
        <f>TEXT(SalesDataTable[[#This Row],[Order Date]], "MMM")</f>
        <v>Nov</v>
      </c>
      <c r="F2291" s="15" t="str">
        <f>"Q"&amp;ROUNDUP(MONTH(SalesDataTable[[#This Row],[Order Date]])/3,0)</f>
        <v>Q4</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7">
        <f>YEAR(SalesDataTable[[#This Row],[Order Date]])</f>
        <v>2026</v>
      </c>
      <c r="D2292" s="4">
        <f>MONTH(SalesDataTable[[#This Row],[Order Date]])</f>
        <v>11</v>
      </c>
      <c r="E2292" s="16" t="str">
        <f>TEXT(SalesDataTable[[#This Row],[Order Date]], "MMM")</f>
        <v>Nov</v>
      </c>
      <c r="F2292" s="15" t="str">
        <f>"Q"&amp;ROUNDUP(MONTH(SalesDataTable[[#This Row],[Order Date]])/3,0)</f>
        <v>Q4</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7">
        <f>YEAR(SalesDataTable[[#This Row],[Order Date]])</f>
        <v>2026</v>
      </c>
      <c r="D2293" s="4">
        <f>MONTH(SalesDataTable[[#This Row],[Order Date]])</f>
        <v>11</v>
      </c>
      <c r="E2293" s="16" t="str">
        <f>TEXT(SalesDataTable[[#This Row],[Order Date]], "MMM")</f>
        <v>Nov</v>
      </c>
      <c r="F2293" s="15" t="str">
        <f>"Q"&amp;ROUNDUP(MONTH(SalesDataTable[[#This Row],[Order Date]])/3,0)</f>
        <v>Q4</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7">
        <f>YEAR(SalesDataTable[[#This Row],[Order Date]])</f>
        <v>2026</v>
      </c>
      <c r="D2294" s="4">
        <f>MONTH(SalesDataTable[[#This Row],[Order Date]])</f>
        <v>11</v>
      </c>
      <c r="E2294" s="16" t="str">
        <f>TEXT(SalesDataTable[[#This Row],[Order Date]], "MMM")</f>
        <v>Nov</v>
      </c>
      <c r="F2294" s="15" t="str">
        <f>"Q"&amp;ROUNDUP(MONTH(SalesDataTable[[#This Row],[Order Date]])/3,0)</f>
        <v>Q4</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7">
        <f>YEAR(SalesDataTable[[#This Row],[Order Date]])</f>
        <v>2026</v>
      </c>
      <c r="D2295" s="4">
        <f>MONTH(SalesDataTable[[#This Row],[Order Date]])</f>
        <v>11</v>
      </c>
      <c r="E2295" s="16" t="str">
        <f>TEXT(SalesDataTable[[#This Row],[Order Date]], "MMM")</f>
        <v>Nov</v>
      </c>
      <c r="F2295" s="15" t="str">
        <f>"Q"&amp;ROUNDUP(MONTH(SalesDataTable[[#This Row],[Order Date]])/3,0)</f>
        <v>Q4</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7">
        <f>YEAR(SalesDataTable[[#This Row],[Order Date]])</f>
        <v>2026</v>
      </c>
      <c r="D2296" s="4">
        <f>MONTH(SalesDataTable[[#This Row],[Order Date]])</f>
        <v>11</v>
      </c>
      <c r="E2296" s="16" t="str">
        <f>TEXT(SalesDataTable[[#This Row],[Order Date]], "MMM")</f>
        <v>Nov</v>
      </c>
      <c r="F2296" s="15" t="str">
        <f>"Q"&amp;ROUNDUP(MONTH(SalesDataTable[[#This Row],[Order Date]])/3,0)</f>
        <v>Q4</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7">
        <f>YEAR(SalesDataTable[[#This Row],[Order Date]])</f>
        <v>2026</v>
      </c>
      <c r="D2297" s="4">
        <f>MONTH(SalesDataTable[[#This Row],[Order Date]])</f>
        <v>11</v>
      </c>
      <c r="E2297" s="16" t="str">
        <f>TEXT(SalesDataTable[[#This Row],[Order Date]], "MMM")</f>
        <v>Nov</v>
      </c>
      <c r="F2297" s="15" t="str">
        <f>"Q"&amp;ROUNDUP(MONTH(SalesDataTable[[#This Row],[Order Date]])/3,0)</f>
        <v>Q4</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7">
        <f>YEAR(SalesDataTable[[#This Row],[Order Date]])</f>
        <v>2026</v>
      </c>
      <c r="D2298" s="4">
        <f>MONTH(SalesDataTable[[#This Row],[Order Date]])</f>
        <v>11</v>
      </c>
      <c r="E2298" s="16" t="str">
        <f>TEXT(SalesDataTable[[#This Row],[Order Date]], "MMM")</f>
        <v>Nov</v>
      </c>
      <c r="F2298" s="15" t="str">
        <f>"Q"&amp;ROUNDUP(MONTH(SalesDataTable[[#This Row],[Order Date]])/3,0)</f>
        <v>Q4</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7">
        <f>YEAR(SalesDataTable[[#This Row],[Order Date]])</f>
        <v>2026</v>
      </c>
      <c r="D2299" s="4">
        <f>MONTH(SalesDataTable[[#This Row],[Order Date]])</f>
        <v>11</v>
      </c>
      <c r="E2299" s="16" t="str">
        <f>TEXT(SalesDataTable[[#This Row],[Order Date]], "MMM")</f>
        <v>Nov</v>
      </c>
      <c r="F2299" s="15" t="str">
        <f>"Q"&amp;ROUNDUP(MONTH(SalesDataTable[[#This Row],[Order Date]])/3,0)</f>
        <v>Q4</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7">
        <f>YEAR(SalesDataTable[[#This Row],[Order Date]])</f>
        <v>2026</v>
      </c>
      <c r="D2300" s="4">
        <f>MONTH(SalesDataTable[[#This Row],[Order Date]])</f>
        <v>11</v>
      </c>
      <c r="E2300" s="16" t="str">
        <f>TEXT(SalesDataTable[[#This Row],[Order Date]], "MMM")</f>
        <v>Nov</v>
      </c>
      <c r="F2300" s="15" t="str">
        <f>"Q"&amp;ROUNDUP(MONTH(SalesDataTable[[#This Row],[Order Date]])/3,0)</f>
        <v>Q4</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7">
        <f>YEAR(SalesDataTable[[#This Row],[Order Date]])</f>
        <v>2026</v>
      </c>
      <c r="D2301" s="4">
        <f>MONTH(SalesDataTable[[#This Row],[Order Date]])</f>
        <v>11</v>
      </c>
      <c r="E2301" s="16" t="str">
        <f>TEXT(SalesDataTable[[#This Row],[Order Date]], "MMM")</f>
        <v>Nov</v>
      </c>
      <c r="F2301" s="15" t="str">
        <f>"Q"&amp;ROUNDUP(MONTH(SalesDataTable[[#This Row],[Order Date]])/3,0)</f>
        <v>Q4</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7">
        <f>YEAR(SalesDataTable[[#This Row],[Order Date]])</f>
        <v>2026</v>
      </c>
      <c r="D2302" s="4">
        <f>MONTH(SalesDataTable[[#This Row],[Order Date]])</f>
        <v>11</v>
      </c>
      <c r="E2302" s="16" t="str">
        <f>TEXT(SalesDataTable[[#This Row],[Order Date]], "MMM")</f>
        <v>Nov</v>
      </c>
      <c r="F2302" s="15" t="str">
        <f>"Q"&amp;ROUNDUP(MONTH(SalesDataTable[[#This Row],[Order Date]])/3,0)</f>
        <v>Q4</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7">
        <f>YEAR(SalesDataTable[[#This Row],[Order Date]])</f>
        <v>2026</v>
      </c>
      <c r="D2303" s="4">
        <f>MONTH(SalesDataTable[[#This Row],[Order Date]])</f>
        <v>11</v>
      </c>
      <c r="E2303" s="16" t="str">
        <f>TEXT(SalesDataTable[[#This Row],[Order Date]], "MMM")</f>
        <v>Nov</v>
      </c>
      <c r="F2303" s="15" t="str">
        <f>"Q"&amp;ROUNDUP(MONTH(SalesDataTable[[#This Row],[Order Date]])/3,0)</f>
        <v>Q4</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7">
        <f>YEAR(SalesDataTable[[#This Row],[Order Date]])</f>
        <v>2026</v>
      </c>
      <c r="D2304" s="4">
        <f>MONTH(SalesDataTable[[#This Row],[Order Date]])</f>
        <v>11</v>
      </c>
      <c r="E2304" s="16" t="str">
        <f>TEXT(SalesDataTable[[#This Row],[Order Date]], "MMM")</f>
        <v>Nov</v>
      </c>
      <c r="F2304" s="15" t="str">
        <f>"Q"&amp;ROUNDUP(MONTH(SalesDataTable[[#This Row],[Order Date]])/3,0)</f>
        <v>Q4</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7">
        <f>YEAR(SalesDataTable[[#This Row],[Order Date]])</f>
        <v>2026</v>
      </c>
      <c r="D2305" s="4">
        <f>MONTH(SalesDataTable[[#This Row],[Order Date]])</f>
        <v>11</v>
      </c>
      <c r="E2305" s="16" t="str">
        <f>TEXT(SalesDataTable[[#This Row],[Order Date]], "MMM")</f>
        <v>Nov</v>
      </c>
      <c r="F2305" s="15" t="str">
        <f>"Q"&amp;ROUNDUP(MONTH(SalesDataTable[[#This Row],[Order Date]])/3,0)</f>
        <v>Q4</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7">
        <f>YEAR(SalesDataTable[[#This Row],[Order Date]])</f>
        <v>2026</v>
      </c>
      <c r="D2306" s="4">
        <f>MONTH(SalesDataTable[[#This Row],[Order Date]])</f>
        <v>11</v>
      </c>
      <c r="E2306" s="16" t="str">
        <f>TEXT(SalesDataTable[[#This Row],[Order Date]], "MMM")</f>
        <v>Nov</v>
      </c>
      <c r="F2306" s="15" t="str">
        <f>"Q"&amp;ROUNDUP(MONTH(SalesDataTable[[#This Row],[Order Date]])/3,0)</f>
        <v>Q4</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7">
        <f>YEAR(SalesDataTable[[#This Row],[Order Date]])</f>
        <v>2026</v>
      </c>
      <c r="D2307" s="4">
        <f>MONTH(SalesDataTable[[#This Row],[Order Date]])</f>
        <v>11</v>
      </c>
      <c r="E2307" s="16" t="str">
        <f>TEXT(SalesDataTable[[#This Row],[Order Date]], "MMM")</f>
        <v>Nov</v>
      </c>
      <c r="F2307" s="15" t="str">
        <f>"Q"&amp;ROUNDUP(MONTH(SalesDataTable[[#This Row],[Order Date]])/3,0)</f>
        <v>Q4</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7">
        <f>YEAR(SalesDataTable[[#This Row],[Order Date]])</f>
        <v>2026</v>
      </c>
      <c r="D2308" s="4">
        <f>MONTH(SalesDataTable[[#This Row],[Order Date]])</f>
        <v>11</v>
      </c>
      <c r="E2308" s="16" t="str">
        <f>TEXT(SalesDataTable[[#This Row],[Order Date]], "MMM")</f>
        <v>Nov</v>
      </c>
      <c r="F2308" s="15" t="str">
        <f>"Q"&amp;ROUNDUP(MONTH(SalesDataTable[[#This Row],[Order Date]])/3,0)</f>
        <v>Q4</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7">
        <f>YEAR(SalesDataTable[[#This Row],[Order Date]])</f>
        <v>2026</v>
      </c>
      <c r="D2309" s="4">
        <f>MONTH(SalesDataTable[[#This Row],[Order Date]])</f>
        <v>11</v>
      </c>
      <c r="E2309" s="16" t="str">
        <f>TEXT(SalesDataTable[[#This Row],[Order Date]], "MMM")</f>
        <v>Nov</v>
      </c>
      <c r="F2309" s="15" t="str">
        <f>"Q"&amp;ROUNDUP(MONTH(SalesDataTable[[#This Row],[Order Date]])/3,0)</f>
        <v>Q4</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7">
        <f>YEAR(SalesDataTable[[#This Row],[Order Date]])</f>
        <v>2026</v>
      </c>
      <c r="D2310" s="4">
        <f>MONTH(SalesDataTable[[#This Row],[Order Date]])</f>
        <v>11</v>
      </c>
      <c r="E2310" s="16" t="str">
        <f>TEXT(SalesDataTable[[#This Row],[Order Date]], "MMM")</f>
        <v>Nov</v>
      </c>
      <c r="F2310" s="15" t="str">
        <f>"Q"&amp;ROUNDUP(MONTH(SalesDataTable[[#This Row],[Order Date]])/3,0)</f>
        <v>Q4</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7">
        <f>YEAR(SalesDataTable[[#This Row],[Order Date]])</f>
        <v>2026</v>
      </c>
      <c r="D2311" s="4">
        <f>MONTH(SalesDataTable[[#This Row],[Order Date]])</f>
        <v>11</v>
      </c>
      <c r="E2311" s="16" t="str">
        <f>TEXT(SalesDataTable[[#This Row],[Order Date]], "MMM")</f>
        <v>Nov</v>
      </c>
      <c r="F2311" s="15" t="str">
        <f>"Q"&amp;ROUNDUP(MONTH(SalesDataTable[[#This Row],[Order Date]])/3,0)</f>
        <v>Q4</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7">
        <f>YEAR(SalesDataTable[[#This Row],[Order Date]])</f>
        <v>2026</v>
      </c>
      <c r="D2312" s="4">
        <f>MONTH(SalesDataTable[[#This Row],[Order Date]])</f>
        <v>11</v>
      </c>
      <c r="E2312" s="16" t="str">
        <f>TEXT(SalesDataTable[[#This Row],[Order Date]], "MMM")</f>
        <v>Nov</v>
      </c>
      <c r="F2312" s="15" t="str">
        <f>"Q"&amp;ROUNDUP(MONTH(SalesDataTable[[#This Row],[Order Date]])/3,0)</f>
        <v>Q4</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7">
        <f>YEAR(SalesDataTable[[#This Row],[Order Date]])</f>
        <v>2026</v>
      </c>
      <c r="D2313" s="4">
        <f>MONTH(SalesDataTable[[#This Row],[Order Date]])</f>
        <v>11</v>
      </c>
      <c r="E2313" s="16" t="str">
        <f>TEXT(SalesDataTable[[#This Row],[Order Date]], "MMM")</f>
        <v>Nov</v>
      </c>
      <c r="F2313" s="15" t="str">
        <f>"Q"&amp;ROUNDUP(MONTH(SalesDataTable[[#This Row],[Order Date]])/3,0)</f>
        <v>Q4</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7">
        <f>YEAR(SalesDataTable[[#This Row],[Order Date]])</f>
        <v>2026</v>
      </c>
      <c r="D2314" s="4">
        <f>MONTH(SalesDataTable[[#This Row],[Order Date]])</f>
        <v>11</v>
      </c>
      <c r="E2314" s="16" t="str">
        <f>TEXT(SalesDataTable[[#This Row],[Order Date]], "MMM")</f>
        <v>Nov</v>
      </c>
      <c r="F2314" s="15" t="str">
        <f>"Q"&amp;ROUNDUP(MONTH(SalesDataTable[[#This Row],[Order Date]])/3,0)</f>
        <v>Q4</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7">
        <f>YEAR(SalesDataTable[[#This Row],[Order Date]])</f>
        <v>2026</v>
      </c>
      <c r="D2315" s="4">
        <f>MONTH(SalesDataTable[[#This Row],[Order Date]])</f>
        <v>11</v>
      </c>
      <c r="E2315" s="16" t="str">
        <f>TEXT(SalesDataTable[[#This Row],[Order Date]], "MMM")</f>
        <v>Nov</v>
      </c>
      <c r="F2315" s="15" t="str">
        <f>"Q"&amp;ROUNDUP(MONTH(SalesDataTable[[#This Row],[Order Date]])/3,0)</f>
        <v>Q4</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7">
        <f>YEAR(SalesDataTable[[#This Row],[Order Date]])</f>
        <v>2026</v>
      </c>
      <c r="D2316" s="4">
        <f>MONTH(SalesDataTable[[#This Row],[Order Date]])</f>
        <v>11</v>
      </c>
      <c r="E2316" s="16" t="str">
        <f>TEXT(SalesDataTable[[#This Row],[Order Date]], "MMM")</f>
        <v>Nov</v>
      </c>
      <c r="F2316" s="15" t="str">
        <f>"Q"&amp;ROUNDUP(MONTH(SalesDataTable[[#This Row],[Order Date]])/3,0)</f>
        <v>Q4</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7">
        <f>YEAR(SalesDataTable[[#This Row],[Order Date]])</f>
        <v>2026</v>
      </c>
      <c r="D2317" s="4">
        <f>MONTH(SalesDataTable[[#This Row],[Order Date]])</f>
        <v>11</v>
      </c>
      <c r="E2317" s="16" t="str">
        <f>TEXT(SalesDataTable[[#This Row],[Order Date]], "MMM")</f>
        <v>Nov</v>
      </c>
      <c r="F2317" s="15" t="str">
        <f>"Q"&amp;ROUNDUP(MONTH(SalesDataTable[[#This Row],[Order Date]])/3,0)</f>
        <v>Q4</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7">
        <f>YEAR(SalesDataTable[[#This Row],[Order Date]])</f>
        <v>2026</v>
      </c>
      <c r="D2318" s="4">
        <f>MONTH(SalesDataTable[[#This Row],[Order Date]])</f>
        <v>11</v>
      </c>
      <c r="E2318" s="16" t="str">
        <f>TEXT(SalesDataTable[[#This Row],[Order Date]], "MMM")</f>
        <v>Nov</v>
      </c>
      <c r="F2318" s="15" t="str">
        <f>"Q"&amp;ROUNDUP(MONTH(SalesDataTable[[#This Row],[Order Date]])/3,0)</f>
        <v>Q4</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7">
        <f>YEAR(SalesDataTable[[#This Row],[Order Date]])</f>
        <v>2026</v>
      </c>
      <c r="D2319" s="4">
        <f>MONTH(SalesDataTable[[#This Row],[Order Date]])</f>
        <v>11</v>
      </c>
      <c r="E2319" s="16" t="str">
        <f>TEXT(SalesDataTable[[#This Row],[Order Date]], "MMM")</f>
        <v>Nov</v>
      </c>
      <c r="F2319" s="15" t="str">
        <f>"Q"&amp;ROUNDUP(MONTH(SalesDataTable[[#This Row],[Order Date]])/3,0)</f>
        <v>Q4</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7">
        <f>YEAR(SalesDataTable[[#This Row],[Order Date]])</f>
        <v>2026</v>
      </c>
      <c r="D2320" s="4">
        <f>MONTH(SalesDataTable[[#This Row],[Order Date]])</f>
        <v>11</v>
      </c>
      <c r="E2320" s="16" t="str">
        <f>TEXT(SalesDataTable[[#This Row],[Order Date]], "MMM")</f>
        <v>Nov</v>
      </c>
      <c r="F2320" s="15" t="str">
        <f>"Q"&amp;ROUNDUP(MONTH(SalesDataTable[[#This Row],[Order Date]])/3,0)</f>
        <v>Q4</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7">
        <f>YEAR(SalesDataTable[[#This Row],[Order Date]])</f>
        <v>2026</v>
      </c>
      <c r="D2321" s="4">
        <f>MONTH(SalesDataTable[[#This Row],[Order Date]])</f>
        <v>11</v>
      </c>
      <c r="E2321" s="16" t="str">
        <f>TEXT(SalesDataTable[[#This Row],[Order Date]], "MMM")</f>
        <v>Nov</v>
      </c>
      <c r="F2321" s="15" t="str">
        <f>"Q"&amp;ROUNDUP(MONTH(SalesDataTable[[#This Row],[Order Date]])/3,0)</f>
        <v>Q4</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7">
        <f>YEAR(SalesDataTable[[#This Row],[Order Date]])</f>
        <v>2026</v>
      </c>
      <c r="D2322" s="4">
        <f>MONTH(SalesDataTable[[#This Row],[Order Date]])</f>
        <v>11</v>
      </c>
      <c r="E2322" s="16" t="str">
        <f>TEXT(SalesDataTable[[#This Row],[Order Date]], "MMM")</f>
        <v>Nov</v>
      </c>
      <c r="F2322" s="15" t="str">
        <f>"Q"&amp;ROUNDUP(MONTH(SalesDataTable[[#This Row],[Order Date]])/3,0)</f>
        <v>Q4</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7">
        <f>YEAR(SalesDataTable[[#This Row],[Order Date]])</f>
        <v>2026</v>
      </c>
      <c r="D2323" s="4">
        <f>MONTH(SalesDataTable[[#This Row],[Order Date]])</f>
        <v>11</v>
      </c>
      <c r="E2323" s="16" t="str">
        <f>TEXT(SalesDataTable[[#This Row],[Order Date]], "MMM")</f>
        <v>Nov</v>
      </c>
      <c r="F2323" s="15" t="str">
        <f>"Q"&amp;ROUNDUP(MONTH(SalesDataTable[[#This Row],[Order Date]])/3,0)</f>
        <v>Q4</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7">
        <f>YEAR(SalesDataTable[[#This Row],[Order Date]])</f>
        <v>2026</v>
      </c>
      <c r="D2324" s="4">
        <f>MONTH(SalesDataTable[[#This Row],[Order Date]])</f>
        <v>11</v>
      </c>
      <c r="E2324" s="16" t="str">
        <f>TEXT(SalesDataTable[[#This Row],[Order Date]], "MMM")</f>
        <v>Nov</v>
      </c>
      <c r="F2324" s="15" t="str">
        <f>"Q"&amp;ROUNDUP(MONTH(SalesDataTable[[#This Row],[Order Date]])/3,0)</f>
        <v>Q4</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7">
        <f>YEAR(SalesDataTable[[#This Row],[Order Date]])</f>
        <v>2026</v>
      </c>
      <c r="D2325" s="4">
        <f>MONTH(SalesDataTable[[#This Row],[Order Date]])</f>
        <v>11</v>
      </c>
      <c r="E2325" s="16" t="str">
        <f>TEXT(SalesDataTable[[#This Row],[Order Date]], "MMM")</f>
        <v>Nov</v>
      </c>
      <c r="F2325" s="15" t="str">
        <f>"Q"&amp;ROUNDUP(MONTH(SalesDataTable[[#This Row],[Order Date]])/3,0)</f>
        <v>Q4</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7">
        <f>YEAR(SalesDataTable[[#This Row],[Order Date]])</f>
        <v>2026</v>
      </c>
      <c r="D2326" s="4">
        <f>MONTH(SalesDataTable[[#This Row],[Order Date]])</f>
        <v>11</v>
      </c>
      <c r="E2326" s="16" t="str">
        <f>TEXT(SalesDataTable[[#This Row],[Order Date]], "MMM")</f>
        <v>Nov</v>
      </c>
      <c r="F2326" s="15" t="str">
        <f>"Q"&amp;ROUNDUP(MONTH(SalesDataTable[[#This Row],[Order Date]])/3,0)</f>
        <v>Q4</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7">
        <f>YEAR(SalesDataTable[[#This Row],[Order Date]])</f>
        <v>2026</v>
      </c>
      <c r="D2327" s="4">
        <f>MONTH(SalesDataTable[[#This Row],[Order Date]])</f>
        <v>11</v>
      </c>
      <c r="E2327" s="16" t="str">
        <f>TEXT(SalesDataTable[[#This Row],[Order Date]], "MMM")</f>
        <v>Nov</v>
      </c>
      <c r="F2327" s="15" t="str">
        <f>"Q"&amp;ROUNDUP(MONTH(SalesDataTable[[#This Row],[Order Date]])/3,0)</f>
        <v>Q4</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7">
        <f>YEAR(SalesDataTable[[#This Row],[Order Date]])</f>
        <v>2026</v>
      </c>
      <c r="D2328" s="4">
        <f>MONTH(SalesDataTable[[#This Row],[Order Date]])</f>
        <v>11</v>
      </c>
      <c r="E2328" s="16" t="str">
        <f>TEXT(SalesDataTable[[#This Row],[Order Date]], "MMM")</f>
        <v>Nov</v>
      </c>
      <c r="F2328" s="15" t="str">
        <f>"Q"&amp;ROUNDUP(MONTH(SalesDataTable[[#This Row],[Order Date]])/3,0)</f>
        <v>Q4</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7">
        <f>YEAR(SalesDataTable[[#This Row],[Order Date]])</f>
        <v>2026</v>
      </c>
      <c r="D2329" s="4">
        <f>MONTH(SalesDataTable[[#This Row],[Order Date]])</f>
        <v>11</v>
      </c>
      <c r="E2329" s="16" t="str">
        <f>TEXT(SalesDataTable[[#This Row],[Order Date]], "MMM")</f>
        <v>Nov</v>
      </c>
      <c r="F2329" s="15" t="str">
        <f>"Q"&amp;ROUNDUP(MONTH(SalesDataTable[[#This Row],[Order Date]])/3,0)</f>
        <v>Q4</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7">
        <f>YEAR(SalesDataTable[[#This Row],[Order Date]])</f>
        <v>2026</v>
      </c>
      <c r="D2330" s="4">
        <f>MONTH(SalesDataTable[[#This Row],[Order Date]])</f>
        <v>11</v>
      </c>
      <c r="E2330" s="16" t="str">
        <f>TEXT(SalesDataTable[[#This Row],[Order Date]], "MMM")</f>
        <v>Nov</v>
      </c>
      <c r="F2330" s="15" t="str">
        <f>"Q"&amp;ROUNDUP(MONTH(SalesDataTable[[#This Row],[Order Date]])/3,0)</f>
        <v>Q4</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7">
        <f>YEAR(SalesDataTable[[#This Row],[Order Date]])</f>
        <v>2026</v>
      </c>
      <c r="D2331" s="4">
        <f>MONTH(SalesDataTable[[#This Row],[Order Date]])</f>
        <v>11</v>
      </c>
      <c r="E2331" s="16" t="str">
        <f>TEXT(SalesDataTable[[#This Row],[Order Date]], "MMM")</f>
        <v>Nov</v>
      </c>
      <c r="F2331" s="15" t="str">
        <f>"Q"&amp;ROUNDUP(MONTH(SalesDataTable[[#This Row],[Order Date]])/3,0)</f>
        <v>Q4</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7">
        <f>YEAR(SalesDataTable[[#This Row],[Order Date]])</f>
        <v>2026</v>
      </c>
      <c r="D2332" s="4">
        <f>MONTH(SalesDataTable[[#This Row],[Order Date]])</f>
        <v>11</v>
      </c>
      <c r="E2332" s="16" t="str">
        <f>TEXT(SalesDataTable[[#This Row],[Order Date]], "MMM")</f>
        <v>Nov</v>
      </c>
      <c r="F2332" s="15" t="str">
        <f>"Q"&amp;ROUNDUP(MONTH(SalesDataTable[[#This Row],[Order Date]])/3,0)</f>
        <v>Q4</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7">
        <f>YEAR(SalesDataTable[[#This Row],[Order Date]])</f>
        <v>2026</v>
      </c>
      <c r="D2333" s="4">
        <f>MONTH(SalesDataTable[[#This Row],[Order Date]])</f>
        <v>11</v>
      </c>
      <c r="E2333" s="16" t="str">
        <f>TEXT(SalesDataTable[[#This Row],[Order Date]], "MMM")</f>
        <v>Nov</v>
      </c>
      <c r="F2333" s="15" t="str">
        <f>"Q"&amp;ROUNDUP(MONTH(SalesDataTable[[#This Row],[Order Date]])/3,0)</f>
        <v>Q4</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7">
        <f>YEAR(SalesDataTable[[#This Row],[Order Date]])</f>
        <v>2026</v>
      </c>
      <c r="D2334" s="4">
        <f>MONTH(SalesDataTable[[#This Row],[Order Date]])</f>
        <v>11</v>
      </c>
      <c r="E2334" s="16" t="str">
        <f>TEXT(SalesDataTable[[#This Row],[Order Date]], "MMM")</f>
        <v>Nov</v>
      </c>
      <c r="F2334" s="15" t="str">
        <f>"Q"&amp;ROUNDUP(MONTH(SalesDataTable[[#This Row],[Order Date]])/3,0)</f>
        <v>Q4</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7">
        <f>YEAR(SalesDataTable[[#This Row],[Order Date]])</f>
        <v>2026</v>
      </c>
      <c r="D2335" s="4">
        <f>MONTH(SalesDataTable[[#This Row],[Order Date]])</f>
        <v>11</v>
      </c>
      <c r="E2335" s="16" t="str">
        <f>TEXT(SalesDataTable[[#This Row],[Order Date]], "MMM")</f>
        <v>Nov</v>
      </c>
      <c r="F2335" s="15" t="str">
        <f>"Q"&amp;ROUNDUP(MONTH(SalesDataTable[[#This Row],[Order Date]])/3,0)</f>
        <v>Q4</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7">
        <f>YEAR(SalesDataTable[[#This Row],[Order Date]])</f>
        <v>2026</v>
      </c>
      <c r="D2336" s="4">
        <f>MONTH(SalesDataTable[[#This Row],[Order Date]])</f>
        <v>11</v>
      </c>
      <c r="E2336" s="16" t="str">
        <f>TEXT(SalesDataTable[[#This Row],[Order Date]], "MMM")</f>
        <v>Nov</v>
      </c>
      <c r="F2336" s="15" t="str">
        <f>"Q"&amp;ROUNDUP(MONTH(SalesDataTable[[#This Row],[Order Date]])/3,0)</f>
        <v>Q4</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7">
        <f>YEAR(SalesDataTable[[#This Row],[Order Date]])</f>
        <v>2026</v>
      </c>
      <c r="D2337" s="4">
        <f>MONTH(SalesDataTable[[#This Row],[Order Date]])</f>
        <v>11</v>
      </c>
      <c r="E2337" s="16" t="str">
        <f>TEXT(SalesDataTable[[#This Row],[Order Date]], "MMM")</f>
        <v>Nov</v>
      </c>
      <c r="F2337" s="15" t="str">
        <f>"Q"&amp;ROUNDUP(MONTH(SalesDataTable[[#This Row],[Order Date]])/3,0)</f>
        <v>Q4</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7">
        <f>YEAR(SalesDataTable[[#This Row],[Order Date]])</f>
        <v>2026</v>
      </c>
      <c r="D2338" s="4">
        <f>MONTH(SalesDataTable[[#This Row],[Order Date]])</f>
        <v>11</v>
      </c>
      <c r="E2338" s="16" t="str">
        <f>TEXT(SalesDataTable[[#This Row],[Order Date]], "MMM")</f>
        <v>Nov</v>
      </c>
      <c r="F2338" s="15" t="str">
        <f>"Q"&amp;ROUNDUP(MONTH(SalesDataTable[[#This Row],[Order Date]])/3,0)</f>
        <v>Q4</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7">
        <f>YEAR(SalesDataTable[[#This Row],[Order Date]])</f>
        <v>2026</v>
      </c>
      <c r="D2339" s="4">
        <f>MONTH(SalesDataTable[[#This Row],[Order Date]])</f>
        <v>11</v>
      </c>
      <c r="E2339" s="16" t="str">
        <f>TEXT(SalesDataTable[[#This Row],[Order Date]], "MMM")</f>
        <v>Nov</v>
      </c>
      <c r="F2339" s="15" t="str">
        <f>"Q"&amp;ROUNDUP(MONTH(SalesDataTable[[#This Row],[Order Date]])/3,0)</f>
        <v>Q4</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7">
        <f>YEAR(SalesDataTable[[#This Row],[Order Date]])</f>
        <v>2026</v>
      </c>
      <c r="D2340" s="4">
        <f>MONTH(SalesDataTable[[#This Row],[Order Date]])</f>
        <v>11</v>
      </c>
      <c r="E2340" s="16" t="str">
        <f>TEXT(SalesDataTable[[#This Row],[Order Date]], "MMM")</f>
        <v>Nov</v>
      </c>
      <c r="F2340" s="15" t="str">
        <f>"Q"&amp;ROUNDUP(MONTH(SalesDataTable[[#This Row],[Order Date]])/3,0)</f>
        <v>Q4</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7">
        <f>YEAR(SalesDataTable[[#This Row],[Order Date]])</f>
        <v>2026</v>
      </c>
      <c r="D2341" s="4">
        <f>MONTH(SalesDataTable[[#This Row],[Order Date]])</f>
        <v>11</v>
      </c>
      <c r="E2341" s="16" t="str">
        <f>TEXT(SalesDataTable[[#This Row],[Order Date]], "MMM")</f>
        <v>Nov</v>
      </c>
      <c r="F2341" s="15" t="str">
        <f>"Q"&amp;ROUNDUP(MONTH(SalesDataTable[[#This Row],[Order Date]])/3,0)</f>
        <v>Q4</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7">
        <f>YEAR(SalesDataTable[[#This Row],[Order Date]])</f>
        <v>2026</v>
      </c>
      <c r="D2342" s="4">
        <f>MONTH(SalesDataTable[[#This Row],[Order Date]])</f>
        <v>11</v>
      </c>
      <c r="E2342" s="16" t="str">
        <f>TEXT(SalesDataTable[[#This Row],[Order Date]], "MMM")</f>
        <v>Nov</v>
      </c>
      <c r="F2342" s="15" t="str">
        <f>"Q"&amp;ROUNDUP(MONTH(SalesDataTable[[#This Row],[Order Date]])/3,0)</f>
        <v>Q4</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7">
        <f>YEAR(SalesDataTable[[#This Row],[Order Date]])</f>
        <v>2026</v>
      </c>
      <c r="D2343" s="4">
        <f>MONTH(SalesDataTable[[#This Row],[Order Date]])</f>
        <v>11</v>
      </c>
      <c r="E2343" s="16" t="str">
        <f>TEXT(SalesDataTable[[#This Row],[Order Date]], "MMM")</f>
        <v>Nov</v>
      </c>
      <c r="F2343" s="15" t="str">
        <f>"Q"&amp;ROUNDUP(MONTH(SalesDataTable[[#This Row],[Order Date]])/3,0)</f>
        <v>Q4</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7">
        <f>YEAR(SalesDataTable[[#This Row],[Order Date]])</f>
        <v>2026</v>
      </c>
      <c r="D2344" s="4">
        <f>MONTH(SalesDataTable[[#This Row],[Order Date]])</f>
        <v>11</v>
      </c>
      <c r="E2344" s="16" t="str">
        <f>TEXT(SalesDataTable[[#This Row],[Order Date]], "MMM")</f>
        <v>Nov</v>
      </c>
      <c r="F2344" s="15" t="str">
        <f>"Q"&amp;ROUNDUP(MONTH(SalesDataTable[[#This Row],[Order Date]])/3,0)</f>
        <v>Q4</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7">
        <f>YEAR(SalesDataTable[[#This Row],[Order Date]])</f>
        <v>2026</v>
      </c>
      <c r="D2345" s="4">
        <f>MONTH(SalesDataTable[[#This Row],[Order Date]])</f>
        <v>11</v>
      </c>
      <c r="E2345" s="16" t="str">
        <f>TEXT(SalesDataTable[[#This Row],[Order Date]], "MMM")</f>
        <v>Nov</v>
      </c>
      <c r="F2345" s="15" t="str">
        <f>"Q"&amp;ROUNDUP(MONTH(SalesDataTable[[#This Row],[Order Date]])/3,0)</f>
        <v>Q4</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7">
        <f>YEAR(SalesDataTable[[#This Row],[Order Date]])</f>
        <v>2026</v>
      </c>
      <c r="D2346" s="4">
        <f>MONTH(SalesDataTable[[#This Row],[Order Date]])</f>
        <v>11</v>
      </c>
      <c r="E2346" s="16" t="str">
        <f>TEXT(SalesDataTable[[#This Row],[Order Date]], "MMM")</f>
        <v>Nov</v>
      </c>
      <c r="F2346" s="15" t="str">
        <f>"Q"&amp;ROUNDUP(MONTH(SalesDataTable[[#This Row],[Order Date]])/3,0)</f>
        <v>Q4</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7">
        <f>YEAR(SalesDataTable[[#This Row],[Order Date]])</f>
        <v>2026</v>
      </c>
      <c r="D2347" s="4">
        <f>MONTH(SalesDataTable[[#This Row],[Order Date]])</f>
        <v>11</v>
      </c>
      <c r="E2347" s="16" t="str">
        <f>TEXT(SalesDataTable[[#This Row],[Order Date]], "MMM")</f>
        <v>Nov</v>
      </c>
      <c r="F2347" s="15" t="str">
        <f>"Q"&amp;ROUNDUP(MONTH(SalesDataTable[[#This Row],[Order Date]])/3,0)</f>
        <v>Q4</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7">
        <f>YEAR(SalesDataTable[[#This Row],[Order Date]])</f>
        <v>2026</v>
      </c>
      <c r="D2348" s="4">
        <f>MONTH(SalesDataTable[[#This Row],[Order Date]])</f>
        <v>11</v>
      </c>
      <c r="E2348" s="16" t="str">
        <f>TEXT(SalesDataTable[[#This Row],[Order Date]], "MMM")</f>
        <v>Nov</v>
      </c>
      <c r="F2348" s="15" t="str">
        <f>"Q"&amp;ROUNDUP(MONTH(SalesDataTable[[#This Row],[Order Date]])/3,0)</f>
        <v>Q4</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7">
        <f>YEAR(SalesDataTable[[#This Row],[Order Date]])</f>
        <v>2026</v>
      </c>
      <c r="D2349" s="4">
        <f>MONTH(SalesDataTable[[#This Row],[Order Date]])</f>
        <v>11</v>
      </c>
      <c r="E2349" s="16" t="str">
        <f>TEXT(SalesDataTable[[#This Row],[Order Date]], "MMM")</f>
        <v>Nov</v>
      </c>
      <c r="F2349" s="15" t="str">
        <f>"Q"&amp;ROUNDUP(MONTH(SalesDataTable[[#This Row],[Order Date]])/3,0)</f>
        <v>Q4</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7">
        <f>YEAR(SalesDataTable[[#This Row],[Order Date]])</f>
        <v>2026</v>
      </c>
      <c r="D2350" s="4">
        <f>MONTH(SalesDataTable[[#This Row],[Order Date]])</f>
        <v>11</v>
      </c>
      <c r="E2350" s="16" t="str">
        <f>TEXT(SalesDataTable[[#This Row],[Order Date]], "MMM")</f>
        <v>Nov</v>
      </c>
      <c r="F2350" s="15" t="str">
        <f>"Q"&amp;ROUNDUP(MONTH(SalesDataTable[[#This Row],[Order Date]])/3,0)</f>
        <v>Q4</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7">
        <f>YEAR(SalesDataTable[[#This Row],[Order Date]])</f>
        <v>2026</v>
      </c>
      <c r="D2351" s="4">
        <f>MONTH(SalesDataTable[[#This Row],[Order Date]])</f>
        <v>11</v>
      </c>
      <c r="E2351" s="16" t="str">
        <f>TEXT(SalesDataTable[[#This Row],[Order Date]], "MMM")</f>
        <v>Nov</v>
      </c>
      <c r="F2351" s="15" t="str">
        <f>"Q"&amp;ROUNDUP(MONTH(SalesDataTable[[#This Row],[Order Date]])/3,0)</f>
        <v>Q4</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7">
        <f>YEAR(SalesDataTable[[#This Row],[Order Date]])</f>
        <v>2026</v>
      </c>
      <c r="D2352" s="4">
        <f>MONTH(SalesDataTable[[#This Row],[Order Date]])</f>
        <v>11</v>
      </c>
      <c r="E2352" s="16" t="str">
        <f>TEXT(SalesDataTable[[#This Row],[Order Date]], "MMM")</f>
        <v>Nov</v>
      </c>
      <c r="F2352" s="15" t="str">
        <f>"Q"&amp;ROUNDUP(MONTH(SalesDataTable[[#This Row],[Order Date]])/3,0)</f>
        <v>Q4</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7">
        <f>YEAR(SalesDataTable[[#This Row],[Order Date]])</f>
        <v>2026</v>
      </c>
      <c r="D2353" s="4">
        <f>MONTH(SalesDataTable[[#This Row],[Order Date]])</f>
        <v>11</v>
      </c>
      <c r="E2353" s="16" t="str">
        <f>TEXT(SalesDataTable[[#This Row],[Order Date]], "MMM")</f>
        <v>Nov</v>
      </c>
      <c r="F2353" s="15" t="str">
        <f>"Q"&amp;ROUNDUP(MONTH(SalesDataTable[[#This Row],[Order Date]])/3,0)</f>
        <v>Q4</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7">
        <f>YEAR(SalesDataTable[[#This Row],[Order Date]])</f>
        <v>2026</v>
      </c>
      <c r="D2354" s="4">
        <f>MONTH(SalesDataTable[[#This Row],[Order Date]])</f>
        <v>11</v>
      </c>
      <c r="E2354" s="16" t="str">
        <f>TEXT(SalesDataTable[[#This Row],[Order Date]], "MMM")</f>
        <v>Nov</v>
      </c>
      <c r="F2354" s="15" t="str">
        <f>"Q"&amp;ROUNDUP(MONTH(SalesDataTable[[#This Row],[Order Date]])/3,0)</f>
        <v>Q4</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7">
        <f>YEAR(SalesDataTable[[#This Row],[Order Date]])</f>
        <v>2026</v>
      </c>
      <c r="D2355" s="4">
        <f>MONTH(SalesDataTable[[#This Row],[Order Date]])</f>
        <v>11</v>
      </c>
      <c r="E2355" s="16" t="str">
        <f>TEXT(SalesDataTable[[#This Row],[Order Date]], "MMM")</f>
        <v>Nov</v>
      </c>
      <c r="F2355" s="15" t="str">
        <f>"Q"&amp;ROUNDUP(MONTH(SalesDataTable[[#This Row],[Order Date]])/3,0)</f>
        <v>Q4</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7">
        <f>YEAR(SalesDataTable[[#This Row],[Order Date]])</f>
        <v>2026</v>
      </c>
      <c r="D2356" s="4">
        <f>MONTH(SalesDataTable[[#This Row],[Order Date]])</f>
        <v>11</v>
      </c>
      <c r="E2356" s="16" t="str">
        <f>TEXT(SalesDataTable[[#This Row],[Order Date]], "MMM")</f>
        <v>Nov</v>
      </c>
      <c r="F2356" s="15" t="str">
        <f>"Q"&amp;ROUNDUP(MONTH(SalesDataTable[[#This Row],[Order Date]])/3,0)</f>
        <v>Q4</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7">
        <f>YEAR(SalesDataTable[[#This Row],[Order Date]])</f>
        <v>2026</v>
      </c>
      <c r="D2357" s="4">
        <f>MONTH(SalesDataTable[[#This Row],[Order Date]])</f>
        <v>11</v>
      </c>
      <c r="E2357" s="16" t="str">
        <f>TEXT(SalesDataTable[[#This Row],[Order Date]], "MMM")</f>
        <v>Nov</v>
      </c>
      <c r="F2357" s="15" t="str">
        <f>"Q"&amp;ROUNDUP(MONTH(SalesDataTable[[#This Row],[Order Date]])/3,0)</f>
        <v>Q4</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7">
        <f>YEAR(SalesDataTable[[#This Row],[Order Date]])</f>
        <v>2026</v>
      </c>
      <c r="D2358" s="4">
        <f>MONTH(SalesDataTable[[#This Row],[Order Date]])</f>
        <v>11</v>
      </c>
      <c r="E2358" s="16" t="str">
        <f>TEXT(SalesDataTable[[#This Row],[Order Date]], "MMM")</f>
        <v>Nov</v>
      </c>
      <c r="F2358" s="15" t="str">
        <f>"Q"&amp;ROUNDUP(MONTH(SalesDataTable[[#This Row],[Order Date]])/3,0)</f>
        <v>Q4</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7">
        <f>YEAR(SalesDataTable[[#This Row],[Order Date]])</f>
        <v>2026</v>
      </c>
      <c r="D2359" s="4">
        <f>MONTH(SalesDataTable[[#This Row],[Order Date]])</f>
        <v>11</v>
      </c>
      <c r="E2359" s="16" t="str">
        <f>TEXT(SalesDataTable[[#This Row],[Order Date]], "MMM")</f>
        <v>Nov</v>
      </c>
      <c r="F2359" s="15" t="str">
        <f>"Q"&amp;ROUNDUP(MONTH(SalesDataTable[[#This Row],[Order Date]])/3,0)</f>
        <v>Q4</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7">
        <f>YEAR(SalesDataTable[[#This Row],[Order Date]])</f>
        <v>2026</v>
      </c>
      <c r="D2360" s="4">
        <f>MONTH(SalesDataTable[[#This Row],[Order Date]])</f>
        <v>11</v>
      </c>
      <c r="E2360" s="16" t="str">
        <f>TEXT(SalesDataTable[[#This Row],[Order Date]], "MMM")</f>
        <v>Nov</v>
      </c>
      <c r="F2360" s="15" t="str">
        <f>"Q"&amp;ROUNDUP(MONTH(SalesDataTable[[#This Row],[Order Date]])/3,0)</f>
        <v>Q4</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7">
        <f>YEAR(SalesDataTable[[#This Row],[Order Date]])</f>
        <v>2026</v>
      </c>
      <c r="D2361" s="4">
        <f>MONTH(SalesDataTable[[#This Row],[Order Date]])</f>
        <v>11</v>
      </c>
      <c r="E2361" s="16" t="str">
        <f>TEXT(SalesDataTable[[#This Row],[Order Date]], "MMM")</f>
        <v>Nov</v>
      </c>
      <c r="F2361" s="15" t="str">
        <f>"Q"&amp;ROUNDUP(MONTH(SalesDataTable[[#This Row],[Order Date]])/3,0)</f>
        <v>Q4</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7">
        <f>YEAR(SalesDataTable[[#This Row],[Order Date]])</f>
        <v>2026</v>
      </c>
      <c r="D2362" s="4">
        <f>MONTH(SalesDataTable[[#This Row],[Order Date]])</f>
        <v>11</v>
      </c>
      <c r="E2362" s="16" t="str">
        <f>TEXT(SalesDataTable[[#This Row],[Order Date]], "MMM")</f>
        <v>Nov</v>
      </c>
      <c r="F2362" s="15" t="str">
        <f>"Q"&amp;ROUNDUP(MONTH(SalesDataTable[[#This Row],[Order Date]])/3,0)</f>
        <v>Q4</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7">
        <f>YEAR(SalesDataTable[[#This Row],[Order Date]])</f>
        <v>2026</v>
      </c>
      <c r="D2363" s="4">
        <f>MONTH(SalesDataTable[[#This Row],[Order Date]])</f>
        <v>11</v>
      </c>
      <c r="E2363" s="16" t="str">
        <f>TEXT(SalesDataTable[[#This Row],[Order Date]], "MMM")</f>
        <v>Nov</v>
      </c>
      <c r="F2363" s="15" t="str">
        <f>"Q"&amp;ROUNDUP(MONTH(SalesDataTable[[#This Row],[Order Date]])/3,0)</f>
        <v>Q4</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7">
        <f>YEAR(SalesDataTable[[#This Row],[Order Date]])</f>
        <v>2026</v>
      </c>
      <c r="D2364" s="4">
        <f>MONTH(SalesDataTable[[#This Row],[Order Date]])</f>
        <v>11</v>
      </c>
      <c r="E2364" s="16" t="str">
        <f>TEXT(SalesDataTable[[#This Row],[Order Date]], "MMM")</f>
        <v>Nov</v>
      </c>
      <c r="F2364" s="15" t="str">
        <f>"Q"&amp;ROUNDUP(MONTH(SalesDataTable[[#This Row],[Order Date]])/3,0)</f>
        <v>Q4</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7">
        <f>YEAR(SalesDataTable[[#This Row],[Order Date]])</f>
        <v>2026</v>
      </c>
      <c r="D2365" s="4">
        <f>MONTH(SalesDataTable[[#This Row],[Order Date]])</f>
        <v>11</v>
      </c>
      <c r="E2365" s="16" t="str">
        <f>TEXT(SalesDataTable[[#This Row],[Order Date]], "MMM")</f>
        <v>Nov</v>
      </c>
      <c r="F2365" s="15" t="str">
        <f>"Q"&amp;ROUNDUP(MONTH(SalesDataTable[[#This Row],[Order Date]])/3,0)</f>
        <v>Q4</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7">
        <f>YEAR(SalesDataTable[[#This Row],[Order Date]])</f>
        <v>2026</v>
      </c>
      <c r="D2366" s="4">
        <f>MONTH(SalesDataTable[[#This Row],[Order Date]])</f>
        <v>11</v>
      </c>
      <c r="E2366" s="16" t="str">
        <f>TEXT(SalesDataTable[[#This Row],[Order Date]], "MMM")</f>
        <v>Nov</v>
      </c>
      <c r="F2366" s="15" t="str">
        <f>"Q"&amp;ROUNDUP(MONTH(SalesDataTable[[#This Row],[Order Date]])/3,0)</f>
        <v>Q4</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7">
        <f>YEAR(SalesDataTable[[#This Row],[Order Date]])</f>
        <v>2026</v>
      </c>
      <c r="D2367" s="4">
        <f>MONTH(SalesDataTable[[#This Row],[Order Date]])</f>
        <v>11</v>
      </c>
      <c r="E2367" s="16" t="str">
        <f>TEXT(SalesDataTable[[#This Row],[Order Date]], "MMM")</f>
        <v>Nov</v>
      </c>
      <c r="F2367" s="15" t="str">
        <f>"Q"&amp;ROUNDUP(MONTH(SalesDataTable[[#This Row],[Order Date]])/3,0)</f>
        <v>Q4</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7">
        <f>YEAR(SalesDataTable[[#This Row],[Order Date]])</f>
        <v>2026</v>
      </c>
      <c r="D2368" s="4">
        <f>MONTH(SalesDataTable[[#This Row],[Order Date]])</f>
        <v>11</v>
      </c>
      <c r="E2368" s="16" t="str">
        <f>TEXT(SalesDataTable[[#This Row],[Order Date]], "MMM")</f>
        <v>Nov</v>
      </c>
      <c r="F2368" s="15" t="str">
        <f>"Q"&amp;ROUNDUP(MONTH(SalesDataTable[[#This Row],[Order Date]])/3,0)</f>
        <v>Q4</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7">
        <f>YEAR(SalesDataTable[[#This Row],[Order Date]])</f>
        <v>2026</v>
      </c>
      <c r="D2369" s="4">
        <f>MONTH(SalesDataTable[[#This Row],[Order Date]])</f>
        <v>11</v>
      </c>
      <c r="E2369" s="16" t="str">
        <f>TEXT(SalesDataTable[[#This Row],[Order Date]], "MMM")</f>
        <v>Nov</v>
      </c>
      <c r="F2369" s="15" t="str">
        <f>"Q"&amp;ROUNDUP(MONTH(SalesDataTable[[#This Row],[Order Date]])/3,0)</f>
        <v>Q4</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7">
        <f>YEAR(SalesDataTable[[#This Row],[Order Date]])</f>
        <v>2026</v>
      </c>
      <c r="D2370" s="4">
        <f>MONTH(SalesDataTable[[#This Row],[Order Date]])</f>
        <v>11</v>
      </c>
      <c r="E2370" s="16" t="str">
        <f>TEXT(SalesDataTable[[#This Row],[Order Date]], "MMM")</f>
        <v>Nov</v>
      </c>
      <c r="F2370" s="15" t="str">
        <f>"Q"&amp;ROUNDUP(MONTH(SalesDataTable[[#This Row],[Order Date]])/3,0)</f>
        <v>Q4</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7">
        <f>YEAR(SalesDataTable[[#This Row],[Order Date]])</f>
        <v>2026</v>
      </c>
      <c r="D2371" s="4">
        <f>MONTH(SalesDataTable[[#This Row],[Order Date]])</f>
        <v>11</v>
      </c>
      <c r="E2371" s="16" t="str">
        <f>TEXT(SalesDataTable[[#This Row],[Order Date]], "MMM")</f>
        <v>Nov</v>
      </c>
      <c r="F2371" s="15" t="str">
        <f>"Q"&amp;ROUNDUP(MONTH(SalesDataTable[[#This Row],[Order Date]])/3,0)</f>
        <v>Q4</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7">
        <f>YEAR(SalesDataTable[[#This Row],[Order Date]])</f>
        <v>2026</v>
      </c>
      <c r="D2372" s="4">
        <f>MONTH(SalesDataTable[[#This Row],[Order Date]])</f>
        <v>11</v>
      </c>
      <c r="E2372" s="16" t="str">
        <f>TEXT(SalesDataTable[[#This Row],[Order Date]], "MMM")</f>
        <v>Nov</v>
      </c>
      <c r="F2372" s="15" t="str">
        <f>"Q"&amp;ROUNDUP(MONTH(SalesDataTable[[#This Row],[Order Date]])/3,0)</f>
        <v>Q4</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7">
        <f>YEAR(SalesDataTable[[#This Row],[Order Date]])</f>
        <v>2026</v>
      </c>
      <c r="D2373" s="4">
        <f>MONTH(SalesDataTable[[#This Row],[Order Date]])</f>
        <v>11</v>
      </c>
      <c r="E2373" s="16" t="str">
        <f>TEXT(SalesDataTable[[#This Row],[Order Date]], "MMM")</f>
        <v>Nov</v>
      </c>
      <c r="F2373" s="15" t="str">
        <f>"Q"&amp;ROUNDUP(MONTH(SalesDataTable[[#This Row],[Order Date]])/3,0)</f>
        <v>Q4</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7">
        <f>YEAR(SalesDataTable[[#This Row],[Order Date]])</f>
        <v>2026</v>
      </c>
      <c r="D2374" s="4">
        <f>MONTH(SalesDataTable[[#This Row],[Order Date]])</f>
        <v>11</v>
      </c>
      <c r="E2374" s="16" t="str">
        <f>TEXT(SalesDataTable[[#This Row],[Order Date]], "MMM")</f>
        <v>Nov</v>
      </c>
      <c r="F2374" s="15" t="str">
        <f>"Q"&amp;ROUNDUP(MONTH(SalesDataTable[[#This Row],[Order Date]])/3,0)</f>
        <v>Q4</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7">
        <f>YEAR(SalesDataTable[[#This Row],[Order Date]])</f>
        <v>2026</v>
      </c>
      <c r="D2375" s="4">
        <f>MONTH(SalesDataTable[[#This Row],[Order Date]])</f>
        <v>11</v>
      </c>
      <c r="E2375" s="16" t="str">
        <f>TEXT(SalesDataTable[[#This Row],[Order Date]], "MMM")</f>
        <v>Nov</v>
      </c>
      <c r="F2375" s="15" t="str">
        <f>"Q"&amp;ROUNDUP(MONTH(SalesDataTable[[#This Row],[Order Date]])/3,0)</f>
        <v>Q4</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7">
        <f>YEAR(SalesDataTable[[#This Row],[Order Date]])</f>
        <v>2026</v>
      </c>
      <c r="D2376" s="4">
        <f>MONTH(SalesDataTable[[#This Row],[Order Date]])</f>
        <v>11</v>
      </c>
      <c r="E2376" s="16" t="str">
        <f>TEXT(SalesDataTable[[#This Row],[Order Date]], "MMM")</f>
        <v>Nov</v>
      </c>
      <c r="F2376" s="15" t="str">
        <f>"Q"&amp;ROUNDUP(MONTH(SalesDataTable[[#This Row],[Order Date]])/3,0)</f>
        <v>Q4</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7">
        <f>YEAR(SalesDataTable[[#This Row],[Order Date]])</f>
        <v>2026</v>
      </c>
      <c r="D2377" s="4">
        <f>MONTH(SalesDataTable[[#This Row],[Order Date]])</f>
        <v>11</v>
      </c>
      <c r="E2377" s="16" t="str">
        <f>TEXT(SalesDataTable[[#This Row],[Order Date]], "MMM")</f>
        <v>Nov</v>
      </c>
      <c r="F2377" s="15" t="str">
        <f>"Q"&amp;ROUNDUP(MONTH(SalesDataTable[[#This Row],[Order Date]])/3,0)</f>
        <v>Q4</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7">
        <f>YEAR(SalesDataTable[[#This Row],[Order Date]])</f>
        <v>2026</v>
      </c>
      <c r="D2378" s="4">
        <f>MONTH(SalesDataTable[[#This Row],[Order Date]])</f>
        <v>11</v>
      </c>
      <c r="E2378" s="16" t="str">
        <f>TEXT(SalesDataTable[[#This Row],[Order Date]], "MMM")</f>
        <v>Nov</v>
      </c>
      <c r="F2378" s="15" t="str">
        <f>"Q"&amp;ROUNDUP(MONTH(SalesDataTable[[#This Row],[Order Date]])/3,0)</f>
        <v>Q4</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7">
        <f>YEAR(SalesDataTable[[#This Row],[Order Date]])</f>
        <v>2026</v>
      </c>
      <c r="D2379" s="4">
        <f>MONTH(SalesDataTable[[#This Row],[Order Date]])</f>
        <v>11</v>
      </c>
      <c r="E2379" s="16" t="str">
        <f>TEXT(SalesDataTable[[#This Row],[Order Date]], "MMM")</f>
        <v>Nov</v>
      </c>
      <c r="F2379" s="15" t="str">
        <f>"Q"&amp;ROUNDUP(MONTH(SalesDataTable[[#This Row],[Order Date]])/3,0)</f>
        <v>Q4</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7">
        <f>YEAR(SalesDataTable[[#This Row],[Order Date]])</f>
        <v>2026</v>
      </c>
      <c r="D2380" s="4">
        <f>MONTH(SalesDataTable[[#This Row],[Order Date]])</f>
        <v>11</v>
      </c>
      <c r="E2380" s="16" t="str">
        <f>TEXT(SalesDataTable[[#This Row],[Order Date]], "MMM")</f>
        <v>Nov</v>
      </c>
      <c r="F2380" s="15" t="str">
        <f>"Q"&amp;ROUNDUP(MONTH(SalesDataTable[[#This Row],[Order Date]])/3,0)</f>
        <v>Q4</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7">
        <f>YEAR(SalesDataTable[[#This Row],[Order Date]])</f>
        <v>2026</v>
      </c>
      <c r="D2381" s="4">
        <f>MONTH(SalesDataTable[[#This Row],[Order Date]])</f>
        <v>11</v>
      </c>
      <c r="E2381" s="16" t="str">
        <f>TEXT(SalesDataTable[[#This Row],[Order Date]], "MMM")</f>
        <v>Nov</v>
      </c>
      <c r="F2381" s="15" t="str">
        <f>"Q"&amp;ROUNDUP(MONTH(SalesDataTable[[#This Row],[Order Date]])/3,0)</f>
        <v>Q4</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7">
        <f>YEAR(SalesDataTable[[#This Row],[Order Date]])</f>
        <v>2026</v>
      </c>
      <c r="D2382" s="4">
        <f>MONTH(SalesDataTable[[#This Row],[Order Date]])</f>
        <v>11</v>
      </c>
      <c r="E2382" s="16" t="str">
        <f>TEXT(SalesDataTable[[#This Row],[Order Date]], "MMM")</f>
        <v>Nov</v>
      </c>
      <c r="F2382" s="15" t="str">
        <f>"Q"&amp;ROUNDUP(MONTH(SalesDataTable[[#This Row],[Order Date]])/3,0)</f>
        <v>Q4</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7">
        <f>YEAR(SalesDataTable[[#This Row],[Order Date]])</f>
        <v>2026</v>
      </c>
      <c r="D2383" s="4">
        <f>MONTH(SalesDataTable[[#This Row],[Order Date]])</f>
        <v>11</v>
      </c>
      <c r="E2383" s="16" t="str">
        <f>TEXT(SalesDataTable[[#This Row],[Order Date]], "MMM")</f>
        <v>Nov</v>
      </c>
      <c r="F2383" s="15" t="str">
        <f>"Q"&amp;ROUNDUP(MONTH(SalesDataTable[[#This Row],[Order Date]])/3,0)</f>
        <v>Q4</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7">
        <f>YEAR(SalesDataTable[[#This Row],[Order Date]])</f>
        <v>2026</v>
      </c>
      <c r="D2384" s="4">
        <f>MONTH(SalesDataTable[[#This Row],[Order Date]])</f>
        <v>11</v>
      </c>
      <c r="E2384" s="16" t="str">
        <f>TEXT(SalesDataTable[[#This Row],[Order Date]], "MMM")</f>
        <v>Nov</v>
      </c>
      <c r="F2384" s="15" t="str">
        <f>"Q"&amp;ROUNDUP(MONTH(SalesDataTable[[#This Row],[Order Date]])/3,0)</f>
        <v>Q4</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7">
        <f>YEAR(SalesDataTable[[#This Row],[Order Date]])</f>
        <v>2026</v>
      </c>
      <c r="D2385" s="4">
        <f>MONTH(SalesDataTable[[#This Row],[Order Date]])</f>
        <v>11</v>
      </c>
      <c r="E2385" s="16" t="str">
        <f>TEXT(SalesDataTable[[#This Row],[Order Date]], "MMM")</f>
        <v>Nov</v>
      </c>
      <c r="F2385" s="15" t="str">
        <f>"Q"&amp;ROUNDUP(MONTH(SalesDataTable[[#This Row],[Order Date]])/3,0)</f>
        <v>Q4</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7">
        <f>YEAR(SalesDataTable[[#This Row],[Order Date]])</f>
        <v>2026</v>
      </c>
      <c r="D2386" s="4">
        <f>MONTH(SalesDataTable[[#This Row],[Order Date]])</f>
        <v>11</v>
      </c>
      <c r="E2386" s="16" t="str">
        <f>TEXT(SalesDataTable[[#This Row],[Order Date]], "MMM")</f>
        <v>Nov</v>
      </c>
      <c r="F2386" s="15" t="str">
        <f>"Q"&amp;ROUNDUP(MONTH(SalesDataTable[[#This Row],[Order Date]])/3,0)</f>
        <v>Q4</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7">
        <f>YEAR(SalesDataTable[[#This Row],[Order Date]])</f>
        <v>2026</v>
      </c>
      <c r="D2387" s="4">
        <f>MONTH(SalesDataTable[[#This Row],[Order Date]])</f>
        <v>11</v>
      </c>
      <c r="E2387" s="16" t="str">
        <f>TEXT(SalesDataTable[[#This Row],[Order Date]], "MMM")</f>
        <v>Nov</v>
      </c>
      <c r="F2387" s="15" t="str">
        <f>"Q"&amp;ROUNDUP(MONTH(SalesDataTable[[#This Row],[Order Date]])/3,0)</f>
        <v>Q4</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7">
        <f>YEAR(SalesDataTable[[#This Row],[Order Date]])</f>
        <v>2026</v>
      </c>
      <c r="D2388" s="4">
        <f>MONTH(SalesDataTable[[#This Row],[Order Date]])</f>
        <v>11</v>
      </c>
      <c r="E2388" s="16" t="str">
        <f>TEXT(SalesDataTable[[#This Row],[Order Date]], "MMM")</f>
        <v>Nov</v>
      </c>
      <c r="F2388" s="15" t="str">
        <f>"Q"&amp;ROUNDUP(MONTH(SalesDataTable[[#This Row],[Order Date]])/3,0)</f>
        <v>Q4</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7">
        <f>YEAR(SalesDataTable[[#This Row],[Order Date]])</f>
        <v>2026</v>
      </c>
      <c r="D2389" s="4">
        <f>MONTH(SalesDataTable[[#This Row],[Order Date]])</f>
        <v>11</v>
      </c>
      <c r="E2389" s="16" t="str">
        <f>TEXT(SalesDataTable[[#This Row],[Order Date]], "MMM")</f>
        <v>Nov</v>
      </c>
      <c r="F2389" s="15" t="str">
        <f>"Q"&amp;ROUNDUP(MONTH(SalesDataTable[[#This Row],[Order Date]])/3,0)</f>
        <v>Q4</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7">
        <f>YEAR(SalesDataTable[[#This Row],[Order Date]])</f>
        <v>2026</v>
      </c>
      <c r="D2390" s="4">
        <f>MONTH(SalesDataTable[[#This Row],[Order Date]])</f>
        <v>11</v>
      </c>
      <c r="E2390" s="16" t="str">
        <f>TEXT(SalesDataTable[[#This Row],[Order Date]], "MMM")</f>
        <v>Nov</v>
      </c>
      <c r="F2390" s="15" t="str">
        <f>"Q"&amp;ROUNDUP(MONTH(SalesDataTable[[#This Row],[Order Date]])/3,0)</f>
        <v>Q4</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7">
        <f>YEAR(SalesDataTable[[#This Row],[Order Date]])</f>
        <v>2026</v>
      </c>
      <c r="D2391" s="4">
        <f>MONTH(SalesDataTable[[#This Row],[Order Date]])</f>
        <v>11</v>
      </c>
      <c r="E2391" s="16" t="str">
        <f>TEXT(SalesDataTable[[#This Row],[Order Date]], "MMM")</f>
        <v>Nov</v>
      </c>
      <c r="F2391" s="15" t="str">
        <f>"Q"&amp;ROUNDUP(MONTH(SalesDataTable[[#This Row],[Order Date]])/3,0)</f>
        <v>Q4</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7">
        <f>YEAR(SalesDataTable[[#This Row],[Order Date]])</f>
        <v>2026</v>
      </c>
      <c r="D2392" s="4">
        <f>MONTH(SalesDataTable[[#This Row],[Order Date]])</f>
        <v>11</v>
      </c>
      <c r="E2392" s="16" t="str">
        <f>TEXT(SalesDataTable[[#This Row],[Order Date]], "MMM")</f>
        <v>Nov</v>
      </c>
      <c r="F2392" s="15" t="str">
        <f>"Q"&amp;ROUNDUP(MONTH(SalesDataTable[[#This Row],[Order Date]])/3,0)</f>
        <v>Q4</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7">
        <f>YEAR(SalesDataTable[[#This Row],[Order Date]])</f>
        <v>2026</v>
      </c>
      <c r="D2393" s="4">
        <f>MONTH(SalesDataTable[[#This Row],[Order Date]])</f>
        <v>11</v>
      </c>
      <c r="E2393" s="16" t="str">
        <f>TEXT(SalesDataTable[[#This Row],[Order Date]], "MMM")</f>
        <v>Nov</v>
      </c>
      <c r="F2393" s="15" t="str">
        <f>"Q"&amp;ROUNDUP(MONTH(SalesDataTable[[#This Row],[Order Date]])/3,0)</f>
        <v>Q4</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7">
        <f>YEAR(SalesDataTable[[#This Row],[Order Date]])</f>
        <v>2026</v>
      </c>
      <c r="D2394" s="4">
        <f>MONTH(SalesDataTable[[#This Row],[Order Date]])</f>
        <v>11</v>
      </c>
      <c r="E2394" s="16" t="str">
        <f>TEXT(SalesDataTable[[#This Row],[Order Date]], "MMM")</f>
        <v>Nov</v>
      </c>
      <c r="F2394" s="15" t="str">
        <f>"Q"&amp;ROUNDUP(MONTH(SalesDataTable[[#This Row],[Order Date]])/3,0)</f>
        <v>Q4</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7">
        <f>YEAR(SalesDataTable[[#This Row],[Order Date]])</f>
        <v>2026</v>
      </c>
      <c r="D2395" s="4">
        <f>MONTH(SalesDataTable[[#This Row],[Order Date]])</f>
        <v>11</v>
      </c>
      <c r="E2395" s="16" t="str">
        <f>TEXT(SalesDataTable[[#This Row],[Order Date]], "MMM")</f>
        <v>Nov</v>
      </c>
      <c r="F2395" s="15" t="str">
        <f>"Q"&amp;ROUNDUP(MONTH(SalesDataTable[[#This Row],[Order Date]])/3,0)</f>
        <v>Q4</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7">
        <f>YEAR(SalesDataTable[[#This Row],[Order Date]])</f>
        <v>2026</v>
      </c>
      <c r="D2396" s="4">
        <f>MONTH(SalesDataTable[[#This Row],[Order Date]])</f>
        <v>11</v>
      </c>
      <c r="E2396" s="16" t="str">
        <f>TEXT(SalesDataTable[[#This Row],[Order Date]], "MMM")</f>
        <v>Nov</v>
      </c>
      <c r="F2396" s="15" t="str">
        <f>"Q"&amp;ROUNDUP(MONTH(SalesDataTable[[#This Row],[Order Date]])/3,0)</f>
        <v>Q4</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7">
        <f>YEAR(SalesDataTable[[#This Row],[Order Date]])</f>
        <v>2026</v>
      </c>
      <c r="D2397" s="4">
        <f>MONTH(SalesDataTable[[#This Row],[Order Date]])</f>
        <v>11</v>
      </c>
      <c r="E2397" s="16" t="str">
        <f>TEXT(SalesDataTable[[#This Row],[Order Date]], "MMM")</f>
        <v>Nov</v>
      </c>
      <c r="F2397" s="15" t="str">
        <f>"Q"&amp;ROUNDUP(MONTH(SalesDataTable[[#This Row],[Order Date]])/3,0)</f>
        <v>Q4</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7">
        <f>YEAR(SalesDataTable[[#This Row],[Order Date]])</f>
        <v>2026</v>
      </c>
      <c r="D2398" s="4">
        <f>MONTH(SalesDataTable[[#This Row],[Order Date]])</f>
        <v>11</v>
      </c>
      <c r="E2398" s="16" t="str">
        <f>TEXT(SalesDataTable[[#This Row],[Order Date]], "MMM")</f>
        <v>Nov</v>
      </c>
      <c r="F2398" s="15" t="str">
        <f>"Q"&amp;ROUNDUP(MONTH(SalesDataTable[[#This Row],[Order Date]])/3,0)</f>
        <v>Q4</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7">
        <f>YEAR(SalesDataTable[[#This Row],[Order Date]])</f>
        <v>2026</v>
      </c>
      <c r="D2399" s="4">
        <f>MONTH(SalesDataTable[[#This Row],[Order Date]])</f>
        <v>11</v>
      </c>
      <c r="E2399" s="16" t="str">
        <f>TEXT(SalesDataTable[[#This Row],[Order Date]], "MMM")</f>
        <v>Nov</v>
      </c>
      <c r="F2399" s="15" t="str">
        <f>"Q"&amp;ROUNDUP(MONTH(SalesDataTable[[#This Row],[Order Date]])/3,0)</f>
        <v>Q4</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7">
        <f>YEAR(SalesDataTable[[#This Row],[Order Date]])</f>
        <v>2026</v>
      </c>
      <c r="D2400" s="4">
        <f>MONTH(SalesDataTable[[#This Row],[Order Date]])</f>
        <v>11</v>
      </c>
      <c r="E2400" s="16" t="str">
        <f>TEXT(SalesDataTable[[#This Row],[Order Date]], "MMM")</f>
        <v>Nov</v>
      </c>
      <c r="F2400" s="15" t="str">
        <f>"Q"&amp;ROUNDUP(MONTH(SalesDataTable[[#This Row],[Order Date]])/3,0)</f>
        <v>Q4</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7">
        <f>YEAR(SalesDataTable[[#This Row],[Order Date]])</f>
        <v>2026</v>
      </c>
      <c r="D2401" s="4">
        <f>MONTH(SalesDataTable[[#This Row],[Order Date]])</f>
        <v>11</v>
      </c>
      <c r="E2401" s="16" t="str">
        <f>TEXT(SalesDataTable[[#This Row],[Order Date]], "MMM")</f>
        <v>Nov</v>
      </c>
      <c r="F2401" s="15" t="str">
        <f>"Q"&amp;ROUNDUP(MONTH(SalesDataTable[[#This Row],[Order Date]])/3,0)</f>
        <v>Q4</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7">
        <f>YEAR(SalesDataTable[[#This Row],[Order Date]])</f>
        <v>2026</v>
      </c>
      <c r="D2402" s="4">
        <f>MONTH(SalesDataTable[[#This Row],[Order Date]])</f>
        <v>11</v>
      </c>
      <c r="E2402" s="16" t="str">
        <f>TEXT(SalesDataTable[[#This Row],[Order Date]], "MMM")</f>
        <v>Nov</v>
      </c>
      <c r="F2402" s="15" t="str">
        <f>"Q"&amp;ROUNDUP(MONTH(SalesDataTable[[#This Row],[Order Date]])/3,0)</f>
        <v>Q4</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7">
        <f>YEAR(SalesDataTable[[#This Row],[Order Date]])</f>
        <v>2026</v>
      </c>
      <c r="D2403" s="4">
        <f>MONTH(SalesDataTable[[#This Row],[Order Date]])</f>
        <v>11</v>
      </c>
      <c r="E2403" s="16" t="str">
        <f>TEXT(SalesDataTable[[#This Row],[Order Date]], "MMM")</f>
        <v>Nov</v>
      </c>
      <c r="F2403" s="15" t="str">
        <f>"Q"&amp;ROUNDUP(MONTH(SalesDataTable[[#This Row],[Order Date]])/3,0)</f>
        <v>Q4</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7">
        <f>YEAR(SalesDataTable[[#This Row],[Order Date]])</f>
        <v>2026</v>
      </c>
      <c r="D2404" s="4">
        <f>MONTH(SalesDataTable[[#This Row],[Order Date]])</f>
        <v>11</v>
      </c>
      <c r="E2404" s="16" t="str">
        <f>TEXT(SalesDataTable[[#This Row],[Order Date]], "MMM")</f>
        <v>Nov</v>
      </c>
      <c r="F2404" s="15" t="str">
        <f>"Q"&amp;ROUNDUP(MONTH(SalesDataTable[[#This Row],[Order Date]])/3,0)</f>
        <v>Q4</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7">
        <f>YEAR(SalesDataTable[[#This Row],[Order Date]])</f>
        <v>2026</v>
      </c>
      <c r="D2405" s="4">
        <f>MONTH(SalesDataTable[[#This Row],[Order Date]])</f>
        <v>11</v>
      </c>
      <c r="E2405" s="16" t="str">
        <f>TEXT(SalesDataTable[[#This Row],[Order Date]], "MMM")</f>
        <v>Nov</v>
      </c>
      <c r="F2405" s="15" t="str">
        <f>"Q"&amp;ROUNDUP(MONTH(SalesDataTable[[#This Row],[Order Date]])/3,0)</f>
        <v>Q4</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7">
        <f>YEAR(SalesDataTable[[#This Row],[Order Date]])</f>
        <v>2026</v>
      </c>
      <c r="D2406" s="4">
        <f>MONTH(SalesDataTable[[#This Row],[Order Date]])</f>
        <v>11</v>
      </c>
      <c r="E2406" s="16" t="str">
        <f>TEXT(SalesDataTable[[#This Row],[Order Date]], "MMM")</f>
        <v>Nov</v>
      </c>
      <c r="F2406" s="15" t="str">
        <f>"Q"&amp;ROUNDUP(MONTH(SalesDataTable[[#This Row],[Order Date]])/3,0)</f>
        <v>Q4</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7">
        <f>YEAR(SalesDataTable[[#This Row],[Order Date]])</f>
        <v>2026</v>
      </c>
      <c r="D2407" s="4">
        <f>MONTH(SalesDataTable[[#This Row],[Order Date]])</f>
        <v>11</v>
      </c>
      <c r="E2407" s="16" t="str">
        <f>TEXT(SalesDataTable[[#This Row],[Order Date]], "MMM")</f>
        <v>Nov</v>
      </c>
      <c r="F2407" s="15" t="str">
        <f>"Q"&amp;ROUNDUP(MONTH(SalesDataTable[[#This Row],[Order Date]])/3,0)</f>
        <v>Q4</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7">
        <f>YEAR(SalesDataTable[[#This Row],[Order Date]])</f>
        <v>2026</v>
      </c>
      <c r="D2408" s="4">
        <f>MONTH(SalesDataTable[[#This Row],[Order Date]])</f>
        <v>11</v>
      </c>
      <c r="E2408" s="16" t="str">
        <f>TEXT(SalesDataTable[[#This Row],[Order Date]], "MMM")</f>
        <v>Nov</v>
      </c>
      <c r="F2408" s="15" t="str">
        <f>"Q"&amp;ROUNDUP(MONTH(SalesDataTable[[#This Row],[Order Date]])/3,0)</f>
        <v>Q4</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7">
        <f>YEAR(SalesDataTable[[#This Row],[Order Date]])</f>
        <v>2026</v>
      </c>
      <c r="D2409" s="4">
        <f>MONTH(SalesDataTable[[#This Row],[Order Date]])</f>
        <v>11</v>
      </c>
      <c r="E2409" s="16" t="str">
        <f>TEXT(SalesDataTable[[#This Row],[Order Date]], "MMM")</f>
        <v>Nov</v>
      </c>
      <c r="F2409" s="15" t="str">
        <f>"Q"&amp;ROUNDUP(MONTH(SalesDataTable[[#This Row],[Order Date]])/3,0)</f>
        <v>Q4</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7">
        <f>YEAR(SalesDataTable[[#This Row],[Order Date]])</f>
        <v>2026</v>
      </c>
      <c r="D2410" s="4">
        <f>MONTH(SalesDataTable[[#This Row],[Order Date]])</f>
        <v>11</v>
      </c>
      <c r="E2410" s="16" t="str">
        <f>TEXT(SalesDataTable[[#This Row],[Order Date]], "MMM")</f>
        <v>Nov</v>
      </c>
      <c r="F2410" s="15" t="str">
        <f>"Q"&amp;ROUNDUP(MONTH(SalesDataTable[[#This Row],[Order Date]])/3,0)</f>
        <v>Q4</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7">
        <f>YEAR(SalesDataTable[[#This Row],[Order Date]])</f>
        <v>2026</v>
      </c>
      <c r="D2411" s="4">
        <f>MONTH(SalesDataTable[[#This Row],[Order Date]])</f>
        <v>11</v>
      </c>
      <c r="E2411" s="16" t="str">
        <f>TEXT(SalesDataTable[[#This Row],[Order Date]], "MMM")</f>
        <v>Nov</v>
      </c>
      <c r="F2411" s="15" t="str">
        <f>"Q"&amp;ROUNDUP(MONTH(SalesDataTable[[#This Row],[Order Date]])/3,0)</f>
        <v>Q4</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7">
        <f>YEAR(SalesDataTable[[#This Row],[Order Date]])</f>
        <v>2026</v>
      </c>
      <c r="D2412" s="4">
        <f>MONTH(SalesDataTable[[#This Row],[Order Date]])</f>
        <v>11</v>
      </c>
      <c r="E2412" s="16" t="str">
        <f>TEXT(SalesDataTable[[#This Row],[Order Date]], "MMM")</f>
        <v>Nov</v>
      </c>
      <c r="F2412" s="15" t="str">
        <f>"Q"&amp;ROUNDUP(MONTH(SalesDataTable[[#This Row],[Order Date]])/3,0)</f>
        <v>Q4</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7">
        <f>YEAR(SalesDataTable[[#This Row],[Order Date]])</f>
        <v>2026</v>
      </c>
      <c r="D2413" s="4">
        <f>MONTH(SalesDataTable[[#This Row],[Order Date]])</f>
        <v>11</v>
      </c>
      <c r="E2413" s="16" t="str">
        <f>TEXT(SalesDataTable[[#This Row],[Order Date]], "MMM")</f>
        <v>Nov</v>
      </c>
      <c r="F2413" s="15" t="str">
        <f>"Q"&amp;ROUNDUP(MONTH(SalesDataTable[[#This Row],[Order Date]])/3,0)</f>
        <v>Q4</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7">
        <f>YEAR(SalesDataTable[[#This Row],[Order Date]])</f>
        <v>2026</v>
      </c>
      <c r="D2414" s="4">
        <f>MONTH(SalesDataTable[[#This Row],[Order Date]])</f>
        <v>11</v>
      </c>
      <c r="E2414" s="16" t="str">
        <f>TEXT(SalesDataTable[[#This Row],[Order Date]], "MMM")</f>
        <v>Nov</v>
      </c>
      <c r="F2414" s="15" t="str">
        <f>"Q"&amp;ROUNDUP(MONTH(SalesDataTable[[#This Row],[Order Date]])/3,0)</f>
        <v>Q4</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7">
        <f>YEAR(SalesDataTable[[#This Row],[Order Date]])</f>
        <v>2026</v>
      </c>
      <c r="D2415" s="4">
        <f>MONTH(SalesDataTable[[#This Row],[Order Date]])</f>
        <v>11</v>
      </c>
      <c r="E2415" s="16" t="str">
        <f>TEXT(SalesDataTable[[#This Row],[Order Date]], "MMM")</f>
        <v>Nov</v>
      </c>
      <c r="F2415" s="15" t="str">
        <f>"Q"&amp;ROUNDUP(MONTH(SalesDataTable[[#This Row],[Order Date]])/3,0)</f>
        <v>Q4</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7">
        <f>YEAR(SalesDataTable[[#This Row],[Order Date]])</f>
        <v>2026</v>
      </c>
      <c r="D2416" s="4">
        <f>MONTH(SalesDataTable[[#This Row],[Order Date]])</f>
        <v>11</v>
      </c>
      <c r="E2416" s="16" t="str">
        <f>TEXT(SalesDataTable[[#This Row],[Order Date]], "MMM")</f>
        <v>Nov</v>
      </c>
      <c r="F2416" s="15" t="str">
        <f>"Q"&amp;ROUNDUP(MONTH(SalesDataTable[[#This Row],[Order Date]])/3,0)</f>
        <v>Q4</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7">
        <f>YEAR(SalesDataTable[[#This Row],[Order Date]])</f>
        <v>2026</v>
      </c>
      <c r="D2417" s="4">
        <f>MONTH(SalesDataTable[[#This Row],[Order Date]])</f>
        <v>11</v>
      </c>
      <c r="E2417" s="16" t="str">
        <f>TEXT(SalesDataTable[[#This Row],[Order Date]], "MMM")</f>
        <v>Nov</v>
      </c>
      <c r="F2417" s="15" t="str">
        <f>"Q"&amp;ROUNDUP(MONTH(SalesDataTable[[#This Row],[Order Date]])/3,0)</f>
        <v>Q4</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7">
        <f>YEAR(SalesDataTable[[#This Row],[Order Date]])</f>
        <v>2026</v>
      </c>
      <c r="D2418" s="4">
        <f>MONTH(SalesDataTable[[#This Row],[Order Date]])</f>
        <v>11</v>
      </c>
      <c r="E2418" s="16" t="str">
        <f>TEXT(SalesDataTable[[#This Row],[Order Date]], "MMM")</f>
        <v>Nov</v>
      </c>
      <c r="F2418" s="15" t="str">
        <f>"Q"&amp;ROUNDUP(MONTH(SalesDataTable[[#This Row],[Order Date]])/3,0)</f>
        <v>Q4</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7">
        <f>YEAR(SalesDataTable[[#This Row],[Order Date]])</f>
        <v>2026</v>
      </c>
      <c r="D2419" s="4">
        <f>MONTH(SalesDataTable[[#This Row],[Order Date]])</f>
        <v>11</v>
      </c>
      <c r="E2419" s="16" t="str">
        <f>TEXT(SalesDataTable[[#This Row],[Order Date]], "MMM")</f>
        <v>Nov</v>
      </c>
      <c r="F2419" s="15" t="str">
        <f>"Q"&amp;ROUNDUP(MONTH(SalesDataTable[[#This Row],[Order Date]])/3,0)</f>
        <v>Q4</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7">
        <f>YEAR(SalesDataTable[[#This Row],[Order Date]])</f>
        <v>2026</v>
      </c>
      <c r="D2420" s="4">
        <f>MONTH(SalesDataTable[[#This Row],[Order Date]])</f>
        <v>11</v>
      </c>
      <c r="E2420" s="16" t="str">
        <f>TEXT(SalesDataTable[[#This Row],[Order Date]], "MMM")</f>
        <v>Nov</v>
      </c>
      <c r="F2420" s="15" t="str">
        <f>"Q"&amp;ROUNDUP(MONTH(SalesDataTable[[#This Row],[Order Date]])/3,0)</f>
        <v>Q4</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7">
        <f>YEAR(SalesDataTable[[#This Row],[Order Date]])</f>
        <v>2026</v>
      </c>
      <c r="D2421" s="4">
        <f>MONTH(SalesDataTable[[#This Row],[Order Date]])</f>
        <v>11</v>
      </c>
      <c r="E2421" s="16" t="str">
        <f>TEXT(SalesDataTable[[#This Row],[Order Date]], "MMM")</f>
        <v>Nov</v>
      </c>
      <c r="F2421" s="15" t="str">
        <f>"Q"&amp;ROUNDUP(MONTH(SalesDataTable[[#This Row],[Order Date]])/3,0)</f>
        <v>Q4</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7">
        <f>YEAR(SalesDataTable[[#This Row],[Order Date]])</f>
        <v>2026</v>
      </c>
      <c r="D2422" s="4">
        <f>MONTH(SalesDataTable[[#This Row],[Order Date]])</f>
        <v>11</v>
      </c>
      <c r="E2422" s="16" t="str">
        <f>TEXT(SalesDataTable[[#This Row],[Order Date]], "MMM")</f>
        <v>Nov</v>
      </c>
      <c r="F2422" s="15" t="str">
        <f>"Q"&amp;ROUNDUP(MONTH(SalesDataTable[[#This Row],[Order Date]])/3,0)</f>
        <v>Q4</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7">
        <f>YEAR(SalesDataTable[[#This Row],[Order Date]])</f>
        <v>2026</v>
      </c>
      <c r="D2423" s="4">
        <f>MONTH(SalesDataTable[[#This Row],[Order Date]])</f>
        <v>11</v>
      </c>
      <c r="E2423" s="16" t="str">
        <f>TEXT(SalesDataTable[[#This Row],[Order Date]], "MMM")</f>
        <v>Nov</v>
      </c>
      <c r="F2423" s="15" t="str">
        <f>"Q"&amp;ROUNDUP(MONTH(SalesDataTable[[#This Row],[Order Date]])/3,0)</f>
        <v>Q4</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7">
        <f>YEAR(SalesDataTable[[#This Row],[Order Date]])</f>
        <v>2026</v>
      </c>
      <c r="D2424" s="4">
        <f>MONTH(SalesDataTable[[#This Row],[Order Date]])</f>
        <v>11</v>
      </c>
      <c r="E2424" s="16" t="str">
        <f>TEXT(SalesDataTable[[#This Row],[Order Date]], "MMM")</f>
        <v>Nov</v>
      </c>
      <c r="F2424" s="15" t="str">
        <f>"Q"&amp;ROUNDUP(MONTH(SalesDataTable[[#This Row],[Order Date]])/3,0)</f>
        <v>Q4</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7">
        <f>YEAR(SalesDataTable[[#This Row],[Order Date]])</f>
        <v>2026</v>
      </c>
      <c r="D2425" s="4">
        <f>MONTH(SalesDataTable[[#This Row],[Order Date]])</f>
        <v>11</v>
      </c>
      <c r="E2425" s="16" t="str">
        <f>TEXT(SalesDataTable[[#This Row],[Order Date]], "MMM")</f>
        <v>Nov</v>
      </c>
      <c r="F2425" s="15" t="str">
        <f>"Q"&amp;ROUNDUP(MONTH(SalesDataTable[[#This Row],[Order Date]])/3,0)</f>
        <v>Q4</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7">
        <f>YEAR(SalesDataTable[[#This Row],[Order Date]])</f>
        <v>2026</v>
      </c>
      <c r="D2426" s="4">
        <f>MONTH(SalesDataTable[[#This Row],[Order Date]])</f>
        <v>11</v>
      </c>
      <c r="E2426" s="16" t="str">
        <f>TEXT(SalesDataTable[[#This Row],[Order Date]], "MMM")</f>
        <v>Nov</v>
      </c>
      <c r="F2426" s="15" t="str">
        <f>"Q"&amp;ROUNDUP(MONTH(SalesDataTable[[#This Row],[Order Date]])/3,0)</f>
        <v>Q4</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7">
        <f>YEAR(SalesDataTable[[#This Row],[Order Date]])</f>
        <v>2026</v>
      </c>
      <c r="D2427" s="4">
        <f>MONTH(SalesDataTable[[#This Row],[Order Date]])</f>
        <v>11</v>
      </c>
      <c r="E2427" s="16" t="str">
        <f>TEXT(SalesDataTable[[#This Row],[Order Date]], "MMM")</f>
        <v>Nov</v>
      </c>
      <c r="F2427" s="15" t="str">
        <f>"Q"&amp;ROUNDUP(MONTH(SalesDataTable[[#This Row],[Order Date]])/3,0)</f>
        <v>Q4</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7">
        <f>YEAR(SalesDataTable[[#This Row],[Order Date]])</f>
        <v>2026</v>
      </c>
      <c r="D2428" s="4">
        <f>MONTH(SalesDataTable[[#This Row],[Order Date]])</f>
        <v>11</v>
      </c>
      <c r="E2428" s="16" t="str">
        <f>TEXT(SalesDataTable[[#This Row],[Order Date]], "MMM")</f>
        <v>Nov</v>
      </c>
      <c r="F2428" s="15" t="str">
        <f>"Q"&amp;ROUNDUP(MONTH(SalesDataTable[[#This Row],[Order Date]])/3,0)</f>
        <v>Q4</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7">
        <f>YEAR(SalesDataTable[[#This Row],[Order Date]])</f>
        <v>2026</v>
      </c>
      <c r="D2429" s="4">
        <f>MONTH(SalesDataTable[[#This Row],[Order Date]])</f>
        <v>11</v>
      </c>
      <c r="E2429" s="16" t="str">
        <f>TEXT(SalesDataTable[[#This Row],[Order Date]], "MMM")</f>
        <v>Nov</v>
      </c>
      <c r="F2429" s="15" t="str">
        <f>"Q"&amp;ROUNDUP(MONTH(SalesDataTable[[#This Row],[Order Date]])/3,0)</f>
        <v>Q4</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7">
        <f>YEAR(SalesDataTable[[#This Row],[Order Date]])</f>
        <v>2026</v>
      </c>
      <c r="D2430" s="4">
        <f>MONTH(SalesDataTable[[#This Row],[Order Date]])</f>
        <v>11</v>
      </c>
      <c r="E2430" s="16" t="str">
        <f>TEXT(SalesDataTable[[#This Row],[Order Date]], "MMM")</f>
        <v>Nov</v>
      </c>
      <c r="F2430" s="15" t="str">
        <f>"Q"&amp;ROUNDUP(MONTH(SalesDataTable[[#This Row],[Order Date]])/3,0)</f>
        <v>Q4</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7">
        <f>YEAR(SalesDataTable[[#This Row],[Order Date]])</f>
        <v>2026</v>
      </c>
      <c r="D2431" s="4">
        <f>MONTH(SalesDataTable[[#This Row],[Order Date]])</f>
        <v>11</v>
      </c>
      <c r="E2431" s="16" t="str">
        <f>TEXT(SalesDataTable[[#This Row],[Order Date]], "MMM")</f>
        <v>Nov</v>
      </c>
      <c r="F2431" s="15" t="str">
        <f>"Q"&amp;ROUNDUP(MONTH(SalesDataTable[[#This Row],[Order Date]])/3,0)</f>
        <v>Q4</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7">
        <f>YEAR(SalesDataTable[[#This Row],[Order Date]])</f>
        <v>2026</v>
      </c>
      <c r="D2432" s="4">
        <f>MONTH(SalesDataTable[[#This Row],[Order Date]])</f>
        <v>11</v>
      </c>
      <c r="E2432" s="16" t="str">
        <f>TEXT(SalesDataTable[[#This Row],[Order Date]], "MMM")</f>
        <v>Nov</v>
      </c>
      <c r="F2432" s="15" t="str">
        <f>"Q"&amp;ROUNDUP(MONTH(SalesDataTable[[#This Row],[Order Date]])/3,0)</f>
        <v>Q4</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7">
        <f>YEAR(SalesDataTable[[#This Row],[Order Date]])</f>
        <v>2026</v>
      </c>
      <c r="D2433" s="4">
        <f>MONTH(SalesDataTable[[#This Row],[Order Date]])</f>
        <v>11</v>
      </c>
      <c r="E2433" s="16" t="str">
        <f>TEXT(SalesDataTable[[#This Row],[Order Date]], "MMM")</f>
        <v>Nov</v>
      </c>
      <c r="F2433" s="15" t="str">
        <f>"Q"&amp;ROUNDUP(MONTH(SalesDataTable[[#This Row],[Order Date]])/3,0)</f>
        <v>Q4</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7">
        <f>YEAR(SalesDataTable[[#This Row],[Order Date]])</f>
        <v>2026</v>
      </c>
      <c r="D2434" s="4">
        <f>MONTH(SalesDataTable[[#This Row],[Order Date]])</f>
        <v>11</v>
      </c>
      <c r="E2434" s="16" t="str">
        <f>TEXT(SalesDataTable[[#This Row],[Order Date]], "MMM")</f>
        <v>Nov</v>
      </c>
      <c r="F2434" s="15" t="str">
        <f>"Q"&amp;ROUNDUP(MONTH(SalesDataTable[[#This Row],[Order Date]])/3,0)</f>
        <v>Q4</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7">
        <f>YEAR(SalesDataTable[[#This Row],[Order Date]])</f>
        <v>2026</v>
      </c>
      <c r="D2435" s="4">
        <f>MONTH(SalesDataTable[[#This Row],[Order Date]])</f>
        <v>11</v>
      </c>
      <c r="E2435" s="16" t="str">
        <f>TEXT(SalesDataTable[[#This Row],[Order Date]], "MMM")</f>
        <v>Nov</v>
      </c>
      <c r="F2435" s="15" t="str">
        <f>"Q"&amp;ROUNDUP(MONTH(SalesDataTable[[#This Row],[Order Date]])/3,0)</f>
        <v>Q4</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7">
        <f>YEAR(SalesDataTable[[#This Row],[Order Date]])</f>
        <v>2026</v>
      </c>
      <c r="D2436" s="4">
        <f>MONTH(SalesDataTable[[#This Row],[Order Date]])</f>
        <v>11</v>
      </c>
      <c r="E2436" s="16" t="str">
        <f>TEXT(SalesDataTable[[#This Row],[Order Date]], "MMM")</f>
        <v>Nov</v>
      </c>
      <c r="F2436" s="15" t="str">
        <f>"Q"&amp;ROUNDUP(MONTH(SalesDataTable[[#This Row],[Order Date]])/3,0)</f>
        <v>Q4</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7">
        <f>YEAR(SalesDataTable[[#This Row],[Order Date]])</f>
        <v>2026</v>
      </c>
      <c r="D2437" s="4">
        <f>MONTH(SalesDataTable[[#This Row],[Order Date]])</f>
        <v>11</v>
      </c>
      <c r="E2437" s="16" t="str">
        <f>TEXT(SalesDataTable[[#This Row],[Order Date]], "MMM")</f>
        <v>Nov</v>
      </c>
      <c r="F2437" s="15" t="str">
        <f>"Q"&amp;ROUNDUP(MONTH(SalesDataTable[[#This Row],[Order Date]])/3,0)</f>
        <v>Q4</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7">
        <f>YEAR(SalesDataTable[[#This Row],[Order Date]])</f>
        <v>2026</v>
      </c>
      <c r="D2438" s="4">
        <f>MONTH(SalesDataTable[[#This Row],[Order Date]])</f>
        <v>11</v>
      </c>
      <c r="E2438" s="16" t="str">
        <f>TEXT(SalesDataTable[[#This Row],[Order Date]], "MMM")</f>
        <v>Nov</v>
      </c>
      <c r="F2438" s="15" t="str">
        <f>"Q"&amp;ROUNDUP(MONTH(SalesDataTable[[#This Row],[Order Date]])/3,0)</f>
        <v>Q4</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7">
        <f>YEAR(SalesDataTable[[#This Row],[Order Date]])</f>
        <v>2026</v>
      </c>
      <c r="D2439" s="4">
        <f>MONTH(SalesDataTable[[#This Row],[Order Date]])</f>
        <v>11</v>
      </c>
      <c r="E2439" s="16" t="str">
        <f>TEXT(SalesDataTable[[#This Row],[Order Date]], "MMM")</f>
        <v>Nov</v>
      </c>
      <c r="F2439" s="15" t="str">
        <f>"Q"&amp;ROUNDUP(MONTH(SalesDataTable[[#This Row],[Order Date]])/3,0)</f>
        <v>Q4</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7">
        <f>YEAR(SalesDataTable[[#This Row],[Order Date]])</f>
        <v>2026</v>
      </c>
      <c r="D2440" s="4">
        <f>MONTH(SalesDataTable[[#This Row],[Order Date]])</f>
        <v>11</v>
      </c>
      <c r="E2440" s="16" t="str">
        <f>TEXT(SalesDataTable[[#This Row],[Order Date]], "MMM")</f>
        <v>Nov</v>
      </c>
      <c r="F2440" s="15" t="str">
        <f>"Q"&amp;ROUNDUP(MONTH(SalesDataTable[[#This Row],[Order Date]])/3,0)</f>
        <v>Q4</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7">
        <f>YEAR(SalesDataTable[[#This Row],[Order Date]])</f>
        <v>2026</v>
      </c>
      <c r="D2441" s="4">
        <f>MONTH(SalesDataTable[[#This Row],[Order Date]])</f>
        <v>11</v>
      </c>
      <c r="E2441" s="16" t="str">
        <f>TEXT(SalesDataTable[[#This Row],[Order Date]], "MMM")</f>
        <v>Nov</v>
      </c>
      <c r="F2441" s="15" t="str">
        <f>"Q"&amp;ROUNDUP(MONTH(SalesDataTable[[#This Row],[Order Date]])/3,0)</f>
        <v>Q4</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7">
        <f>YEAR(SalesDataTable[[#This Row],[Order Date]])</f>
        <v>2026</v>
      </c>
      <c r="D2442" s="4">
        <f>MONTH(SalesDataTable[[#This Row],[Order Date]])</f>
        <v>11</v>
      </c>
      <c r="E2442" s="16" t="str">
        <f>TEXT(SalesDataTable[[#This Row],[Order Date]], "MMM")</f>
        <v>Nov</v>
      </c>
      <c r="F2442" s="15" t="str">
        <f>"Q"&amp;ROUNDUP(MONTH(SalesDataTable[[#This Row],[Order Date]])/3,0)</f>
        <v>Q4</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7">
        <f>YEAR(SalesDataTable[[#This Row],[Order Date]])</f>
        <v>2026</v>
      </c>
      <c r="D2443" s="4">
        <f>MONTH(SalesDataTable[[#This Row],[Order Date]])</f>
        <v>11</v>
      </c>
      <c r="E2443" s="16" t="str">
        <f>TEXT(SalesDataTable[[#This Row],[Order Date]], "MMM")</f>
        <v>Nov</v>
      </c>
      <c r="F2443" s="15" t="str">
        <f>"Q"&amp;ROUNDUP(MONTH(SalesDataTable[[#This Row],[Order Date]])/3,0)</f>
        <v>Q4</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7">
        <f>YEAR(SalesDataTable[[#This Row],[Order Date]])</f>
        <v>2026</v>
      </c>
      <c r="D2444" s="4">
        <f>MONTH(SalesDataTable[[#This Row],[Order Date]])</f>
        <v>11</v>
      </c>
      <c r="E2444" s="16" t="str">
        <f>TEXT(SalesDataTable[[#This Row],[Order Date]], "MMM")</f>
        <v>Nov</v>
      </c>
      <c r="F2444" s="15" t="str">
        <f>"Q"&amp;ROUNDUP(MONTH(SalesDataTable[[#This Row],[Order Date]])/3,0)</f>
        <v>Q4</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7">
        <f>YEAR(SalesDataTable[[#This Row],[Order Date]])</f>
        <v>2026</v>
      </c>
      <c r="D2445" s="4">
        <f>MONTH(SalesDataTable[[#This Row],[Order Date]])</f>
        <v>11</v>
      </c>
      <c r="E2445" s="16" t="str">
        <f>TEXT(SalesDataTable[[#This Row],[Order Date]], "MMM")</f>
        <v>Nov</v>
      </c>
      <c r="F2445" s="15" t="str">
        <f>"Q"&amp;ROUNDUP(MONTH(SalesDataTable[[#This Row],[Order Date]])/3,0)</f>
        <v>Q4</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7">
        <f>YEAR(SalesDataTable[[#This Row],[Order Date]])</f>
        <v>2026</v>
      </c>
      <c r="D2446" s="4">
        <f>MONTH(SalesDataTable[[#This Row],[Order Date]])</f>
        <v>11</v>
      </c>
      <c r="E2446" s="16" t="str">
        <f>TEXT(SalesDataTable[[#This Row],[Order Date]], "MMM")</f>
        <v>Nov</v>
      </c>
      <c r="F2446" s="15" t="str">
        <f>"Q"&amp;ROUNDUP(MONTH(SalesDataTable[[#This Row],[Order Date]])/3,0)</f>
        <v>Q4</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7">
        <f>YEAR(SalesDataTable[[#This Row],[Order Date]])</f>
        <v>2026</v>
      </c>
      <c r="D2447" s="4">
        <f>MONTH(SalesDataTable[[#This Row],[Order Date]])</f>
        <v>11</v>
      </c>
      <c r="E2447" s="16" t="str">
        <f>TEXT(SalesDataTable[[#This Row],[Order Date]], "MMM")</f>
        <v>Nov</v>
      </c>
      <c r="F2447" s="15" t="str">
        <f>"Q"&amp;ROUNDUP(MONTH(SalesDataTable[[#This Row],[Order Date]])/3,0)</f>
        <v>Q4</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7">
        <f>YEAR(SalesDataTable[[#This Row],[Order Date]])</f>
        <v>2026</v>
      </c>
      <c r="D2448" s="4">
        <f>MONTH(SalesDataTable[[#This Row],[Order Date]])</f>
        <v>11</v>
      </c>
      <c r="E2448" s="16" t="str">
        <f>TEXT(SalesDataTable[[#This Row],[Order Date]], "MMM")</f>
        <v>Nov</v>
      </c>
      <c r="F2448" s="15" t="str">
        <f>"Q"&amp;ROUNDUP(MONTH(SalesDataTable[[#This Row],[Order Date]])/3,0)</f>
        <v>Q4</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7">
        <f>YEAR(SalesDataTable[[#This Row],[Order Date]])</f>
        <v>2026</v>
      </c>
      <c r="D2449" s="4">
        <f>MONTH(SalesDataTable[[#This Row],[Order Date]])</f>
        <v>11</v>
      </c>
      <c r="E2449" s="16" t="str">
        <f>TEXT(SalesDataTable[[#This Row],[Order Date]], "MMM")</f>
        <v>Nov</v>
      </c>
      <c r="F2449" s="15" t="str">
        <f>"Q"&amp;ROUNDUP(MONTH(SalesDataTable[[#This Row],[Order Date]])/3,0)</f>
        <v>Q4</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7">
        <f>YEAR(SalesDataTable[[#This Row],[Order Date]])</f>
        <v>2026</v>
      </c>
      <c r="D2450" s="4">
        <f>MONTH(SalesDataTable[[#This Row],[Order Date]])</f>
        <v>11</v>
      </c>
      <c r="E2450" s="16" t="str">
        <f>TEXT(SalesDataTable[[#This Row],[Order Date]], "MMM")</f>
        <v>Nov</v>
      </c>
      <c r="F2450" s="15" t="str">
        <f>"Q"&amp;ROUNDUP(MONTH(SalesDataTable[[#This Row],[Order Date]])/3,0)</f>
        <v>Q4</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7">
        <f>YEAR(SalesDataTable[[#This Row],[Order Date]])</f>
        <v>2026</v>
      </c>
      <c r="D2451" s="4">
        <f>MONTH(SalesDataTable[[#This Row],[Order Date]])</f>
        <v>11</v>
      </c>
      <c r="E2451" s="16" t="str">
        <f>TEXT(SalesDataTable[[#This Row],[Order Date]], "MMM")</f>
        <v>Nov</v>
      </c>
      <c r="F2451" s="15" t="str">
        <f>"Q"&amp;ROUNDUP(MONTH(SalesDataTable[[#This Row],[Order Date]])/3,0)</f>
        <v>Q4</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7">
        <f>YEAR(SalesDataTable[[#This Row],[Order Date]])</f>
        <v>2026</v>
      </c>
      <c r="D2452" s="4">
        <f>MONTH(SalesDataTable[[#This Row],[Order Date]])</f>
        <v>11</v>
      </c>
      <c r="E2452" s="16" t="str">
        <f>TEXT(SalesDataTable[[#This Row],[Order Date]], "MMM")</f>
        <v>Nov</v>
      </c>
      <c r="F2452" s="15" t="str">
        <f>"Q"&amp;ROUNDUP(MONTH(SalesDataTable[[#This Row],[Order Date]])/3,0)</f>
        <v>Q4</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7">
        <f>YEAR(SalesDataTable[[#This Row],[Order Date]])</f>
        <v>2026</v>
      </c>
      <c r="D2453" s="4">
        <f>MONTH(SalesDataTable[[#This Row],[Order Date]])</f>
        <v>11</v>
      </c>
      <c r="E2453" s="16" t="str">
        <f>TEXT(SalesDataTable[[#This Row],[Order Date]], "MMM")</f>
        <v>Nov</v>
      </c>
      <c r="F2453" s="15" t="str">
        <f>"Q"&amp;ROUNDUP(MONTH(SalesDataTable[[#This Row],[Order Date]])/3,0)</f>
        <v>Q4</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7">
        <f>YEAR(SalesDataTable[[#This Row],[Order Date]])</f>
        <v>2026</v>
      </c>
      <c r="D2454" s="4">
        <f>MONTH(SalesDataTable[[#This Row],[Order Date]])</f>
        <v>11</v>
      </c>
      <c r="E2454" s="16" t="str">
        <f>TEXT(SalesDataTable[[#This Row],[Order Date]], "MMM")</f>
        <v>Nov</v>
      </c>
      <c r="F2454" s="15" t="str">
        <f>"Q"&amp;ROUNDUP(MONTH(SalesDataTable[[#This Row],[Order Date]])/3,0)</f>
        <v>Q4</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7">
        <f>YEAR(SalesDataTable[[#This Row],[Order Date]])</f>
        <v>2026</v>
      </c>
      <c r="D2455" s="4">
        <f>MONTH(SalesDataTable[[#This Row],[Order Date]])</f>
        <v>11</v>
      </c>
      <c r="E2455" s="16" t="str">
        <f>TEXT(SalesDataTable[[#This Row],[Order Date]], "MMM")</f>
        <v>Nov</v>
      </c>
      <c r="F2455" s="15" t="str">
        <f>"Q"&amp;ROUNDUP(MONTH(SalesDataTable[[#This Row],[Order Date]])/3,0)</f>
        <v>Q4</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7">
        <f>YEAR(SalesDataTable[[#This Row],[Order Date]])</f>
        <v>2026</v>
      </c>
      <c r="D2456" s="4">
        <f>MONTH(SalesDataTable[[#This Row],[Order Date]])</f>
        <v>11</v>
      </c>
      <c r="E2456" s="16" t="str">
        <f>TEXT(SalesDataTable[[#This Row],[Order Date]], "MMM")</f>
        <v>Nov</v>
      </c>
      <c r="F2456" s="15" t="str">
        <f>"Q"&amp;ROUNDUP(MONTH(SalesDataTable[[#This Row],[Order Date]])/3,0)</f>
        <v>Q4</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7">
        <f>YEAR(SalesDataTable[[#This Row],[Order Date]])</f>
        <v>2026</v>
      </c>
      <c r="D2457" s="4">
        <f>MONTH(SalesDataTable[[#This Row],[Order Date]])</f>
        <v>11</v>
      </c>
      <c r="E2457" s="16" t="str">
        <f>TEXT(SalesDataTable[[#This Row],[Order Date]], "MMM")</f>
        <v>Nov</v>
      </c>
      <c r="F2457" s="15" t="str">
        <f>"Q"&amp;ROUNDUP(MONTH(SalesDataTable[[#This Row],[Order Date]])/3,0)</f>
        <v>Q4</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7">
        <f>YEAR(SalesDataTable[[#This Row],[Order Date]])</f>
        <v>2026</v>
      </c>
      <c r="D2458" s="4">
        <f>MONTH(SalesDataTable[[#This Row],[Order Date]])</f>
        <v>11</v>
      </c>
      <c r="E2458" s="16" t="str">
        <f>TEXT(SalesDataTable[[#This Row],[Order Date]], "MMM")</f>
        <v>Nov</v>
      </c>
      <c r="F2458" s="15" t="str">
        <f>"Q"&amp;ROUNDUP(MONTH(SalesDataTable[[#This Row],[Order Date]])/3,0)</f>
        <v>Q4</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7">
        <f>YEAR(SalesDataTable[[#This Row],[Order Date]])</f>
        <v>2026</v>
      </c>
      <c r="D2459" s="4">
        <f>MONTH(SalesDataTable[[#This Row],[Order Date]])</f>
        <v>11</v>
      </c>
      <c r="E2459" s="16" t="str">
        <f>TEXT(SalesDataTable[[#This Row],[Order Date]], "MMM")</f>
        <v>Nov</v>
      </c>
      <c r="F2459" s="15" t="str">
        <f>"Q"&amp;ROUNDUP(MONTH(SalesDataTable[[#This Row],[Order Date]])/3,0)</f>
        <v>Q4</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7">
        <f>YEAR(SalesDataTable[[#This Row],[Order Date]])</f>
        <v>2026</v>
      </c>
      <c r="D2460" s="4">
        <f>MONTH(SalesDataTable[[#This Row],[Order Date]])</f>
        <v>11</v>
      </c>
      <c r="E2460" s="16" t="str">
        <f>TEXT(SalesDataTable[[#This Row],[Order Date]], "MMM")</f>
        <v>Nov</v>
      </c>
      <c r="F2460" s="15" t="str">
        <f>"Q"&amp;ROUNDUP(MONTH(SalesDataTable[[#This Row],[Order Date]])/3,0)</f>
        <v>Q4</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7">
        <f>YEAR(SalesDataTable[[#This Row],[Order Date]])</f>
        <v>2026</v>
      </c>
      <c r="D2461" s="4">
        <f>MONTH(SalesDataTable[[#This Row],[Order Date]])</f>
        <v>11</v>
      </c>
      <c r="E2461" s="16" t="str">
        <f>TEXT(SalesDataTable[[#This Row],[Order Date]], "MMM")</f>
        <v>Nov</v>
      </c>
      <c r="F2461" s="15" t="str">
        <f>"Q"&amp;ROUNDUP(MONTH(SalesDataTable[[#This Row],[Order Date]])/3,0)</f>
        <v>Q4</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7">
        <f>YEAR(SalesDataTable[[#This Row],[Order Date]])</f>
        <v>2026</v>
      </c>
      <c r="D2462" s="4">
        <f>MONTH(SalesDataTable[[#This Row],[Order Date]])</f>
        <v>11</v>
      </c>
      <c r="E2462" s="16" t="str">
        <f>TEXT(SalesDataTable[[#This Row],[Order Date]], "MMM")</f>
        <v>Nov</v>
      </c>
      <c r="F2462" s="15" t="str">
        <f>"Q"&amp;ROUNDUP(MONTH(SalesDataTable[[#This Row],[Order Date]])/3,0)</f>
        <v>Q4</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7">
        <f>YEAR(SalesDataTable[[#This Row],[Order Date]])</f>
        <v>2026</v>
      </c>
      <c r="D2463" s="4">
        <f>MONTH(SalesDataTable[[#This Row],[Order Date]])</f>
        <v>11</v>
      </c>
      <c r="E2463" s="16" t="str">
        <f>TEXT(SalesDataTable[[#This Row],[Order Date]], "MMM")</f>
        <v>Nov</v>
      </c>
      <c r="F2463" s="15" t="str">
        <f>"Q"&amp;ROUNDUP(MONTH(SalesDataTable[[#This Row],[Order Date]])/3,0)</f>
        <v>Q4</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7">
        <f>YEAR(SalesDataTable[[#This Row],[Order Date]])</f>
        <v>2026</v>
      </c>
      <c r="D2464" s="4">
        <f>MONTH(SalesDataTable[[#This Row],[Order Date]])</f>
        <v>11</v>
      </c>
      <c r="E2464" s="16" t="str">
        <f>TEXT(SalesDataTable[[#This Row],[Order Date]], "MMM")</f>
        <v>Nov</v>
      </c>
      <c r="F2464" s="15" t="str">
        <f>"Q"&amp;ROUNDUP(MONTH(SalesDataTable[[#This Row],[Order Date]])/3,0)</f>
        <v>Q4</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7">
        <f>YEAR(SalesDataTable[[#This Row],[Order Date]])</f>
        <v>2026</v>
      </c>
      <c r="D2465" s="4">
        <f>MONTH(SalesDataTable[[#This Row],[Order Date]])</f>
        <v>11</v>
      </c>
      <c r="E2465" s="16" t="str">
        <f>TEXT(SalesDataTable[[#This Row],[Order Date]], "MMM")</f>
        <v>Nov</v>
      </c>
      <c r="F2465" s="15" t="str">
        <f>"Q"&amp;ROUNDUP(MONTH(SalesDataTable[[#This Row],[Order Date]])/3,0)</f>
        <v>Q4</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7">
        <f>YEAR(SalesDataTable[[#This Row],[Order Date]])</f>
        <v>2026</v>
      </c>
      <c r="D2466" s="4">
        <f>MONTH(SalesDataTable[[#This Row],[Order Date]])</f>
        <v>11</v>
      </c>
      <c r="E2466" s="16" t="str">
        <f>TEXT(SalesDataTable[[#This Row],[Order Date]], "MMM")</f>
        <v>Nov</v>
      </c>
      <c r="F2466" s="15" t="str">
        <f>"Q"&amp;ROUNDUP(MONTH(SalesDataTable[[#This Row],[Order Date]])/3,0)</f>
        <v>Q4</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7">
        <f>YEAR(SalesDataTable[[#This Row],[Order Date]])</f>
        <v>2026</v>
      </c>
      <c r="D2467" s="4">
        <f>MONTH(SalesDataTable[[#This Row],[Order Date]])</f>
        <v>11</v>
      </c>
      <c r="E2467" s="16" t="str">
        <f>TEXT(SalesDataTable[[#This Row],[Order Date]], "MMM")</f>
        <v>Nov</v>
      </c>
      <c r="F2467" s="15" t="str">
        <f>"Q"&amp;ROUNDUP(MONTH(SalesDataTable[[#This Row],[Order Date]])/3,0)</f>
        <v>Q4</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7">
        <f>YEAR(SalesDataTable[[#This Row],[Order Date]])</f>
        <v>2026</v>
      </c>
      <c r="D2468" s="4">
        <f>MONTH(SalesDataTable[[#This Row],[Order Date]])</f>
        <v>11</v>
      </c>
      <c r="E2468" s="16" t="str">
        <f>TEXT(SalesDataTable[[#This Row],[Order Date]], "MMM")</f>
        <v>Nov</v>
      </c>
      <c r="F2468" s="15" t="str">
        <f>"Q"&amp;ROUNDUP(MONTH(SalesDataTable[[#This Row],[Order Date]])/3,0)</f>
        <v>Q4</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7">
        <f>YEAR(SalesDataTable[[#This Row],[Order Date]])</f>
        <v>2026</v>
      </c>
      <c r="D2469" s="4">
        <f>MONTH(SalesDataTable[[#This Row],[Order Date]])</f>
        <v>11</v>
      </c>
      <c r="E2469" s="16" t="str">
        <f>TEXT(SalesDataTable[[#This Row],[Order Date]], "MMM")</f>
        <v>Nov</v>
      </c>
      <c r="F2469" s="15" t="str">
        <f>"Q"&amp;ROUNDUP(MONTH(SalesDataTable[[#This Row],[Order Date]])/3,0)</f>
        <v>Q4</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7">
        <f>YEAR(SalesDataTable[[#This Row],[Order Date]])</f>
        <v>2026</v>
      </c>
      <c r="D2470" s="4">
        <f>MONTH(SalesDataTable[[#This Row],[Order Date]])</f>
        <v>11</v>
      </c>
      <c r="E2470" s="16" t="str">
        <f>TEXT(SalesDataTable[[#This Row],[Order Date]], "MMM")</f>
        <v>Nov</v>
      </c>
      <c r="F2470" s="15" t="str">
        <f>"Q"&amp;ROUNDUP(MONTH(SalesDataTable[[#This Row],[Order Date]])/3,0)</f>
        <v>Q4</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7">
        <f>YEAR(SalesDataTable[[#This Row],[Order Date]])</f>
        <v>2026</v>
      </c>
      <c r="D2471" s="4">
        <f>MONTH(SalesDataTable[[#This Row],[Order Date]])</f>
        <v>11</v>
      </c>
      <c r="E2471" s="16" t="str">
        <f>TEXT(SalesDataTable[[#This Row],[Order Date]], "MMM")</f>
        <v>Nov</v>
      </c>
      <c r="F2471" s="15" t="str">
        <f>"Q"&amp;ROUNDUP(MONTH(SalesDataTable[[#This Row],[Order Date]])/3,0)</f>
        <v>Q4</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7">
        <f>YEAR(SalesDataTable[[#This Row],[Order Date]])</f>
        <v>2026</v>
      </c>
      <c r="D2472" s="4">
        <f>MONTH(SalesDataTable[[#This Row],[Order Date]])</f>
        <v>11</v>
      </c>
      <c r="E2472" s="16" t="str">
        <f>TEXT(SalesDataTable[[#This Row],[Order Date]], "MMM")</f>
        <v>Nov</v>
      </c>
      <c r="F2472" s="15" t="str">
        <f>"Q"&amp;ROUNDUP(MONTH(SalesDataTable[[#This Row],[Order Date]])/3,0)</f>
        <v>Q4</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7">
        <f>YEAR(SalesDataTable[[#This Row],[Order Date]])</f>
        <v>2026</v>
      </c>
      <c r="D2473" s="4">
        <f>MONTH(SalesDataTable[[#This Row],[Order Date]])</f>
        <v>11</v>
      </c>
      <c r="E2473" s="16" t="str">
        <f>TEXT(SalesDataTable[[#This Row],[Order Date]], "MMM")</f>
        <v>Nov</v>
      </c>
      <c r="F2473" s="15" t="str">
        <f>"Q"&amp;ROUNDUP(MONTH(SalesDataTable[[#This Row],[Order Date]])/3,0)</f>
        <v>Q4</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7">
        <f>YEAR(SalesDataTable[[#This Row],[Order Date]])</f>
        <v>2026</v>
      </c>
      <c r="D2474" s="4">
        <f>MONTH(SalesDataTable[[#This Row],[Order Date]])</f>
        <v>11</v>
      </c>
      <c r="E2474" s="16" t="str">
        <f>TEXT(SalesDataTable[[#This Row],[Order Date]], "MMM")</f>
        <v>Nov</v>
      </c>
      <c r="F2474" s="15" t="str">
        <f>"Q"&amp;ROUNDUP(MONTH(SalesDataTable[[#This Row],[Order Date]])/3,0)</f>
        <v>Q4</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7">
        <f>YEAR(SalesDataTable[[#This Row],[Order Date]])</f>
        <v>2026</v>
      </c>
      <c r="D2475" s="4">
        <f>MONTH(SalesDataTable[[#This Row],[Order Date]])</f>
        <v>11</v>
      </c>
      <c r="E2475" s="16" t="str">
        <f>TEXT(SalesDataTable[[#This Row],[Order Date]], "MMM")</f>
        <v>Nov</v>
      </c>
      <c r="F2475" s="15" t="str">
        <f>"Q"&amp;ROUNDUP(MONTH(SalesDataTable[[#This Row],[Order Date]])/3,0)</f>
        <v>Q4</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7">
        <f>YEAR(SalesDataTable[[#This Row],[Order Date]])</f>
        <v>2026</v>
      </c>
      <c r="D2476" s="4">
        <f>MONTH(SalesDataTable[[#This Row],[Order Date]])</f>
        <v>11</v>
      </c>
      <c r="E2476" s="16" t="str">
        <f>TEXT(SalesDataTable[[#This Row],[Order Date]], "MMM")</f>
        <v>Nov</v>
      </c>
      <c r="F2476" s="15" t="str">
        <f>"Q"&amp;ROUNDUP(MONTH(SalesDataTable[[#This Row],[Order Date]])/3,0)</f>
        <v>Q4</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7">
        <f>YEAR(SalesDataTable[[#This Row],[Order Date]])</f>
        <v>2026</v>
      </c>
      <c r="D2477" s="4">
        <f>MONTH(SalesDataTable[[#This Row],[Order Date]])</f>
        <v>11</v>
      </c>
      <c r="E2477" s="16" t="str">
        <f>TEXT(SalesDataTable[[#This Row],[Order Date]], "MMM")</f>
        <v>Nov</v>
      </c>
      <c r="F2477" s="15" t="str">
        <f>"Q"&amp;ROUNDUP(MONTH(SalesDataTable[[#This Row],[Order Date]])/3,0)</f>
        <v>Q4</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7">
        <f>YEAR(SalesDataTable[[#This Row],[Order Date]])</f>
        <v>2026</v>
      </c>
      <c r="D2478" s="4">
        <f>MONTH(SalesDataTable[[#This Row],[Order Date]])</f>
        <v>11</v>
      </c>
      <c r="E2478" s="16" t="str">
        <f>TEXT(SalesDataTable[[#This Row],[Order Date]], "MMM")</f>
        <v>Nov</v>
      </c>
      <c r="F2478" s="15" t="str">
        <f>"Q"&amp;ROUNDUP(MONTH(SalesDataTable[[#This Row],[Order Date]])/3,0)</f>
        <v>Q4</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7">
        <f>YEAR(SalesDataTable[[#This Row],[Order Date]])</f>
        <v>2026</v>
      </c>
      <c r="D2479" s="4">
        <f>MONTH(SalesDataTable[[#This Row],[Order Date]])</f>
        <v>11</v>
      </c>
      <c r="E2479" s="16" t="str">
        <f>TEXT(SalesDataTable[[#This Row],[Order Date]], "MMM")</f>
        <v>Nov</v>
      </c>
      <c r="F2479" s="15" t="str">
        <f>"Q"&amp;ROUNDUP(MONTH(SalesDataTable[[#This Row],[Order Date]])/3,0)</f>
        <v>Q4</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7">
        <f>YEAR(SalesDataTable[[#This Row],[Order Date]])</f>
        <v>2026</v>
      </c>
      <c r="D2480" s="4">
        <f>MONTH(SalesDataTable[[#This Row],[Order Date]])</f>
        <v>11</v>
      </c>
      <c r="E2480" s="16" t="str">
        <f>TEXT(SalesDataTable[[#This Row],[Order Date]], "MMM")</f>
        <v>Nov</v>
      </c>
      <c r="F2480" s="15" t="str">
        <f>"Q"&amp;ROUNDUP(MONTH(SalesDataTable[[#This Row],[Order Date]])/3,0)</f>
        <v>Q4</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7">
        <f>YEAR(SalesDataTable[[#This Row],[Order Date]])</f>
        <v>2026</v>
      </c>
      <c r="D2481" s="4">
        <f>MONTH(SalesDataTable[[#This Row],[Order Date]])</f>
        <v>11</v>
      </c>
      <c r="E2481" s="16" t="str">
        <f>TEXT(SalesDataTable[[#This Row],[Order Date]], "MMM")</f>
        <v>Nov</v>
      </c>
      <c r="F2481" s="15" t="str">
        <f>"Q"&amp;ROUNDUP(MONTH(SalesDataTable[[#This Row],[Order Date]])/3,0)</f>
        <v>Q4</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7">
        <f>YEAR(SalesDataTable[[#This Row],[Order Date]])</f>
        <v>2026</v>
      </c>
      <c r="D2482" s="4">
        <f>MONTH(SalesDataTable[[#This Row],[Order Date]])</f>
        <v>11</v>
      </c>
      <c r="E2482" s="16" t="str">
        <f>TEXT(SalesDataTable[[#This Row],[Order Date]], "MMM")</f>
        <v>Nov</v>
      </c>
      <c r="F2482" s="15" t="str">
        <f>"Q"&amp;ROUNDUP(MONTH(SalesDataTable[[#This Row],[Order Date]])/3,0)</f>
        <v>Q4</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7">
        <f>YEAR(SalesDataTable[[#This Row],[Order Date]])</f>
        <v>2026</v>
      </c>
      <c r="D2483" s="4">
        <f>MONTH(SalesDataTable[[#This Row],[Order Date]])</f>
        <v>11</v>
      </c>
      <c r="E2483" s="16" t="str">
        <f>TEXT(SalesDataTable[[#This Row],[Order Date]], "MMM")</f>
        <v>Nov</v>
      </c>
      <c r="F2483" s="15" t="str">
        <f>"Q"&amp;ROUNDUP(MONTH(SalesDataTable[[#This Row],[Order Date]])/3,0)</f>
        <v>Q4</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7">
        <f>YEAR(SalesDataTable[[#This Row],[Order Date]])</f>
        <v>2026</v>
      </c>
      <c r="D2484" s="4">
        <f>MONTH(SalesDataTable[[#This Row],[Order Date]])</f>
        <v>11</v>
      </c>
      <c r="E2484" s="16" t="str">
        <f>TEXT(SalesDataTable[[#This Row],[Order Date]], "MMM")</f>
        <v>Nov</v>
      </c>
      <c r="F2484" s="15" t="str">
        <f>"Q"&amp;ROUNDUP(MONTH(SalesDataTable[[#This Row],[Order Date]])/3,0)</f>
        <v>Q4</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7">
        <f>YEAR(SalesDataTable[[#This Row],[Order Date]])</f>
        <v>2026</v>
      </c>
      <c r="D2485" s="4">
        <f>MONTH(SalesDataTable[[#This Row],[Order Date]])</f>
        <v>11</v>
      </c>
      <c r="E2485" s="16" t="str">
        <f>TEXT(SalesDataTable[[#This Row],[Order Date]], "MMM")</f>
        <v>Nov</v>
      </c>
      <c r="F2485" s="15" t="str">
        <f>"Q"&amp;ROUNDUP(MONTH(SalesDataTable[[#This Row],[Order Date]])/3,0)</f>
        <v>Q4</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7">
        <f>YEAR(SalesDataTable[[#This Row],[Order Date]])</f>
        <v>2026</v>
      </c>
      <c r="D2486" s="4">
        <f>MONTH(SalesDataTable[[#This Row],[Order Date]])</f>
        <v>11</v>
      </c>
      <c r="E2486" s="16" t="str">
        <f>TEXT(SalesDataTable[[#This Row],[Order Date]], "MMM")</f>
        <v>Nov</v>
      </c>
      <c r="F2486" s="15" t="str">
        <f>"Q"&amp;ROUNDUP(MONTH(SalesDataTable[[#This Row],[Order Date]])/3,0)</f>
        <v>Q4</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7">
        <f>YEAR(SalesDataTable[[#This Row],[Order Date]])</f>
        <v>2026</v>
      </c>
      <c r="D2487" s="4">
        <f>MONTH(SalesDataTable[[#This Row],[Order Date]])</f>
        <v>11</v>
      </c>
      <c r="E2487" s="16" t="str">
        <f>TEXT(SalesDataTable[[#This Row],[Order Date]], "MMM")</f>
        <v>Nov</v>
      </c>
      <c r="F2487" s="15" t="str">
        <f>"Q"&amp;ROUNDUP(MONTH(SalesDataTable[[#This Row],[Order Date]])/3,0)</f>
        <v>Q4</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7">
        <f>YEAR(SalesDataTable[[#This Row],[Order Date]])</f>
        <v>2026</v>
      </c>
      <c r="D2488" s="4">
        <f>MONTH(SalesDataTable[[#This Row],[Order Date]])</f>
        <v>11</v>
      </c>
      <c r="E2488" s="16" t="str">
        <f>TEXT(SalesDataTable[[#This Row],[Order Date]], "MMM")</f>
        <v>Nov</v>
      </c>
      <c r="F2488" s="15" t="str">
        <f>"Q"&amp;ROUNDUP(MONTH(SalesDataTable[[#This Row],[Order Date]])/3,0)</f>
        <v>Q4</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7">
        <f>YEAR(SalesDataTable[[#This Row],[Order Date]])</f>
        <v>2026</v>
      </c>
      <c r="D2489" s="4">
        <f>MONTH(SalesDataTable[[#This Row],[Order Date]])</f>
        <v>11</v>
      </c>
      <c r="E2489" s="16" t="str">
        <f>TEXT(SalesDataTable[[#This Row],[Order Date]], "MMM")</f>
        <v>Nov</v>
      </c>
      <c r="F2489" s="15" t="str">
        <f>"Q"&amp;ROUNDUP(MONTH(SalesDataTable[[#This Row],[Order Date]])/3,0)</f>
        <v>Q4</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7">
        <f>YEAR(SalesDataTable[[#This Row],[Order Date]])</f>
        <v>2026</v>
      </c>
      <c r="D2490" s="4">
        <f>MONTH(SalesDataTable[[#This Row],[Order Date]])</f>
        <v>11</v>
      </c>
      <c r="E2490" s="16" t="str">
        <f>TEXT(SalesDataTable[[#This Row],[Order Date]], "MMM")</f>
        <v>Nov</v>
      </c>
      <c r="F2490" s="15" t="str">
        <f>"Q"&amp;ROUNDUP(MONTH(SalesDataTable[[#This Row],[Order Date]])/3,0)</f>
        <v>Q4</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7">
        <f>YEAR(SalesDataTable[[#This Row],[Order Date]])</f>
        <v>2026</v>
      </c>
      <c r="D2491" s="4">
        <f>MONTH(SalesDataTable[[#This Row],[Order Date]])</f>
        <v>11</v>
      </c>
      <c r="E2491" s="16" t="str">
        <f>TEXT(SalesDataTable[[#This Row],[Order Date]], "MMM")</f>
        <v>Nov</v>
      </c>
      <c r="F2491" s="15" t="str">
        <f>"Q"&amp;ROUNDUP(MONTH(SalesDataTable[[#This Row],[Order Date]])/3,0)</f>
        <v>Q4</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7">
        <f>YEAR(SalesDataTable[[#This Row],[Order Date]])</f>
        <v>2026</v>
      </c>
      <c r="D2492" s="4">
        <f>MONTH(SalesDataTable[[#This Row],[Order Date]])</f>
        <v>11</v>
      </c>
      <c r="E2492" s="16" t="str">
        <f>TEXT(SalesDataTable[[#This Row],[Order Date]], "MMM")</f>
        <v>Nov</v>
      </c>
      <c r="F2492" s="15" t="str">
        <f>"Q"&amp;ROUNDUP(MONTH(SalesDataTable[[#This Row],[Order Date]])/3,0)</f>
        <v>Q4</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7">
        <f>YEAR(SalesDataTable[[#This Row],[Order Date]])</f>
        <v>2026</v>
      </c>
      <c r="D2493" s="4">
        <f>MONTH(SalesDataTable[[#This Row],[Order Date]])</f>
        <v>11</v>
      </c>
      <c r="E2493" s="16" t="str">
        <f>TEXT(SalesDataTable[[#This Row],[Order Date]], "MMM")</f>
        <v>Nov</v>
      </c>
      <c r="F2493" s="15" t="str">
        <f>"Q"&amp;ROUNDUP(MONTH(SalesDataTable[[#This Row],[Order Date]])/3,0)</f>
        <v>Q4</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7">
        <f>YEAR(SalesDataTable[[#This Row],[Order Date]])</f>
        <v>2026</v>
      </c>
      <c r="D2494" s="4">
        <f>MONTH(SalesDataTable[[#This Row],[Order Date]])</f>
        <v>11</v>
      </c>
      <c r="E2494" s="16" t="str">
        <f>TEXT(SalesDataTable[[#This Row],[Order Date]], "MMM")</f>
        <v>Nov</v>
      </c>
      <c r="F2494" s="15" t="str">
        <f>"Q"&amp;ROUNDUP(MONTH(SalesDataTable[[#This Row],[Order Date]])/3,0)</f>
        <v>Q4</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7">
        <f>YEAR(SalesDataTable[[#This Row],[Order Date]])</f>
        <v>2026</v>
      </c>
      <c r="D2495" s="4">
        <f>MONTH(SalesDataTable[[#This Row],[Order Date]])</f>
        <v>11</v>
      </c>
      <c r="E2495" s="16" t="str">
        <f>TEXT(SalesDataTable[[#This Row],[Order Date]], "MMM")</f>
        <v>Nov</v>
      </c>
      <c r="F2495" s="15" t="str">
        <f>"Q"&amp;ROUNDUP(MONTH(SalesDataTable[[#This Row],[Order Date]])/3,0)</f>
        <v>Q4</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7">
        <f>YEAR(SalesDataTable[[#This Row],[Order Date]])</f>
        <v>2026</v>
      </c>
      <c r="D2496" s="4">
        <f>MONTH(SalesDataTable[[#This Row],[Order Date]])</f>
        <v>11</v>
      </c>
      <c r="E2496" s="16" t="str">
        <f>TEXT(SalesDataTable[[#This Row],[Order Date]], "MMM")</f>
        <v>Nov</v>
      </c>
      <c r="F2496" s="15" t="str">
        <f>"Q"&amp;ROUNDUP(MONTH(SalesDataTable[[#This Row],[Order Date]])/3,0)</f>
        <v>Q4</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7">
        <f>YEAR(SalesDataTable[[#This Row],[Order Date]])</f>
        <v>2026</v>
      </c>
      <c r="D2497" s="4">
        <f>MONTH(SalesDataTable[[#This Row],[Order Date]])</f>
        <v>11</v>
      </c>
      <c r="E2497" s="16" t="str">
        <f>TEXT(SalesDataTable[[#This Row],[Order Date]], "MMM")</f>
        <v>Nov</v>
      </c>
      <c r="F2497" s="15" t="str">
        <f>"Q"&amp;ROUNDUP(MONTH(SalesDataTable[[#This Row],[Order Date]])/3,0)</f>
        <v>Q4</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7">
        <f>YEAR(SalesDataTable[[#This Row],[Order Date]])</f>
        <v>2026</v>
      </c>
      <c r="D2498" s="4">
        <f>MONTH(SalesDataTable[[#This Row],[Order Date]])</f>
        <v>11</v>
      </c>
      <c r="E2498" s="16" t="str">
        <f>TEXT(SalesDataTable[[#This Row],[Order Date]], "MMM")</f>
        <v>Nov</v>
      </c>
      <c r="F2498" s="15" t="str">
        <f>"Q"&amp;ROUNDUP(MONTH(SalesDataTable[[#This Row],[Order Date]])/3,0)</f>
        <v>Q4</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7">
        <f>YEAR(SalesDataTable[[#This Row],[Order Date]])</f>
        <v>2026</v>
      </c>
      <c r="D2499" s="4">
        <f>MONTH(SalesDataTable[[#This Row],[Order Date]])</f>
        <v>12</v>
      </c>
      <c r="E2499" s="16" t="str">
        <f>TEXT(SalesDataTable[[#This Row],[Order Date]], "MMM")</f>
        <v>Dec</v>
      </c>
      <c r="F2499" s="15" t="str">
        <f>"Q"&amp;ROUNDUP(MONTH(SalesDataTable[[#This Row],[Order Date]])/3,0)</f>
        <v>Q4</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7">
        <f>YEAR(SalesDataTable[[#This Row],[Order Date]])</f>
        <v>2026</v>
      </c>
      <c r="D2500" s="4">
        <f>MONTH(SalesDataTable[[#This Row],[Order Date]])</f>
        <v>12</v>
      </c>
      <c r="E2500" s="16" t="str">
        <f>TEXT(SalesDataTable[[#This Row],[Order Date]], "MMM")</f>
        <v>Dec</v>
      </c>
      <c r="F2500" s="15" t="str">
        <f>"Q"&amp;ROUNDUP(MONTH(SalesDataTable[[#This Row],[Order Date]])/3,0)</f>
        <v>Q4</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7">
        <f>YEAR(SalesDataTable[[#This Row],[Order Date]])</f>
        <v>2026</v>
      </c>
      <c r="D2501" s="4">
        <f>MONTH(SalesDataTable[[#This Row],[Order Date]])</f>
        <v>12</v>
      </c>
      <c r="E2501" s="16" t="str">
        <f>TEXT(SalesDataTable[[#This Row],[Order Date]], "MMM")</f>
        <v>Dec</v>
      </c>
      <c r="F2501" s="15" t="str">
        <f>"Q"&amp;ROUNDUP(MONTH(SalesDataTable[[#This Row],[Order Date]])/3,0)</f>
        <v>Q4</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7">
        <f>YEAR(SalesDataTable[[#This Row],[Order Date]])</f>
        <v>2026</v>
      </c>
      <c r="D2502" s="4">
        <f>MONTH(SalesDataTable[[#This Row],[Order Date]])</f>
        <v>12</v>
      </c>
      <c r="E2502" s="16" t="str">
        <f>TEXT(SalesDataTable[[#This Row],[Order Date]], "MMM")</f>
        <v>Dec</v>
      </c>
      <c r="F2502" s="15" t="str">
        <f>"Q"&amp;ROUNDUP(MONTH(SalesDataTable[[#This Row],[Order Date]])/3,0)</f>
        <v>Q4</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7">
        <f>YEAR(SalesDataTable[[#This Row],[Order Date]])</f>
        <v>2026</v>
      </c>
      <c r="D2503" s="4">
        <f>MONTH(SalesDataTable[[#This Row],[Order Date]])</f>
        <v>12</v>
      </c>
      <c r="E2503" s="16" t="str">
        <f>TEXT(SalesDataTable[[#This Row],[Order Date]], "MMM")</f>
        <v>Dec</v>
      </c>
      <c r="F2503" s="15" t="str">
        <f>"Q"&amp;ROUNDUP(MONTH(SalesDataTable[[#This Row],[Order Date]])/3,0)</f>
        <v>Q4</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7">
        <f>YEAR(SalesDataTable[[#This Row],[Order Date]])</f>
        <v>2026</v>
      </c>
      <c r="D2504" s="4">
        <f>MONTH(SalesDataTable[[#This Row],[Order Date]])</f>
        <v>12</v>
      </c>
      <c r="E2504" s="16" t="str">
        <f>TEXT(SalesDataTable[[#This Row],[Order Date]], "MMM")</f>
        <v>Dec</v>
      </c>
      <c r="F2504" s="15" t="str">
        <f>"Q"&amp;ROUNDUP(MONTH(SalesDataTable[[#This Row],[Order Date]])/3,0)</f>
        <v>Q4</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7">
        <f>YEAR(SalesDataTable[[#This Row],[Order Date]])</f>
        <v>2026</v>
      </c>
      <c r="D2505" s="4">
        <f>MONTH(SalesDataTable[[#This Row],[Order Date]])</f>
        <v>12</v>
      </c>
      <c r="E2505" s="16" t="str">
        <f>TEXT(SalesDataTable[[#This Row],[Order Date]], "MMM")</f>
        <v>Dec</v>
      </c>
      <c r="F2505" s="15" t="str">
        <f>"Q"&amp;ROUNDUP(MONTH(SalesDataTable[[#This Row],[Order Date]])/3,0)</f>
        <v>Q4</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7">
        <f>YEAR(SalesDataTable[[#This Row],[Order Date]])</f>
        <v>2026</v>
      </c>
      <c r="D2506" s="4">
        <f>MONTH(SalesDataTable[[#This Row],[Order Date]])</f>
        <v>12</v>
      </c>
      <c r="E2506" s="16" t="str">
        <f>TEXT(SalesDataTable[[#This Row],[Order Date]], "MMM")</f>
        <v>Dec</v>
      </c>
      <c r="F2506" s="15" t="str">
        <f>"Q"&amp;ROUNDUP(MONTH(SalesDataTable[[#This Row],[Order Date]])/3,0)</f>
        <v>Q4</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7">
        <f>YEAR(SalesDataTable[[#This Row],[Order Date]])</f>
        <v>2026</v>
      </c>
      <c r="D2507" s="4">
        <f>MONTH(SalesDataTable[[#This Row],[Order Date]])</f>
        <v>12</v>
      </c>
      <c r="E2507" s="16" t="str">
        <f>TEXT(SalesDataTable[[#This Row],[Order Date]], "MMM")</f>
        <v>Dec</v>
      </c>
      <c r="F2507" s="15" t="str">
        <f>"Q"&amp;ROUNDUP(MONTH(SalesDataTable[[#This Row],[Order Date]])/3,0)</f>
        <v>Q4</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7">
        <f>YEAR(SalesDataTable[[#This Row],[Order Date]])</f>
        <v>2026</v>
      </c>
      <c r="D2508" s="4">
        <f>MONTH(SalesDataTable[[#This Row],[Order Date]])</f>
        <v>12</v>
      </c>
      <c r="E2508" s="16" t="str">
        <f>TEXT(SalesDataTable[[#This Row],[Order Date]], "MMM")</f>
        <v>Dec</v>
      </c>
      <c r="F2508" s="15" t="str">
        <f>"Q"&amp;ROUNDUP(MONTH(SalesDataTable[[#This Row],[Order Date]])/3,0)</f>
        <v>Q4</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7">
        <f>YEAR(SalesDataTable[[#This Row],[Order Date]])</f>
        <v>2026</v>
      </c>
      <c r="D2509" s="4">
        <f>MONTH(SalesDataTable[[#This Row],[Order Date]])</f>
        <v>12</v>
      </c>
      <c r="E2509" s="16" t="str">
        <f>TEXT(SalesDataTable[[#This Row],[Order Date]], "MMM")</f>
        <v>Dec</v>
      </c>
      <c r="F2509" s="15" t="str">
        <f>"Q"&amp;ROUNDUP(MONTH(SalesDataTable[[#This Row],[Order Date]])/3,0)</f>
        <v>Q4</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7">
        <f>YEAR(SalesDataTable[[#This Row],[Order Date]])</f>
        <v>2026</v>
      </c>
      <c r="D2510" s="4">
        <f>MONTH(SalesDataTable[[#This Row],[Order Date]])</f>
        <v>12</v>
      </c>
      <c r="E2510" s="16" t="str">
        <f>TEXT(SalesDataTable[[#This Row],[Order Date]], "MMM")</f>
        <v>Dec</v>
      </c>
      <c r="F2510" s="15" t="str">
        <f>"Q"&amp;ROUNDUP(MONTH(SalesDataTable[[#This Row],[Order Date]])/3,0)</f>
        <v>Q4</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7">
        <f>YEAR(SalesDataTable[[#This Row],[Order Date]])</f>
        <v>2026</v>
      </c>
      <c r="D2511" s="4">
        <f>MONTH(SalesDataTable[[#This Row],[Order Date]])</f>
        <v>12</v>
      </c>
      <c r="E2511" s="16" t="str">
        <f>TEXT(SalesDataTable[[#This Row],[Order Date]], "MMM")</f>
        <v>Dec</v>
      </c>
      <c r="F2511" s="15" t="str">
        <f>"Q"&amp;ROUNDUP(MONTH(SalesDataTable[[#This Row],[Order Date]])/3,0)</f>
        <v>Q4</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7">
        <f>YEAR(SalesDataTable[[#This Row],[Order Date]])</f>
        <v>2026</v>
      </c>
      <c r="D2512" s="4">
        <f>MONTH(SalesDataTable[[#This Row],[Order Date]])</f>
        <v>12</v>
      </c>
      <c r="E2512" s="16" t="str">
        <f>TEXT(SalesDataTable[[#This Row],[Order Date]], "MMM")</f>
        <v>Dec</v>
      </c>
      <c r="F2512" s="15" t="str">
        <f>"Q"&amp;ROUNDUP(MONTH(SalesDataTable[[#This Row],[Order Date]])/3,0)</f>
        <v>Q4</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7">
        <f>YEAR(SalesDataTable[[#This Row],[Order Date]])</f>
        <v>2026</v>
      </c>
      <c r="D2513" s="4">
        <f>MONTH(SalesDataTable[[#This Row],[Order Date]])</f>
        <v>12</v>
      </c>
      <c r="E2513" s="16" t="str">
        <f>TEXT(SalesDataTable[[#This Row],[Order Date]], "MMM")</f>
        <v>Dec</v>
      </c>
      <c r="F2513" s="15" t="str">
        <f>"Q"&amp;ROUNDUP(MONTH(SalesDataTable[[#This Row],[Order Date]])/3,0)</f>
        <v>Q4</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7">
        <f>YEAR(SalesDataTable[[#This Row],[Order Date]])</f>
        <v>2026</v>
      </c>
      <c r="D2514" s="4">
        <f>MONTH(SalesDataTable[[#This Row],[Order Date]])</f>
        <v>12</v>
      </c>
      <c r="E2514" s="16" t="str">
        <f>TEXT(SalesDataTable[[#This Row],[Order Date]], "MMM")</f>
        <v>Dec</v>
      </c>
      <c r="F2514" s="15" t="str">
        <f>"Q"&amp;ROUNDUP(MONTH(SalesDataTable[[#This Row],[Order Date]])/3,0)</f>
        <v>Q4</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7">
        <f>YEAR(SalesDataTable[[#This Row],[Order Date]])</f>
        <v>2026</v>
      </c>
      <c r="D2515" s="4">
        <f>MONTH(SalesDataTable[[#This Row],[Order Date]])</f>
        <v>12</v>
      </c>
      <c r="E2515" s="16" t="str">
        <f>TEXT(SalesDataTable[[#This Row],[Order Date]], "MMM")</f>
        <v>Dec</v>
      </c>
      <c r="F2515" s="15" t="str">
        <f>"Q"&amp;ROUNDUP(MONTH(SalesDataTable[[#This Row],[Order Date]])/3,0)</f>
        <v>Q4</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7">
        <f>YEAR(SalesDataTable[[#This Row],[Order Date]])</f>
        <v>2026</v>
      </c>
      <c r="D2516" s="4">
        <f>MONTH(SalesDataTable[[#This Row],[Order Date]])</f>
        <v>12</v>
      </c>
      <c r="E2516" s="16" t="str">
        <f>TEXT(SalesDataTable[[#This Row],[Order Date]], "MMM")</f>
        <v>Dec</v>
      </c>
      <c r="F2516" s="15" t="str">
        <f>"Q"&amp;ROUNDUP(MONTH(SalesDataTable[[#This Row],[Order Date]])/3,0)</f>
        <v>Q4</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7">
        <f>YEAR(SalesDataTable[[#This Row],[Order Date]])</f>
        <v>2026</v>
      </c>
      <c r="D2517" s="4">
        <f>MONTH(SalesDataTable[[#This Row],[Order Date]])</f>
        <v>12</v>
      </c>
      <c r="E2517" s="16" t="str">
        <f>TEXT(SalesDataTable[[#This Row],[Order Date]], "MMM")</f>
        <v>Dec</v>
      </c>
      <c r="F2517" s="15" t="str">
        <f>"Q"&amp;ROUNDUP(MONTH(SalesDataTable[[#This Row],[Order Date]])/3,0)</f>
        <v>Q4</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7">
        <f>YEAR(SalesDataTable[[#This Row],[Order Date]])</f>
        <v>2026</v>
      </c>
      <c r="D2518" s="4">
        <f>MONTH(SalesDataTable[[#This Row],[Order Date]])</f>
        <v>12</v>
      </c>
      <c r="E2518" s="16" t="str">
        <f>TEXT(SalesDataTable[[#This Row],[Order Date]], "MMM")</f>
        <v>Dec</v>
      </c>
      <c r="F2518" s="15" t="str">
        <f>"Q"&amp;ROUNDUP(MONTH(SalesDataTable[[#This Row],[Order Date]])/3,0)</f>
        <v>Q4</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7">
        <f>YEAR(SalesDataTable[[#This Row],[Order Date]])</f>
        <v>2026</v>
      </c>
      <c r="D2519" s="4">
        <f>MONTH(SalesDataTable[[#This Row],[Order Date]])</f>
        <v>12</v>
      </c>
      <c r="E2519" s="16" t="str">
        <f>TEXT(SalesDataTable[[#This Row],[Order Date]], "MMM")</f>
        <v>Dec</v>
      </c>
      <c r="F2519" s="15" t="str">
        <f>"Q"&amp;ROUNDUP(MONTH(SalesDataTable[[#This Row],[Order Date]])/3,0)</f>
        <v>Q4</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7">
        <f>YEAR(SalesDataTable[[#This Row],[Order Date]])</f>
        <v>2026</v>
      </c>
      <c r="D2520" s="4">
        <f>MONTH(SalesDataTable[[#This Row],[Order Date]])</f>
        <v>12</v>
      </c>
      <c r="E2520" s="16" t="str">
        <f>TEXT(SalesDataTable[[#This Row],[Order Date]], "MMM")</f>
        <v>Dec</v>
      </c>
      <c r="F2520" s="15" t="str">
        <f>"Q"&amp;ROUNDUP(MONTH(SalesDataTable[[#This Row],[Order Date]])/3,0)</f>
        <v>Q4</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7">
        <f>YEAR(SalesDataTable[[#This Row],[Order Date]])</f>
        <v>2026</v>
      </c>
      <c r="D2521" s="4">
        <f>MONTH(SalesDataTable[[#This Row],[Order Date]])</f>
        <v>12</v>
      </c>
      <c r="E2521" s="16" t="str">
        <f>TEXT(SalesDataTable[[#This Row],[Order Date]], "MMM")</f>
        <v>Dec</v>
      </c>
      <c r="F2521" s="15" t="str">
        <f>"Q"&amp;ROUNDUP(MONTH(SalesDataTable[[#This Row],[Order Date]])/3,0)</f>
        <v>Q4</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7">
        <f>YEAR(SalesDataTable[[#This Row],[Order Date]])</f>
        <v>2026</v>
      </c>
      <c r="D2522" s="4">
        <f>MONTH(SalesDataTable[[#This Row],[Order Date]])</f>
        <v>12</v>
      </c>
      <c r="E2522" s="16" t="str">
        <f>TEXT(SalesDataTable[[#This Row],[Order Date]], "MMM")</f>
        <v>Dec</v>
      </c>
      <c r="F2522" s="15" t="str">
        <f>"Q"&amp;ROUNDUP(MONTH(SalesDataTable[[#This Row],[Order Date]])/3,0)</f>
        <v>Q4</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7">
        <f>YEAR(SalesDataTable[[#This Row],[Order Date]])</f>
        <v>2026</v>
      </c>
      <c r="D2523" s="4">
        <f>MONTH(SalesDataTable[[#This Row],[Order Date]])</f>
        <v>12</v>
      </c>
      <c r="E2523" s="16" t="str">
        <f>TEXT(SalesDataTable[[#This Row],[Order Date]], "MMM")</f>
        <v>Dec</v>
      </c>
      <c r="F2523" s="15" t="str">
        <f>"Q"&amp;ROUNDUP(MONTH(SalesDataTable[[#This Row],[Order Date]])/3,0)</f>
        <v>Q4</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7">
        <f>YEAR(SalesDataTable[[#This Row],[Order Date]])</f>
        <v>2026</v>
      </c>
      <c r="D2524" s="4">
        <f>MONTH(SalesDataTable[[#This Row],[Order Date]])</f>
        <v>12</v>
      </c>
      <c r="E2524" s="16" t="str">
        <f>TEXT(SalesDataTable[[#This Row],[Order Date]], "MMM")</f>
        <v>Dec</v>
      </c>
      <c r="F2524" s="15" t="str">
        <f>"Q"&amp;ROUNDUP(MONTH(SalesDataTable[[#This Row],[Order Date]])/3,0)</f>
        <v>Q4</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7">
        <f>YEAR(SalesDataTable[[#This Row],[Order Date]])</f>
        <v>2026</v>
      </c>
      <c r="D2525" s="4">
        <f>MONTH(SalesDataTable[[#This Row],[Order Date]])</f>
        <v>12</v>
      </c>
      <c r="E2525" s="16" t="str">
        <f>TEXT(SalesDataTable[[#This Row],[Order Date]], "MMM")</f>
        <v>Dec</v>
      </c>
      <c r="F2525" s="15" t="str">
        <f>"Q"&amp;ROUNDUP(MONTH(SalesDataTable[[#This Row],[Order Date]])/3,0)</f>
        <v>Q4</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7">
        <f>YEAR(SalesDataTable[[#This Row],[Order Date]])</f>
        <v>2026</v>
      </c>
      <c r="D2526" s="4">
        <f>MONTH(SalesDataTable[[#This Row],[Order Date]])</f>
        <v>12</v>
      </c>
      <c r="E2526" s="16" t="str">
        <f>TEXT(SalesDataTable[[#This Row],[Order Date]], "MMM")</f>
        <v>Dec</v>
      </c>
      <c r="F2526" s="15" t="str">
        <f>"Q"&amp;ROUNDUP(MONTH(SalesDataTable[[#This Row],[Order Date]])/3,0)</f>
        <v>Q4</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7">
        <f>YEAR(SalesDataTable[[#This Row],[Order Date]])</f>
        <v>2026</v>
      </c>
      <c r="D2527" s="4">
        <f>MONTH(SalesDataTable[[#This Row],[Order Date]])</f>
        <v>12</v>
      </c>
      <c r="E2527" s="16" t="str">
        <f>TEXT(SalesDataTable[[#This Row],[Order Date]], "MMM")</f>
        <v>Dec</v>
      </c>
      <c r="F2527" s="15" t="str">
        <f>"Q"&amp;ROUNDUP(MONTH(SalesDataTable[[#This Row],[Order Date]])/3,0)</f>
        <v>Q4</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7">
        <f>YEAR(SalesDataTable[[#This Row],[Order Date]])</f>
        <v>2026</v>
      </c>
      <c r="D2528" s="4">
        <f>MONTH(SalesDataTable[[#This Row],[Order Date]])</f>
        <v>12</v>
      </c>
      <c r="E2528" s="16" t="str">
        <f>TEXT(SalesDataTable[[#This Row],[Order Date]], "MMM")</f>
        <v>Dec</v>
      </c>
      <c r="F2528" s="15" t="str">
        <f>"Q"&amp;ROUNDUP(MONTH(SalesDataTable[[#This Row],[Order Date]])/3,0)</f>
        <v>Q4</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7">
        <f>YEAR(SalesDataTable[[#This Row],[Order Date]])</f>
        <v>2026</v>
      </c>
      <c r="D2529" s="4">
        <f>MONTH(SalesDataTable[[#This Row],[Order Date]])</f>
        <v>12</v>
      </c>
      <c r="E2529" s="16" t="str">
        <f>TEXT(SalesDataTable[[#This Row],[Order Date]], "MMM")</f>
        <v>Dec</v>
      </c>
      <c r="F2529" s="15" t="str">
        <f>"Q"&amp;ROUNDUP(MONTH(SalesDataTable[[#This Row],[Order Date]])/3,0)</f>
        <v>Q4</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7">
        <f>YEAR(SalesDataTable[[#This Row],[Order Date]])</f>
        <v>2026</v>
      </c>
      <c r="D2530" s="4">
        <f>MONTH(SalesDataTable[[#This Row],[Order Date]])</f>
        <v>12</v>
      </c>
      <c r="E2530" s="16" t="str">
        <f>TEXT(SalesDataTable[[#This Row],[Order Date]], "MMM")</f>
        <v>Dec</v>
      </c>
      <c r="F2530" s="15" t="str">
        <f>"Q"&amp;ROUNDUP(MONTH(SalesDataTable[[#This Row],[Order Date]])/3,0)</f>
        <v>Q4</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7">
        <f>YEAR(SalesDataTable[[#This Row],[Order Date]])</f>
        <v>2026</v>
      </c>
      <c r="D2531" s="4">
        <f>MONTH(SalesDataTable[[#This Row],[Order Date]])</f>
        <v>12</v>
      </c>
      <c r="E2531" s="16" t="str">
        <f>TEXT(SalesDataTable[[#This Row],[Order Date]], "MMM")</f>
        <v>Dec</v>
      </c>
      <c r="F2531" s="15" t="str">
        <f>"Q"&amp;ROUNDUP(MONTH(SalesDataTable[[#This Row],[Order Date]])/3,0)</f>
        <v>Q4</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7">
        <f>YEAR(SalesDataTable[[#This Row],[Order Date]])</f>
        <v>2026</v>
      </c>
      <c r="D2532" s="4">
        <f>MONTH(SalesDataTable[[#This Row],[Order Date]])</f>
        <v>12</v>
      </c>
      <c r="E2532" s="16" t="str">
        <f>TEXT(SalesDataTable[[#This Row],[Order Date]], "MMM")</f>
        <v>Dec</v>
      </c>
      <c r="F2532" s="15" t="str">
        <f>"Q"&amp;ROUNDUP(MONTH(SalesDataTable[[#This Row],[Order Date]])/3,0)</f>
        <v>Q4</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7">
        <f>YEAR(SalesDataTable[[#This Row],[Order Date]])</f>
        <v>2026</v>
      </c>
      <c r="D2533" s="4">
        <f>MONTH(SalesDataTable[[#This Row],[Order Date]])</f>
        <v>12</v>
      </c>
      <c r="E2533" s="16" t="str">
        <f>TEXT(SalesDataTable[[#This Row],[Order Date]], "MMM")</f>
        <v>Dec</v>
      </c>
      <c r="F2533" s="15" t="str">
        <f>"Q"&amp;ROUNDUP(MONTH(SalesDataTable[[#This Row],[Order Date]])/3,0)</f>
        <v>Q4</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7">
        <f>YEAR(SalesDataTable[[#This Row],[Order Date]])</f>
        <v>2026</v>
      </c>
      <c r="D2534" s="4">
        <f>MONTH(SalesDataTable[[#This Row],[Order Date]])</f>
        <v>12</v>
      </c>
      <c r="E2534" s="16" t="str">
        <f>TEXT(SalesDataTable[[#This Row],[Order Date]], "MMM")</f>
        <v>Dec</v>
      </c>
      <c r="F2534" s="15" t="str">
        <f>"Q"&amp;ROUNDUP(MONTH(SalesDataTable[[#This Row],[Order Date]])/3,0)</f>
        <v>Q4</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7">
        <f>YEAR(SalesDataTable[[#This Row],[Order Date]])</f>
        <v>2026</v>
      </c>
      <c r="D2535" s="4">
        <f>MONTH(SalesDataTable[[#This Row],[Order Date]])</f>
        <v>12</v>
      </c>
      <c r="E2535" s="16" t="str">
        <f>TEXT(SalesDataTable[[#This Row],[Order Date]], "MMM")</f>
        <v>Dec</v>
      </c>
      <c r="F2535" s="15" t="str">
        <f>"Q"&amp;ROUNDUP(MONTH(SalesDataTable[[#This Row],[Order Date]])/3,0)</f>
        <v>Q4</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7">
        <f>YEAR(SalesDataTable[[#This Row],[Order Date]])</f>
        <v>2026</v>
      </c>
      <c r="D2536" s="4">
        <f>MONTH(SalesDataTable[[#This Row],[Order Date]])</f>
        <v>12</v>
      </c>
      <c r="E2536" s="16" t="str">
        <f>TEXT(SalesDataTable[[#This Row],[Order Date]], "MMM")</f>
        <v>Dec</v>
      </c>
      <c r="F2536" s="15" t="str">
        <f>"Q"&amp;ROUNDUP(MONTH(SalesDataTable[[#This Row],[Order Date]])/3,0)</f>
        <v>Q4</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7">
        <f>YEAR(SalesDataTable[[#This Row],[Order Date]])</f>
        <v>2026</v>
      </c>
      <c r="D2537" s="4">
        <f>MONTH(SalesDataTable[[#This Row],[Order Date]])</f>
        <v>12</v>
      </c>
      <c r="E2537" s="16" t="str">
        <f>TEXT(SalesDataTable[[#This Row],[Order Date]], "MMM")</f>
        <v>Dec</v>
      </c>
      <c r="F2537" s="15" t="str">
        <f>"Q"&amp;ROUNDUP(MONTH(SalesDataTable[[#This Row],[Order Date]])/3,0)</f>
        <v>Q4</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7">
        <f>YEAR(SalesDataTable[[#This Row],[Order Date]])</f>
        <v>2026</v>
      </c>
      <c r="D2538" s="4">
        <f>MONTH(SalesDataTable[[#This Row],[Order Date]])</f>
        <v>12</v>
      </c>
      <c r="E2538" s="16" t="str">
        <f>TEXT(SalesDataTable[[#This Row],[Order Date]], "MMM")</f>
        <v>Dec</v>
      </c>
      <c r="F2538" s="15" t="str">
        <f>"Q"&amp;ROUNDUP(MONTH(SalesDataTable[[#This Row],[Order Date]])/3,0)</f>
        <v>Q4</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7">
        <f>YEAR(SalesDataTable[[#This Row],[Order Date]])</f>
        <v>2026</v>
      </c>
      <c r="D2539" s="4">
        <f>MONTH(SalesDataTable[[#This Row],[Order Date]])</f>
        <v>12</v>
      </c>
      <c r="E2539" s="16" t="str">
        <f>TEXT(SalesDataTable[[#This Row],[Order Date]], "MMM")</f>
        <v>Dec</v>
      </c>
      <c r="F2539" s="15" t="str">
        <f>"Q"&amp;ROUNDUP(MONTH(SalesDataTable[[#This Row],[Order Date]])/3,0)</f>
        <v>Q4</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7">
        <f>YEAR(SalesDataTable[[#This Row],[Order Date]])</f>
        <v>2026</v>
      </c>
      <c r="D2540" s="4">
        <f>MONTH(SalesDataTable[[#This Row],[Order Date]])</f>
        <v>12</v>
      </c>
      <c r="E2540" s="16" t="str">
        <f>TEXT(SalesDataTable[[#This Row],[Order Date]], "MMM")</f>
        <v>Dec</v>
      </c>
      <c r="F2540" s="15" t="str">
        <f>"Q"&amp;ROUNDUP(MONTH(SalesDataTable[[#This Row],[Order Date]])/3,0)</f>
        <v>Q4</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7">
        <f>YEAR(SalesDataTable[[#This Row],[Order Date]])</f>
        <v>2026</v>
      </c>
      <c r="D2541" s="4">
        <f>MONTH(SalesDataTable[[#This Row],[Order Date]])</f>
        <v>12</v>
      </c>
      <c r="E2541" s="16" t="str">
        <f>TEXT(SalesDataTable[[#This Row],[Order Date]], "MMM")</f>
        <v>Dec</v>
      </c>
      <c r="F2541" s="15" t="str">
        <f>"Q"&amp;ROUNDUP(MONTH(SalesDataTable[[#This Row],[Order Date]])/3,0)</f>
        <v>Q4</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7">
        <f>YEAR(SalesDataTable[[#This Row],[Order Date]])</f>
        <v>2026</v>
      </c>
      <c r="D2542" s="4">
        <f>MONTH(SalesDataTable[[#This Row],[Order Date]])</f>
        <v>12</v>
      </c>
      <c r="E2542" s="16" t="str">
        <f>TEXT(SalesDataTable[[#This Row],[Order Date]], "MMM")</f>
        <v>Dec</v>
      </c>
      <c r="F2542" s="15" t="str">
        <f>"Q"&amp;ROUNDUP(MONTH(SalesDataTable[[#This Row],[Order Date]])/3,0)</f>
        <v>Q4</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7">
        <f>YEAR(SalesDataTable[[#This Row],[Order Date]])</f>
        <v>2026</v>
      </c>
      <c r="D2543" s="4">
        <f>MONTH(SalesDataTable[[#This Row],[Order Date]])</f>
        <v>12</v>
      </c>
      <c r="E2543" s="16" t="str">
        <f>TEXT(SalesDataTable[[#This Row],[Order Date]], "MMM")</f>
        <v>Dec</v>
      </c>
      <c r="F2543" s="15" t="str">
        <f>"Q"&amp;ROUNDUP(MONTH(SalesDataTable[[#This Row],[Order Date]])/3,0)</f>
        <v>Q4</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7">
        <f>YEAR(SalesDataTable[[#This Row],[Order Date]])</f>
        <v>2026</v>
      </c>
      <c r="D2544" s="4">
        <f>MONTH(SalesDataTable[[#This Row],[Order Date]])</f>
        <v>12</v>
      </c>
      <c r="E2544" s="16" t="str">
        <f>TEXT(SalesDataTable[[#This Row],[Order Date]], "MMM")</f>
        <v>Dec</v>
      </c>
      <c r="F2544" s="15" t="str">
        <f>"Q"&amp;ROUNDUP(MONTH(SalesDataTable[[#This Row],[Order Date]])/3,0)</f>
        <v>Q4</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7">
        <f>YEAR(SalesDataTable[[#This Row],[Order Date]])</f>
        <v>2026</v>
      </c>
      <c r="D2545" s="4">
        <f>MONTH(SalesDataTable[[#This Row],[Order Date]])</f>
        <v>12</v>
      </c>
      <c r="E2545" s="16" t="str">
        <f>TEXT(SalesDataTable[[#This Row],[Order Date]], "MMM")</f>
        <v>Dec</v>
      </c>
      <c r="F2545" s="15" t="str">
        <f>"Q"&amp;ROUNDUP(MONTH(SalesDataTable[[#This Row],[Order Date]])/3,0)</f>
        <v>Q4</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7">
        <f>YEAR(SalesDataTable[[#This Row],[Order Date]])</f>
        <v>2026</v>
      </c>
      <c r="D2546" s="4">
        <f>MONTH(SalesDataTable[[#This Row],[Order Date]])</f>
        <v>12</v>
      </c>
      <c r="E2546" s="16" t="str">
        <f>TEXT(SalesDataTable[[#This Row],[Order Date]], "MMM")</f>
        <v>Dec</v>
      </c>
      <c r="F2546" s="15" t="str">
        <f>"Q"&amp;ROUNDUP(MONTH(SalesDataTable[[#This Row],[Order Date]])/3,0)</f>
        <v>Q4</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7">
        <f>YEAR(SalesDataTable[[#This Row],[Order Date]])</f>
        <v>2026</v>
      </c>
      <c r="D2547" s="4">
        <f>MONTH(SalesDataTable[[#This Row],[Order Date]])</f>
        <v>12</v>
      </c>
      <c r="E2547" s="16" t="str">
        <f>TEXT(SalesDataTable[[#This Row],[Order Date]], "MMM")</f>
        <v>Dec</v>
      </c>
      <c r="F2547" s="15" t="str">
        <f>"Q"&amp;ROUNDUP(MONTH(SalesDataTable[[#This Row],[Order Date]])/3,0)</f>
        <v>Q4</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7">
        <f>YEAR(SalesDataTable[[#This Row],[Order Date]])</f>
        <v>2026</v>
      </c>
      <c r="D2548" s="4">
        <f>MONTH(SalesDataTable[[#This Row],[Order Date]])</f>
        <v>12</v>
      </c>
      <c r="E2548" s="16" t="str">
        <f>TEXT(SalesDataTable[[#This Row],[Order Date]], "MMM")</f>
        <v>Dec</v>
      </c>
      <c r="F2548" s="15" t="str">
        <f>"Q"&amp;ROUNDUP(MONTH(SalesDataTable[[#This Row],[Order Date]])/3,0)</f>
        <v>Q4</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7">
        <f>YEAR(SalesDataTable[[#This Row],[Order Date]])</f>
        <v>2026</v>
      </c>
      <c r="D2549" s="4">
        <f>MONTH(SalesDataTable[[#This Row],[Order Date]])</f>
        <v>12</v>
      </c>
      <c r="E2549" s="16" t="str">
        <f>TEXT(SalesDataTable[[#This Row],[Order Date]], "MMM")</f>
        <v>Dec</v>
      </c>
      <c r="F2549" s="15" t="str">
        <f>"Q"&amp;ROUNDUP(MONTH(SalesDataTable[[#This Row],[Order Date]])/3,0)</f>
        <v>Q4</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7">
        <f>YEAR(SalesDataTable[[#This Row],[Order Date]])</f>
        <v>2026</v>
      </c>
      <c r="D2550" s="4">
        <f>MONTH(SalesDataTable[[#This Row],[Order Date]])</f>
        <v>12</v>
      </c>
      <c r="E2550" s="16" t="str">
        <f>TEXT(SalesDataTable[[#This Row],[Order Date]], "MMM")</f>
        <v>Dec</v>
      </c>
      <c r="F2550" s="15" t="str">
        <f>"Q"&amp;ROUNDUP(MONTH(SalesDataTable[[#This Row],[Order Date]])/3,0)</f>
        <v>Q4</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7">
        <f>YEAR(SalesDataTable[[#This Row],[Order Date]])</f>
        <v>2026</v>
      </c>
      <c r="D2551" s="4">
        <f>MONTH(SalesDataTable[[#This Row],[Order Date]])</f>
        <v>12</v>
      </c>
      <c r="E2551" s="16" t="str">
        <f>TEXT(SalesDataTable[[#This Row],[Order Date]], "MMM")</f>
        <v>Dec</v>
      </c>
      <c r="F2551" s="15" t="str">
        <f>"Q"&amp;ROUNDUP(MONTH(SalesDataTable[[#This Row],[Order Date]])/3,0)</f>
        <v>Q4</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7">
        <f>YEAR(SalesDataTable[[#This Row],[Order Date]])</f>
        <v>2026</v>
      </c>
      <c r="D2552" s="4">
        <f>MONTH(SalesDataTable[[#This Row],[Order Date]])</f>
        <v>12</v>
      </c>
      <c r="E2552" s="16" t="str">
        <f>TEXT(SalesDataTable[[#This Row],[Order Date]], "MMM")</f>
        <v>Dec</v>
      </c>
      <c r="F2552" s="15" t="str">
        <f>"Q"&amp;ROUNDUP(MONTH(SalesDataTable[[#This Row],[Order Date]])/3,0)</f>
        <v>Q4</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7">
        <f>YEAR(SalesDataTable[[#This Row],[Order Date]])</f>
        <v>2026</v>
      </c>
      <c r="D2553" s="4">
        <f>MONTH(SalesDataTable[[#This Row],[Order Date]])</f>
        <v>12</v>
      </c>
      <c r="E2553" s="16" t="str">
        <f>TEXT(SalesDataTable[[#This Row],[Order Date]], "MMM")</f>
        <v>Dec</v>
      </c>
      <c r="F2553" s="15" t="str">
        <f>"Q"&amp;ROUNDUP(MONTH(SalesDataTable[[#This Row],[Order Date]])/3,0)</f>
        <v>Q4</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7">
        <f>YEAR(SalesDataTable[[#This Row],[Order Date]])</f>
        <v>2026</v>
      </c>
      <c r="D2554" s="4">
        <f>MONTH(SalesDataTable[[#This Row],[Order Date]])</f>
        <v>12</v>
      </c>
      <c r="E2554" s="16" t="str">
        <f>TEXT(SalesDataTable[[#This Row],[Order Date]], "MMM")</f>
        <v>Dec</v>
      </c>
      <c r="F2554" s="15" t="str">
        <f>"Q"&amp;ROUNDUP(MONTH(SalesDataTable[[#This Row],[Order Date]])/3,0)</f>
        <v>Q4</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7">
        <f>YEAR(SalesDataTable[[#This Row],[Order Date]])</f>
        <v>2026</v>
      </c>
      <c r="D2555" s="4">
        <f>MONTH(SalesDataTable[[#This Row],[Order Date]])</f>
        <v>12</v>
      </c>
      <c r="E2555" s="16" t="str">
        <f>TEXT(SalesDataTable[[#This Row],[Order Date]], "MMM")</f>
        <v>Dec</v>
      </c>
      <c r="F2555" s="15" t="str">
        <f>"Q"&amp;ROUNDUP(MONTH(SalesDataTable[[#This Row],[Order Date]])/3,0)</f>
        <v>Q4</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7">
        <f>YEAR(SalesDataTable[[#This Row],[Order Date]])</f>
        <v>2026</v>
      </c>
      <c r="D2556" s="4">
        <f>MONTH(SalesDataTable[[#This Row],[Order Date]])</f>
        <v>12</v>
      </c>
      <c r="E2556" s="16" t="str">
        <f>TEXT(SalesDataTable[[#This Row],[Order Date]], "MMM")</f>
        <v>Dec</v>
      </c>
      <c r="F2556" s="15" t="str">
        <f>"Q"&amp;ROUNDUP(MONTH(SalesDataTable[[#This Row],[Order Date]])/3,0)</f>
        <v>Q4</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7">
        <f>YEAR(SalesDataTable[[#This Row],[Order Date]])</f>
        <v>2026</v>
      </c>
      <c r="D2557" s="4">
        <f>MONTH(SalesDataTable[[#This Row],[Order Date]])</f>
        <v>12</v>
      </c>
      <c r="E2557" s="16" t="str">
        <f>TEXT(SalesDataTable[[#This Row],[Order Date]], "MMM")</f>
        <v>Dec</v>
      </c>
      <c r="F2557" s="15" t="str">
        <f>"Q"&amp;ROUNDUP(MONTH(SalesDataTable[[#This Row],[Order Date]])/3,0)</f>
        <v>Q4</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7">
        <f>YEAR(SalesDataTable[[#This Row],[Order Date]])</f>
        <v>2026</v>
      </c>
      <c r="D2558" s="4">
        <f>MONTH(SalesDataTable[[#This Row],[Order Date]])</f>
        <v>12</v>
      </c>
      <c r="E2558" s="16" t="str">
        <f>TEXT(SalesDataTable[[#This Row],[Order Date]], "MMM")</f>
        <v>Dec</v>
      </c>
      <c r="F2558" s="15" t="str">
        <f>"Q"&amp;ROUNDUP(MONTH(SalesDataTable[[#This Row],[Order Date]])/3,0)</f>
        <v>Q4</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7">
        <f>YEAR(SalesDataTable[[#This Row],[Order Date]])</f>
        <v>2026</v>
      </c>
      <c r="D2559" s="4">
        <f>MONTH(SalesDataTable[[#This Row],[Order Date]])</f>
        <v>12</v>
      </c>
      <c r="E2559" s="16" t="str">
        <f>TEXT(SalesDataTable[[#This Row],[Order Date]], "MMM")</f>
        <v>Dec</v>
      </c>
      <c r="F2559" s="15" t="str">
        <f>"Q"&amp;ROUNDUP(MONTH(SalesDataTable[[#This Row],[Order Date]])/3,0)</f>
        <v>Q4</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7">
        <f>YEAR(SalesDataTable[[#This Row],[Order Date]])</f>
        <v>2026</v>
      </c>
      <c r="D2560" s="4">
        <f>MONTH(SalesDataTable[[#This Row],[Order Date]])</f>
        <v>12</v>
      </c>
      <c r="E2560" s="16" t="str">
        <f>TEXT(SalesDataTable[[#This Row],[Order Date]], "MMM")</f>
        <v>Dec</v>
      </c>
      <c r="F2560" s="15" t="str">
        <f>"Q"&amp;ROUNDUP(MONTH(SalesDataTable[[#This Row],[Order Date]])/3,0)</f>
        <v>Q4</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7">
        <f>YEAR(SalesDataTable[[#This Row],[Order Date]])</f>
        <v>2026</v>
      </c>
      <c r="D2561" s="4">
        <f>MONTH(SalesDataTable[[#This Row],[Order Date]])</f>
        <v>12</v>
      </c>
      <c r="E2561" s="16" t="str">
        <f>TEXT(SalesDataTable[[#This Row],[Order Date]], "MMM")</f>
        <v>Dec</v>
      </c>
      <c r="F2561" s="15" t="str">
        <f>"Q"&amp;ROUNDUP(MONTH(SalesDataTable[[#This Row],[Order Date]])/3,0)</f>
        <v>Q4</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7">
        <f>YEAR(SalesDataTable[[#This Row],[Order Date]])</f>
        <v>2026</v>
      </c>
      <c r="D2562" s="4">
        <f>MONTH(SalesDataTable[[#This Row],[Order Date]])</f>
        <v>12</v>
      </c>
      <c r="E2562" s="16" t="str">
        <f>TEXT(SalesDataTable[[#This Row],[Order Date]], "MMM")</f>
        <v>Dec</v>
      </c>
      <c r="F2562" s="15" t="str">
        <f>"Q"&amp;ROUNDUP(MONTH(SalesDataTable[[#This Row],[Order Date]])/3,0)</f>
        <v>Q4</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7">
        <f>YEAR(SalesDataTable[[#This Row],[Order Date]])</f>
        <v>2026</v>
      </c>
      <c r="D2563" s="4">
        <f>MONTH(SalesDataTable[[#This Row],[Order Date]])</f>
        <v>12</v>
      </c>
      <c r="E2563" s="16" t="str">
        <f>TEXT(SalesDataTable[[#This Row],[Order Date]], "MMM")</f>
        <v>Dec</v>
      </c>
      <c r="F2563" s="15" t="str">
        <f>"Q"&amp;ROUNDUP(MONTH(SalesDataTable[[#This Row],[Order Date]])/3,0)</f>
        <v>Q4</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7">
        <f>YEAR(SalesDataTable[[#This Row],[Order Date]])</f>
        <v>2026</v>
      </c>
      <c r="D2564" s="4">
        <f>MONTH(SalesDataTable[[#This Row],[Order Date]])</f>
        <v>12</v>
      </c>
      <c r="E2564" s="16" t="str">
        <f>TEXT(SalesDataTable[[#This Row],[Order Date]], "MMM")</f>
        <v>Dec</v>
      </c>
      <c r="F2564" s="15" t="str">
        <f>"Q"&amp;ROUNDUP(MONTH(SalesDataTable[[#This Row],[Order Date]])/3,0)</f>
        <v>Q4</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7">
        <f>YEAR(SalesDataTable[[#This Row],[Order Date]])</f>
        <v>2026</v>
      </c>
      <c r="D2565" s="4">
        <f>MONTH(SalesDataTable[[#This Row],[Order Date]])</f>
        <v>12</v>
      </c>
      <c r="E2565" s="16" t="str">
        <f>TEXT(SalesDataTable[[#This Row],[Order Date]], "MMM")</f>
        <v>Dec</v>
      </c>
      <c r="F2565" s="15" t="str">
        <f>"Q"&amp;ROUNDUP(MONTH(SalesDataTable[[#This Row],[Order Date]])/3,0)</f>
        <v>Q4</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7">
        <f>YEAR(SalesDataTable[[#This Row],[Order Date]])</f>
        <v>2026</v>
      </c>
      <c r="D2566" s="4">
        <f>MONTH(SalesDataTable[[#This Row],[Order Date]])</f>
        <v>12</v>
      </c>
      <c r="E2566" s="16" t="str">
        <f>TEXT(SalesDataTable[[#This Row],[Order Date]], "MMM")</f>
        <v>Dec</v>
      </c>
      <c r="F2566" s="15" t="str">
        <f>"Q"&amp;ROUNDUP(MONTH(SalesDataTable[[#This Row],[Order Date]])/3,0)</f>
        <v>Q4</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7">
        <f>YEAR(SalesDataTable[[#This Row],[Order Date]])</f>
        <v>2026</v>
      </c>
      <c r="D2567" s="4">
        <f>MONTH(SalesDataTable[[#This Row],[Order Date]])</f>
        <v>12</v>
      </c>
      <c r="E2567" s="16" t="str">
        <f>TEXT(SalesDataTable[[#This Row],[Order Date]], "MMM")</f>
        <v>Dec</v>
      </c>
      <c r="F2567" s="15" t="str">
        <f>"Q"&amp;ROUNDUP(MONTH(SalesDataTable[[#This Row],[Order Date]])/3,0)</f>
        <v>Q4</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7">
        <f>YEAR(SalesDataTable[[#This Row],[Order Date]])</f>
        <v>2026</v>
      </c>
      <c r="D2568" s="4">
        <f>MONTH(SalesDataTable[[#This Row],[Order Date]])</f>
        <v>12</v>
      </c>
      <c r="E2568" s="16" t="str">
        <f>TEXT(SalesDataTable[[#This Row],[Order Date]], "MMM")</f>
        <v>Dec</v>
      </c>
      <c r="F2568" s="15" t="str">
        <f>"Q"&amp;ROUNDUP(MONTH(SalesDataTable[[#This Row],[Order Date]])/3,0)</f>
        <v>Q4</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7">
        <f>YEAR(SalesDataTable[[#This Row],[Order Date]])</f>
        <v>2026</v>
      </c>
      <c r="D2569" s="4">
        <f>MONTH(SalesDataTable[[#This Row],[Order Date]])</f>
        <v>12</v>
      </c>
      <c r="E2569" s="16" t="str">
        <f>TEXT(SalesDataTable[[#This Row],[Order Date]], "MMM")</f>
        <v>Dec</v>
      </c>
      <c r="F2569" s="15" t="str">
        <f>"Q"&amp;ROUNDUP(MONTH(SalesDataTable[[#This Row],[Order Date]])/3,0)</f>
        <v>Q4</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7">
        <f>YEAR(SalesDataTable[[#This Row],[Order Date]])</f>
        <v>2026</v>
      </c>
      <c r="D2570" s="4">
        <f>MONTH(SalesDataTable[[#This Row],[Order Date]])</f>
        <v>12</v>
      </c>
      <c r="E2570" s="16" t="str">
        <f>TEXT(SalesDataTable[[#This Row],[Order Date]], "MMM")</f>
        <v>Dec</v>
      </c>
      <c r="F2570" s="15" t="str">
        <f>"Q"&amp;ROUNDUP(MONTH(SalesDataTable[[#This Row],[Order Date]])/3,0)</f>
        <v>Q4</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7">
        <f>YEAR(SalesDataTable[[#This Row],[Order Date]])</f>
        <v>2026</v>
      </c>
      <c r="D2571" s="4">
        <f>MONTH(SalesDataTable[[#This Row],[Order Date]])</f>
        <v>12</v>
      </c>
      <c r="E2571" s="16" t="str">
        <f>TEXT(SalesDataTable[[#This Row],[Order Date]], "MMM")</f>
        <v>Dec</v>
      </c>
      <c r="F2571" s="15" t="str">
        <f>"Q"&amp;ROUNDUP(MONTH(SalesDataTable[[#This Row],[Order Date]])/3,0)</f>
        <v>Q4</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7">
        <f>YEAR(SalesDataTable[[#This Row],[Order Date]])</f>
        <v>2026</v>
      </c>
      <c r="D2572" s="4">
        <f>MONTH(SalesDataTable[[#This Row],[Order Date]])</f>
        <v>12</v>
      </c>
      <c r="E2572" s="16" t="str">
        <f>TEXT(SalesDataTable[[#This Row],[Order Date]], "MMM")</f>
        <v>Dec</v>
      </c>
      <c r="F2572" s="15" t="str">
        <f>"Q"&amp;ROUNDUP(MONTH(SalesDataTable[[#This Row],[Order Date]])/3,0)</f>
        <v>Q4</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7">
        <f>YEAR(SalesDataTable[[#This Row],[Order Date]])</f>
        <v>2026</v>
      </c>
      <c r="D2573" s="4">
        <f>MONTH(SalesDataTable[[#This Row],[Order Date]])</f>
        <v>12</v>
      </c>
      <c r="E2573" s="16" t="str">
        <f>TEXT(SalesDataTable[[#This Row],[Order Date]], "MMM")</f>
        <v>Dec</v>
      </c>
      <c r="F2573" s="15" t="str">
        <f>"Q"&amp;ROUNDUP(MONTH(SalesDataTable[[#This Row],[Order Date]])/3,0)</f>
        <v>Q4</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7">
        <f>YEAR(SalesDataTable[[#This Row],[Order Date]])</f>
        <v>2026</v>
      </c>
      <c r="D2574" s="4">
        <f>MONTH(SalesDataTable[[#This Row],[Order Date]])</f>
        <v>12</v>
      </c>
      <c r="E2574" s="16" t="str">
        <f>TEXT(SalesDataTable[[#This Row],[Order Date]], "MMM")</f>
        <v>Dec</v>
      </c>
      <c r="F2574" s="15" t="str">
        <f>"Q"&amp;ROUNDUP(MONTH(SalesDataTable[[#This Row],[Order Date]])/3,0)</f>
        <v>Q4</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7">
        <f>YEAR(SalesDataTable[[#This Row],[Order Date]])</f>
        <v>2026</v>
      </c>
      <c r="D2575" s="4">
        <f>MONTH(SalesDataTable[[#This Row],[Order Date]])</f>
        <v>12</v>
      </c>
      <c r="E2575" s="16" t="str">
        <f>TEXT(SalesDataTable[[#This Row],[Order Date]], "MMM")</f>
        <v>Dec</v>
      </c>
      <c r="F2575" s="15" t="str">
        <f>"Q"&amp;ROUNDUP(MONTH(SalesDataTable[[#This Row],[Order Date]])/3,0)</f>
        <v>Q4</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7">
        <f>YEAR(SalesDataTable[[#This Row],[Order Date]])</f>
        <v>2026</v>
      </c>
      <c r="D2576" s="4">
        <f>MONTH(SalesDataTable[[#This Row],[Order Date]])</f>
        <v>12</v>
      </c>
      <c r="E2576" s="16" t="str">
        <f>TEXT(SalesDataTable[[#This Row],[Order Date]], "MMM")</f>
        <v>Dec</v>
      </c>
      <c r="F2576" s="15" t="str">
        <f>"Q"&amp;ROUNDUP(MONTH(SalesDataTable[[#This Row],[Order Date]])/3,0)</f>
        <v>Q4</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7">
        <f>YEAR(SalesDataTable[[#This Row],[Order Date]])</f>
        <v>2026</v>
      </c>
      <c r="D2577" s="4">
        <f>MONTH(SalesDataTable[[#This Row],[Order Date]])</f>
        <v>12</v>
      </c>
      <c r="E2577" s="16" t="str">
        <f>TEXT(SalesDataTable[[#This Row],[Order Date]], "MMM")</f>
        <v>Dec</v>
      </c>
      <c r="F2577" s="15" t="str">
        <f>"Q"&amp;ROUNDUP(MONTH(SalesDataTable[[#This Row],[Order Date]])/3,0)</f>
        <v>Q4</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7">
        <f>YEAR(SalesDataTable[[#This Row],[Order Date]])</f>
        <v>2026</v>
      </c>
      <c r="D2578" s="4">
        <f>MONTH(SalesDataTable[[#This Row],[Order Date]])</f>
        <v>12</v>
      </c>
      <c r="E2578" s="16" t="str">
        <f>TEXT(SalesDataTable[[#This Row],[Order Date]], "MMM")</f>
        <v>Dec</v>
      </c>
      <c r="F2578" s="15" t="str">
        <f>"Q"&amp;ROUNDUP(MONTH(SalesDataTable[[#This Row],[Order Date]])/3,0)</f>
        <v>Q4</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7">
        <f>YEAR(SalesDataTable[[#This Row],[Order Date]])</f>
        <v>2026</v>
      </c>
      <c r="D2579" s="4">
        <f>MONTH(SalesDataTable[[#This Row],[Order Date]])</f>
        <v>12</v>
      </c>
      <c r="E2579" s="16" t="str">
        <f>TEXT(SalesDataTable[[#This Row],[Order Date]], "MMM")</f>
        <v>Dec</v>
      </c>
      <c r="F2579" s="15" t="str">
        <f>"Q"&amp;ROUNDUP(MONTH(SalesDataTable[[#This Row],[Order Date]])/3,0)</f>
        <v>Q4</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7">
        <f>YEAR(SalesDataTable[[#This Row],[Order Date]])</f>
        <v>2026</v>
      </c>
      <c r="D2580" s="4">
        <f>MONTH(SalesDataTable[[#This Row],[Order Date]])</f>
        <v>12</v>
      </c>
      <c r="E2580" s="16" t="str">
        <f>TEXT(SalesDataTable[[#This Row],[Order Date]], "MMM")</f>
        <v>Dec</v>
      </c>
      <c r="F2580" s="15" t="str">
        <f>"Q"&amp;ROUNDUP(MONTH(SalesDataTable[[#This Row],[Order Date]])/3,0)</f>
        <v>Q4</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7">
        <f>YEAR(SalesDataTable[[#This Row],[Order Date]])</f>
        <v>2026</v>
      </c>
      <c r="D2581" s="4">
        <f>MONTH(SalesDataTable[[#This Row],[Order Date]])</f>
        <v>12</v>
      </c>
      <c r="E2581" s="16" t="str">
        <f>TEXT(SalesDataTable[[#This Row],[Order Date]], "MMM")</f>
        <v>Dec</v>
      </c>
      <c r="F2581" s="15" t="str">
        <f>"Q"&amp;ROUNDUP(MONTH(SalesDataTable[[#This Row],[Order Date]])/3,0)</f>
        <v>Q4</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7">
        <f>YEAR(SalesDataTable[[#This Row],[Order Date]])</f>
        <v>2026</v>
      </c>
      <c r="D2582" s="4">
        <f>MONTH(SalesDataTable[[#This Row],[Order Date]])</f>
        <v>12</v>
      </c>
      <c r="E2582" s="16" t="str">
        <f>TEXT(SalesDataTable[[#This Row],[Order Date]], "MMM")</f>
        <v>Dec</v>
      </c>
      <c r="F2582" s="15" t="str">
        <f>"Q"&amp;ROUNDUP(MONTH(SalesDataTable[[#This Row],[Order Date]])/3,0)</f>
        <v>Q4</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7">
        <f>YEAR(SalesDataTable[[#This Row],[Order Date]])</f>
        <v>2026</v>
      </c>
      <c r="D2583" s="4">
        <f>MONTH(SalesDataTable[[#This Row],[Order Date]])</f>
        <v>12</v>
      </c>
      <c r="E2583" s="16" t="str">
        <f>TEXT(SalesDataTable[[#This Row],[Order Date]], "MMM")</f>
        <v>Dec</v>
      </c>
      <c r="F2583" s="15" t="str">
        <f>"Q"&amp;ROUNDUP(MONTH(SalesDataTable[[#This Row],[Order Date]])/3,0)</f>
        <v>Q4</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7">
        <f>YEAR(SalesDataTable[[#This Row],[Order Date]])</f>
        <v>2026</v>
      </c>
      <c r="D2584" s="4">
        <f>MONTH(SalesDataTable[[#This Row],[Order Date]])</f>
        <v>12</v>
      </c>
      <c r="E2584" s="16" t="str">
        <f>TEXT(SalesDataTable[[#This Row],[Order Date]], "MMM")</f>
        <v>Dec</v>
      </c>
      <c r="F2584" s="15" t="str">
        <f>"Q"&amp;ROUNDUP(MONTH(SalesDataTable[[#This Row],[Order Date]])/3,0)</f>
        <v>Q4</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7">
        <f>YEAR(SalesDataTable[[#This Row],[Order Date]])</f>
        <v>2026</v>
      </c>
      <c r="D2585" s="4">
        <f>MONTH(SalesDataTable[[#This Row],[Order Date]])</f>
        <v>12</v>
      </c>
      <c r="E2585" s="16" t="str">
        <f>TEXT(SalesDataTable[[#This Row],[Order Date]], "MMM")</f>
        <v>Dec</v>
      </c>
      <c r="F2585" s="15" t="str">
        <f>"Q"&amp;ROUNDUP(MONTH(SalesDataTable[[#This Row],[Order Date]])/3,0)</f>
        <v>Q4</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7">
        <f>YEAR(SalesDataTable[[#This Row],[Order Date]])</f>
        <v>2026</v>
      </c>
      <c r="D2586" s="4">
        <f>MONTH(SalesDataTable[[#This Row],[Order Date]])</f>
        <v>12</v>
      </c>
      <c r="E2586" s="16" t="str">
        <f>TEXT(SalesDataTable[[#This Row],[Order Date]], "MMM")</f>
        <v>Dec</v>
      </c>
      <c r="F2586" s="15" t="str">
        <f>"Q"&amp;ROUNDUP(MONTH(SalesDataTable[[#This Row],[Order Date]])/3,0)</f>
        <v>Q4</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7">
        <f>YEAR(SalesDataTable[[#This Row],[Order Date]])</f>
        <v>2026</v>
      </c>
      <c r="D2587" s="4">
        <f>MONTH(SalesDataTable[[#This Row],[Order Date]])</f>
        <v>12</v>
      </c>
      <c r="E2587" s="16" t="str">
        <f>TEXT(SalesDataTable[[#This Row],[Order Date]], "MMM")</f>
        <v>Dec</v>
      </c>
      <c r="F2587" s="15" t="str">
        <f>"Q"&amp;ROUNDUP(MONTH(SalesDataTable[[#This Row],[Order Date]])/3,0)</f>
        <v>Q4</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7">
        <f>YEAR(SalesDataTable[[#This Row],[Order Date]])</f>
        <v>2026</v>
      </c>
      <c r="D2588" s="4">
        <f>MONTH(SalesDataTable[[#This Row],[Order Date]])</f>
        <v>12</v>
      </c>
      <c r="E2588" s="16" t="str">
        <f>TEXT(SalesDataTable[[#This Row],[Order Date]], "MMM")</f>
        <v>Dec</v>
      </c>
      <c r="F2588" s="15" t="str">
        <f>"Q"&amp;ROUNDUP(MONTH(SalesDataTable[[#This Row],[Order Date]])/3,0)</f>
        <v>Q4</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7">
        <f>YEAR(SalesDataTable[[#This Row],[Order Date]])</f>
        <v>2026</v>
      </c>
      <c r="D2589" s="4">
        <f>MONTH(SalesDataTable[[#This Row],[Order Date]])</f>
        <v>12</v>
      </c>
      <c r="E2589" s="16" t="str">
        <f>TEXT(SalesDataTable[[#This Row],[Order Date]], "MMM")</f>
        <v>Dec</v>
      </c>
      <c r="F2589" s="15" t="str">
        <f>"Q"&amp;ROUNDUP(MONTH(SalesDataTable[[#This Row],[Order Date]])/3,0)</f>
        <v>Q4</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7">
        <f>YEAR(SalesDataTable[[#This Row],[Order Date]])</f>
        <v>2026</v>
      </c>
      <c r="D2590" s="4">
        <f>MONTH(SalesDataTable[[#This Row],[Order Date]])</f>
        <v>12</v>
      </c>
      <c r="E2590" s="16" t="str">
        <f>TEXT(SalesDataTable[[#This Row],[Order Date]], "MMM")</f>
        <v>Dec</v>
      </c>
      <c r="F2590" s="15" t="str">
        <f>"Q"&amp;ROUNDUP(MONTH(SalesDataTable[[#This Row],[Order Date]])/3,0)</f>
        <v>Q4</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7">
        <f>YEAR(SalesDataTable[[#This Row],[Order Date]])</f>
        <v>2026</v>
      </c>
      <c r="D2591" s="4">
        <f>MONTH(SalesDataTable[[#This Row],[Order Date]])</f>
        <v>12</v>
      </c>
      <c r="E2591" s="16" t="str">
        <f>TEXT(SalesDataTable[[#This Row],[Order Date]], "MMM")</f>
        <v>Dec</v>
      </c>
      <c r="F2591" s="15" t="str">
        <f>"Q"&amp;ROUNDUP(MONTH(SalesDataTable[[#This Row],[Order Date]])/3,0)</f>
        <v>Q4</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7">
        <f>YEAR(SalesDataTable[[#This Row],[Order Date]])</f>
        <v>2026</v>
      </c>
      <c r="D2592" s="4">
        <f>MONTH(SalesDataTable[[#This Row],[Order Date]])</f>
        <v>12</v>
      </c>
      <c r="E2592" s="16" t="str">
        <f>TEXT(SalesDataTable[[#This Row],[Order Date]], "MMM")</f>
        <v>Dec</v>
      </c>
      <c r="F2592" s="15" t="str">
        <f>"Q"&amp;ROUNDUP(MONTH(SalesDataTable[[#This Row],[Order Date]])/3,0)</f>
        <v>Q4</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7">
        <f>YEAR(SalesDataTable[[#This Row],[Order Date]])</f>
        <v>2026</v>
      </c>
      <c r="D2593" s="4">
        <f>MONTH(SalesDataTable[[#This Row],[Order Date]])</f>
        <v>12</v>
      </c>
      <c r="E2593" s="16" t="str">
        <f>TEXT(SalesDataTable[[#This Row],[Order Date]], "MMM")</f>
        <v>Dec</v>
      </c>
      <c r="F2593" s="15" t="str">
        <f>"Q"&amp;ROUNDUP(MONTH(SalesDataTable[[#This Row],[Order Date]])/3,0)</f>
        <v>Q4</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7">
        <f>YEAR(SalesDataTable[[#This Row],[Order Date]])</f>
        <v>2026</v>
      </c>
      <c r="D2594" s="4">
        <f>MONTH(SalesDataTable[[#This Row],[Order Date]])</f>
        <v>12</v>
      </c>
      <c r="E2594" s="16" t="str">
        <f>TEXT(SalesDataTable[[#This Row],[Order Date]], "MMM")</f>
        <v>Dec</v>
      </c>
      <c r="F2594" s="15" t="str">
        <f>"Q"&amp;ROUNDUP(MONTH(SalesDataTable[[#This Row],[Order Date]])/3,0)</f>
        <v>Q4</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7">
        <f>YEAR(SalesDataTable[[#This Row],[Order Date]])</f>
        <v>2026</v>
      </c>
      <c r="D2595" s="4">
        <f>MONTH(SalesDataTable[[#This Row],[Order Date]])</f>
        <v>12</v>
      </c>
      <c r="E2595" s="16" t="str">
        <f>TEXT(SalesDataTable[[#This Row],[Order Date]], "MMM")</f>
        <v>Dec</v>
      </c>
      <c r="F2595" s="15" t="str">
        <f>"Q"&amp;ROUNDUP(MONTH(SalesDataTable[[#This Row],[Order Date]])/3,0)</f>
        <v>Q4</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7">
        <f>YEAR(SalesDataTable[[#This Row],[Order Date]])</f>
        <v>2026</v>
      </c>
      <c r="D2596" s="4">
        <f>MONTH(SalesDataTable[[#This Row],[Order Date]])</f>
        <v>12</v>
      </c>
      <c r="E2596" s="16" t="str">
        <f>TEXT(SalesDataTable[[#This Row],[Order Date]], "MMM")</f>
        <v>Dec</v>
      </c>
      <c r="F2596" s="15" t="str">
        <f>"Q"&amp;ROUNDUP(MONTH(SalesDataTable[[#This Row],[Order Date]])/3,0)</f>
        <v>Q4</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7">
        <f>YEAR(SalesDataTable[[#This Row],[Order Date]])</f>
        <v>2026</v>
      </c>
      <c r="D2597" s="4">
        <f>MONTH(SalesDataTable[[#This Row],[Order Date]])</f>
        <v>12</v>
      </c>
      <c r="E2597" s="16" t="str">
        <f>TEXT(SalesDataTable[[#This Row],[Order Date]], "MMM")</f>
        <v>Dec</v>
      </c>
      <c r="F2597" s="15" t="str">
        <f>"Q"&amp;ROUNDUP(MONTH(SalesDataTable[[#This Row],[Order Date]])/3,0)</f>
        <v>Q4</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7">
        <f>YEAR(SalesDataTable[[#This Row],[Order Date]])</f>
        <v>2026</v>
      </c>
      <c r="D2598" s="4">
        <f>MONTH(SalesDataTable[[#This Row],[Order Date]])</f>
        <v>12</v>
      </c>
      <c r="E2598" s="16" t="str">
        <f>TEXT(SalesDataTable[[#This Row],[Order Date]], "MMM")</f>
        <v>Dec</v>
      </c>
      <c r="F2598" s="15" t="str">
        <f>"Q"&amp;ROUNDUP(MONTH(SalesDataTable[[#This Row],[Order Date]])/3,0)</f>
        <v>Q4</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7">
        <f>YEAR(SalesDataTable[[#This Row],[Order Date]])</f>
        <v>2026</v>
      </c>
      <c r="D2599" s="4">
        <f>MONTH(SalesDataTable[[#This Row],[Order Date]])</f>
        <v>12</v>
      </c>
      <c r="E2599" s="16" t="str">
        <f>TEXT(SalesDataTable[[#This Row],[Order Date]], "MMM")</f>
        <v>Dec</v>
      </c>
      <c r="F2599" s="15" t="str">
        <f>"Q"&amp;ROUNDUP(MONTH(SalesDataTable[[#This Row],[Order Date]])/3,0)</f>
        <v>Q4</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7">
        <f>YEAR(SalesDataTable[[#This Row],[Order Date]])</f>
        <v>2026</v>
      </c>
      <c r="D2600" s="4">
        <f>MONTH(SalesDataTable[[#This Row],[Order Date]])</f>
        <v>12</v>
      </c>
      <c r="E2600" s="16" t="str">
        <f>TEXT(SalesDataTable[[#This Row],[Order Date]], "MMM")</f>
        <v>Dec</v>
      </c>
      <c r="F2600" s="15" t="str">
        <f>"Q"&amp;ROUNDUP(MONTH(SalesDataTable[[#This Row],[Order Date]])/3,0)</f>
        <v>Q4</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7">
        <f>YEAR(SalesDataTable[[#This Row],[Order Date]])</f>
        <v>2026</v>
      </c>
      <c r="D2601" s="4">
        <f>MONTH(SalesDataTable[[#This Row],[Order Date]])</f>
        <v>12</v>
      </c>
      <c r="E2601" s="16" t="str">
        <f>TEXT(SalesDataTable[[#This Row],[Order Date]], "MMM")</f>
        <v>Dec</v>
      </c>
      <c r="F2601" s="15" t="str">
        <f>"Q"&amp;ROUNDUP(MONTH(SalesDataTable[[#This Row],[Order Date]])/3,0)</f>
        <v>Q4</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7">
        <f>YEAR(SalesDataTable[[#This Row],[Order Date]])</f>
        <v>2026</v>
      </c>
      <c r="D2602" s="4">
        <f>MONTH(SalesDataTable[[#This Row],[Order Date]])</f>
        <v>12</v>
      </c>
      <c r="E2602" s="16" t="str">
        <f>TEXT(SalesDataTable[[#This Row],[Order Date]], "MMM")</f>
        <v>Dec</v>
      </c>
      <c r="F2602" s="15" t="str">
        <f>"Q"&amp;ROUNDUP(MONTH(SalesDataTable[[#This Row],[Order Date]])/3,0)</f>
        <v>Q4</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7">
        <f>YEAR(SalesDataTable[[#This Row],[Order Date]])</f>
        <v>2026</v>
      </c>
      <c r="D2603" s="4">
        <f>MONTH(SalesDataTable[[#This Row],[Order Date]])</f>
        <v>12</v>
      </c>
      <c r="E2603" s="16" t="str">
        <f>TEXT(SalesDataTable[[#This Row],[Order Date]], "MMM")</f>
        <v>Dec</v>
      </c>
      <c r="F2603" s="15" t="str">
        <f>"Q"&amp;ROUNDUP(MONTH(SalesDataTable[[#This Row],[Order Date]])/3,0)</f>
        <v>Q4</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7">
        <f>YEAR(SalesDataTable[[#This Row],[Order Date]])</f>
        <v>2026</v>
      </c>
      <c r="D2604" s="4">
        <f>MONTH(SalesDataTable[[#This Row],[Order Date]])</f>
        <v>12</v>
      </c>
      <c r="E2604" s="16" t="str">
        <f>TEXT(SalesDataTable[[#This Row],[Order Date]], "MMM")</f>
        <v>Dec</v>
      </c>
      <c r="F2604" s="15" t="str">
        <f>"Q"&amp;ROUNDUP(MONTH(SalesDataTable[[#This Row],[Order Date]])/3,0)</f>
        <v>Q4</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7">
        <f>YEAR(SalesDataTable[[#This Row],[Order Date]])</f>
        <v>2026</v>
      </c>
      <c r="D2605" s="4">
        <f>MONTH(SalesDataTable[[#This Row],[Order Date]])</f>
        <v>12</v>
      </c>
      <c r="E2605" s="16" t="str">
        <f>TEXT(SalesDataTable[[#This Row],[Order Date]], "MMM")</f>
        <v>Dec</v>
      </c>
      <c r="F2605" s="15" t="str">
        <f>"Q"&amp;ROUNDUP(MONTH(SalesDataTable[[#This Row],[Order Date]])/3,0)</f>
        <v>Q4</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7">
        <f>YEAR(SalesDataTable[[#This Row],[Order Date]])</f>
        <v>2026</v>
      </c>
      <c r="D2606" s="4">
        <f>MONTH(SalesDataTable[[#This Row],[Order Date]])</f>
        <v>12</v>
      </c>
      <c r="E2606" s="16" t="str">
        <f>TEXT(SalesDataTable[[#This Row],[Order Date]], "MMM")</f>
        <v>Dec</v>
      </c>
      <c r="F2606" s="15" t="str">
        <f>"Q"&amp;ROUNDUP(MONTH(SalesDataTable[[#This Row],[Order Date]])/3,0)</f>
        <v>Q4</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7">
        <f>YEAR(SalesDataTable[[#This Row],[Order Date]])</f>
        <v>2026</v>
      </c>
      <c r="D2607" s="4">
        <f>MONTH(SalesDataTable[[#This Row],[Order Date]])</f>
        <v>12</v>
      </c>
      <c r="E2607" s="16" t="str">
        <f>TEXT(SalesDataTable[[#This Row],[Order Date]], "MMM")</f>
        <v>Dec</v>
      </c>
      <c r="F2607" s="15" t="str">
        <f>"Q"&amp;ROUNDUP(MONTH(SalesDataTable[[#This Row],[Order Date]])/3,0)</f>
        <v>Q4</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7">
        <f>YEAR(SalesDataTable[[#This Row],[Order Date]])</f>
        <v>2026</v>
      </c>
      <c r="D2608" s="4">
        <f>MONTH(SalesDataTable[[#This Row],[Order Date]])</f>
        <v>12</v>
      </c>
      <c r="E2608" s="16" t="str">
        <f>TEXT(SalesDataTable[[#This Row],[Order Date]], "MMM")</f>
        <v>Dec</v>
      </c>
      <c r="F2608" s="15" t="str">
        <f>"Q"&amp;ROUNDUP(MONTH(SalesDataTable[[#This Row],[Order Date]])/3,0)</f>
        <v>Q4</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7">
        <f>YEAR(SalesDataTable[[#This Row],[Order Date]])</f>
        <v>2026</v>
      </c>
      <c r="D2609" s="4">
        <f>MONTH(SalesDataTable[[#This Row],[Order Date]])</f>
        <v>12</v>
      </c>
      <c r="E2609" s="16" t="str">
        <f>TEXT(SalesDataTable[[#This Row],[Order Date]], "MMM")</f>
        <v>Dec</v>
      </c>
      <c r="F2609" s="15" t="str">
        <f>"Q"&amp;ROUNDUP(MONTH(SalesDataTable[[#This Row],[Order Date]])/3,0)</f>
        <v>Q4</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7">
        <f>YEAR(SalesDataTable[[#This Row],[Order Date]])</f>
        <v>2026</v>
      </c>
      <c r="D2610" s="4">
        <f>MONTH(SalesDataTable[[#This Row],[Order Date]])</f>
        <v>12</v>
      </c>
      <c r="E2610" s="16" t="str">
        <f>TEXT(SalesDataTable[[#This Row],[Order Date]], "MMM")</f>
        <v>Dec</v>
      </c>
      <c r="F2610" s="15" t="str">
        <f>"Q"&amp;ROUNDUP(MONTH(SalesDataTable[[#This Row],[Order Date]])/3,0)</f>
        <v>Q4</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7">
        <f>YEAR(SalesDataTable[[#This Row],[Order Date]])</f>
        <v>2026</v>
      </c>
      <c r="D2611" s="4">
        <f>MONTH(SalesDataTable[[#This Row],[Order Date]])</f>
        <v>12</v>
      </c>
      <c r="E2611" s="16" t="str">
        <f>TEXT(SalesDataTable[[#This Row],[Order Date]], "MMM")</f>
        <v>Dec</v>
      </c>
      <c r="F2611" s="15" t="str">
        <f>"Q"&amp;ROUNDUP(MONTH(SalesDataTable[[#This Row],[Order Date]])/3,0)</f>
        <v>Q4</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7">
        <f>YEAR(SalesDataTable[[#This Row],[Order Date]])</f>
        <v>2026</v>
      </c>
      <c r="D2612" s="4">
        <f>MONTH(SalesDataTable[[#This Row],[Order Date]])</f>
        <v>12</v>
      </c>
      <c r="E2612" s="16" t="str">
        <f>TEXT(SalesDataTable[[#This Row],[Order Date]], "MMM")</f>
        <v>Dec</v>
      </c>
      <c r="F2612" s="15" t="str">
        <f>"Q"&amp;ROUNDUP(MONTH(SalesDataTable[[#This Row],[Order Date]])/3,0)</f>
        <v>Q4</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7">
        <f>YEAR(SalesDataTable[[#This Row],[Order Date]])</f>
        <v>2026</v>
      </c>
      <c r="D2613" s="4">
        <f>MONTH(SalesDataTable[[#This Row],[Order Date]])</f>
        <v>12</v>
      </c>
      <c r="E2613" s="16" t="str">
        <f>TEXT(SalesDataTable[[#This Row],[Order Date]], "MMM")</f>
        <v>Dec</v>
      </c>
      <c r="F2613" s="15" t="str">
        <f>"Q"&amp;ROUNDUP(MONTH(SalesDataTable[[#This Row],[Order Date]])/3,0)</f>
        <v>Q4</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7">
        <f>YEAR(SalesDataTable[[#This Row],[Order Date]])</f>
        <v>2026</v>
      </c>
      <c r="D2614" s="4">
        <f>MONTH(SalesDataTable[[#This Row],[Order Date]])</f>
        <v>12</v>
      </c>
      <c r="E2614" s="16" t="str">
        <f>TEXT(SalesDataTable[[#This Row],[Order Date]], "MMM")</f>
        <v>Dec</v>
      </c>
      <c r="F2614" s="15" t="str">
        <f>"Q"&amp;ROUNDUP(MONTH(SalesDataTable[[#This Row],[Order Date]])/3,0)</f>
        <v>Q4</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7">
        <f>YEAR(SalesDataTable[[#This Row],[Order Date]])</f>
        <v>2026</v>
      </c>
      <c r="D2615" s="4">
        <f>MONTH(SalesDataTable[[#This Row],[Order Date]])</f>
        <v>12</v>
      </c>
      <c r="E2615" s="16" t="str">
        <f>TEXT(SalesDataTable[[#This Row],[Order Date]], "MMM")</f>
        <v>Dec</v>
      </c>
      <c r="F2615" s="15" t="str">
        <f>"Q"&amp;ROUNDUP(MONTH(SalesDataTable[[#This Row],[Order Date]])/3,0)</f>
        <v>Q4</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7">
        <f>YEAR(SalesDataTable[[#This Row],[Order Date]])</f>
        <v>2026</v>
      </c>
      <c r="D2616" s="4">
        <f>MONTH(SalesDataTable[[#This Row],[Order Date]])</f>
        <v>12</v>
      </c>
      <c r="E2616" s="16" t="str">
        <f>TEXT(SalesDataTable[[#This Row],[Order Date]], "MMM")</f>
        <v>Dec</v>
      </c>
      <c r="F2616" s="15" t="str">
        <f>"Q"&amp;ROUNDUP(MONTH(SalesDataTable[[#This Row],[Order Date]])/3,0)</f>
        <v>Q4</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7">
        <f>YEAR(SalesDataTable[[#This Row],[Order Date]])</f>
        <v>2026</v>
      </c>
      <c r="D2617" s="4">
        <f>MONTH(SalesDataTable[[#This Row],[Order Date]])</f>
        <v>12</v>
      </c>
      <c r="E2617" s="16" t="str">
        <f>TEXT(SalesDataTable[[#This Row],[Order Date]], "MMM")</f>
        <v>Dec</v>
      </c>
      <c r="F2617" s="15" t="str">
        <f>"Q"&amp;ROUNDUP(MONTH(SalesDataTable[[#This Row],[Order Date]])/3,0)</f>
        <v>Q4</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7">
        <f>YEAR(SalesDataTable[[#This Row],[Order Date]])</f>
        <v>2026</v>
      </c>
      <c r="D2618" s="4">
        <f>MONTH(SalesDataTable[[#This Row],[Order Date]])</f>
        <v>12</v>
      </c>
      <c r="E2618" s="16" t="str">
        <f>TEXT(SalesDataTable[[#This Row],[Order Date]], "MMM")</f>
        <v>Dec</v>
      </c>
      <c r="F2618" s="15" t="str">
        <f>"Q"&amp;ROUNDUP(MONTH(SalesDataTable[[#This Row],[Order Date]])/3,0)</f>
        <v>Q4</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7">
        <f>YEAR(SalesDataTable[[#This Row],[Order Date]])</f>
        <v>2026</v>
      </c>
      <c r="D2619" s="4">
        <f>MONTH(SalesDataTable[[#This Row],[Order Date]])</f>
        <v>12</v>
      </c>
      <c r="E2619" s="16" t="str">
        <f>TEXT(SalesDataTable[[#This Row],[Order Date]], "MMM")</f>
        <v>Dec</v>
      </c>
      <c r="F2619" s="15" t="str">
        <f>"Q"&amp;ROUNDUP(MONTH(SalesDataTable[[#This Row],[Order Date]])/3,0)</f>
        <v>Q4</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7">
        <f>YEAR(SalesDataTable[[#This Row],[Order Date]])</f>
        <v>2026</v>
      </c>
      <c r="D2620" s="4">
        <f>MONTH(SalesDataTable[[#This Row],[Order Date]])</f>
        <v>12</v>
      </c>
      <c r="E2620" s="16" t="str">
        <f>TEXT(SalesDataTable[[#This Row],[Order Date]], "MMM")</f>
        <v>Dec</v>
      </c>
      <c r="F2620" s="15" t="str">
        <f>"Q"&amp;ROUNDUP(MONTH(SalesDataTable[[#This Row],[Order Date]])/3,0)</f>
        <v>Q4</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7">
        <f>YEAR(SalesDataTable[[#This Row],[Order Date]])</f>
        <v>2026</v>
      </c>
      <c r="D2621" s="4">
        <f>MONTH(SalesDataTable[[#This Row],[Order Date]])</f>
        <v>12</v>
      </c>
      <c r="E2621" s="16" t="str">
        <f>TEXT(SalesDataTable[[#This Row],[Order Date]], "MMM")</f>
        <v>Dec</v>
      </c>
      <c r="F2621" s="15" t="str">
        <f>"Q"&amp;ROUNDUP(MONTH(SalesDataTable[[#This Row],[Order Date]])/3,0)</f>
        <v>Q4</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7">
        <f>YEAR(SalesDataTable[[#This Row],[Order Date]])</f>
        <v>2026</v>
      </c>
      <c r="D2622" s="4">
        <f>MONTH(SalesDataTable[[#This Row],[Order Date]])</f>
        <v>12</v>
      </c>
      <c r="E2622" s="16" t="str">
        <f>TEXT(SalesDataTable[[#This Row],[Order Date]], "MMM")</f>
        <v>Dec</v>
      </c>
      <c r="F2622" s="15" t="str">
        <f>"Q"&amp;ROUNDUP(MONTH(SalesDataTable[[#This Row],[Order Date]])/3,0)</f>
        <v>Q4</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7">
        <f>YEAR(SalesDataTable[[#This Row],[Order Date]])</f>
        <v>2026</v>
      </c>
      <c r="D2623" s="4">
        <f>MONTH(SalesDataTable[[#This Row],[Order Date]])</f>
        <v>12</v>
      </c>
      <c r="E2623" s="16" t="str">
        <f>TEXT(SalesDataTable[[#This Row],[Order Date]], "MMM")</f>
        <v>Dec</v>
      </c>
      <c r="F2623" s="15" t="str">
        <f>"Q"&amp;ROUNDUP(MONTH(SalesDataTable[[#This Row],[Order Date]])/3,0)</f>
        <v>Q4</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7">
        <f>YEAR(SalesDataTable[[#This Row],[Order Date]])</f>
        <v>2026</v>
      </c>
      <c r="D2624" s="4">
        <f>MONTH(SalesDataTable[[#This Row],[Order Date]])</f>
        <v>12</v>
      </c>
      <c r="E2624" s="16" t="str">
        <f>TEXT(SalesDataTable[[#This Row],[Order Date]], "MMM")</f>
        <v>Dec</v>
      </c>
      <c r="F2624" s="15" t="str">
        <f>"Q"&amp;ROUNDUP(MONTH(SalesDataTable[[#This Row],[Order Date]])/3,0)</f>
        <v>Q4</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7">
        <f>YEAR(SalesDataTable[[#This Row],[Order Date]])</f>
        <v>2026</v>
      </c>
      <c r="D2625" s="4">
        <f>MONTH(SalesDataTable[[#This Row],[Order Date]])</f>
        <v>12</v>
      </c>
      <c r="E2625" s="16" t="str">
        <f>TEXT(SalesDataTable[[#This Row],[Order Date]], "MMM")</f>
        <v>Dec</v>
      </c>
      <c r="F2625" s="15" t="str">
        <f>"Q"&amp;ROUNDUP(MONTH(SalesDataTable[[#This Row],[Order Date]])/3,0)</f>
        <v>Q4</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7">
        <f>YEAR(SalesDataTable[[#This Row],[Order Date]])</f>
        <v>2026</v>
      </c>
      <c r="D2626" s="4">
        <f>MONTH(SalesDataTable[[#This Row],[Order Date]])</f>
        <v>12</v>
      </c>
      <c r="E2626" s="16" t="str">
        <f>TEXT(SalesDataTable[[#This Row],[Order Date]], "MMM")</f>
        <v>Dec</v>
      </c>
      <c r="F2626" s="15" t="str">
        <f>"Q"&amp;ROUNDUP(MONTH(SalesDataTable[[#This Row],[Order Date]])/3,0)</f>
        <v>Q4</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7">
        <f>YEAR(SalesDataTable[[#This Row],[Order Date]])</f>
        <v>2026</v>
      </c>
      <c r="D2627" s="4">
        <f>MONTH(SalesDataTable[[#This Row],[Order Date]])</f>
        <v>12</v>
      </c>
      <c r="E2627" s="16" t="str">
        <f>TEXT(SalesDataTable[[#This Row],[Order Date]], "MMM")</f>
        <v>Dec</v>
      </c>
      <c r="F2627" s="15" t="str">
        <f>"Q"&amp;ROUNDUP(MONTH(SalesDataTable[[#This Row],[Order Date]])/3,0)</f>
        <v>Q4</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7">
        <f>YEAR(SalesDataTable[[#This Row],[Order Date]])</f>
        <v>2026</v>
      </c>
      <c r="D2628" s="4">
        <f>MONTH(SalesDataTable[[#This Row],[Order Date]])</f>
        <v>12</v>
      </c>
      <c r="E2628" s="16" t="str">
        <f>TEXT(SalesDataTable[[#This Row],[Order Date]], "MMM")</f>
        <v>Dec</v>
      </c>
      <c r="F2628" s="15" t="str">
        <f>"Q"&amp;ROUNDUP(MONTH(SalesDataTable[[#This Row],[Order Date]])/3,0)</f>
        <v>Q4</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7">
        <f>YEAR(SalesDataTable[[#This Row],[Order Date]])</f>
        <v>2026</v>
      </c>
      <c r="D2629" s="4">
        <f>MONTH(SalesDataTable[[#This Row],[Order Date]])</f>
        <v>12</v>
      </c>
      <c r="E2629" s="16" t="str">
        <f>TEXT(SalesDataTable[[#This Row],[Order Date]], "MMM")</f>
        <v>Dec</v>
      </c>
      <c r="F2629" s="15" t="str">
        <f>"Q"&amp;ROUNDUP(MONTH(SalesDataTable[[#This Row],[Order Date]])/3,0)</f>
        <v>Q4</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7">
        <f>YEAR(SalesDataTable[[#This Row],[Order Date]])</f>
        <v>2026</v>
      </c>
      <c r="D2630" s="4">
        <f>MONTH(SalesDataTable[[#This Row],[Order Date]])</f>
        <v>12</v>
      </c>
      <c r="E2630" s="16" t="str">
        <f>TEXT(SalesDataTable[[#This Row],[Order Date]], "MMM")</f>
        <v>Dec</v>
      </c>
      <c r="F2630" s="15" t="str">
        <f>"Q"&amp;ROUNDUP(MONTH(SalesDataTable[[#This Row],[Order Date]])/3,0)</f>
        <v>Q4</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7">
        <f>YEAR(SalesDataTable[[#This Row],[Order Date]])</f>
        <v>2026</v>
      </c>
      <c r="D2631" s="4">
        <f>MONTH(SalesDataTable[[#This Row],[Order Date]])</f>
        <v>12</v>
      </c>
      <c r="E2631" s="16" t="str">
        <f>TEXT(SalesDataTable[[#This Row],[Order Date]], "MMM")</f>
        <v>Dec</v>
      </c>
      <c r="F2631" s="15" t="str">
        <f>"Q"&amp;ROUNDUP(MONTH(SalesDataTable[[#This Row],[Order Date]])/3,0)</f>
        <v>Q4</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7">
        <f>YEAR(SalesDataTable[[#This Row],[Order Date]])</f>
        <v>2026</v>
      </c>
      <c r="D2632" s="4">
        <f>MONTH(SalesDataTable[[#This Row],[Order Date]])</f>
        <v>12</v>
      </c>
      <c r="E2632" s="16" t="str">
        <f>TEXT(SalesDataTable[[#This Row],[Order Date]], "MMM")</f>
        <v>Dec</v>
      </c>
      <c r="F2632" s="15" t="str">
        <f>"Q"&amp;ROUNDUP(MONTH(SalesDataTable[[#This Row],[Order Date]])/3,0)</f>
        <v>Q4</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7">
        <f>YEAR(SalesDataTable[[#This Row],[Order Date]])</f>
        <v>2026</v>
      </c>
      <c r="D2633" s="4">
        <f>MONTH(SalesDataTable[[#This Row],[Order Date]])</f>
        <v>12</v>
      </c>
      <c r="E2633" s="16" t="str">
        <f>TEXT(SalesDataTable[[#This Row],[Order Date]], "MMM")</f>
        <v>Dec</v>
      </c>
      <c r="F2633" s="15" t="str">
        <f>"Q"&amp;ROUNDUP(MONTH(SalesDataTable[[#This Row],[Order Date]])/3,0)</f>
        <v>Q4</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7">
        <f>YEAR(SalesDataTable[[#This Row],[Order Date]])</f>
        <v>2026</v>
      </c>
      <c r="D2634" s="4">
        <f>MONTH(SalesDataTable[[#This Row],[Order Date]])</f>
        <v>12</v>
      </c>
      <c r="E2634" s="16" t="str">
        <f>TEXT(SalesDataTable[[#This Row],[Order Date]], "MMM")</f>
        <v>Dec</v>
      </c>
      <c r="F2634" s="15" t="str">
        <f>"Q"&amp;ROUNDUP(MONTH(SalesDataTable[[#This Row],[Order Date]])/3,0)</f>
        <v>Q4</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7">
        <f>YEAR(SalesDataTable[[#This Row],[Order Date]])</f>
        <v>2026</v>
      </c>
      <c r="D2635" s="4">
        <f>MONTH(SalesDataTable[[#This Row],[Order Date]])</f>
        <v>12</v>
      </c>
      <c r="E2635" s="16" t="str">
        <f>TEXT(SalesDataTable[[#This Row],[Order Date]], "MMM")</f>
        <v>Dec</v>
      </c>
      <c r="F2635" s="15" t="str">
        <f>"Q"&amp;ROUNDUP(MONTH(SalesDataTable[[#This Row],[Order Date]])/3,0)</f>
        <v>Q4</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7">
        <f>YEAR(SalesDataTable[[#This Row],[Order Date]])</f>
        <v>2026</v>
      </c>
      <c r="D2636" s="4">
        <f>MONTH(SalesDataTable[[#This Row],[Order Date]])</f>
        <v>12</v>
      </c>
      <c r="E2636" s="16" t="str">
        <f>TEXT(SalesDataTable[[#This Row],[Order Date]], "MMM")</f>
        <v>Dec</v>
      </c>
      <c r="F2636" s="15" t="str">
        <f>"Q"&amp;ROUNDUP(MONTH(SalesDataTable[[#This Row],[Order Date]])/3,0)</f>
        <v>Q4</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7">
        <f>YEAR(SalesDataTable[[#This Row],[Order Date]])</f>
        <v>2026</v>
      </c>
      <c r="D2637" s="4">
        <f>MONTH(SalesDataTable[[#This Row],[Order Date]])</f>
        <v>12</v>
      </c>
      <c r="E2637" s="16" t="str">
        <f>TEXT(SalesDataTable[[#This Row],[Order Date]], "MMM")</f>
        <v>Dec</v>
      </c>
      <c r="F2637" s="15" t="str">
        <f>"Q"&amp;ROUNDUP(MONTH(SalesDataTable[[#This Row],[Order Date]])/3,0)</f>
        <v>Q4</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7">
        <f>YEAR(SalesDataTable[[#This Row],[Order Date]])</f>
        <v>2026</v>
      </c>
      <c r="D2638" s="4">
        <f>MONTH(SalesDataTable[[#This Row],[Order Date]])</f>
        <v>12</v>
      </c>
      <c r="E2638" s="16" t="str">
        <f>TEXT(SalesDataTable[[#This Row],[Order Date]], "MMM")</f>
        <v>Dec</v>
      </c>
      <c r="F2638" s="15" t="str">
        <f>"Q"&amp;ROUNDUP(MONTH(SalesDataTable[[#This Row],[Order Date]])/3,0)</f>
        <v>Q4</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7">
        <f>YEAR(SalesDataTable[[#This Row],[Order Date]])</f>
        <v>2026</v>
      </c>
      <c r="D2639" s="4">
        <f>MONTH(SalesDataTable[[#This Row],[Order Date]])</f>
        <v>12</v>
      </c>
      <c r="E2639" s="16" t="str">
        <f>TEXT(SalesDataTable[[#This Row],[Order Date]], "MMM")</f>
        <v>Dec</v>
      </c>
      <c r="F2639" s="15" t="str">
        <f>"Q"&amp;ROUNDUP(MONTH(SalesDataTable[[#This Row],[Order Date]])/3,0)</f>
        <v>Q4</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7">
        <f>YEAR(SalesDataTable[[#This Row],[Order Date]])</f>
        <v>2026</v>
      </c>
      <c r="D2640" s="4">
        <f>MONTH(SalesDataTable[[#This Row],[Order Date]])</f>
        <v>12</v>
      </c>
      <c r="E2640" s="16" t="str">
        <f>TEXT(SalesDataTable[[#This Row],[Order Date]], "MMM")</f>
        <v>Dec</v>
      </c>
      <c r="F2640" s="15" t="str">
        <f>"Q"&amp;ROUNDUP(MONTH(SalesDataTable[[#This Row],[Order Date]])/3,0)</f>
        <v>Q4</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7">
        <f>YEAR(SalesDataTable[[#This Row],[Order Date]])</f>
        <v>2026</v>
      </c>
      <c r="D2641" s="4">
        <f>MONTH(SalesDataTable[[#This Row],[Order Date]])</f>
        <v>12</v>
      </c>
      <c r="E2641" s="16" t="str">
        <f>TEXT(SalesDataTable[[#This Row],[Order Date]], "MMM")</f>
        <v>Dec</v>
      </c>
      <c r="F2641" s="15" t="str">
        <f>"Q"&amp;ROUNDUP(MONTH(SalesDataTable[[#This Row],[Order Date]])/3,0)</f>
        <v>Q4</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7">
        <f>YEAR(SalesDataTable[[#This Row],[Order Date]])</f>
        <v>2026</v>
      </c>
      <c r="D2642" s="4">
        <f>MONTH(SalesDataTable[[#This Row],[Order Date]])</f>
        <v>12</v>
      </c>
      <c r="E2642" s="16" t="str">
        <f>TEXT(SalesDataTable[[#This Row],[Order Date]], "MMM")</f>
        <v>Dec</v>
      </c>
      <c r="F2642" s="15" t="str">
        <f>"Q"&amp;ROUNDUP(MONTH(SalesDataTable[[#This Row],[Order Date]])/3,0)</f>
        <v>Q4</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7">
        <f>YEAR(SalesDataTable[[#This Row],[Order Date]])</f>
        <v>2026</v>
      </c>
      <c r="D2643" s="4">
        <f>MONTH(SalesDataTable[[#This Row],[Order Date]])</f>
        <v>12</v>
      </c>
      <c r="E2643" s="16" t="str">
        <f>TEXT(SalesDataTable[[#This Row],[Order Date]], "MMM")</f>
        <v>Dec</v>
      </c>
      <c r="F2643" s="15" t="str">
        <f>"Q"&amp;ROUNDUP(MONTH(SalesDataTable[[#This Row],[Order Date]])/3,0)</f>
        <v>Q4</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7">
        <f>YEAR(SalesDataTable[[#This Row],[Order Date]])</f>
        <v>2026</v>
      </c>
      <c r="D2644" s="4">
        <f>MONTH(SalesDataTable[[#This Row],[Order Date]])</f>
        <v>12</v>
      </c>
      <c r="E2644" s="16" t="str">
        <f>TEXT(SalesDataTable[[#This Row],[Order Date]], "MMM")</f>
        <v>Dec</v>
      </c>
      <c r="F2644" s="15" t="str">
        <f>"Q"&amp;ROUNDUP(MONTH(SalesDataTable[[#This Row],[Order Date]])/3,0)</f>
        <v>Q4</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7">
        <f>YEAR(SalesDataTable[[#This Row],[Order Date]])</f>
        <v>2026</v>
      </c>
      <c r="D2645" s="4">
        <f>MONTH(SalesDataTable[[#This Row],[Order Date]])</f>
        <v>12</v>
      </c>
      <c r="E2645" s="16" t="str">
        <f>TEXT(SalesDataTable[[#This Row],[Order Date]], "MMM")</f>
        <v>Dec</v>
      </c>
      <c r="F2645" s="15" t="str">
        <f>"Q"&amp;ROUNDUP(MONTH(SalesDataTable[[#This Row],[Order Date]])/3,0)</f>
        <v>Q4</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7">
        <f>YEAR(SalesDataTable[[#This Row],[Order Date]])</f>
        <v>2026</v>
      </c>
      <c r="D2646" s="4">
        <f>MONTH(SalesDataTable[[#This Row],[Order Date]])</f>
        <v>12</v>
      </c>
      <c r="E2646" s="16" t="str">
        <f>TEXT(SalesDataTable[[#This Row],[Order Date]], "MMM")</f>
        <v>Dec</v>
      </c>
      <c r="F2646" s="15" t="str">
        <f>"Q"&amp;ROUNDUP(MONTH(SalesDataTable[[#This Row],[Order Date]])/3,0)</f>
        <v>Q4</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7">
        <f>YEAR(SalesDataTable[[#This Row],[Order Date]])</f>
        <v>2026</v>
      </c>
      <c r="D2647" s="4">
        <f>MONTH(SalesDataTable[[#This Row],[Order Date]])</f>
        <v>12</v>
      </c>
      <c r="E2647" s="16" t="str">
        <f>TEXT(SalesDataTable[[#This Row],[Order Date]], "MMM")</f>
        <v>Dec</v>
      </c>
      <c r="F2647" s="15" t="str">
        <f>"Q"&amp;ROUNDUP(MONTH(SalesDataTable[[#This Row],[Order Date]])/3,0)</f>
        <v>Q4</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7">
        <f>YEAR(SalesDataTable[[#This Row],[Order Date]])</f>
        <v>2026</v>
      </c>
      <c r="D2648" s="4">
        <f>MONTH(SalesDataTable[[#This Row],[Order Date]])</f>
        <v>12</v>
      </c>
      <c r="E2648" s="16" t="str">
        <f>TEXT(SalesDataTable[[#This Row],[Order Date]], "MMM")</f>
        <v>Dec</v>
      </c>
      <c r="F2648" s="15" t="str">
        <f>"Q"&amp;ROUNDUP(MONTH(SalesDataTable[[#This Row],[Order Date]])/3,0)</f>
        <v>Q4</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7">
        <f>YEAR(SalesDataTable[[#This Row],[Order Date]])</f>
        <v>2026</v>
      </c>
      <c r="D2649" s="4">
        <f>MONTH(SalesDataTable[[#This Row],[Order Date]])</f>
        <v>12</v>
      </c>
      <c r="E2649" s="16" t="str">
        <f>TEXT(SalesDataTable[[#This Row],[Order Date]], "MMM")</f>
        <v>Dec</v>
      </c>
      <c r="F2649" s="15" t="str">
        <f>"Q"&amp;ROUNDUP(MONTH(SalesDataTable[[#This Row],[Order Date]])/3,0)</f>
        <v>Q4</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7">
        <f>YEAR(SalesDataTable[[#This Row],[Order Date]])</f>
        <v>2026</v>
      </c>
      <c r="D2650" s="4">
        <f>MONTH(SalesDataTable[[#This Row],[Order Date]])</f>
        <v>12</v>
      </c>
      <c r="E2650" s="16" t="str">
        <f>TEXT(SalesDataTable[[#This Row],[Order Date]], "MMM")</f>
        <v>Dec</v>
      </c>
      <c r="F2650" s="15" t="str">
        <f>"Q"&amp;ROUNDUP(MONTH(SalesDataTable[[#This Row],[Order Date]])/3,0)</f>
        <v>Q4</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7">
        <f>YEAR(SalesDataTable[[#This Row],[Order Date]])</f>
        <v>2026</v>
      </c>
      <c r="D2651" s="4">
        <f>MONTH(SalesDataTable[[#This Row],[Order Date]])</f>
        <v>12</v>
      </c>
      <c r="E2651" s="16" t="str">
        <f>TEXT(SalesDataTable[[#This Row],[Order Date]], "MMM")</f>
        <v>Dec</v>
      </c>
      <c r="F2651" s="15" t="str">
        <f>"Q"&amp;ROUNDUP(MONTH(SalesDataTable[[#This Row],[Order Date]])/3,0)</f>
        <v>Q4</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7">
        <f>YEAR(SalesDataTable[[#This Row],[Order Date]])</f>
        <v>2026</v>
      </c>
      <c r="D2652" s="4">
        <f>MONTH(SalesDataTable[[#This Row],[Order Date]])</f>
        <v>12</v>
      </c>
      <c r="E2652" s="16" t="str">
        <f>TEXT(SalesDataTable[[#This Row],[Order Date]], "MMM")</f>
        <v>Dec</v>
      </c>
      <c r="F2652" s="15" t="str">
        <f>"Q"&amp;ROUNDUP(MONTH(SalesDataTable[[#This Row],[Order Date]])/3,0)</f>
        <v>Q4</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7">
        <f>YEAR(SalesDataTable[[#This Row],[Order Date]])</f>
        <v>2026</v>
      </c>
      <c r="D2653" s="4">
        <f>MONTH(SalesDataTable[[#This Row],[Order Date]])</f>
        <v>12</v>
      </c>
      <c r="E2653" s="16" t="str">
        <f>TEXT(SalesDataTable[[#This Row],[Order Date]], "MMM")</f>
        <v>Dec</v>
      </c>
      <c r="F2653" s="15" t="str">
        <f>"Q"&amp;ROUNDUP(MONTH(SalesDataTable[[#This Row],[Order Date]])/3,0)</f>
        <v>Q4</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7">
        <f>YEAR(SalesDataTable[[#This Row],[Order Date]])</f>
        <v>2026</v>
      </c>
      <c r="D2654" s="4">
        <f>MONTH(SalesDataTable[[#This Row],[Order Date]])</f>
        <v>12</v>
      </c>
      <c r="E2654" s="16" t="str">
        <f>TEXT(SalesDataTable[[#This Row],[Order Date]], "MMM")</f>
        <v>Dec</v>
      </c>
      <c r="F2654" s="15" t="str">
        <f>"Q"&amp;ROUNDUP(MONTH(SalesDataTable[[#This Row],[Order Date]])/3,0)</f>
        <v>Q4</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7">
        <f>YEAR(SalesDataTable[[#This Row],[Order Date]])</f>
        <v>2026</v>
      </c>
      <c r="D2655" s="4">
        <f>MONTH(SalesDataTable[[#This Row],[Order Date]])</f>
        <v>12</v>
      </c>
      <c r="E2655" s="16" t="str">
        <f>TEXT(SalesDataTable[[#This Row],[Order Date]], "MMM")</f>
        <v>Dec</v>
      </c>
      <c r="F2655" s="15" t="str">
        <f>"Q"&amp;ROUNDUP(MONTH(SalesDataTable[[#This Row],[Order Date]])/3,0)</f>
        <v>Q4</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7">
        <f>YEAR(SalesDataTable[[#This Row],[Order Date]])</f>
        <v>2026</v>
      </c>
      <c r="D2656" s="4">
        <f>MONTH(SalesDataTable[[#This Row],[Order Date]])</f>
        <v>12</v>
      </c>
      <c r="E2656" s="16" t="str">
        <f>TEXT(SalesDataTable[[#This Row],[Order Date]], "MMM")</f>
        <v>Dec</v>
      </c>
      <c r="F2656" s="15" t="str">
        <f>"Q"&amp;ROUNDUP(MONTH(SalesDataTable[[#This Row],[Order Date]])/3,0)</f>
        <v>Q4</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7">
        <f>YEAR(SalesDataTable[[#This Row],[Order Date]])</f>
        <v>2026</v>
      </c>
      <c r="D2657" s="4">
        <f>MONTH(SalesDataTable[[#This Row],[Order Date]])</f>
        <v>12</v>
      </c>
      <c r="E2657" s="16" t="str">
        <f>TEXT(SalesDataTable[[#This Row],[Order Date]], "MMM")</f>
        <v>Dec</v>
      </c>
      <c r="F2657" s="15" t="str">
        <f>"Q"&amp;ROUNDUP(MONTH(SalesDataTable[[#This Row],[Order Date]])/3,0)</f>
        <v>Q4</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7">
        <f>YEAR(SalesDataTable[[#This Row],[Order Date]])</f>
        <v>2026</v>
      </c>
      <c r="D2658" s="4">
        <f>MONTH(SalesDataTable[[#This Row],[Order Date]])</f>
        <v>12</v>
      </c>
      <c r="E2658" s="16" t="str">
        <f>TEXT(SalesDataTable[[#This Row],[Order Date]], "MMM")</f>
        <v>Dec</v>
      </c>
      <c r="F2658" s="15" t="str">
        <f>"Q"&amp;ROUNDUP(MONTH(SalesDataTable[[#This Row],[Order Date]])/3,0)</f>
        <v>Q4</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7">
        <f>YEAR(SalesDataTable[[#This Row],[Order Date]])</f>
        <v>2026</v>
      </c>
      <c r="D2659" s="4">
        <f>MONTH(SalesDataTable[[#This Row],[Order Date]])</f>
        <v>12</v>
      </c>
      <c r="E2659" s="16" t="str">
        <f>TEXT(SalesDataTable[[#This Row],[Order Date]], "MMM")</f>
        <v>Dec</v>
      </c>
      <c r="F2659" s="15" t="str">
        <f>"Q"&amp;ROUNDUP(MONTH(SalesDataTable[[#This Row],[Order Date]])/3,0)</f>
        <v>Q4</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7">
        <f>YEAR(SalesDataTable[[#This Row],[Order Date]])</f>
        <v>2026</v>
      </c>
      <c r="D2660" s="4">
        <f>MONTH(SalesDataTable[[#This Row],[Order Date]])</f>
        <v>12</v>
      </c>
      <c r="E2660" s="16" t="str">
        <f>TEXT(SalesDataTable[[#This Row],[Order Date]], "MMM")</f>
        <v>Dec</v>
      </c>
      <c r="F2660" s="15" t="str">
        <f>"Q"&amp;ROUNDUP(MONTH(SalesDataTable[[#This Row],[Order Date]])/3,0)</f>
        <v>Q4</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7">
        <f>YEAR(SalesDataTable[[#This Row],[Order Date]])</f>
        <v>2026</v>
      </c>
      <c r="D2661" s="4">
        <f>MONTH(SalesDataTable[[#This Row],[Order Date]])</f>
        <v>12</v>
      </c>
      <c r="E2661" s="16" t="str">
        <f>TEXT(SalesDataTable[[#This Row],[Order Date]], "MMM")</f>
        <v>Dec</v>
      </c>
      <c r="F2661" s="15" t="str">
        <f>"Q"&amp;ROUNDUP(MONTH(SalesDataTable[[#This Row],[Order Date]])/3,0)</f>
        <v>Q4</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7">
        <f>YEAR(SalesDataTable[[#This Row],[Order Date]])</f>
        <v>2026</v>
      </c>
      <c r="D2662" s="4">
        <f>MONTH(SalesDataTable[[#This Row],[Order Date]])</f>
        <v>12</v>
      </c>
      <c r="E2662" s="16" t="str">
        <f>TEXT(SalesDataTable[[#This Row],[Order Date]], "MMM")</f>
        <v>Dec</v>
      </c>
      <c r="F2662" s="15" t="str">
        <f>"Q"&amp;ROUNDUP(MONTH(SalesDataTable[[#This Row],[Order Date]])/3,0)</f>
        <v>Q4</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7">
        <f>YEAR(SalesDataTable[[#This Row],[Order Date]])</f>
        <v>2026</v>
      </c>
      <c r="D2663" s="4">
        <f>MONTH(SalesDataTable[[#This Row],[Order Date]])</f>
        <v>12</v>
      </c>
      <c r="E2663" s="16" t="str">
        <f>TEXT(SalesDataTable[[#This Row],[Order Date]], "MMM")</f>
        <v>Dec</v>
      </c>
      <c r="F2663" s="15" t="str">
        <f>"Q"&amp;ROUNDUP(MONTH(SalesDataTable[[#This Row],[Order Date]])/3,0)</f>
        <v>Q4</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7">
        <f>YEAR(SalesDataTable[[#This Row],[Order Date]])</f>
        <v>2026</v>
      </c>
      <c r="D2664" s="4">
        <f>MONTH(SalesDataTable[[#This Row],[Order Date]])</f>
        <v>12</v>
      </c>
      <c r="E2664" s="16" t="str">
        <f>TEXT(SalesDataTable[[#This Row],[Order Date]], "MMM")</f>
        <v>Dec</v>
      </c>
      <c r="F2664" s="15" t="str">
        <f>"Q"&amp;ROUNDUP(MONTH(SalesDataTable[[#This Row],[Order Date]])/3,0)</f>
        <v>Q4</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7">
        <f>YEAR(SalesDataTable[[#This Row],[Order Date]])</f>
        <v>2026</v>
      </c>
      <c r="D2665" s="4">
        <f>MONTH(SalesDataTable[[#This Row],[Order Date]])</f>
        <v>12</v>
      </c>
      <c r="E2665" s="16" t="str">
        <f>TEXT(SalesDataTable[[#This Row],[Order Date]], "MMM")</f>
        <v>Dec</v>
      </c>
      <c r="F2665" s="15" t="str">
        <f>"Q"&amp;ROUNDUP(MONTH(SalesDataTable[[#This Row],[Order Date]])/3,0)</f>
        <v>Q4</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7">
        <f>YEAR(SalesDataTable[[#This Row],[Order Date]])</f>
        <v>2026</v>
      </c>
      <c r="D2666" s="4">
        <f>MONTH(SalesDataTable[[#This Row],[Order Date]])</f>
        <v>12</v>
      </c>
      <c r="E2666" s="16" t="str">
        <f>TEXT(SalesDataTable[[#This Row],[Order Date]], "MMM")</f>
        <v>Dec</v>
      </c>
      <c r="F2666" s="15" t="str">
        <f>"Q"&amp;ROUNDUP(MONTH(SalesDataTable[[#This Row],[Order Date]])/3,0)</f>
        <v>Q4</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7">
        <f>YEAR(SalesDataTable[[#This Row],[Order Date]])</f>
        <v>2026</v>
      </c>
      <c r="D2667" s="4">
        <f>MONTH(SalesDataTable[[#This Row],[Order Date]])</f>
        <v>12</v>
      </c>
      <c r="E2667" s="16" t="str">
        <f>TEXT(SalesDataTable[[#This Row],[Order Date]], "MMM")</f>
        <v>Dec</v>
      </c>
      <c r="F2667" s="15" t="str">
        <f>"Q"&amp;ROUNDUP(MONTH(SalesDataTable[[#This Row],[Order Date]])/3,0)</f>
        <v>Q4</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7">
        <f>YEAR(SalesDataTable[[#This Row],[Order Date]])</f>
        <v>2026</v>
      </c>
      <c r="D2668" s="4">
        <f>MONTH(SalesDataTable[[#This Row],[Order Date]])</f>
        <v>12</v>
      </c>
      <c r="E2668" s="16" t="str">
        <f>TEXT(SalesDataTable[[#This Row],[Order Date]], "MMM")</f>
        <v>Dec</v>
      </c>
      <c r="F2668" s="15" t="str">
        <f>"Q"&amp;ROUNDUP(MONTH(SalesDataTable[[#This Row],[Order Date]])/3,0)</f>
        <v>Q4</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7">
        <f>YEAR(SalesDataTable[[#This Row],[Order Date]])</f>
        <v>2026</v>
      </c>
      <c r="D2669" s="4">
        <f>MONTH(SalesDataTable[[#This Row],[Order Date]])</f>
        <v>12</v>
      </c>
      <c r="E2669" s="16" t="str">
        <f>TEXT(SalesDataTable[[#This Row],[Order Date]], "MMM")</f>
        <v>Dec</v>
      </c>
      <c r="F2669" s="15" t="str">
        <f>"Q"&amp;ROUNDUP(MONTH(SalesDataTable[[#This Row],[Order Date]])/3,0)</f>
        <v>Q4</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7">
        <f>YEAR(SalesDataTable[[#This Row],[Order Date]])</f>
        <v>2026</v>
      </c>
      <c r="D2670" s="4">
        <f>MONTH(SalesDataTable[[#This Row],[Order Date]])</f>
        <v>12</v>
      </c>
      <c r="E2670" s="16" t="str">
        <f>TEXT(SalesDataTable[[#This Row],[Order Date]], "MMM")</f>
        <v>Dec</v>
      </c>
      <c r="F2670" s="15" t="str">
        <f>"Q"&amp;ROUNDUP(MONTH(SalesDataTable[[#This Row],[Order Date]])/3,0)</f>
        <v>Q4</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7">
        <f>YEAR(SalesDataTable[[#This Row],[Order Date]])</f>
        <v>2026</v>
      </c>
      <c r="D2671" s="4">
        <f>MONTH(SalesDataTable[[#This Row],[Order Date]])</f>
        <v>12</v>
      </c>
      <c r="E2671" s="16" t="str">
        <f>TEXT(SalesDataTable[[#This Row],[Order Date]], "MMM")</f>
        <v>Dec</v>
      </c>
      <c r="F2671" s="15" t="str">
        <f>"Q"&amp;ROUNDUP(MONTH(SalesDataTable[[#This Row],[Order Date]])/3,0)</f>
        <v>Q4</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7">
        <f>YEAR(SalesDataTable[[#This Row],[Order Date]])</f>
        <v>2026</v>
      </c>
      <c r="D2672" s="4">
        <f>MONTH(SalesDataTable[[#This Row],[Order Date]])</f>
        <v>12</v>
      </c>
      <c r="E2672" s="16" t="str">
        <f>TEXT(SalesDataTable[[#This Row],[Order Date]], "MMM")</f>
        <v>Dec</v>
      </c>
      <c r="F2672" s="15" t="str">
        <f>"Q"&amp;ROUNDUP(MONTH(SalesDataTable[[#This Row],[Order Date]])/3,0)</f>
        <v>Q4</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7">
        <f>YEAR(SalesDataTable[[#This Row],[Order Date]])</f>
        <v>2026</v>
      </c>
      <c r="D2673" s="4">
        <f>MONTH(SalesDataTable[[#This Row],[Order Date]])</f>
        <v>12</v>
      </c>
      <c r="E2673" s="16" t="str">
        <f>TEXT(SalesDataTable[[#This Row],[Order Date]], "MMM")</f>
        <v>Dec</v>
      </c>
      <c r="F2673" s="15" t="str">
        <f>"Q"&amp;ROUNDUP(MONTH(SalesDataTable[[#This Row],[Order Date]])/3,0)</f>
        <v>Q4</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7">
        <f>YEAR(SalesDataTable[[#This Row],[Order Date]])</f>
        <v>2026</v>
      </c>
      <c r="D2674" s="4">
        <f>MONTH(SalesDataTable[[#This Row],[Order Date]])</f>
        <v>12</v>
      </c>
      <c r="E2674" s="16" t="str">
        <f>TEXT(SalesDataTable[[#This Row],[Order Date]], "MMM")</f>
        <v>Dec</v>
      </c>
      <c r="F2674" s="15" t="str">
        <f>"Q"&amp;ROUNDUP(MONTH(SalesDataTable[[#This Row],[Order Date]])/3,0)</f>
        <v>Q4</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7">
        <f>YEAR(SalesDataTable[[#This Row],[Order Date]])</f>
        <v>2026</v>
      </c>
      <c r="D2675" s="4">
        <f>MONTH(SalesDataTable[[#This Row],[Order Date]])</f>
        <v>12</v>
      </c>
      <c r="E2675" s="16" t="str">
        <f>TEXT(SalesDataTable[[#This Row],[Order Date]], "MMM")</f>
        <v>Dec</v>
      </c>
      <c r="F2675" s="15" t="str">
        <f>"Q"&amp;ROUNDUP(MONTH(SalesDataTable[[#This Row],[Order Date]])/3,0)</f>
        <v>Q4</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7">
        <f>YEAR(SalesDataTable[[#This Row],[Order Date]])</f>
        <v>2026</v>
      </c>
      <c r="D2676" s="4">
        <f>MONTH(SalesDataTable[[#This Row],[Order Date]])</f>
        <v>12</v>
      </c>
      <c r="E2676" s="16" t="str">
        <f>TEXT(SalesDataTable[[#This Row],[Order Date]], "MMM")</f>
        <v>Dec</v>
      </c>
      <c r="F2676" s="15" t="str">
        <f>"Q"&amp;ROUNDUP(MONTH(SalesDataTable[[#This Row],[Order Date]])/3,0)</f>
        <v>Q4</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7">
        <f>YEAR(SalesDataTable[[#This Row],[Order Date]])</f>
        <v>2026</v>
      </c>
      <c r="D2677" s="4">
        <f>MONTH(SalesDataTable[[#This Row],[Order Date]])</f>
        <v>12</v>
      </c>
      <c r="E2677" s="16" t="str">
        <f>TEXT(SalesDataTable[[#This Row],[Order Date]], "MMM")</f>
        <v>Dec</v>
      </c>
      <c r="F2677" s="15" t="str">
        <f>"Q"&amp;ROUNDUP(MONTH(SalesDataTable[[#This Row],[Order Date]])/3,0)</f>
        <v>Q4</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7">
        <f>YEAR(SalesDataTable[[#This Row],[Order Date]])</f>
        <v>2026</v>
      </c>
      <c r="D2678" s="4">
        <f>MONTH(SalesDataTable[[#This Row],[Order Date]])</f>
        <v>12</v>
      </c>
      <c r="E2678" s="16" t="str">
        <f>TEXT(SalesDataTable[[#This Row],[Order Date]], "MMM")</f>
        <v>Dec</v>
      </c>
      <c r="F2678" s="15" t="str">
        <f>"Q"&amp;ROUNDUP(MONTH(SalesDataTable[[#This Row],[Order Date]])/3,0)</f>
        <v>Q4</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7">
        <f>YEAR(SalesDataTable[[#This Row],[Order Date]])</f>
        <v>2026</v>
      </c>
      <c r="D2679" s="4">
        <f>MONTH(SalesDataTable[[#This Row],[Order Date]])</f>
        <v>12</v>
      </c>
      <c r="E2679" s="16" t="str">
        <f>TEXT(SalesDataTable[[#This Row],[Order Date]], "MMM")</f>
        <v>Dec</v>
      </c>
      <c r="F2679" s="15" t="str">
        <f>"Q"&amp;ROUNDUP(MONTH(SalesDataTable[[#This Row],[Order Date]])/3,0)</f>
        <v>Q4</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7">
        <f>YEAR(SalesDataTable[[#This Row],[Order Date]])</f>
        <v>2026</v>
      </c>
      <c r="D2680" s="4">
        <f>MONTH(SalesDataTable[[#This Row],[Order Date]])</f>
        <v>12</v>
      </c>
      <c r="E2680" s="16" t="str">
        <f>TEXT(SalesDataTable[[#This Row],[Order Date]], "MMM")</f>
        <v>Dec</v>
      </c>
      <c r="F2680" s="15" t="str">
        <f>"Q"&amp;ROUNDUP(MONTH(SalesDataTable[[#This Row],[Order Date]])/3,0)</f>
        <v>Q4</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7">
        <f>YEAR(SalesDataTable[[#This Row],[Order Date]])</f>
        <v>2026</v>
      </c>
      <c r="D2681" s="4">
        <f>MONTH(SalesDataTable[[#This Row],[Order Date]])</f>
        <v>12</v>
      </c>
      <c r="E2681" s="16" t="str">
        <f>TEXT(SalesDataTable[[#This Row],[Order Date]], "MMM")</f>
        <v>Dec</v>
      </c>
      <c r="F2681" s="15" t="str">
        <f>"Q"&amp;ROUNDUP(MONTH(SalesDataTable[[#This Row],[Order Date]])/3,0)</f>
        <v>Q4</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7">
        <f>YEAR(SalesDataTable[[#This Row],[Order Date]])</f>
        <v>2026</v>
      </c>
      <c r="D2682" s="4">
        <f>MONTH(SalesDataTable[[#This Row],[Order Date]])</f>
        <v>12</v>
      </c>
      <c r="E2682" s="16" t="str">
        <f>TEXT(SalesDataTable[[#This Row],[Order Date]], "MMM")</f>
        <v>Dec</v>
      </c>
      <c r="F2682" s="15" t="str">
        <f>"Q"&amp;ROUNDUP(MONTH(SalesDataTable[[#This Row],[Order Date]])/3,0)</f>
        <v>Q4</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7">
        <f>YEAR(SalesDataTable[[#This Row],[Order Date]])</f>
        <v>2026</v>
      </c>
      <c r="D2683" s="4">
        <f>MONTH(SalesDataTable[[#This Row],[Order Date]])</f>
        <v>12</v>
      </c>
      <c r="E2683" s="16" t="str">
        <f>TEXT(SalesDataTable[[#This Row],[Order Date]], "MMM")</f>
        <v>Dec</v>
      </c>
      <c r="F2683" s="15" t="str">
        <f>"Q"&amp;ROUNDUP(MONTH(SalesDataTable[[#This Row],[Order Date]])/3,0)</f>
        <v>Q4</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7">
        <f>YEAR(SalesDataTable[[#This Row],[Order Date]])</f>
        <v>2026</v>
      </c>
      <c r="D2684" s="4">
        <f>MONTH(SalesDataTable[[#This Row],[Order Date]])</f>
        <v>12</v>
      </c>
      <c r="E2684" s="16" t="str">
        <f>TEXT(SalesDataTable[[#This Row],[Order Date]], "MMM")</f>
        <v>Dec</v>
      </c>
      <c r="F2684" s="15" t="str">
        <f>"Q"&amp;ROUNDUP(MONTH(SalesDataTable[[#This Row],[Order Date]])/3,0)</f>
        <v>Q4</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7">
        <f>YEAR(SalesDataTable[[#This Row],[Order Date]])</f>
        <v>2026</v>
      </c>
      <c r="D2685" s="4">
        <f>MONTH(SalesDataTable[[#This Row],[Order Date]])</f>
        <v>12</v>
      </c>
      <c r="E2685" s="16" t="str">
        <f>TEXT(SalesDataTable[[#This Row],[Order Date]], "MMM")</f>
        <v>Dec</v>
      </c>
      <c r="F2685" s="15" t="str">
        <f>"Q"&amp;ROUNDUP(MONTH(SalesDataTable[[#This Row],[Order Date]])/3,0)</f>
        <v>Q4</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7">
        <f>YEAR(SalesDataTable[[#This Row],[Order Date]])</f>
        <v>2026</v>
      </c>
      <c r="D2686" s="4">
        <f>MONTH(SalesDataTable[[#This Row],[Order Date]])</f>
        <v>12</v>
      </c>
      <c r="E2686" s="16" t="str">
        <f>TEXT(SalesDataTable[[#This Row],[Order Date]], "MMM")</f>
        <v>Dec</v>
      </c>
      <c r="F2686" s="15" t="str">
        <f>"Q"&amp;ROUNDUP(MONTH(SalesDataTable[[#This Row],[Order Date]])/3,0)</f>
        <v>Q4</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7">
        <f>YEAR(SalesDataTable[[#This Row],[Order Date]])</f>
        <v>2026</v>
      </c>
      <c r="D2687" s="4">
        <f>MONTH(SalesDataTable[[#This Row],[Order Date]])</f>
        <v>12</v>
      </c>
      <c r="E2687" s="16" t="str">
        <f>TEXT(SalesDataTable[[#This Row],[Order Date]], "MMM")</f>
        <v>Dec</v>
      </c>
      <c r="F2687" s="15" t="str">
        <f>"Q"&amp;ROUNDUP(MONTH(SalesDataTable[[#This Row],[Order Date]])/3,0)</f>
        <v>Q4</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7">
        <f>YEAR(SalesDataTable[[#This Row],[Order Date]])</f>
        <v>2026</v>
      </c>
      <c r="D2688" s="4">
        <f>MONTH(SalesDataTable[[#This Row],[Order Date]])</f>
        <v>12</v>
      </c>
      <c r="E2688" s="16" t="str">
        <f>TEXT(SalesDataTable[[#This Row],[Order Date]], "MMM")</f>
        <v>Dec</v>
      </c>
      <c r="F2688" s="15" t="str">
        <f>"Q"&amp;ROUNDUP(MONTH(SalesDataTable[[#This Row],[Order Date]])/3,0)</f>
        <v>Q4</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7">
        <f>YEAR(SalesDataTable[[#This Row],[Order Date]])</f>
        <v>2026</v>
      </c>
      <c r="D2689" s="4">
        <f>MONTH(SalesDataTable[[#This Row],[Order Date]])</f>
        <v>12</v>
      </c>
      <c r="E2689" s="16" t="str">
        <f>TEXT(SalesDataTable[[#This Row],[Order Date]], "MMM")</f>
        <v>Dec</v>
      </c>
      <c r="F2689" s="15" t="str">
        <f>"Q"&amp;ROUNDUP(MONTH(SalesDataTable[[#This Row],[Order Date]])/3,0)</f>
        <v>Q4</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7">
        <f>YEAR(SalesDataTable[[#This Row],[Order Date]])</f>
        <v>2026</v>
      </c>
      <c r="D2690" s="4">
        <f>MONTH(SalesDataTable[[#This Row],[Order Date]])</f>
        <v>12</v>
      </c>
      <c r="E2690" s="16" t="str">
        <f>TEXT(SalesDataTable[[#This Row],[Order Date]], "MMM")</f>
        <v>Dec</v>
      </c>
      <c r="F2690" s="15" t="str">
        <f>"Q"&amp;ROUNDUP(MONTH(SalesDataTable[[#This Row],[Order Date]])/3,0)</f>
        <v>Q4</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7">
        <f>YEAR(SalesDataTable[[#This Row],[Order Date]])</f>
        <v>2026</v>
      </c>
      <c r="D2691" s="4">
        <f>MONTH(SalesDataTable[[#This Row],[Order Date]])</f>
        <v>12</v>
      </c>
      <c r="E2691" s="16" t="str">
        <f>TEXT(SalesDataTable[[#This Row],[Order Date]], "MMM")</f>
        <v>Dec</v>
      </c>
      <c r="F2691" s="15" t="str">
        <f>"Q"&amp;ROUNDUP(MONTH(SalesDataTable[[#This Row],[Order Date]])/3,0)</f>
        <v>Q4</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7">
        <f>YEAR(SalesDataTable[[#This Row],[Order Date]])</f>
        <v>2026</v>
      </c>
      <c r="D2692" s="4">
        <f>MONTH(SalesDataTable[[#This Row],[Order Date]])</f>
        <v>12</v>
      </c>
      <c r="E2692" s="16" t="str">
        <f>TEXT(SalesDataTable[[#This Row],[Order Date]], "MMM")</f>
        <v>Dec</v>
      </c>
      <c r="F2692" s="15" t="str">
        <f>"Q"&amp;ROUNDUP(MONTH(SalesDataTable[[#This Row],[Order Date]])/3,0)</f>
        <v>Q4</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7">
        <f>YEAR(SalesDataTable[[#This Row],[Order Date]])</f>
        <v>2026</v>
      </c>
      <c r="D2693" s="4">
        <f>MONTH(SalesDataTable[[#This Row],[Order Date]])</f>
        <v>12</v>
      </c>
      <c r="E2693" s="16" t="str">
        <f>TEXT(SalesDataTable[[#This Row],[Order Date]], "MMM")</f>
        <v>Dec</v>
      </c>
      <c r="F2693" s="15" t="str">
        <f>"Q"&amp;ROUNDUP(MONTH(SalesDataTable[[#This Row],[Order Date]])/3,0)</f>
        <v>Q4</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7">
        <f>YEAR(SalesDataTable[[#This Row],[Order Date]])</f>
        <v>2026</v>
      </c>
      <c r="D2694" s="4">
        <f>MONTH(SalesDataTable[[#This Row],[Order Date]])</f>
        <v>12</v>
      </c>
      <c r="E2694" s="16" t="str">
        <f>TEXT(SalesDataTable[[#This Row],[Order Date]], "MMM")</f>
        <v>Dec</v>
      </c>
      <c r="F2694" s="15" t="str">
        <f>"Q"&amp;ROUNDUP(MONTH(SalesDataTable[[#This Row],[Order Date]])/3,0)</f>
        <v>Q4</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7">
        <f>YEAR(SalesDataTable[[#This Row],[Order Date]])</f>
        <v>2026</v>
      </c>
      <c r="D2695" s="4">
        <f>MONTH(SalesDataTable[[#This Row],[Order Date]])</f>
        <v>12</v>
      </c>
      <c r="E2695" s="16" t="str">
        <f>TEXT(SalesDataTable[[#This Row],[Order Date]], "MMM")</f>
        <v>Dec</v>
      </c>
      <c r="F2695" s="15" t="str">
        <f>"Q"&amp;ROUNDUP(MONTH(SalesDataTable[[#This Row],[Order Date]])/3,0)</f>
        <v>Q4</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7">
        <f>YEAR(SalesDataTable[[#This Row],[Order Date]])</f>
        <v>2026</v>
      </c>
      <c r="D2696" s="4">
        <f>MONTH(SalesDataTable[[#This Row],[Order Date]])</f>
        <v>12</v>
      </c>
      <c r="E2696" s="16" t="str">
        <f>TEXT(SalesDataTable[[#This Row],[Order Date]], "MMM")</f>
        <v>Dec</v>
      </c>
      <c r="F2696" s="15" t="str">
        <f>"Q"&amp;ROUNDUP(MONTH(SalesDataTable[[#This Row],[Order Date]])/3,0)</f>
        <v>Q4</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7">
        <f>YEAR(SalesDataTable[[#This Row],[Order Date]])</f>
        <v>2026</v>
      </c>
      <c r="D2697" s="4">
        <f>MONTH(SalesDataTable[[#This Row],[Order Date]])</f>
        <v>12</v>
      </c>
      <c r="E2697" s="16" t="str">
        <f>TEXT(SalesDataTable[[#This Row],[Order Date]], "MMM")</f>
        <v>Dec</v>
      </c>
      <c r="F2697" s="15" t="str">
        <f>"Q"&amp;ROUNDUP(MONTH(SalesDataTable[[#This Row],[Order Date]])/3,0)</f>
        <v>Q4</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7">
        <f>YEAR(SalesDataTable[[#This Row],[Order Date]])</f>
        <v>2026</v>
      </c>
      <c r="D2698" s="4">
        <f>MONTH(SalesDataTable[[#This Row],[Order Date]])</f>
        <v>12</v>
      </c>
      <c r="E2698" s="16" t="str">
        <f>TEXT(SalesDataTable[[#This Row],[Order Date]], "MMM")</f>
        <v>Dec</v>
      </c>
      <c r="F2698" s="15" t="str">
        <f>"Q"&amp;ROUNDUP(MONTH(SalesDataTable[[#This Row],[Order Date]])/3,0)</f>
        <v>Q4</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7">
        <f>YEAR(SalesDataTable[[#This Row],[Order Date]])</f>
        <v>2026</v>
      </c>
      <c r="D2699" s="4">
        <f>MONTH(SalesDataTable[[#This Row],[Order Date]])</f>
        <v>12</v>
      </c>
      <c r="E2699" s="16" t="str">
        <f>TEXT(SalesDataTable[[#This Row],[Order Date]], "MMM")</f>
        <v>Dec</v>
      </c>
      <c r="F2699" s="15" t="str">
        <f>"Q"&amp;ROUNDUP(MONTH(SalesDataTable[[#This Row],[Order Date]])/3,0)</f>
        <v>Q4</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7">
        <f>YEAR(SalesDataTable[[#This Row],[Order Date]])</f>
        <v>2026</v>
      </c>
      <c r="D2700" s="4">
        <f>MONTH(SalesDataTable[[#This Row],[Order Date]])</f>
        <v>12</v>
      </c>
      <c r="E2700" s="16" t="str">
        <f>TEXT(SalesDataTable[[#This Row],[Order Date]], "MMM")</f>
        <v>Dec</v>
      </c>
      <c r="F2700" s="15" t="str">
        <f>"Q"&amp;ROUNDUP(MONTH(SalesDataTable[[#This Row],[Order Date]])/3,0)</f>
        <v>Q4</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7">
        <f>YEAR(SalesDataTable[[#This Row],[Order Date]])</f>
        <v>2026</v>
      </c>
      <c r="D2701" s="4">
        <f>MONTH(SalesDataTable[[#This Row],[Order Date]])</f>
        <v>12</v>
      </c>
      <c r="E2701" s="16" t="str">
        <f>TEXT(SalesDataTable[[#This Row],[Order Date]], "MMM")</f>
        <v>Dec</v>
      </c>
      <c r="F2701" s="15" t="str">
        <f>"Q"&amp;ROUNDUP(MONTH(SalesDataTable[[#This Row],[Order Date]])/3,0)</f>
        <v>Q4</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7">
        <f>YEAR(SalesDataTable[[#This Row],[Order Date]])</f>
        <v>2026</v>
      </c>
      <c r="D2702" s="4">
        <f>MONTH(SalesDataTable[[#This Row],[Order Date]])</f>
        <v>12</v>
      </c>
      <c r="E2702" s="16" t="str">
        <f>TEXT(SalesDataTable[[#This Row],[Order Date]], "MMM")</f>
        <v>Dec</v>
      </c>
      <c r="F2702" s="15" t="str">
        <f>"Q"&amp;ROUNDUP(MONTH(SalesDataTable[[#This Row],[Order Date]])/3,0)</f>
        <v>Q4</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7">
        <f>YEAR(SalesDataTable[[#This Row],[Order Date]])</f>
        <v>2026</v>
      </c>
      <c r="D2703" s="4">
        <f>MONTH(SalesDataTable[[#This Row],[Order Date]])</f>
        <v>12</v>
      </c>
      <c r="E2703" s="16" t="str">
        <f>TEXT(SalesDataTable[[#This Row],[Order Date]], "MMM")</f>
        <v>Dec</v>
      </c>
      <c r="F2703" s="15" t="str">
        <f>"Q"&amp;ROUNDUP(MONTH(SalesDataTable[[#This Row],[Order Date]])/3,0)</f>
        <v>Q4</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7">
        <f>YEAR(SalesDataTable[[#This Row],[Order Date]])</f>
        <v>2026</v>
      </c>
      <c r="D2704" s="4">
        <f>MONTH(SalesDataTable[[#This Row],[Order Date]])</f>
        <v>12</v>
      </c>
      <c r="E2704" s="16" t="str">
        <f>TEXT(SalesDataTable[[#This Row],[Order Date]], "MMM")</f>
        <v>Dec</v>
      </c>
      <c r="F2704" s="15" t="str">
        <f>"Q"&amp;ROUNDUP(MONTH(SalesDataTable[[#This Row],[Order Date]])/3,0)</f>
        <v>Q4</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7">
        <f>YEAR(SalesDataTable[[#This Row],[Order Date]])</f>
        <v>2026</v>
      </c>
      <c r="D2705" s="4">
        <f>MONTH(SalesDataTable[[#This Row],[Order Date]])</f>
        <v>12</v>
      </c>
      <c r="E2705" s="16" t="str">
        <f>TEXT(SalesDataTable[[#This Row],[Order Date]], "MMM")</f>
        <v>Dec</v>
      </c>
      <c r="F2705" s="15" t="str">
        <f>"Q"&amp;ROUNDUP(MONTH(SalesDataTable[[#This Row],[Order Date]])/3,0)</f>
        <v>Q4</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7">
        <f>YEAR(SalesDataTable[[#This Row],[Order Date]])</f>
        <v>2026</v>
      </c>
      <c r="D2706" s="4">
        <f>MONTH(SalesDataTable[[#This Row],[Order Date]])</f>
        <v>12</v>
      </c>
      <c r="E2706" s="16" t="str">
        <f>TEXT(SalesDataTable[[#This Row],[Order Date]], "MMM")</f>
        <v>Dec</v>
      </c>
      <c r="F2706" s="15" t="str">
        <f>"Q"&amp;ROUNDUP(MONTH(SalesDataTable[[#This Row],[Order Date]])/3,0)</f>
        <v>Q4</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7">
        <f>YEAR(SalesDataTable[[#This Row],[Order Date]])</f>
        <v>2026</v>
      </c>
      <c r="D2707" s="4">
        <f>MONTH(SalesDataTable[[#This Row],[Order Date]])</f>
        <v>12</v>
      </c>
      <c r="E2707" s="16" t="str">
        <f>TEXT(SalesDataTable[[#This Row],[Order Date]], "MMM")</f>
        <v>Dec</v>
      </c>
      <c r="F2707" s="15" t="str">
        <f>"Q"&amp;ROUNDUP(MONTH(SalesDataTable[[#This Row],[Order Date]])/3,0)</f>
        <v>Q4</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7">
        <f>YEAR(SalesDataTable[[#This Row],[Order Date]])</f>
        <v>2026</v>
      </c>
      <c r="D2708" s="4">
        <f>MONTH(SalesDataTable[[#This Row],[Order Date]])</f>
        <v>12</v>
      </c>
      <c r="E2708" s="16" t="str">
        <f>TEXT(SalesDataTable[[#This Row],[Order Date]], "MMM")</f>
        <v>Dec</v>
      </c>
      <c r="F2708" s="15" t="str">
        <f>"Q"&amp;ROUNDUP(MONTH(SalesDataTable[[#This Row],[Order Date]])/3,0)</f>
        <v>Q4</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91D7-F5D2-49C4-83AA-B758C467EC15}">
  <dimension ref="A3:R28"/>
  <sheetViews>
    <sheetView topLeftCell="A6" zoomScale="151" zoomScaleNormal="65" workbookViewId="0">
      <selection activeCell="E12" sqref="E11:E15"/>
      <pivotSelection pane="bottomRight" showHeader="1" activeRow="11" activeCol="4" click="1" r:id="rId4">
        <pivotArea dataOnly="0" labelOnly="1" fieldPosition="0">
          <references count="1">
            <reference field="7" count="0"/>
          </references>
        </pivotArea>
      </pivotSelection>
    </sheetView>
  </sheetViews>
  <sheetFormatPr defaultRowHeight="14.4"/>
  <cols>
    <col min="1" max="2" width="12.77734375" bestFit="1" customWidth="1"/>
    <col min="3" max="3" width="16.33203125" bestFit="1" customWidth="1"/>
    <col min="4" max="4" width="8.6640625" customWidth="1"/>
    <col min="5" max="5" width="13.88671875" bestFit="1" customWidth="1"/>
    <col min="6" max="6" width="14.5546875" bestFit="1" customWidth="1"/>
    <col min="7" max="7" width="14" bestFit="1" customWidth="1"/>
    <col min="8" max="8" width="13" bestFit="1" customWidth="1"/>
    <col min="9" max="9" width="11.6640625" bestFit="1" customWidth="1"/>
    <col min="10" max="10" width="9" bestFit="1" customWidth="1"/>
    <col min="11" max="11" width="14.5546875" bestFit="1" customWidth="1"/>
    <col min="12" max="12" width="12.44140625" bestFit="1" customWidth="1"/>
    <col min="13" max="13" width="6.77734375" bestFit="1" customWidth="1"/>
    <col min="14" max="14" width="13.88671875" bestFit="1" customWidth="1"/>
    <col min="15" max="15" width="14.5546875" bestFit="1" customWidth="1"/>
    <col min="16" max="16" width="7.5546875" bestFit="1" customWidth="1"/>
    <col min="17" max="17" width="10.88671875" bestFit="1" customWidth="1"/>
    <col min="18" max="18" width="14.33203125" bestFit="1" customWidth="1"/>
    <col min="19" max="19" width="10.5546875" bestFit="1" customWidth="1"/>
  </cols>
  <sheetData>
    <row r="3" spans="1:18">
      <c r="A3" t="s">
        <v>92</v>
      </c>
      <c r="C3" t="s">
        <v>95</v>
      </c>
      <c r="E3" s="19" t="s">
        <v>93</v>
      </c>
      <c r="G3" t="s">
        <v>94</v>
      </c>
      <c r="I3" t="s">
        <v>96</v>
      </c>
      <c r="K3" t="s">
        <v>97</v>
      </c>
    </row>
    <row r="4" spans="1:18">
      <c r="A4" s="24">
        <v>645223.1794999995</v>
      </c>
      <c r="C4" s="24">
        <v>296384.2495000005</v>
      </c>
      <c r="E4" s="22">
        <f>C4/A4</f>
        <v>0.45935152194884954</v>
      </c>
      <c r="G4" s="18">
        <v>6698</v>
      </c>
      <c r="I4" s="12">
        <v>2707</v>
      </c>
      <c r="K4" s="24">
        <v>348838.93000000058</v>
      </c>
    </row>
    <row r="10" spans="1:18">
      <c r="A10" s="20" t="s">
        <v>77</v>
      </c>
      <c r="B10" t="s">
        <v>92</v>
      </c>
      <c r="C10" t="s">
        <v>98</v>
      </c>
      <c r="E10" s="20" t="s">
        <v>77</v>
      </c>
      <c r="F10" t="s">
        <v>79</v>
      </c>
      <c r="H10" s="20" t="s">
        <v>77</v>
      </c>
      <c r="I10" t="s">
        <v>79</v>
      </c>
      <c r="K10" s="20" t="s">
        <v>77</v>
      </c>
      <c r="L10" t="s">
        <v>99</v>
      </c>
      <c r="N10" s="20" t="s">
        <v>77</v>
      </c>
      <c r="O10" t="s">
        <v>79</v>
      </c>
      <c r="Q10" t="str">
        <f>N10</f>
        <v>Row Labels</v>
      </c>
      <c r="R10" t="str">
        <f>O10</f>
        <v>Sum of Revenue</v>
      </c>
    </row>
    <row r="11" spans="1:18">
      <c r="A11" s="21" t="s">
        <v>80</v>
      </c>
      <c r="B11" s="25">
        <v>39091.819499999998</v>
      </c>
      <c r="C11" s="25">
        <v>17596.939500000004</v>
      </c>
      <c r="E11" s="21" t="s">
        <v>47</v>
      </c>
      <c r="F11" s="25">
        <v>55102.048500000012</v>
      </c>
      <c r="H11" s="21" t="s">
        <v>8</v>
      </c>
      <c r="I11" s="24">
        <v>179633.50449999995</v>
      </c>
      <c r="K11" s="21" t="s">
        <v>6</v>
      </c>
      <c r="L11" s="24">
        <v>191158.65549999985</v>
      </c>
      <c r="N11" s="21" t="s">
        <v>27</v>
      </c>
      <c r="O11" s="24">
        <v>32754.26549999999</v>
      </c>
      <c r="Q11" t="str">
        <f t="shared" ref="Q11:Q27" si="0">N11</f>
        <v>Austria</v>
      </c>
      <c r="R11" s="13">
        <f t="shared" ref="R11:R27" si="1">O11</f>
        <v>32754.26549999999</v>
      </c>
    </row>
    <row r="12" spans="1:18">
      <c r="A12" s="21" t="s">
        <v>81</v>
      </c>
      <c r="B12" s="25">
        <v>35647.71699999999</v>
      </c>
      <c r="C12" s="25">
        <v>16561.507000000001</v>
      </c>
      <c r="E12" s="21" t="s">
        <v>43</v>
      </c>
      <c r="F12" s="25">
        <v>70034.105500000005</v>
      </c>
      <c r="H12" s="21" t="s">
        <v>28</v>
      </c>
      <c r="I12" s="24">
        <v>92836.006999999969</v>
      </c>
      <c r="K12" s="21" t="s">
        <v>11</v>
      </c>
      <c r="L12" s="24">
        <v>131488.62350000007</v>
      </c>
      <c r="N12" s="21" t="s">
        <v>21</v>
      </c>
      <c r="O12" s="24">
        <v>26318.221999999987</v>
      </c>
      <c r="Q12" t="str">
        <f t="shared" si="0"/>
        <v>Belgium</v>
      </c>
      <c r="R12" s="13">
        <f t="shared" si="1"/>
        <v>26318.221999999987</v>
      </c>
    </row>
    <row r="13" spans="1:18">
      <c r="A13" s="21" t="s">
        <v>82</v>
      </c>
      <c r="B13" s="25">
        <v>44696.898499999996</v>
      </c>
      <c r="C13" s="25">
        <v>21465.038499999991</v>
      </c>
      <c r="E13" s="21" t="s">
        <v>50</v>
      </c>
      <c r="F13" s="25">
        <v>50319.473499999986</v>
      </c>
      <c r="H13" s="21" t="s">
        <v>2</v>
      </c>
      <c r="I13" s="24">
        <v>260307.05699999991</v>
      </c>
      <c r="K13" s="21" t="s">
        <v>0</v>
      </c>
      <c r="L13" s="24">
        <v>124535.48550000002</v>
      </c>
      <c r="N13" s="21" t="s">
        <v>7</v>
      </c>
      <c r="O13" s="24">
        <v>23348.653999999995</v>
      </c>
      <c r="Q13" t="str">
        <f t="shared" si="0"/>
        <v>Czechia</v>
      </c>
      <c r="R13" s="13">
        <f t="shared" si="1"/>
        <v>23348.653999999995</v>
      </c>
    </row>
    <row r="14" spans="1:18">
      <c r="A14" s="21" t="s">
        <v>83</v>
      </c>
      <c r="B14" s="25">
        <v>54688.639000000017</v>
      </c>
      <c r="C14" s="25">
        <v>25283.649000000012</v>
      </c>
      <c r="E14" s="21" t="s">
        <v>1</v>
      </c>
      <c r="F14" s="25">
        <v>46624.590999999986</v>
      </c>
      <c r="H14" s="21" t="s">
        <v>19</v>
      </c>
      <c r="I14" s="24">
        <v>112446.61100000008</v>
      </c>
      <c r="K14" s="21" t="s">
        <v>20</v>
      </c>
      <c r="L14" s="24">
        <v>198040.41499999989</v>
      </c>
      <c r="N14" s="21" t="s">
        <v>25</v>
      </c>
      <c r="O14" s="24">
        <v>28462.138000000006</v>
      </c>
      <c r="Q14" t="str">
        <f t="shared" si="0"/>
        <v>Denmark</v>
      </c>
      <c r="R14" s="13">
        <f t="shared" si="1"/>
        <v>28462.138000000006</v>
      </c>
    </row>
    <row r="15" spans="1:18">
      <c r="A15" s="21" t="s">
        <v>84</v>
      </c>
      <c r="B15" s="25">
        <v>58235.185000000005</v>
      </c>
      <c r="C15" s="25">
        <v>27301.534999999993</v>
      </c>
      <c r="E15" s="21" t="s">
        <v>33</v>
      </c>
      <c r="F15" s="25">
        <v>74427.368000000002</v>
      </c>
      <c r="H15" s="21" t="s">
        <v>78</v>
      </c>
      <c r="I15" s="24">
        <v>645223.17949999985</v>
      </c>
      <c r="K15" s="21" t="s">
        <v>78</v>
      </c>
      <c r="L15" s="24">
        <v>645223.17949999985</v>
      </c>
      <c r="N15" s="21" t="s">
        <v>39</v>
      </c>
      <c r="O15" s="24">
        <v>24075.482</v>
      </c>
      <c r="Q15" t="str">
        <f t="shared" si="0"/>
        <v>Finland</v>
      </c>
      <c r="R15" s="13">
        <f t="shared" si="1"/>
        <v>24075.482</v>
      </c>
    </row>
    <row r="16" spans="1:18">
      <c r="A16" s="21" t="s">
        <v>85</v>
      </c>
      <c r="B16" s="25">
        <v>69504.337000000014</v>
      </c>
      <c r="C16" s="25">
        <v>31109.926999999985</v>
      </c>
      <c r="E16" s="21" t="s">
        <v>78</v>
      </c>
      <c r="F16" s="24">
        <v>296507.58649999998</v>
      </c>
      <c r="N16" s="21" t="s">
        <v>47</v>
      </c>
      <c r="O16" s="25">
        <v>55102.048500000012</v>
      </c>
      <c r="Q16" t="str">
        <f t="shared" si="0"/>
        <v>France</v>
      </c>
      <c r="R16" s="13">
        <f t="shared" si="1"/>
        <v>55102.048500000012</v>
      </c>
    </row>
    <row r="17" spans="1:18">
      <c r="A17" s="21" t="s">
        <v>86</v>
      </c>
      <c r="B17" s="25">
        <v>66442.23599999999</v>
      </c>
      <c r="C17" s="25">
        <v>31035.085999999967</v>
      </c>
      <c r="N17" s="21" t="s">
        <v>43</v>
      </c>
      <c r="O17" s="25">
        <v>70034.105500000005</v>
      </c>
      <c r="Q17" t="str">
        <f t="shared" si="0"/>
        <v>Germany</v>
      </c>
      <c r="R17" s="13">
        <f t="shared" si="1"/>
        <v>70034.105500000005</v>
      </c>
    </row>
    <row r="18" spans="1:18">
      <c r="A18" s="21" t="s">
        <v>87</v>
      </c>
      <c r="B18" s="25">
        <v>57609.044499999975</v>
      </c>
      <c r="C18" s="25">
        <v>27126.764499999972</v>
      </c>
      <c r="N18" s="21" t="s">
        <v>18</v>
      </c>
      <c r="O18" s="24">
        <v>16596.517499999994</v>
      </c>
      <c r="Q18" t="str">
        <f t="shared" si="0"/>
        <v>Ireland</v>
      </c>
      <c r="R18" s="13">
        <f t="shared" si="1"/>
        <v>16596.517499999994</v>
      </c>
    </row>
    <row r="19" spans="1:18">
      <c r="A19" s="21" t="s">
        <v>88</v>
      </c>
      <c r="B19" s="25">
        <v>53609.278500000037</v>
      </c>
      <c r="C19" s="25">
        <v>25001.058499999999</v>
      </c>
      <c r="N19" s="21" t="s">
        <v>50</v>
      </c>
      <c r="O19" s="25">
        <v>50319.473499999986</v>
      </c>
      <c r="Q19" t="str">
        <f t="shared" si="0"/>
        <v>Italy</v>
      </c>
      <c r="R19" s="13">
        <f t="shared" si="1"/>
        <v>50319.473499999986</v>
      </c>
    </row>
    <row r="20" spans="1:18">
      <c r="A20" s="21" t="s">
        <v>89</v>
      </c>
      <c r="B20" s="25">
        <v>49147.535000000003</v>
      </c>
      <c r="C20" s="25">
        <v>22793.035</v>
      </c>
      <c r="N20" s="21" t="s">
        <v>31</v>
      </c>
      <c r="O20" s="24">
        <v>42192.776500000007</v>
      </c>
      <c r="Q20" t="str">
        <f t="shared" si="0"/>
        <v>Netherlands</v>
      </c>
      <c r="R20" s="13">
        <f t="shared" si="1"/>
        <v>42192.776500000007</v>
      </c>
    </row>
    <row r="21" spans="1:18">
      <c r="A21" s="21" t="s">
        <v>90</v>
      </c>
      <c r="B21" s="25">
        <v>65523.639499999968</v>
      </c>
      <c r="C21" s="25">
        <v>28666.869500000012</v>
      </c>
      <c r="N21" s="21" t="s">
        <v>52</v>
      </c>
      <c r="O21" s="24">
        <v>26376.673999999999</v>
      </c>
      <c r="Q21" t="str">
        <f t="shared" si="0"/>
        <v>Norway</v>
      </c>
      <c r="R21" s="13">
        <f t="shared" si="1"/>
        <v>26376.673999999999</v>
      </c>
    </row>
    <row r="22" spans="1:18">
      <c r="A22" s="21" t="s">
        <v>91</v>
      </c>
      <c r="B22" s="25">
        <v>51026.850000000006</v>
      </c>
      <c r="C22" s="25">
        <v>22442.840000000007</v>
      </c>
      <c r="N22" s="21" t="s">
        <v>49</v>
      </c>
      <c r="O22" s="24">
        <v>40290.002</v>
      </c>
      <c r="Q22" t="str">
        <f t="shared" si="0"/>
        <v>Poland</v>
      </c>
      <c r="R22" s="13">
        <f t="shared" si="1"/>
        <v>40290.002</v>
      </c>
    </row>
    <row r="23" spans="1:18">
      <c r="A23" s="21" t="s">
        <v>78</v>
      </c>
      <c r="B23" s="24">
        <v>645223.17949999985</v>
      </c>
      <c r="C23" s="24">
        <v>296384.24949999998</v>
      </c>
      <c r="N23" s="21" t="s">
        <v>36</v>
      </c>
      <c r="O23" s="24">
        <v>27591.421000000006</v>
      </c>
      <c r="Q23" t="str">
        <f t="shared" si="0"/>
        <v>Portugal</v>
      </c>
      <c r="R23" s="13">
        <f t="shared" si="1"/>
        <v>27591.421000000006</v>
      </c>
    </row>
    <row r="24" spans="1:18">
      <c r="N24" s="21" t="s">
        <v>1</v>
      </c>
      <c r="O24" s="25">
        <v>46624.590999999986</v>
      </c>
      <c r="Q24" t="str">
        <f t="shared" si="0"/>
        <v>Spain</v>
      </c>
      <c r="R24" s="13">
        <f t="shared" si="1"/>
        <v>46624.590999999986</v>
      </c>
    </row>
    <row r="25" spans="1:18">
      <c r="N25" s="21" t="s">
        <v>12</v>
      </c>
      <c r="O25" s="24">
        <v>35977.811999999991</v>
      </c>
      <c r="Q25" t="str">
        <f t="shared" si="0"/>
        <v>Sweden</v>
      </c>
      <c r="R25" s="13">
        <f t="shared" si="1"/>
        <v>35977.811999999991</v>
      </c>
    </row>
    <row r="26" spans="1:18">
      <c r="N26" s="21" t="s">
        <v>41</v>
      </c>
      <c r="O26" s="24">
        <v>24731.628500000003</v>
      </c>
      <c r="Q26" t="str">
        <f t="shared" si="0"/>
        <v>Switzerland</v>
      </c>
      <c r="R26" s="13">
        <f t="shared" si="1"/>
        <v>24731.628500000003</v>
      </c>
    </row>
    <row r="27" spans="1:18">
      <c r="N27" s="21" t="s">
        <v>33</v>
      </c>
      <c r="O27" s="25">
        <v>74427.368000000002</v>
      </c>
      <c r="Q27" t="str">
        <f t="shared" si="0"/>
        <v>United Kingdom</v>
      </c>
      <c r="R27" s="13">
        <f t="shared" si="1"/>
        <v>74427.368000000002</v>
      </c>
    </row>
    <row r="28" spans="1:18">
      <c r="N28" s="21" t="s">
        <v>78</v>
      </c>
      <c r="O28" s="24">
        <v>645223.17949999997</v>
      </c>
    </row>
  </sheetData>
  <sortState xmlns:xlrd2="http://schemas.microsoft.com/office/spreadsheetml/2017/richdata2" ref="A10:C23">
    <sortCondition ref="A11" customList="Jan,Feb,Mar,Apr,May,Jun,Jul,Aug,Sep,Oct,Nov,Dec"/>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796E-DDF5-48BE-AA19-964DFD257FAB}">
  <dimension ref="A1:BL199"/>
  <sheetViews>
    <sheetView showGridLines="0" zoomScale="101" zoomScaleNormal="150" workbookViewId="0">
      <selection activeCell="C38" sqref="C38"/>
    </sheetView>
  </sheetViews>
  <sheetFormatPr defaultRowHeight="14.4"/>
  <sheetData>
    <row r="1" spans="1:64">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row>
    <row r="2" spans="1:64">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row>
    <row r="3" spans="1:64">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row>
    <row r="4" spans="1:6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1:64">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1:6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1:64">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1:64">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1:64">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1:64">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1:64">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1:64">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1:64">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1:64">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1:64">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1:6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1:64">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1:64">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1:64">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1:64">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1:64">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1:64">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1:64">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1:64">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1:64">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1:6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1:64">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1:64">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1:64">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1:64">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1:64">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1:64">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1:64">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1:64">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1:64">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1: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1:64">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1:64">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1:64">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1:64">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1:64">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1:64">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1:64">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1:64">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1:64">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1:6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1:64">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1:64">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1:64">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1:64">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1:64">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1:64">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1:64">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1:64">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row r="83" spans="1:64">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row>
    <row r="84" spans="1:6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row>
    <row r="85" spans="1:64">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row>
    <row r="86" spans="1:64">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row>
    <row r="87" spans="1:64">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row>
    <row r="88" spans="1:64">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row>
    <row r="89" spans="1:64">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row>
    <row r="90" spans="1:64">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row>
    <row r="91" spans="1:64">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row>
    <row r="92" spans="1:64">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row>
    <row r="93" spans="1:64">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row>
    <row r="94" spans="1:6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row>
    <row r="95" spans="1:64">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row>
    <row r="96" spans="1:64">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row>
    <row r="97" spans="1:64">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row>
    <row r="98" spans="1:64">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row>
    <row r="99" spans="1:64">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row>
    <row r="100" spans="1:64">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row>
    <row r="101" spans="1:64">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row>
    <row r="102" spans="1:64">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row>
    <row r="103" spans="1:64">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row>
    <row r="104" spans="1:6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row>
    <row r="105" spans="1:64">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row>
    <row r="106" spans="1:64">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row>
    <row r="107" spans="1:64">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row>
    <row r="108" spans="1:64">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row>
    <row r="109" spans="1:64">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row>
    <row r="110" spans="1:64">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row>
    <row r="111" spans="1:64">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row>
    <row r="112" spans="1:64">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row>
    <row r="113" spans="1:64">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row>
    <row r="114" spans="1:6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row>
    <row r="115" spans="1:64">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row>
    <row r="116" spans="1:64">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row>
    <row r="117" spans="1:64">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row>
    <row r="118" spans="1:64">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row>
    <row r="119" spans="1:64">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row>
    <row r="120" spans="1:64">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row>
    <row r="121" spans="1:64">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row>
    <row r="122" spans="1:64">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row>
    <row r="123" spans="1:64">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row>
    <row r="124" spans="1:6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row>
    <row r="125" spans="1:64">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row>
    <row r="126" spans="1:64">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row>
    <row r="127" spans="1:64">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row>
    <row r="128" spans="1:64">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row>
    <row r="129" spans="1:64">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row>
    <row r="130" spans="1:64">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row>
    <row r="131" spans="1:64">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row>
    <row r="132" spans="1:64">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row>
    <row r="133" spans="1:64">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row>
    <row r="134" spans="1:6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row>
    <row r="135" spans="1:64">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row>
    <row r="136" spans="1:64">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row>
    <row r="137" spans="1:64">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row>
    <row r="138" spans="1:64">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row>
    <row r="139" spans="1:64">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row>
    <row r="140" spans="1:64">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row>
    <row r="141" spans="1:64">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row>
    <row r="142" spans="1:64">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row>
    <row r="143" spans="1:64">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row>
    <row r="144" spans="1:6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row>
    <row r="145" spans="1:64">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row>
    <row r="146" spans="1:64">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row>
    <row r="147" spans="1:64">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row>
    <row r="148" spans="1:64">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row>
    <row r="149" spans="1:64">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row>
    <row r="150" spans="1:64">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row>
    <row r="151" spans="1:64">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row>
    <row r="152" spans="1:64">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row>
    <row r="153" spans="1:64">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row>
    <row r="154" spans="1:6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row>
    <row r="155" spans="1:64">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row>
    <row r="156" spans="1:64">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row>
    <row r="157" spans="1:64">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row>
    <row r="158" spans="1:64">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row>
    <row r="159" spans="1:64">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row>
    <row r="160" spans="1:64">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row>
    <row r="161" spans="1:64">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row>
    <row r="162" spans="1:64">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row>
    <row r="163" spans="1:64">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row>
    <row r="164" spans="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row>
    <row r="165" spans="1:64">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row>
    <row r="166" spans="1:64">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row>
    <row r="167" spans="1:64">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row>
    <row r="168" spans="1:64">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row>
    <row r="169" spans="1:64">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row>
    <row r="170" spans="1:64">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row>
    <row r="171" spans="1:64">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row>
    <row r="172" spans="1:64">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row>
    <row r="173" spans="1:64">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row>
    <row r="174" spans="1:6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row>
    <row r="175" spans="1:64">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row>
    <row r="176" spans="1:64">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row>
    <row r="177" spans="1:64">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row>
    <row r="178" spans="1:64">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row>
    <row r="179" spans="1:64">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row>
    <row r="180" spans="1:64">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row>
    <row r="181" spans="1:64">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row>
    <row r="182" spans="1:64">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row>
    <row r="183" spans="1:64">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row>
    <row r="184" spans="1:6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row>
    <row r="185" spans="1:64">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row>
    <row r="186" spans="1:64">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row>
    <row r="187" spans="1:64">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row>
    <row r="188" spans="1:64">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row>
    <row r="189" spans="1:64">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row>
    <row r="190" spans="1:64">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row>
    <row r="191" spans="1:64">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row>
    <row r="192" spans="1:64">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row>
    <row r="193" spans="1:64">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row>
    <row r="194" spans="1:6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row>
    <row r="195" spans="1:64">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row>
    <row r="196" spans="1:64">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row>
    <row r="197" spans="1:64">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row>
    <row r="198" spans="1:64">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row>
    <row r="199" spans="1:64">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shivam chauhan</cp:lastModifiedBy>
  <dcterms:created xsi:type="dcterms:W3CDTF">2026-09-07T01:30:55Z</dcterms:created>
  <dcterms:modified xsi:type="dcterms:W3CDTF">2026-10-06T09:40:23Z</dcterms:modified>
</cp:coreProperties>
</file>