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9875" windowHeight="7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5" i="1"/>
  <c r="I6" i="1"/>
  <c r="I7" i="1"/>
  <c r="I8" i="1"/>
  <c r="I9" i="1"/>
  <c r="I10" i="1"/>
  <c r="I11" i="1"/>
  <c r="I12" i="1"/>
  <c r="I13" i="1"/>
  <c r="I14" i="1"/>
  <c r="I15" i="1"/>
  <c r="I16" i="1"/>
  <c r="I17" i="1"/>
  <c r="I5" i="1"/>
  <c r="J6" i="1"/>
  <c r="J7" i="1"/>
  <c r="J8" i="1"/>
  <c r="J9" i="1"/>
  <c r="J10" i="1"/>
  <c r="J11" i="1"/>
  <c r="J12" i="1"/>
  <c r="J13" i="1"/>
  <c r="J14" i="1"/>
  <c r="J15" i="1"/>
  <c r="J16" i="1"/>
  <c r="J17" i="1"/>
  <c r="J5" i="1"/>
  <c r="K6" i="1"/>
  <c r="K7" i="1"/>
  <c r="K8" i="1"/>
  <c r="K9" i="1"/>
  <c r="K10" i="1"/>
  <c r="K11" i="1"/>
  <c r="K12" i="1"/>
  <c r="K13" i="1"/>
  <c r="K14" i="1"/>
  <c r="K15" i="1"/>
  <c r="K16" i="1"/>
  <c r="K17" i="1"/>
  <c r="K5" i="1"/>
  <c r="E6" i="1"/>
  <c r="E7" i="1"/>
  <c r="E8" i="1"/>
  <c r="E9" i="1"/>
  <c r="E10" i="1"/>
  <c r="E11" i="1"/>
  <c r="E12" i="1"/>
  <c r="E13" i="1"/>
  <c r="E14" i="1"/>
  <c r="E15" i="1"/>
  <c r="E16" i="1"/>
  <c r="E17" i="1"/>
  <c r="E5" i="1"/>
  <c r="E3" i="1"/>
  <c r="D6" i="1"/>
  <c r="D7" i="1"/>
  <c r="D8" i="1"/>
  <c r="D9" i="1"/>
  <c r="D10" i="1"/>
  <c r="D11" i="1"/>
  <c r="D12" i="1"/>
  <c r="D13" i="1"/>
  <c r="D14" i="1"/>
  <c r="D15" i="1"/>
  <c r="D16" i="1"/>
  <c r="D17" i="1"/>
  <c r="D5" i="1"/>
  <c r="D3" i="1"/>
  <c r="C6" i="1"/>
  <c r="C7" i="1"/>
  <c r="C8" i="1"/>
  <c r="C9" i="1"/>
  <c r="C10" i="1"/>
  <c r="C11" i="1"/>
  <c r="C12" i="1"/>
  <c r="C13" i="1"/>
  <c r="C14" i="1"/>
  <c r="C15" i="1"/>
  <c r="C16" i="1"/>
  <c r="C17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5" i="1"/>
  <c r="B3" i="1"/>
</calcChain>
</file>

<file path=xl/sharedStrings.xml><?xml version="1.0" encoding="utf-8"?>
<sst xmlns="http://schemas.openxmlformats.org/spreadsheetml/2006/main" count="70" uniqueCount="19">
  <si>
    <t>Cones</t>
  </si>
  <si>
    <t>Teddy</t>
  </si>
  <si>
    <t>Venus</t>
  </si>
  <si>
    <t>Left</t>
  </si>
  <si>
    <t>Right</t>
  </si>
  <si>
    <t>Tsukuba</t>
  </si>
  <si>
    <t>M0, smooth, dyn</t>
  </si>
  <si>
    <t>M0, rough, dyn</t>
  </si>
  <si>
    <t>M0, smooth</t>
  </si>
  <si>
    <t>M0, rough</t>
  </si>
  <si>
    <t>M3, smooth</t>
  </si>
  <si>
    <t>M3, rough</t>
  </si>
  <si>
    <t>M5, smooth</t>
  </si>
  <si>
    <t>M5, rough</t>
  </si>
  <si>
    <t>M0, smooth+0.95</t>
  </si>
  <si>
    <t>M0, smooth+0.9</t>
  </si>
  <si>
    <t>M0, smooth+0.8</t>
  </si>
  <si>
    <t>M0, smooth+0.6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</si>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</sst>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11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cat>
            <c:strRef>
              <c:f>Sheet1!$H$4:$K$4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Sheet1!$H$5:$K$5</c:f>
              <c:numCache>
                <c:formatCode>0.00</c:formatCode>
                <c:ptCount val="4"/>
                <c:pt idx="0">
                  <c:v>73.464296296296297</c:v>
                </c:pt>
                <c:pt idx="1">
                  <c:v>71.461925925925925</c:v>
                </c:pt>
                <c:pt idx="2">
                  <c:v>80.121799045138886</c:v>
                </c:pt>
                <c:pt idx="3">
                  <c:v>79.953917050691246</c:v>
                </c:pt>
              </c:numCache>
            </c:numRef>
          </c:val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M0, smooth, dyn</c:v>
                </c:pt>
              </c:strCache>
            </c:strRef>
          </c:tx>
          <c:invertIfNegative val="0"/>
          <c:cat>
            <c:strRef>
              <c:f>Sheet1!$H$4:$K$4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Sheet1!$H$6:$K$6</c:f>
              <c:numCache>
                <c:formatCode>0.00</c:formatCode>
                <c:ptCount val="4"/>
                <c:pt idx="0">
                  <c:v>68.118518518518513</c:v>
                </c:pt>
                <c:pt idx="1">
                  <c:v>64.703407407407411</c:v>
                </c:pt>
                <c:pt idx="2">
                  <c:v>55.449037905092595</c:v>
                </c:pt>
                <c:pt idx="3">
                  <c:v>18.832886140222111</c:v>
                </c:pt>
              </c:numCache>
            </c:numRef>
          </c:val>
        </c:ser>
        <c:ser>
          <c:idx val="2"/>
          <c:order val="2"/>
          <c:tx>
            <c:strRef>
              <c:f>Sheet1!$G$7</c:f>
              <c:strCache>
                <c:ptCount val="1"/>
                <c:pt idx="0">
                  <c:v>M0, rough, dyn</c:v>
                </c:pt>
              </c:strCache>
            </c:strRef>
          </c:tx>
          <c:invertIfNegative val="0"/>
          <c:cat>
            <c:strRef>
              <c:f>Sheet1!$H$4:$K$4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Sheet1!$H$7:$K$7</c:f>
              <c:numCache>
                <c:formatCode>0.00</c:formatCode>
                <c:ptCount val="4"/>
                <c:pt idx="0">
                  <c:v>68.338962962962967</c:v>
                </c:pt>
                <c:pt idx="1">
                  <c:v>65.242074074074068</c:v>
                </c:pt>
                <c:pt idx="2">
                  <c:v>55.268825954861114</c:v>
                </c:pt>
                <c:pt idx="3">
                  <c:v>18.785299178207456</c:v>
                </c:pt>
              </c:numCache>
            </c:numRef>
          </c:val>
        </c:ser>
        <c:ser>
          <c:idx val="3"/>
          <c:order val="3"/>
          <c:tx>
            <c:strRef>
              <c:f>Sheet1!$G$8</c:f>
              <c:strCache>
                <c:ptCount val="1"/>
                <c:pt idx="0">
                  <c:v>M0, smooth</c:v>
                </c:pt>
              </c:strCache>
            </c:strRef>
          </c:tx>
          <c:invertIfNegative val="0"/>
          <c:cat>
            <c:strRef>
              <c:f>Sheet1!$H$4:$K$4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Sheet1!$H$8:$K$8</c:f>
              <c:numCache>
                <c:formatCode>0.00</c:formatCode>
                <c:ptCount val="4"/>
                <c:pt idx="0">
                  <c:v>37.724681481481483</c:v>
                </c:pt>
                <c:pt idx="1">
                  <c:v>17.634014814814815</c:v>
                </c:pt>
                <c:pt idx="2">
                  <c:v>27.992892795138889</c:v>
                </c:pt>
                <c:pt idx="3">
                  <c:v>10.47304207625946</c:v>
                </c:pt>
              </c:numCache>
            </c:numRef>
          </c:val>
        </c:ser>
        <c:ser>
          <c:idx val="4"/>
          <c:order val="4"/>
          <c:tx>
            <c:strRef>
              <c:f>Sheet1!$G$9</c:f>
              <c:strCache>
                <c:ptCount val="1"/>
                <c:pt idx="0">
                  <c:v>M0, rough</c:v>
                </c:pt>
              </c:strCache>
            </c:strRef>
          </c:tx>
          <c:invertIfNegative val="0"/>
          <c:cat>
            <c:strRef>
              <c:f>Sheet1!$H$4:$K$4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Sheet1!$H$9:$K$9</c:f>
              <c:numCache>
                <c:formatCode>0.00</c:formatCode>
                <c:ptCount val="4"/>
                <c:pt idx="0">
                  <c:v>38.448770370370369</c:v>
                </c:pt>
                <c:pt idx="1">
                  <c:v>18.954074074074075</c:v>
                </c:pt>
                <c:pt idx="2">
                  <c:v>30.03345630787037</c:v>
                </c:pt>
                <c:pt idx="3">
                  <c:v>12.626006184500246</c:v>
                </c:pt>
              </c:numCache>
            </c:numRef>
          </c:val>
        </c:ser>
        <c:ser>
          <c:idx val="5"/>
          <c:order val="5"/>
          <c:tx>
            <c:strRef>
              <c:f>Sheet1!$G$10</c:f>
              <c:strCache>
                <c:ptCount val="1"/>
                <c:pt idx="0">
                  <c:v>M0, smooth+0.6</c:v>
                </c:pt>
              </c:strCache>
            </c:strRef>
          </c:tx>
          <c:invertIfNegative val="0"/>
          <c:cat>
            <c:strRef>
              <c:f>Sheet1!$H$4:$K$4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Sheet1!$H$10:$K$10</c:f>
              <c:numCache>
                <c:formatCode>0.00</c:formatCode>
                <c:ptCount val="4"/>
                <c:pt idx="0">
                  <c:v>36.362785185185189</c:v>
                </c:pt>
                <c:pt idx="1">
                  <c:v>20.158992592592593</c:v>
                </c:pt>
                <c:pt idx="2">
                  <c:v>29.835250289351851</c:v>
                </c:pt>
                <c:pt idx="3">
                  <c:v>14.926423698427405</c:v>
                </c:pt>
              </c:numCache>
            </c:numRef>
          </c:val>
        </c:ser>
        <c:ser>
          <c:idx val="6"/>
          <c:order val="6"/>
          <c:tx>
            <c:strRef>
              <c:f>Sheet1!$G$11</c:f>
              <c:strCache>
                <c:ptCount val="1"/>
                <c:pt idx="0">
                  <c:v>M0, smooth+0.8</c:v>
                </c:pt>
              </c:strCache>
            </c:strRef>
          </c:tx>
          <c:invertIfNegative val="0"/>
          <c:cat>
            <c:strRef>
              <c:f>Sheet1!$H$4:$K$4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Sheet1!$H$11:$K$11</c:f>
              <c:numCache>
                <c:formatCode>0.00</c:formatCode>
                <c:ptCount val="4"/>
                <c:pt idx="0">
                  <c:v>37.182281481481482</c:v>
                </c:pt>
                <c:pt idx="1">
                  <c:v>21.571081481481482</c:v>
                </c:pt>
                <c:pt idx="2">
                  <c:v>31.335539641203702</c:v>
                </c:pt>
                <c:pt idx="3">
                  <c:v>17.194414698415372</c:v>
                </c:pt>
              </c:numCache>
            </c:numRef>
          </c:val>
        </c:ser>
        <c:ser>
          <c:idx val="7"/>
          <c:order val="7"/>
          <c:tx>
            <c:strRef>
              <c:f>Sheet1!$G$12</c:f>
              <c:strCache>
                <c:ptCount val="1"/>
                <c:pt idx="0">
                  <c:v>M0, smooth+0.9</c:v>
                </c:pt>
              </c:strCache>
            </c:strRef>
          </c:tx>
          <c:invertIfNegative val="0"/>
          <c:cat>
            <c:strRef>
              <c:f>Sheet1!$H$4:$K$4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Sheet1!$H$12:$K$12</c:f>
              <c:numCache>
                <c:formatCode>0.00</c:formatCode>
                <c:ptCount val="4"/>
                <c:pt idx="0">
                  <c:v>35.707555555555558</c:v>
                </c:pt>
                <c:pt idx="1">
                  <c:v>21.966103703703705</c:v>
                </c:pt>
                <c:pt idx="2">
                  <c:v>30.53294994212963</c:v>
                </c:pt>
                <c:pt idx="3">
                  <c:v>18.020899760561178</c:v>
                </c:pt>
              </c:numCache>
            </c:numRef>
          </c:val>
        </c:ser>
        <c:ser>
          <c:idx val="8"/>
          <c:order val="8"/>
          <c:tx>
            <c:strRef>
              <c:f>Sheet1!$G$13</c:f>
              <c:strCache>
                <c:ptCount val="1"/>
                <c:pt idx="0">
                  <c:v>M0, smooth+0.95</c:v>
                </c:pt>
              </c:strCache>
            </c:strRef>
          </c:tx>
          <c:invertIfNegative val="0"/>
          <c:cat>
            <c:strRef>
              <c:f>Sheet1!$H$4:$K$4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Sheet1!$H$13:$K$13</c:f>
              <c:numCache>
                <c:formatCode>0.00</c:formatCode>
                <c:ptCount val="4"/>
                <c:pt idx="0">
                  <c:v>36.365037037037034</c:v>
                </c:pt>
                <c:pt idx="1">
                  <c:v>22.97688888888889</c:v>
                </c:pt>
                <c:pt idx="2">
                  <c:v>31.676341869212962</c:v>
                </c:pt>
                <c:pt idx="3">
                  <c:v>19.715019672486193</c:v>
                </c:pt>
              </c:numCache>
            </c:numRef>
          </c:val>
        </c:ser>
        <c:ser>
          <c:idx val="9"/>
          <c:order val="9"/>
          <c:tx>
            <c:strRef>
              <c:f>Sheet1!$G$14</c:f>
              <c:strCache>
                <c:ptCount val="1"/>
                <c:pt idx="0">
                  <c:v>M3, smooth</c:v>
                </c:pt>
              </c:strCache>
            </c:strRef>
          </c:tx>
          <c:invertIfNegative val="0"/>
          <c:cat>
            <c:strRef>
              <c:f>Sheet1!$H$4:$K$4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Sheet1!$H$14:$K$14</c:f>
              <c:numCache>
                <c:formatCode>0.00</c:formatCode>
                <c:ptCount val="4"/>
                <c:pt idx="0">
                  <c:v>36.849481481481483</c:v>
                </c:pt>
                <c:pt idx="1">
                  <c:v>16.301925925925925</c:v>
                </c:pt>
                <c:pt idx="2">
                  <c:v>27.380009403935187</c:v>
                </c:pt>
                <c:pt idx="3">
                  <c:v>8.6507201212835838</c:v>
                </c:pt>
              </c:numCache>
            </c:numRef>
          </c:val>
        </c:ser>
        <c:ser>
          <c:idx val="10"/>
          <c:order val="10"/>
          <c:tx>
            <c:strRef>
              <c:f>Sheet1!$G$15</c:f>
              <c:strCache>
                <c:ptCount val="1"/>
                <c:pt idx="0">
                  <c:v>M3, rough</c:v>
                </c:pt>
              </c:strCache>
            </c:strRef>
          </c:tx>
          <c:invertIfNegative val="0"/>
          <c:cat>
            <c:strRef>
              <c:f>Sheet1!$H$4:$K$4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Sheet1!$H$15:$K$15</c:f>
              <c:numCache>
                <c:formatCode>0.00</c:formatCode>
                <c:ptCount val="4"/>
                <c:pt idx="0">
                  <c:v>35.731022222222222</c:v>
                </c:pt>
                <c:pt idx="1">
                  <c:v>14.357807407407407</c:v>
                </c:pt>
                <c:pt idx="2">
                  <c:v>26.715133101851851</c:v>
                </c:pt>
                <c:pt idx="3">
                  <c:v>6.9424023294148789</c:v>
                </c:pt>
              </c:numCache>
            </c:numRef>
          </c:val>
        </c:ser>
        <c:ser>
          <c:idx val="11"/>
          <c:order val="11"/>
          <c:tx>
            <c:strRef>
              <c:f>Sheet1!$G$16</c:f>
              <c:strCache>
                <c:ptCount val="1"/>
                <c:pt idx="0">
                  <c:v>M5, smooth</c:v>
                </c:pt>
              </c:strCache>
            </c:strRef>
          </c:tx>
          <c:invertIfNegative val="0"/>
          <c:cat>
            <c:strRef>
              <c:f>Sheet1!$H$4:$K$4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Sheet1!$H$16:$K$16</c:f>
              <c:numCache>
                <c:formatCode>0.00</c:formatCode>
                <c:ptCount val="4"/>
                <c:pt idx="0">
                  <c:v>34.461748148148146</c:v>
                </c:pt>
                <c:pt idx="1">
                  <c:v>13.686103703703704</c:v>
                </c:pt>
                <c:pt idx="2">
                  <c:v>26.746148003472221</c:v>
                </c:pt>
                <c:pt idx="3">
                  <c:v>6.6311318598019513</c:v>
                </c:pt>
              </c:numCache>
            </c:numRef>
          </c:val>
        </c:ser>
        <c:ser>
          <c:idx val="12"/>
          <c:order val="12"/>
          <c:tx>
            <c:strRef>
              <c:f>Sheet1!$G$17</c:f>
              <c:strCache>
                <c:ptCount val="1"/>
                <c:pt idx="0">
                  <c:v>M5, rough</c:v>
                </c:pt>
              </c:strCache>
            </c:strRef>
          </c:tx>
          <c:invertIfNegative val="0"/>
          <c:cat>
            <c:strRef>
              <c:f>Sheet1!$H$4:$K$4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Sheet1!$H$17:$K$17</c:f>
              <c:numCache>
                <c:formatCode>0.00</c:formatCode>
                <c:ptCount val="4"/>
                <c:pt idx="0">
                  <c:v>32.830814814814815</c:v>
                </c:pt>
                <c:pt idx="1">
                  <c:v>13.952118518518519</c:v>
                </c:pt>
                <c:pt idx="2">
                  <c:v>27.412742332175927</c:v>
                </c:pt>
                <c:pt idx="3">
                  <c:v>7.1548892445043375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31744"/>
        <c:axId val="102033280"/>
      </c:barChart>
      <c:catAx>
        <c:axId val="102031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Rectified image pair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2033280"/>
        <c:crosses val="autoZero"/>
        <c:auto val="1"/>
        <c:lblAlgn val="ctr"/>
        <c:lblOffset val="100"/>
        <c:noMultiLvlLbl val="0"/>
      </c:catAx>
      <c:valAx>
        <c:axId val="102033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Mean error per</a:t>
                </a:r>
                <a:r>
                  <a:rPr lang="en-NZ" baseline="0"/>
                  <a:t> </a:t>
                </a:r>
                <a:r>
                  <a:rPr lang="en-NZ" sz="1000" b="1" i="0" u="none" strike="noStrike" baseline="0">
                    <a:effectLst/>
                  </a:rPr>
                  <a:t>image </a:t>
                </a:r>
                <a:r>
                  <a:rPr lang="en-NZ" baseline="0"/>
                  <a:t>pixel</a:t>
                </a:r>
                <a:endParaRPr lang="en-NZ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0203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cat>
            <c:strRef>
              <c:f>Sheet1!$B$4:$E$4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Sheet1!$B$5:$E$5</c:f>
              <c:numCache>
                <c:formatCode>0.00</c:formatCode>
                <c:ptCount val="4"/>
                <c:pt idx="0">
                  <c:v>74.182518518518521</c:v>
                </c:pt>
                <c:pt idx="1">
                  <c:v>71.241481481481486</c:v>
                </c:pt>
                <c:pt idx="2">
                  <c:v>80.121799045138886</c:v>
                </c:pt>
                <c:pt idx="3">
                  <c:v>79.953917050691246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M0, smooth, dyn</c:v>
                </c:pt>
              </c:strCache>
            </c:strRef>
          </c:tx>
          <c:invertIfNegative val="0"/>
          <c:cat>
            <c:strRef>
              <c:f>Sheet1!$B$4:$E$4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Sheet1!$B$6:$E$6</c:f>
              <c:numCache>
                <c:formatCode>0.00</c:formatCode>
                <c:ptCount val="4"/>
                <c:pt idx="0">
                  <c:v>69.974518518518522</c:v>
                </c:pt>
                <c:pt idx="1">
                  <c:v>65.66696296296297</c:v>
                </c:pt>
                <c:pt idx="2">
                  <c:v>55.676631221064817</c:v>
                </c:pt>
                <c:pt idx="3">
                  <c:v>19.087726053109698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M0, rough, dyn</c:v>
                </c:pt>
              </c:strCache>
            </c:strRef>
          </c:tx>
          <c:invertIfNegative val="0"/>
          <c:cat>
            <c:strRef>
              <c:f>Sheet1!$B$4:$E$4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Sheet1!$B$7:$E$7</c:f>
              <c:numCache>
                <c:formatCode>0.00</c:formatCode>
                <c:ptCount val="4"/>
                <c:pt idx="0">
                  <c:v>70.126814814814821</c:v>
                </c:pt>
                <c:pt idx="1">
                  <c:v>66.181333333333328</c:v>
                </c:pt>
                <c:pt idx="2">
                  <c:v>55.484664351851855</c:v>
                </c:pt>
                <c:pt idx="3">
                  <c:v>19.035085608403218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M0, smooth</c:v>
                </c:pt>
              </c:strCache>
            </c:strRef>
          </c:tx>
          <c:invertIfNegative val="0"/>
          <c:cat>
            <c:strRef>
              <c:f>Sheet1!$B$4:$E$4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Sheet1!$B$8:$E$8</c:f>
              <c:numCache>
                <c:formatCode>0.00</c:formatCode>
                <c:ptCount val="4"/>
                <c:pt idx="0">
                  <c:v>40.182162962962963</c:v>
                </c:pt>
                <c:pt idx="1">
                  <c:v>19.520355555555554</c:v>
                </c:pt>
                <c:pt idx="2">
                  <c:v>24.39769603587963</c:v>
                </c:pt>
                <c:pt idx="3">
                  <c:v>11.588297577937938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M0, rough</c:v>
                </c:pt>
              </c:strCache>
            </c:strRef>
          </c:tx>
          <c:invertIfNegative val="0"/>
          <c:cat>
            <c:strRef>
              <c:f>Sheet1!$B$4:$E$4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Sheet1!$B$9:$E$9</c:f>
              <c:numCache>
                <c:formatCode>0.00</c:formatCode>
                <c:ptCount val="4"/>
                <c:pt idx="0">
                  <c:v>40.902874074074077</c:v>
                </c:pt>
                <c:pt idx="1">
                  <c:v>20.824592592592591</c:v>
                </c:pt>
                <c:pt idx="2">
                  <c:v>26.347204137731481</c:v>
                </c:pt>
                <c:pt idx="3">
                  <c:v>13.678875239138021</c:v>
                </c:pt>
              </c:numCache>
            </c:numRef>
          </c:val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M0, smooth+0.6</c:v>
                </c:pt>
              </c:strCache>
            </c:strRef>
          </c:tx>
          <c:invertIfNegative val="0"/>
          <c:cat>
            <c:strRef>
              <c:f>Sheet1!$B$4:$E$4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Sheet1!$B$10:$E$10</c:f>
              <c:numCache>
                <c:formatCode>0.00</c:formatCode>
                <c:ptCount val="4"/>
                <c:pt idx="0">
                  <c:v>38.911644444444441</c:v>
                </c:pt>
                <c:pt idx="1">
                  <c:v>22.08391111111111</c:v>
                </c:pt>
                <c:pt idx="2">
                  <c:v>26.38599537037037</c:v>
                </c:pt>
                <c:pt idx="3">
                  <c:v>16.011358303954953</c:v>
                </c:pt>
              </c:numCache>
            </c:numRef>
          </c:val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M0, smooth+0.8</c:v>
                </c:pt>
              </c:strCache>
            </c:strRef>
          </c:tx>
          <c:invertIfNegative val="0"/>
          <c:cat>
            <c:strRef>
              <c:f>Sheet1!$B$4:$E$4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Sheet1!$B$11:$E$11</c:f>
              <c:numCache>
                <c:formatCode>0.00</c:formatCode>
                <c:ptCount val="4"/>
                <c:pt idx="0">
                  <c:v>39.742814814814814</c:v>
                </c:pt>
                <c:pt idx="1">
                  <c:v>23.476088888888889</c:v>
                </c:pt>
                <c:pt idx="2">
                  <c:v>27.915400752314813</c:v>
                </c:pt>
                <c:pt idx="3">
                  <c:v>18.195966839527859</c:v>
                </c:pt>
              </c:numCache>
            </c:numRef>
          </c:val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M0, smooth+0.9</c:v>
                </c:pt>
              </c:strCache>
            </c:strRef>
          </c:tx>
          <c:invertIfNegative val="0"/>
          <c:cat>
            <c:strRef>
              <c:f>Sheet1!$B$4:$E$4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Sheet1!$B$12:$E$12</c:f>
              <c:numCache>
                <c:formatCode>0.00</c:formatCode>
                <c:ptCount val="4"/>
                <c:pt idx="0">
                  <c:v>38.287288888888888</c:v>
                </c:pt>
                <c:pt idx="1">
                  <c:v>23.88722962962963</c:v>
                </c:pt>
                <c:pt idx="2">
                  <c:v>27.474772135416668</c:v>
                </c:pt>
                <c:pt idx="3">
                  <c:v>18.971495951197795</c:v>
                </c:pt>
              </c:numCache>
            </c:numRef>
          </c:val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M0, smooth+0.95</c:v>
                </c:pt>
              </c:strCache>
            </c:strRef>
          </c:tx>
          <c:invertIfNegative val="0"/>
          <c:cat>
            <c:strRef>
              <c:f>Sheet1!$B$4:$E$4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Sheet1!$B$13:$E$13</c:f>
              <c:numCache>
                <c:formatCode>0.00</c:formatCode>
                <c:ptCount val="4"/>
                <c:pt idx="0">
                  <c:v>38.958340740740738</c:v>
                </c:pt>
                <c:pt idx="1">
                  <c:v>24.87205925925926</c:v>
                </c:pt>
                <c:pt idx="2">
                  <c:v>28.73146339699074</c:v>
                </c:pt>
                <c:pt idx="3">
                  <c:v>20.604432626246826</c:v>
                </c:pt>
              </c:numCache>
            </c:numRef>
          </c:val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M3, smooth</c:v>
                </c:pt>
              </c:strCache>
            </c:strRef>
          </c:tx>
          <c:invertIfNegative val="0"/>
          <c:cat>
            <c:strRef>
              <c:f>Sheet1!$B$4:$E$4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Sheet1!$B$14:$E$14</c:f>
              <c:numCache>
                <c:formatCode>0.00</c:formatCode>
                <c:ptCount val="4"/>
                <c:pt idx="0">
                  <c:v>39.332444444444441</c:v>
                </c:pt>
                <c:pt idx="1">
                  <c:v>18.18317037037037</c:v>
                </c:pt>
                <c:pt idx="2">
                  <c:v>23.801359953703702</c:v>
                </c:pt>
                <c:pt idx="3">
                  <c:v>9.7490705201477539</c:v>
                </c:pt>
              </c:numCache>
            </c:numRef>
          </c:val>
        </c:ser>
        <c:ser>
          <c:idx val="10"/>
          <c:order val="10"/>
          <c:tx>
            <c:strRef>
              <c:f>Sheet1!$A$15</c:f>
              <c:strCache>
                <c:ptCount val="1"/>
                <c:pt idx="0">
                  <c:v>M3, rough</c:v>
                </c:pt>
              </c:strCache>
            </c:strRef>
          </c:tx>
          <c:invertIfNegative val="0"/>
          <c:cat>
            <c:strRef>
              <c:f>Sheet1!$B$4:$E$4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Sheet1!$B$15:$E$15</c:f>
              <c:numCache>
                <c:formatCode>0.00</c:formatCode>
                <c:ptCount val="4"/>
                <c:pt idx="0">
                  <c:v>38.105481481481483</c:v>
                </c:pt>
                <c:pt idx="1">
                  <c:v>16.207525925925925</c:v>
                </c:pt>
                <c:pt idx="2">
                  <c:v>23.567256221064813</c:v>
                </c:pt>
                <c:pt idx="3">
                  <c:v>7.9608595733416756</c:v>
                </c:pt>
              </c:numCache>
            </c:numRef>
          </c:val>
        </c:ser>
        <c:ser>
          <c:idx val="11"/>
          <c:order val="11"/>
          <c:tx>
            <c:strRef>
              <c:f>Sheet1!$A$16</c:f>
              <c:strCache>
                <c:ptCount val="1"/>
                <c:pt idx="0">
                  <c:v>M5, smooth</c:v>
                </c:pt>
              </c:strCache>
            </c:strRef>
          </c:tx>
          <c:invertIfNegative val="0"/>
          <c:cat>
            <c:strRef>
              <c:f>Sheet1!$B$4:$E$4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Sheet1!$B$16:$E$16</c:f>
              <c:numCache>
                <c:formatCode>0.00</c:formatCode>
                <c:ptCount val="4"/>
                <c:pt idx="0">
                  <c:v>36.749985185185189</c:v>
                </c:pt>
                <c:pt idx="1">
                  <c:v>15.590992592592592</c:v>
                </c:pt>
                <c:pt idx="2">
                  <c:v>24.27589699074074</c:v>
                </c:pt>
                <c:pt idx="3">
                  <c:v>7.4500366979100239</c:v>
                </c:pt>
              </c:numCache>
            </c:numRef>
          </c:val>
        </c:ser>
        <c:ser>
          <c:idx val="12"/>
          <c:order val="12"/>
          <c:tx>
            <c:strRef>
              <c:f>Sheet1!$A$17</c:f>
              <c:strCache>
                <c:ptCount val="1"/>
                <c:pt idx="0">
                  <c:v>M5, rough</c:v>
                </c:pt>
              </c:strCache>
            </c:strRef>
          </c:tx>
          <c:invertIfNegative val="0"/>
          <c:cat>
            <c:strRef>
              <c:f>Sheet1!$B$4:$E$4</c:f>
              <c:strCache>
                <c:ptCount val="4"/>
                <c:pt idx="0">
                  <c:v>Cones</c:v>
                </c:pt>
                <c:pt idx="1">
                  <c:v>Teddy</c:v>
                </c:pt>
                <c:pt idx="2">
                  <c:v>Tsukuba</c:v>
                </c:pt>
                <c:pt idx="3">
                  <c:v>Venus</c:v>
                </c:pt>
              </c:strCache>
            </c:strRef>
          </c:cat>
          <c:val>
            <c:numRef>
              <c:f>Sheet1!$B$17:$E$17</c:f>
              <c:numCache>
                <c:formatCode>0.00</c:formatCode>
                <c:ptCount val="4"/>
                <c:pt idx="0">
                  <c:v>34.928177777777776</c:v>
                </c:pt>
                <c:pt idx="1">
                  <c:v>15.877866666666666</c:v>
                </c:pt>
                <c:pt idx="2">
                  <c:v>25.817057291666668</c:v>
                </c:pt>
                <c:pt idx="3">
                  <c:v>7.7877176306385438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81568"/>
        <c:axId val="112787840"/>
      </c:barChart>
      <c:catAx>
        <c:axId val="112781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Rectified image pair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2787840"/>
        <c:crosses val="autoZero"/>
        <c:auto val="1"/>
        <c:lblAlgn val="ctr"/>
        <c:lblOffset val="100"/>
        <c:noMultiLvlLbl val="0"/>
      </c:catAx>
      <c:valAx>
        <c:axId val="11278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/>
                  <a:t>Mean error per</a:t>
                </a:r>
                <a:r>
                  <a:rPr lang="en-NZ" baseline="0"/>
                  <a:t> </a:t>
                </a:r>
                <a:r>
                  <a:rPr lang="en-NZ" sz="1000" b="1" i="0" u="none" strike="noStrike" baseline="0">
                    <a:effectLst/>
                  </a:rPr>
                  <a:t>image </a:t>
                </a:r>
                <a:r>
                  <a:rPr lang="en-NZ" baseline="0"/>
                  <a:t>pixel</a:t>
                </a:r>
                <a:endParaRPr lang="en-NZ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278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1</xdr:row>
      <xdr:rowOff>52385</xdr:rowOff>
    </xdr:from>
    <xdr:to>
      <xdr:col>17</xdr:col>
      <xdr:colOff>536399</xdr:colOff>
      <xdr:row>23</xdr:row>
      <xdr:rowOff>181385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</xdr:row>
      <xdr:rowOff>28575</xdr:rowOff>
    </xdr:from>
    <xdr:to>
      <xdr:col>7</xdr:col>
      <xdr:colOff>688800</xdr:colOff>
      <xdr:row>23</xdr:row>
      <xdr:rowOff>157575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tabSelected="1" topLeftCell="B1" workbookViewId="0">
      <selection activeCell="I1" sqref="I1"/>
    </sheetView>
  </sheetViews>
  <sheetFormatPr defaultRowHeight="15" x14ac:dyDescent="0.25"/>
  <cols>
    <col min="1" max="1" width="16.140625" bestFit="1" customWidth="1"/>
    <col min="2" max="5" width="13.140625" bestFit="1" customWidth="1"/>
    <col min="6" max="6" width="4" bestFit="1" customWidth="1"/>
    <col min="7" max="7" width="16.140625" bestFit="1" customWidth="1"/>
    <col min="8" max="10" width="13.140625" bestFit="1" customWidth="1"/>
  </cols>
  <sheetData>
    <row r="2" spans="1:11" x14ac:dyDescent="0.25">
      <c r="B2" s="5" t="s">
        <v>3</v>
      </c>
      <c r="H2" s="5" t="s">
        <v>4</v>
      </c>
      <c r="I2" s="2"/>
      <c r="J2" s="2"/>
      <c r="K2" s="2"/>
    </row>
    <row r="3" spans="1:11" x14ac:dyDescent="0.25">
      <c r="B3">
        <f>450*375</f>
        <v>168750</v>
      </c>
      <c r="D3">
        <f>384*288</f>
        <v>110592</v>
      </c>
      <c r="E3">
        <f>(434*383)</f>
        <v>166222</v>
      </c>
      <c r="I3" s="2"/>
      <c r="J3" s="2"/>
      <c r="K3" s="2"/>
    </row>
    <row r="4" spans="1:11" x14ac:dyDescent="0.25">
      <c r="B4" s="4" t="s">
        <v>0</v>
      </c>
      <c r="C4" s="4" t="s">
        <v>1</v>
      </c>
      <c r="D4" s="3" t="s">
        <v>5</v>
      </c>
      <c r="E4" s="4" t="s">
        <v>2</v>
      </c>
      <c r="H4" s="4" t="s">
        <v>0</v>
      </c>
      <c r="I4" s="4" t="s">
        <v>1</v>
      </c>
      <c r="J4" s="3" t="s">
        <v>5</v>
      </c>
      <c r="K4" s="4" t="s">
        <v>2</v>
      </c>
    </row>
    <row r="5" spans="1:11" x14ac:dyDescent="0.25">
      <c r="A5" t="s">
        <v>18</v>
      </c>
      <c r="B5" s="7">
        <f>(B20/168750)</f>
        <v>74.182518518518521</v>
      </c>
      <c r="C5" s="7">
        <f>(C20/168750)</f>
        <v>71.241481481481486</v>
      </c>
      <c r="D5" s="7">
        <f>(D20/110592)</f>
        <v>80.121799045138886</v>
      </c>
      <c r="E5" s="7">
        <f>(E20/166222)</f>
        <v>79.953917050691246</v>
      </c>
      <c r="F5" s="7"/>
      <c r="G5" t="s">
        <v>18</v>
      </c>
      <c r="H5" s="7">
        <f>(H20/168750)</f>
        <v>73.464296296296297</v>
      </c>
      <c r="I5" s="7">
        <f>(I20/168750)</f>
        <v>71.461925925925925</v>
      </c>
      <c r="J5" s="7">
        <f>(J20/110592)</f>
        <v>80.121799045138886</v>
      </c>
      <c r="K5" s="7">
        <f>(K20/166222)</f>
        <v>79.953917050691246</v>
      </c>
    </row>
    <row r="6" spans="1:11" x14ac:dyDescent="0.25">
      <c r="A6" s="1" t="s">
        <v>6</v>
      </c>
      <c r="B6" s="7">
        <f t="shared" ref="B6:C17" si="0">(B21/168750)</f>
        <v>69.974518518518522</v>
      </c>
      <c r="C6" s="7">
        <f t="shared" si="0"/>
        <v>65.66696296296297</v>
      </c>
      <c r="D6" s="7">
        <f t="shared" ref="D6:D17" si="1">(D21/110592)</f>
        <v>55.676631221064817</v>
      </c>
      <c r="E6" s="7">
        <f t="shared" ref="E6:E17" si="2">(E21/166222)</f>
        <v>19.087726053109698</v>
      </c>
      <c r="F6" s="7"/>
      <c r="G6" s="1" t="s">
        <v>6</v>
      </c>
      <c r="H6" s="7">
        <f t="shared" ref="H6:H17" si="3">(H21/168750)</f>
        <v>68.118518518518513</v>
      </c>
      <c r="I6" s="7">
        <f t="shared" ref="I6:I17" si="4">(I21/168750)</f>
        <v>64.703407407407411</v>
      </c>
      <c r="J6" s="7">
        <f t="shared" ref="J6:J17" si="5">(J21/110592)</f>
        <v>55.449037905092595</v>
      </c>
      <c r="K6" s="7">
        <f t="shared" ref="K6:K17" si="6">(K21/166222)</f>
        <v>18.832886140222111</v>
      </c>
    </row>
    <row r="7" spans="1:11" x14ac:dyDescent="0.25">
      <c r="A7" t="s">
        <v>7</v>
      </c>
      <c r="B7" s="7">
        <f t="shared" si="0"/>
        <v>70.126814814814821</v>
      </c>
      <c r="C7" s="7">
        <f t="shared" si="0"/>
        <v>66.181333333333328</v>
      </c>
      <c r="D7" s="7">
        <f t="shared" si="1"/>
        <v>55.484664351851855</v>
      </c>
      <c r="E7" s="7">
        <f t="shared" si="2"/>
        <v>19.035085608403218</v>
      </c>
      <c r="F7" s="7"/>
      <c r="G7" t="s">
        <v>7</v>
      </c>
      <c r="H7" s="7">
        <f t="shared" si="3"/>
        <v>68.338962962962967</v>
      </c>
      <c r="I7" s="7">
        <f t="shared" si="4"/>
        <v>65.242074074074068</v>
      </c>
      <c r="J7" s="7">
        <f t="shared" si="5"/>
        <v>55.268825954861114</v>
      </c>
      <c r="K7" s="7">
        <f t="shared" si="6"/>
        <v>18.785299178207456</v>
      </c>
    </row>
    <row r="8" spans="1:11" x14ac:dyDescent="0.25">
      <c r="A8" t="s">
        <v>8</v>
      </c>
      <c r="B8" s="7">
        <f t="shared" si="0"/>
        <v>40.182162962962963</v>
      </c>
      <c r="C8" s="7">
        <f t="shared" si="0"/>
        <v>19.520355555555554</v>
      </c>
      <c r="D8" s="7">
        <f t="shared" si="1"/>
        <v>24.39769603587963</v>
      </c>
      <c r="E8" s="7">
        <f t="shared" si="2"/>
        <v>11.588297577937938</v>
      </c>
      <c r="F8" s="7"/>
      <c r="G8" t="s">
        <v>8</v>
      </c>
      <c r="H8" s="7">
        <f t="shared" si="3"/>
        <v>37.724681481481483</v>
      </c>
      <c r="I8" s="7">
        <f t="shared" si="4"/>
        <v>17.634014814814815</v>
      </c>
      <c r="J8" s="7">
        <f t="shared" si="5"/>
        <v>27.992892795138889</v>
      </c>
      <c r="K8" s="7">
        <f t="shared" si="6"/>
        <v>10.47304207625946</v>
      </c>
    </row>
    <row r="9" spans="1:11" x14ac:dyDescent="0.25">
      <c r="A9" t="s">
        <v>9</v>
      </c>
      <c r="B9" s="7">
        <f t="shared" si="0"/>
        <v>40.902874074074077</v>
      </c>
      <c r="C9" s="7">
        <f t="shared" si="0"/>
        <v>20.824592592592591</v>
      </c>
      <c r="D9" s="7">
        <f t="shared" si="1"/>
        <v>26.347204137731481</v>
      </c>
      <c r="E9" s="7">
        <f t="shared" si="2"/>
        <v>13.678875239138021</v>
      </c>
      <c r="F9" s="7"/>
      <c r="G9" t="s">
        <v>9</v>
      </c>
      <c r="H9" s="7">
        <f t="shared" si="3"/>
        <v>38.448770370370369</v>
      </c>
      <c r="I9" s="7">
        <f t="shared" si="4"/>
        <v>18.954074074074075</v>
      </c>
      <c r="J9" s="7">
        <f t="shared" si="5"/>
        <v>30.03345630787037</v>
      </c>
      <c r="K9" s="7">
        <f t="shared" si="6"/>
        <v>12.626006184500246</v>
      </c>
    </row>
    <row r="10" spans="1:11" x14ac:dyDescent="0.25">
      <c r="A10" t="s">
        <v>17</v>
      </c>
      <c r="B10" s="7">
        <f>(B29/168750)</f>
        <v>38.911644444444441</v>
      </c>
      <c r="C10" s="7">
        <f>(C29/168750)</f>
        <v>22.08391111111111</v>
      </c>
      <c r="D10" s="7">
        <f>(D29/110592)</f>
        <v>26.38599537037037</v>
      </c>
      <c r="E10" s="7">
        <f>(E29/166222)</f>
        <v>16.011358303954953</v>
      </c>
      <c r="F10" s="7"/>
      <c r="G10" t="s">
        <v>17</v>
      </c>
      <c r="H10" s="7">
        <f>(H29/168750)</f>
        <v>36.362785185185189</v>
      </c>
      <c r="I10" s="7">
        <f>(I29/168750)</f>
        <v>20.158992592592593</v>
      </c>
      <c r="J10" s="7">
        <f>(J29/110592)</f>
        <v>29.835250289351851</v>
      </c>
      <c r="K10" s="7">
        <f>(K29/166222)</f>
        <v>14.926423698427405</v>
      </c>
    </row>
    <row r="11" spans="1:11" x14ac:dyDescent="0.25">
      <c r="A11" t="s">
        <v>16</v>
      </c>
      <c r="B11" s="7">
        <f>(B30/168750)</f>
        <v>39.742814814814814</v>
      </c>
      <c r="C11" s="7">
        <f>(C30/168750)</f>
        <v>23.476088888888889</v>
      </c>
      <c r="D11" s="7">
        <f>(D30/110592)</f>
        <v>27.915400752314813</v>
      </c>
      <c r="E11" s="7">
        <f>(E30/166222)</f>
        <v>18.195966839527859</v>
      </c>
      <c r="F11" s="7"/>
      <c r="G11" t="s">
        <v>16</v>
      </c>
      <c r="H11" s="7">
        <f>(H30/168750)</f>
        <v>37.182281481481482</v>
      </c>
      <c r="I11" s="7">
        <f>(I30/168750)</f>
        <v>21.571081481481482</v>
      </c>
      <c r="J11" s="7">
        <f>(J30/110592)</f>
        <v>31.335539641203702</v>
      </c>
      <c r="K11" s="7">
        <f>(K30/166222)</f>
        <v>17.194414698415372</v>
      </c>
    </row>
    <row r="12" spans="1:11" x14ac:dyDescent="0.25">
      <c r="A12" t="s">
        <v>15</v>
      </c>
      <c r="B12" s="7">
        <f>(B31/168750)</f>
        <v>38.287288888888888</v>
      </c>
      <c r="C12" s="7">
        <f>(C31/168750)</f>
        <v>23.88722962962963</v>
      </c>
      <c r="D12" s="7">
        <f>(D31/110592)</f>
        <v>27.474772135416668</v>
      </c>
      <c r="E12" s="7">
        <f>(E31/166222)</f>
        <v>18.971495951197795</v>
      </c>
      <c r="F12" s="7"/>
      <c r="G12" t="s">
        <v>15</v>
      </c>
      <c r="H12" s="7">
        <f>(H31/168750)</f>
        <v>35.707555555555558</v>
      </c>
      <c r="I12" s="7">
        <f>(I31/168750)</f>
        <v>21.966103703703705</v>
      </c>
      <c r="J12" s="7">
        <f>(J31/110592)</f>
        <v>30.53294994212963</v>
      </c>
      <c r="K12" s="7">
        <f>(K31/166222)</f>
        <v>18.020899760561178</v>
      </c>
    </row>
    <row r="13" spans="1:11" x14ac:dyDescent="0.25">
      <c r="A13" t="s">
        <v>14</v>
      </c>
      <c r="B13" s="7">
        <f>(B32/168750)</f>
        <v>38.958340740740738</v>
      </c>
      <c r="C13" s="7">
        <f>(C32/168750)</f>
        <v>24.87205925925926</v>
      </c>
      <c r="D13" s="7">
        <f>(D32/110592)</f>
        <v>28.73146339699074</v>
      </c>
      <c r="E13" s="7">
        <f>(E32/166222)</f>
        <v>20.604432626246826</v>
      </c>
      <c r="F13" s="7"/>
      <c r="G13" t="s">
        <v>14</v>
      </c>
      <c r="H13" s="7">
        <f>(H32/168750)</f>
        <v>36.365037037037034</v>
      </c>
      <c r="I13" s="7">
        <f>(I32/168750)</f>
        <v>22.97688888888889</v>
      </c>
      <c r="J13" s="7">
        <f>(J32/110592)</f>
        <v>31.676341869212962</v>
      </c>
      <c r="K13" s="7">
        <f>(K32/166222)</f>
        <v>19.715019672486193</v>
      </c>
    </row>
    <row r="14" spans="1:11" x14ac:dyDescent="0.25">
      <c r="A14" t="s">
        <v>10</v>
      </c>
      <c r="B14" s="7">
        <f>(B25/168750)</f>
        <v>39.332444444444441</v>
      </c>
      <c r="C14" s="7">
        <f>(C25/168750)</f>
        <v>18.18317037037037</v>
      </c>
      <c r="D14" s="7">
        <f>(D25/110592)</f>
        <v>23.801359953703702</v>
      </c>
      <c r="E14" s="7">
        <f>(E25/166222)</f>
        <v>9.7490705201477539</v>
      </c>
      <c r="F14" s="7"/>
      <c r="G14" t="s">
        <v>10</v>
      </c>
      <c r="H14" s="7">
        <f>(H25/168750)</f>
        <v>36.849481481481483</v>
      </c>
      <c r="I14" s="7">
        <f>(I25/168750)</f>
        <v>16.301925925925925</v>
      </c>
      <c r="J14" s="7">
        <f>(J25/110592)</f>
        <v>27.380009403935187</v>
      </c>
      <c r="K14" s="7">
        <f>(K25/166222)</f>
        <v>8.6507201212835838</v>
      </c>
    </row>
    <row r="15" spans="1:11" x14ac:dyDescent="0.25">
      <c r="A15" t="s">
        <v>11</v>
      </c>
      <c r="B15" s="7">
        <f>(B26/168750)</f>
        <v>38.105481481481483</v>
      </c>
      <c r="C15" s="7">
        <f>(C26/168750)</f>
        <v>16.207525925925925</v>
      </c>
      <c r="D15" s="7">
        <f>(D26/110592)</f>
        <v>23.567256221064813</v>
      </c>
      <c r="E15" s="7">
        <f>(E26/166222)</f>
        <v>7.9608595733416756</v>
      </c>
      <c r="F15" s="7"/>
      <c r="G15" t="s">
        <v>11</v>
      </c>
      <c r="H15" s="7">
        <f>(H26/168750)</f>
        <v>35.731022222222222</v>
      </c>
      <c r="I15" s="7">
        <f>(I26/168750)</f>
        <v>14.357807407407407</v>
      </c>
      <c r="J15" s="7">
        <f>(J26/110592)</f>
        <v>26.715133101851851</v>
      </c>
      <c r="K15" s="7">
        <f>(K26/166222)</f>
        <v>6.9424023294148789</v>
      </c>
    </row>
    <row r="16" spans="1:11" x14ac:dyDescent="0.25">
      <c r="A16" t="s">
        <v>12</v>
      </c>
      <c r="B16" s="7">
        <f>(B27/168750)</f>
        <v>36.749985185185189</v>
      </c>
      <c r="C16" s="7">
        <f>(C27/168750)</f>
        <v>15.590992592592592</v>
      </c>
      <c r="D16" s="7">
        <f>(D27/110592)</f>
        <v>24.27589699074074</v>
      </c>
      <c r="E16" s="7">
        <f>(E27/166222)</f>
        <v>7.4500366979100239</v>
      </c>
      <c r="F16" s="7"/>
      <c r="G16" t="s">
        <v>12</v>
      </c>
      <c r="H16" s="7">
        <f>(H27/168750)</f>
        <v>34.461748148148146</v>
      </c>
      <c r="I16" s="7">
        <f>(I27/168750)</f>
        <v>13.686103703703704</v>
      </c>
      <c r="J16" s="7">
        <f>(J27/110592)</f>
        <v>26.746148003472221</v>
      </c>
      <c r="K16" s="7">
        <f>(K27/166222)</f>
        <v>6.6311318598019513</v>
      </c>
    </row>
    <row r="17" spans="1:11" x14ac:dyDescent="0.25">
      <c r="A17" t="s">
        <v>13</v>
      </c>
      <c r="B17" s="7">
        <f>(B28/168750)</f>
        <v>34.928177777777776</v>
      </c>
      <c r="C17" s="7">
        <f>(C28/168750)</f>
        <v>15.877866666666666</v>
      </c>
      <c r="D17" s="7">
        <f>(D28/110592)</f>
        <v>25.817057291666668</v>
      </c>
      <c r="E17" s="7">
        <f>(E28/166222)</f>
        <v>7.7877176306385438</v>
      </c>
      <c r="F17" s="7"/>
      <c r="G17" t="s">
        <v>13</v>
      </c>
      <c r="H17" s="7">
        <f>(H28/168750)</f>
        <v>32.830814814814815</v>
      </c>
      <c r="I17" s="7">
        <f>(I28/168750)</f>
        <v>13.952118518518519</v>
      </c>
      <c r="J17" s="7">
        <f>(J28/110592)</f>
        <v>27.412742332175927</v>
      </c>
      <c r="K17" s="7">
        <f>(K28/166222)</f>
        <v>7.1548892445043375</v>
      </c>
    </row>
    <row r="19" spans="1:11" x14ac:dyDescent="0.25">
      <c r="B19" s="4" t="s">
        <v>0</v>
      </c>
      <c r="C19" s="4" t="s">
        <v>1</v>
      </c>
      <c r="D19" s="3" t="s">
        <v>5</v>
      </c>
      <c r="E19" s="4" t="s">
        <v>2</v>
      </c>
      <c r="H19" s="4" t="s">
        <v>0</v>
      </c>
      <c r="I19" s="4" t="s">
        <v>1</v>
      </c>
      <c r="J19" s="3" t="s">
        <v>5</v>
      </c>
      <c r="K19" s="4" t="s">
        <v>2</v>
      </c>
    </row>
    <row r="20" spans="1:11" x14ac:dyDescent="0.25">
      <c r="A20" t="s">
        <v>18</v>
      </c>
      <c r="B20" s="1">
        <v>12518300</v>
      </c>
      <c r="C20" s="1">
        <v>12022000</v>
      </c>
      <c r="D20" s="1">
        <v>8860830</v>
      </c>
      <c r="E20" s="1">
        <v>13290100</v>
      </c>
      <c r="G20" t="s">
        <v>18</v>
      </c>
      <c r="H20" s="1">
        <v>12397100</v>
      </c>
      <c r="I20" s="1">
        <v>12059200</v>
      </c>
      <c r="J20" s="1">
        <v>8860830</v>
      </c>
      <c r="K20" s="1">
        <v>13290100</v>
      </c>
    </row>
    <row r="21" spans="1:11" x14ac:dyDescent="0.25">
      <c r="A21" s="1" t="s">
        <v>6</v>
      </c>
      <c r="B21" s="1">
        <v>11808200</v>
      </c>
      <c r="C21" s="1">
        <v>11081300</v>
      </c>
      <c r="D21" s="1">
        <v>6157390</v>
      </c>
      <c r="E21" s="1">
        <v>3172800</v>
      </c>
      <c r="G21" s="1" t="s">
        <v>6</v>
      </c>
      <c r="H21" s="1">
        <v>11495000</v>
      </c>
      <c r="I21" s="6">
        <v>10918700</v>
      </c>
      <c r="J21" s="6">
        <v>6132220</v>
      </c>
      <c r="K21" s="6">
        <v>3130440</v>
      </c>
    </row>
    <row r="22" spans="1:11" x14ac:dyDescent="0.25">
      <c r="A22" t="s">
        <v>7</v>
      </c>
      <c r="B22" s="1">
        <v>11833900</v>
      </c>
      <c r="C22" s="1">
        <v>11168100</v>
      </c>
      <c r="D22" s="1">
        <v>6136160</v>
      </c>
      <c r="E22" s="1">
        <v>3164050</v>
      </c>
      <c r="G22" t="s">
        <v>7</v>
      </c>
      <c r="H22" s="1">
        <v>11532200</v>
      </c>
      <c r="I22" s="6">
        <v>11009600</v>
      </c>
      <c r="J22" s="6">
        <v>6112290</v>
      </c>
      <c r="K22" s="6">
        <v>3122530</v>
      </c>
    </row>
    <row r="23" spans="1:11" x14ac:dyDescent="0.25">
      <c r="A23" t="s">
        <v>8</v>
      </c>
      <c r="B23" s="1">
        <v>6780740</v>
      </c>
      <c r="C23" s="1">
        <v>3294060</v>
      </c>
      <c r="D23" s="1">
        <v>2698190</v>
      </c>
      <c r="E23" s="1">
        <v>1926230</v>
      </c>
      <c r="G23" t="s">
        <v>8</v>
      </c>
      <c r="H23" s="1">
        <v>6366040</v>
      </c>
      <c r="I23" s="6">
        <v>2975740</v>
      </c>
      <c r="J23" s="1">
        <v>3095790</v>
      </c>
      <c r="K23" s="6">
        <v>1740850</v>
      </c>
    </row>
    <row r="24" spans="1:11" x14ac:dyDescent="0.25">
      <c r="A24" t="s">
        <v>9</v>
      </c>
      <c r="B24" s="1">
        <v>6902360</v>
      </c>
      <c r="C24" s="1">
        <v>3514150</v>
      </c>
      <c r="D24" s="1">
        <v>2913790</v>
      </c>
      <c r="E24" s="1">
        <v>2273730</v>
      </c>
      <c r="G24" t="s">
        <v>9</v>
      </c>
      <c r="H24" s="1">
        <v>6488230</v>
      </c>
      <c r="I24" s="6">
        <v>3198500</v>
      </c>
      <c r="J24" s="6">
        <v>3321460</v>
      </c>
      <c r="K24" s="6">
        <v>2098720</v>
      </c>
    </row>
    <row r="25" spans="1:11" x14ac:dyDescent="0.25">
      <c r="A25" t="s">
        <v>17</v>
      </c>
      <c r="B25" s="1">
        <v>6637350</v>
      </c>
      <c r="C25" s="1">
        <v>3068410</v>
      </c>
      <c r="D25" s="1">
        <v>2632240</v>
      </c>
      <c r="E25" s="1">
        <v>1620510</v>
      </c>
      <c r="G25" t="s">
        <v>17</v>
      </c>
      <c r="H25" s="1">
        <v>6218350</v>
      </c>
      <c r="I25" s="1">
        <v>2750950</v>
      </c>
      <c r="J25" s="1">
        <v>3028010</v>
      </c>
      <c r="K25" s="1">
        <v>1437940</v>
      </c>
    </row>
    <row r="26" spans="1:11" x14ac:dyDescent="0.25">
      <c r="A26" t="s">
        <v>16</v>
      </c>
      <c r="B26" s="1">
        <v>6430300</v>
      </c>
      <c r="C26" s="1">
        <v>2735020</v>
      </c>
      <c r="D26" s="1">
        <v>2606350</v>
      </c>
      <c r="E26" s="1">
        <v>1323270</v>
      </c>
      <c r="G26" t="s">
        <v>16</v>
      </c>
      <c r="H26" s="1">
        <v>6029610</v>
      </c>
      <c r="I26" s="1">
        <v>2422880</v>
      </c>
      <c r="J26" s="1">
        <v>2954480</v>
      </c>
      <c r="K26" s="1">
        <v>1153980</v>
      </c>
    </row>
    <row r="27" spans="1:11" x14ac:dyDescent="0.25">
      <c r="A27" t="s">
        <v>15</v>
      </c>
      <c r="B27" s="1">
        <v>6201560</v>
      </c>
      <c r="C27" s="1">
        <v>2630980</v>
      </c>
      <c r="D27" s="1">
        <v>2684720</v>
      </c>
      <c r="E27" s="1">
        <v>1238360</v>
      </c>
      <c r="G27" t="s">
        <v>15</v>
      </c>
      <c r="H27" s="1">
        <v>5815420</v>
      </c>
      <c r="I27" s="1">
        <v>2309530</v>
      </c>
      <c r="J27" s="1">
        <v>2957910</v>
      </c>
      <c r="K27" s="1">
        <v>1102240</v>
      </c>
    </row>
    <row r="28" spans="1:11" x14ac:dyDescent="0.25">
      <c r="A28" t="s">
        <v>14</v>
      </c>
      <c r="B28" s="1">
        <v>5894130</v>
      </c>
      <c r="C28" s="1">
        <v>2679390</v>
      </c>
      <c r="D28" s="1">
        <v>2855160</v>
      </c>
      <c r="E28" s="1">
        <v>1294490</v>
      </c>
      <c r="G28" t="s">
        <v>14</v>
      </c>
      <c r="H28" s="1">
        <v>5540200</v>
      </c>
      <c r="I28" s="1">
        <v>2354420</v>
      </c>
      <c r="J28" s="1">
        <v>3031630</v>
      </c>
      <c r="K28" s="1">
        <v>1189300</v>
      </c>
    </row>
    <row r="29" spans="1:11" x14ac:dyDescent="0.25">
      <c r="A29" t="s">
        <v>10</v>
      </c>
      <c r="B29" s="1">
        <v>6566340</v>
      </c>
      <c r="C29" s="1">
        <v>3726660</v>
      </c>
      <c r="D29" s="1">
        <v>2918080</v>
      </c>
      <c r="E29" s="1">
        <v>2661440</v>
      </c>
      <c r="G29" t="s">
        <v>10</v>
      </c>
      <c r="H29" s="1">
        <v>6136220</v>
      </c>
      <c r="I29" s="6">
        <v>3401830</v>
      </c>
      <c r="J29" s="6">
        <v>3299540</v>
      </c>
      <c r="K29" s="6">
        <v>2481100</v>
      </c>
    </row>
    <row r="30" spans="1:11" x14ac:dyDescent="0.25">
      <c r="A30" t="s">
        <v>11</v>
      </c>
      <c r="B30" s="1">
        <v>6706600</v>
      </c>
      <c r="C30" s="1">
        <v>3961590</v>
      </c>
      <c r="D30" s="1">
        <v>3087220</v>
      </c>
      <c r="E30" s="1">
        <v>3024570</v>
      </c>
      <c r="G30" t="s">
        <v>11</v>
      </c>
      <c r="H30" s="1">
        <v>6274510</v>
      </c>
      <c r="I30" s="6">
        <v>3640120</v>
      </c>
      <c r="J30" s="6">
        <v>3465460</v>
      </c>
      <c r="K30" s="6">
        <v>2858090</v>
      </c>
    </row>
    <row r="31" spans="1:11" x14ac:dyDescent="0.25">
      <c r="A31" t="s">
        <v>12</v>
      </c>
      <c r="B31" s="1">
        <v>6460980</v>
      </c>
      <c r="C31" s="1">
        <v>4030970</v>
      </c>
      <c r="D31" s="1">
        <v>3038490</v>
      </c>
      <c r="E31" s="1">
        <v>3153480</v>
      </c>
      <c r="G31" t="s">
        <v>12</v>
      </c>
      <c r="H31" s="1">
        <v>6025650</v>
      </c>
      <c r="I31" s="1">
        <v>3706780</v>
      </c>
      <c r="J31" s="1">
        <v>3376700</v>
      </c>
      <c r="K31" s="1">
        <v>2995470</v>
      </c>
    </row>
    <row r="32" spans="1:11" x14ac:dyDescent="0.25">
      <c r="A32" t="s">
        <v>13</v>
      </c>
      <c r="B32" s="1">
        <v>6574220</v>
      </c>
      <c r="C32" s="1">
        <v>4197160</v>
      </c>
      <c r="D32" s="1">
        <v>3177470</v>
      </c>
      <c r="E32" s="1">
        <v>3424910</v>
      </c>
      <c r="G32" t="s">
        <v>13</v>
      </c>
      <c r="H32" s="1">
        <v>6136600</v>
      </c>
      <c r="I32" s="1">
        <v>3877350</v>
      </c>
      <c r="J32" s="1">
        <v>3503150</v>
      </c>
      <c r="K32" s="1">
        <v>3277070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Sara</cp:lastModifiedBy>
  <cp:lastPrinted>2012-05-26T01:34:45Z</cp:lastPrinted>
  <dcterms:created xsi:type="dcterms:W3CDTF">2012-05-25T10:51:06Z</dcterms:created>
  <dcterms:modified xsi:type="dcterms:W3CDTF">2012-05-26T01:35:16Z</dcterms:modified>
</cp:coreProperties>
</file>