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M JHA\OneDrive\Documents\"/>
    </mc:Choice>
  </mc:AlternateContent>
  <xr:revisionPtr revIDLastSave="0" documentId="13_ncr:1_{6D43A914-2E3B-4883-B3D3-AD9884D18C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Entry Form" sheetId="2" r:id="rId1"/>
    <sheet name="MAKAUT Application Form" sheetId="1" r:id="rId2"/>
  </sheets>
  <definedNames>
    <definedName name="_xlnm.Print_Area" localSheetId="1">'MAKAUT Application Form'!$A$1:$H$46</definedName>
  </definedNames>
  <calcPr calcId="191029"/>
</workbook>
</file>

<file path=xl/calcChain.xml><?xml version="1.0" encoding="utf-8"?>
<calcChain xmlns="http://schemas.openxmlformats.org/spreadsheetml/2006/main">
  <c r="D46" i="1" l="1"/>
  <c r="C46" i="1"/>
  <c r="F43" i="1"/>
  <c r="D43" i="1"/>
  <c r="B43" i="1"/>
  <c r="H42" i="1"/>
  <c r="F42" i="1"/>
  <c r="D42" i="1"/>
  <c r="B42" i="1"/>
  <c r="D93" i="2"/>
  <c r="F40" i="1"/>
  <c r="D40" i="1"/>
  <c r="E36" i="1"/>
  <c r="C36" i="1"/>
  <c r="A36" i="1"/>
  <c r="G33" i="1"/>
  <c r="F33" i="1"/>
  <c r="E33" i="1"/>
  <c r="A33" i="1"/>
  <c r="A30" i="1"/>
  <c r="H26" i="1"/>
  <c r="F26" i="1"/>
  <c r="C26" i="1"/>
  <c r="A26" i="1"/>
  <c r="E22" i="1"/>
  <c r="C22" i="1"/>
  <c r="A22" i="1"/>
  <c r="C19" i="1"/>
  <c r="A19" i="1"/>
  <c r="F16" i="1"/>
  <c r="D16" i="1"/>
  <c r="A16" i="1"/>
  <c r="D12" i="1"/>
  <c r="A9" i="1"/>
  <c r="A12" i="1"/>
  <c r="H9" i="1"/>
  <c r="F9" i="1"/>
  <c r="D9" i="1"/>
  <c r="E19" i="1" s="1"/>
  <c r="E6" i="1"/>
  <c r="C6" i="1"/>
  <c r="J1" i="1"/>
  <c r="E3" i="1" s="1"/>
  <c r="H43" i="1" l="1"/>
  <c r="A46" i="1" s="1"/>
  <c r="G6" i="1"/>
</calcChain>
</file>

<file path=xl/sharedStrings.xml><?xml version="1.0" encoding="utf-8"?>
<sst xmlns="http://schemas.openxmlformats.org/spreadsheetml/2006/main" count="232" uniqueCount="197">
  <si>
    <t>BBA/BCA/BHHA/BHM/BMS Registration Data</t>
  </si>
  <si>
    <t>PLEASE read the instructions very carefully.</t>
  </si>
  <si>
    <t>Yes</t>
  </si>
  <si>
    <t>Ex-Man</t>
  </si>
  <si>
    <t>Fill-up this form and mail it back to us by TONIGHT with the required documents as attachments.</t>
  </si>
  <si>
    <t>No</t>
  </si>
  <si>
    <t>Gen</t>
  </si>
  <si>
    <t>OBC-A</t>
  </si>
  <si>
    <t>Registration is to be done STRICTLY as per your Student ID</t>
  </si>
  <si>
    <t>B.Sc. Hospitality &amp; Hotel Administration</t>
  </si>
  <si>
    <t>OBC-B</t>
  </si>
  <si>
    <t>You will find your unique 10 Digits Student ID (just above your name) in the Money Receipt, that you received when you paid the college fees.</t>
  </si>
  <si>
    <t>BBA</t>
  </si>
  <si>
    <t>PH</t>
  </si>
  <si>
    <t>BBA (Hospital Management)</t>
  </si>
  <si>
    <t>SC</t>
  </si>
  <si>
    <t>If your Student ID starts  with 20226..., you will have to register as a student of Techno India, Kolkata</t>
  </si>
  <si>
    <t>BCA</t>
  </si>
  <si>
    <t>ST</t>
  </si>
  <si>
    <t>If your Student ID starts  with 20130..., you will have to register as a student of Techno India</t>
  </si>
  <si>
    <t>Media Science</t>
  </si>
  <si>
    <t>Indian</t>
  </si>
  <si>
    <t>What is your Student ID?</t>
  </si>
  <si>
    <t>Non-Indian</t>
  </si>
  <si>
    <t>What is your Name?</t>
  </si>
  <si>
    <t>(Type-in your FULL Name, as printed on your Money Receipt)</t>
  </si>
  <si>
    <t>Male</t>
  </si>
  <si>
    <t>Female</t>
  </si>
  <si>
    <t>Now, read this portion very carefully.</t>
  </si>
  <si>
    <t>Others</t>
  </si>
  <si>
    <t>This form is being used to collect information that would be required for University (MAKAUT) Registration for TWO Colleges.</t>
  </si>
  <si>
    <t>You are considered a 'CET Allotted' candidate, ONLY IF:</t>
  </si>
  <si>
    <t>A+</t>
  </si>
  <si>
    <t>West Bengal</t>
  </si>
  <si>
    <t>You have appeared in a CET Examination conducted by MAKAUT (NOT the Admission Test conducted by the TECHNO INDIA Group), AND</t>
  </si>
  <si>
    <t>A-</t>
  </si>
  <si>
    <t>Domicile</t>
  </si>
  <si>
    <t>You have received a CET Allotement Card, AND</t>
  </si>
  <si>
    <t>B+</t>
  </si>
  <si>
    <t>Foreign</t>
  </si>
  <si>
    <t>The college mentioned in your Allotement Card matches with the college as per your Student ID</t>
  </si>
  <si>
    <t>B-</t>
  </si>
  <si>
    <t>Foreign (Nepal/Bhutan)</t>
  </si>
  <si>
    <t>ALL three conditions have to be 'YES'</t>
  </si>
  <si>
    <t>O+</t>
  </si>
  <si>
    <t>O-</t>
  </si>
  <si>
    <t>You are considered a 'Non-AICTE Non-CTE Direct Admission' candidate, IF:</t>
  </si>
  <si>
    <t>AB+</t>
  </si>
  <si>
    <t>You have appeared in a CET Examination conducted by MAKAUT, and have a CET Allotement card that does not match with the college as per your Student ID, OR</t>
  </si>
  <si>
    <t>AB-</t>
  </si>
  <si>
    <t>You have appeared in a CET Examination conducted by MAKAUT, BUT, you HAVE NOT received a CET Allotement card, OR</t>
  </si>
  <si>
    <t>Not Known</t>
  </si>
  <si>
    <t>(Even if you DO have a RANK Card, it becomes Invalid without a CET Allotement Card)</t>
  </si>
  <si>
    <t xml:space="preserve">You HAVE NOT appeared  in any CET Examination conducted by MAKAUT </t>
  </si>
  <si>
    <t>(DO NOT get confused if you have taken the  Admission Test conducted by the TECHNO INDIA Group; It IS NOT a CET Examination conducted by MAKAUT )</t>
  </si>
  <si>
    <t>Are you a 'CET Allotted' Candidate?</t>
  </si>
  <si>
    <t>If your answer to the above question was 'Yes',</t>
  </si>
  <si>
    <t>What is your CET Examination Roll Number?</t>
  </si>
  <si>
    <r>
      <t xml:space="preserve">What is your CET Rank </t>
    </r>
    <r>
      <rPr>
        <sz val="12"/>
        <color rgb="FF222222"/>
        <rFont val="Georgia"/>
        <family val="1"/>
      </rPr>
      <t>(As per your 'Valid' CET Allotement Card)</t>
    </r>
    <r>
      <rPr>
        <b/>
        <sz val="12"/>
        <color rgb="FF222222"/>
        <rFont val="Georgia"/>
        <family val="1"/>
      </rPr>
      <t>?</t>
    </r>
  </si>
  <si>
    <t>What Course have you taken admission in?</t>
  </si>
  <si>
    <t>What category do you belong to?</t>
  </si>
  <si>
    <t>What is your AADHAAR No.?</t>
  </si>
  <si>
    <t>(Type-in 'NA'  if you DO NOT have an AADHAAR Card yet)</t>
  </si>
  <si>
    <t>What is your (10+2)th Passing Year?</t>
  </si>
  <si>
    <r>
      <t>What is your (10+2)th Reg. No</t>
    </r>
    <r>
      <rPr>
        <sz val="12"/>
        <color rgb="FF222222"/>
        <rFont val="Georgia"/>
        <family val="1"/>
      </rPr>
      <t xml:space="preserve"> (Or, Roll Number)</t>
    </r>
    <r>
      <rPr>
        <b/>
        <sz val="12"/>
        <color rgb="FF222222"/>
        <rFont val="Georgia"/>
        <family val="1"/>
      </rPr>
      <t>?</t>
    </r>
  </si>
  <si>
    <t>What is your father's name?</t>
  </si>
  <si>
    <t>What is your mother's name?</t>
  </si>
  <si>
    <t>What is your Date of Birth?</t>
  </si>
  <si>
    <t>What is your Nationality?</t>
  </si>
  <si>
    <t>Your Gender?</t>
  </si>
  <si>
    <t>Your Blood Group?</t>
  </si>
  <si>
    <t>Your Religion?</t>
  </si>
  <si>
    <t>Please provide your GURDIAN'S DETAILS.</t>
  </si>
  <si>
    <t>Name:</t>
  </si>
  <si>
    <t>Address:</t>
  </si>
  <si>
    <t>Concact No:</t>
  </si>
  <si>
    <t>Relation With Student</t>
  </si>
  <si>
    <t>Please provide YOUR DETAILS.</t>
  </si>
  <si>
    <t>What is your Residential Status?</t>
  </si>
  <si>
    <t>State:</t>
  </si>
  <si>
    <t>District:</t>
  </si>
  <si>
    <t>Pin:</t>
  </si>
  <si>
    <t>Mobile:</t>
  </si>
  <si>
    <t>Alternative Mobile:</t>
  </si>
  <si>
    <t>Email:</t>
  </si>
  <si>
    <r>
      <t>Your 12th Examination Name:</t>
    </r>
    <r>
      <rPr>
        <sz val="12"/>
        <color rgb="FF222222"/>
        <rFont val="Arial"/>
        <family val="2"/>
      </rPr>
      <t>  </t>
    </r>
    <r>
      <rPr>
        <sz val="13.5"/>
        <color rgb="FF0000FF"/>
        <rFont val="Arial"/>
        <family val="2"/>
      </rPr>
      <t/>
    </r>
  </si>
  <si>
    <t>Type 'HS/ ICSE/ AISSCE/' or any other Examination (Refer to your Marks Sheet/ Statement.)</t>
  </si>
  <si>
    <t>Board/Council</t>
  </si>
  <si>
    <t>(Refer to your Marks Sheet/ Statement.)</t>
  </si>
  <si>
    <t>Marks Entry of 12th</t>
  </si>
  <si>
    <t>Name of Paper</t>
  </si>
  <si>
    <t>Marks Obtained</t>
  </si>
  <si>
    <t>Paper 1</t>
  </si>
  <si>
    <t>Paper 2</t>
  </si>
  <si>
    <t>Paper 3</t>
  </si>
  <si>
    <t>Paper 4</t>
  </si>
  <si>
    <t>Paper 5</t>
  </si>
  <si>
    <t>Paper 6</t>
  </si>
  <si>
    <t>Paper 7</t>
  </si>
  <si>
    <t>TOTAL</t>
  </si>
  <si>
    <r>
      <t>Class/ Division</t>
    </r>
    <r>
      <rPr>
        <sz val="12"/>
        <color rgb="FF222222"/>
        <rFont val="Arial"/>
        <family val="2"/>
      </rPr>
      <t>: </t>
    </r>
    <r>
      <rPr>
        <sz val="13.5"/>
        <color rgb="FF0000FF"/>
        <rFont val="Arial"/>
        <family val="2"/>
      </rPr>
      <t/>
    </r>
  </si>
  <si>
    <t>Type 'I' (1st Division), if your Total Marks Percentage in Class XII is 60% and above; 'II' (2nd Division), between 50% and 60%; and 'III' (3rd Division),  40% and 50%.</t>
  </si>
  <si>
    <r>
      <t>DGPA/ CGPA</t>
    </r>
    <r>
      <rPr>
        <sz val="13.5"/>
        <color rgb="FF0000FF"/>
        <rFont val="Arial"/>
        <family val="2"/>
      </rPr>
      <t xml:space="preserve">: </t>
    </r>
  </si>
  <si>
    <t>Type-in your DGPA/ CGPA (If you have one); Else, type-in your 'Total percentage of marks in Class XII'.</t>
  </si>
  <si>
    <t>List of Documents to be Attatched to your mail</t>
  </si>
  <si>
    <t>1. Filled-Up version of this Form</t>
  </si>
  <si>
    <t>2. Your Class XII Marks Sheet/ Statement</t>
  </si>
  <si>
    <t>Only .Pdf format with 300 kb is allowed</t>
  </si>
  <si>
    <t>3. Your AADHAAR Card</t>
  </si>
  <si>
    <t>Only .jpeg/.jpg format with 300 kb is allowed</t>
  </si>
  <si>
    <t>4. Your Photo</t>
  </si>
  <si>
    <t>5. Your Signature</t>
  </si>
  <si>
    <t>6. Date of Birth Proof</t>
  </si>
  <si>
    <t>7. Anti Ragging Declaration</t>
  </si>
  <si>
    <t xml:space="preserve">For the time being, you will take the print out of the Anti-ragging declaration (See Attachment) in an A4 sheet, fill it up, and sign it in the places marked. </t>
  </si>
  <si>
    <t>In 'Discipline', write your Course/Stream Name.</t>
  </si>
  <si>
    <t>Make a soft copy of the completed declaration. This needs to be attached to the form. keep the soft copy with you.</t>
  </si>
  <si>
    <t>8a. CET Allotment Card</t>
  </si>
  <si>
    <t>(ONLY IF, you are a 'CET Alloted' Candidate)</t>
  </si>
  <si>
    <t>8b. Declaration Form</t>
  </si>
  <si>
    <t>IF you are a 'Non-AICTE Non-CTE Direct Admission' Candidate</t>
  </si>
  <si>
    <t>You will have to create and upload an image file.</t>
  </si>
  <si>
    <r>
      <t>Step 1</t>
    </r>
    <r>
      <rPr>
        <sz val="13.5"/>
        <rFont val="Arial"/>
        <family val="2"/>
      </rPr>
      <t>: Take a blank white paper (A4 Size).</t>
    </r>
  </si>
  <si>
    <r>
      <t>Step 2</t>
    </r>
    <r>
      <rPr>
        <sz val="13.5"/>
        <rFont val="Georgia"/>
        <family val="1"/>
      </rPr>
      <t>:</t>
    </r>
    <r>
      <rPr>
        <sz val="12"/>
        <rFont val="Georgia"/>
        <family val="1"/>
      </rPr>
      <t> </t>
    </r>
    <r>
      <rPr>
        <sz val="13.5"/>
        <rFont val="Arial"/>
        <family val="2"/>
      </rPr>
      <t>Write (or Type) </t>
    </r>
  </si>
  <si>
    <t>DECLARATION</t>
  </si>
  <si>
    <r>
      <t>I, </t>
    </r>
    <r>
      <rPr>
        <i/>
        <sz val="13.5"/>
        <color rgb="FF0000FF"/>
        <rFont val="Arial"/>
        <family val="2"/>
      </rPr>
      <t>Full name of Student</t>
    </r>
    <r>
      <rPr>
        <sz val="13.5"/>
        <color rgb="FF000000"/>
        <rFont val="Arial"/>
        <family val="2"/>
      </rPr>
      <t>, son/ daughter of </t>
    </r>
    <r>
      <rPr>
        <i/>
        <sz val="13.5"/>
        <color rgb="FF0000FF"/>
        <rFont val="Arial"/>
        <family val="2"/>
      </rPr>
      <t>Full Name of Parent/ Guardian</t>
    </r>
    <r>
      <rPr>
        <sz val="13.5"/>
        <color rgb="FF000000"/>
        <rFont val="Arial"/>
        <family val="2"/>
      </rPr>
      <t xml:space="preserve">, do, hereby, declare that </t>
    </r>
  </si>
  <si>
    <t>I have chosen 'Non-CET (Direct Admission)' in the field 'Entrance Test/Scholarship' because I do not have a valid CET Allotment Card or Rank Card.</t>
  </si>
  <si>
    <t>Signature of student</t>
  </si>
  <si>
    <r>
      <t>(</t>
    </r>
    <r>
      <rPr>
        <b/>
        <sz val="13.5"/>
        <color rgb="FF0000FF"/>
        <rFont val="Arial"/>
        <family val="2"/>
      </rPr>
      <t>FULL NAME OF STUDENT</t>
    </r>
    <r>
      <rPr>
        <sz val="13.5"/>
        <color rgb="FF000000"/>
        <rFont val="Arial"/>
        <family val="2"/>
      </rPr>
      <t>)</t>
    </r>
  </si>
  <si>
    <t>Date:</t>
  </si>
  <si>
    <r>
      <rPr>
        <b/>
        <sz val="13.5"/>
        <rFont val="Georgia"/>
        <family val="1"/>
      </rPr>
      <t>Step 3</t>
    </r>
    <r>
      <rPr>
        <sz val="13.5"/>
        <rFont val="Georgia"/>
        <family val="1"/>
      </rPr>
      <t>:</t>
    </r>
    <r>
      <rPr>
        <sz val="12"/>
        <rFont val="Georgia"/>
        <family val="1"/>
      </rPr>
      <t> </t>
    </r>
    <r>
      <rPr>
        <sz val="12"/>
        <rFont val="Arial"/>
        <family val="2"/>
      </rPr>
      <t> </t>
    </r>
    <r>
      <rPr>
        <sz val="13.5"/>
        <rFont val="Arial"/>
        <family val="2"/>
      </rPr>
      <t>In the declaration, </t>
    </r>
    <r>
      <rPr>
        <b/>
        <sz val="13.5"/>
        <rFont val="Arial"/>
        <family val="2"/>
      </rPr>
      <t>Change the portions that are typed in '</t>
    </r>
    <r>
      <rPr>
        <b/>
        <sz val="13.5"/>
        <color rgb="FF0000FF"/>
        <rFont val="Arial"/>
        <family val="2"/>
      </rPr>
      <t>Blue</t>
    </r>
    <r>
      <rPr>
        <b/>
        <sz val="13.5"/>
        <rFont val="Arial"/>
        <family val="2"/>
      </rPr>
      <t>'</t>
    </r>
    <r>
      <rPr>
        <sz val="13.5"/>
        <rFont val="Arial"/>
        <family val="2"/>
      </rPr>
      <t>.</t>
    </r>
    <r>
      <rPr>
        <sz val="13.5"/>
        <color rgb="FF0000FF"/>
        <rFont val="Arial"/>
        <family val="2"/>
      </rPr>
      <t> </t>
    </r>
  </si>
  <si>
    <r>
      <t>Step 4</t>
    </r>
    <r>
      <rPr>
        <sz val="13.5"/>
        <rFont val="Arial"/>
        <family val="2"/>
      </rPr>
      <t>: Put your signature at the appropriate place. </t>
    </r>
  </si>
  <si>
    <r>
      <t>DO write</t>
    </r>
    <r>
      <rPr>
        <sz val="13.5"/>
        <rFont val="Arial"/>
        <family val="2"/>
      </rPr>
      <t> (NOT TYPE) </t>
    </r>
    <r>
      <rPr>
        <b/>
        <sz val="13.5"/>
        <rFont val="Arial"/>
        <family val="2"/>
      </rPr>
      <t>your full name</t>
    </r>
    <r>
      <rPr>
        <sz val="13.5"/>
        <rFont val="Arial"/>
        <family val="2"/>
      </rPr>
      <t>, even if you have typed the rest of the declaration.</t>
    </r>
  </si>
  <si>
    <t>STUDENT'S INFORMATION</t>
  </si>
  <si>
    <t>Session:</t>
  </si>
  <si>
    <t>College District:</t>
  </si>
  <si>
    <t>College Name:</t>
  </si>
  <si>
    <t>Techno India, Kolkata</t>
  </si>
  <si>
    <t>2020-21</t>
  </si>
  <si>
    <t>Kolkata</t>
  </si>
  <si>
    <t>Techno India</t>
  </si>
  <si>
    <t>Course Under By:</t>
  </si>
  <si>
    <t>Entrance Test/Scholarship:</t>
  </si>
  <si>
    <t>Course:</t>
  </si>
  <si>
    <t>Stream:</t>
  </si>
  <si>
    <t>CET Allotted</t>
  </si>
  <si>
    <t>Non-AICTE</t>
  </si>
  <si>
    <t>Non-AICTE Non-CTE Direct Admission</t>
  </si>
  <si>
    <t>Entrance Examination Roll No:</t>
  </si>
  <si>
    <t>Rank Category:</t>
  </si>
  <si>
    <t>Entrance Examination Rank:</t>
  </si>
  <si>
    <t>Aadhaar No:</t>
  </si>
  <si>
    <t> Foriegn Candidates, Please type 'NA'</t>
  </si>
  <si>
    <t>(10+2)th Passing Year</t>
  </si>
  <si>
    <t>(10+2)th Reg. No</t>
  </si>
  <si>
    <t>STUDENT'S ADDITIONAL INFORMATION</t>
  </si>
  <si>
    <t>Student Name:</t>
  </si>
  <si>
    <t>Father's Name:</t>
  </si>
  <si>
    <t>Mother's Name:</t>
  </si>
  <si>
    <t>Date Of Birth:</t>
  </si>
  <si>
    <t>Nationality:</t>
  </si>
  <si>
    <t>Category:</t>
  </si>
  <si>
    <t>Sex:</t>
  </si>
  <si>
    <t>Blood Group:</t>
  </si>
  <si>
    <t>Religion:</t>
  </si>
  <si>
    <t>GURDIAN'S DETAILS</t>
  </si>
  <si>
    <t>STUDENT'S CONTACT DETAILS</t>
  </si>
  <si>
    <t>Student's Residential Status:</t>
  </si>
  <si>
    <t>EDUCATIONAL DETAILS</t>
  </si>
  <si>
    <t>Examination Type:</t>
  </si>
  <si>
    <t>Examination Name:</t>
  </si>
  <si>
    <t>Board/Council:</t>
  </si>
  <si>
    <t>12th</t>
  </si>
  <si>
    <t>Total:</t>
  </si>
  <si>
    <t>Mark Obtained:</t>
  </si>
  <si>
    <t>Class/Division:</t>
  </si>
  <si>
    <t>DGPA/CGPA:</t>
  </si>
  <si>
    <t>SATYAM KUMAR JHA</t>
  </si>
  <si>
    <t>7268 1555 9650</t>
  </si>
  <si>
    <t>R-510340116-18</t>
  </si>
  <si>
    <t>RAJ KUMAR JHA</t>
  </si>
  <si>
    <t>PUTUL DEVI</t>
  </si>
  <si>
    <t>HINDU</t>
  </si>
  <si>
    <t>vill+post=pohaddi,poilce station-bahera,dist-darbhanga,pin-847103</t>
  </si>
  <si>
    <t>FATHER</t>
  </si>
  <si>
    <t>vill+post=pohaddi, police station-bahera,dist-darbhanga,pin-847103</t>
  </si>
  <si>
    <t>BIHAR</t>
  </si>
  <si>
    <t>DARBHANGA</t>
  </si>
  <si>
    <t>satyamkrjha85@gmail.com</t>
  </si>
  <si>
    <t>BSEB</t>
  </si>
  <si>
    <t>HINDI</t>
  </si>
  <si>
    <t>MAITHILI</t>
  </si>
  <si>
    <t>ENG</t>
  </si>
  <si>
    <t>PHYS</t>
  </si>
  <si>
    <t>CHEM</t>
  </si>
  <si>
    <t>MATH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</si>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</sst>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2"/>
      <color rgb="FF212529"/>
      <name val="Segoe UI"/>
      <family val="2"/>
    </font>
    <font>
      <b/>
      <u/>
      <sz val="13.5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222222"/>
      <name val="Georgia"/>
      <family val="1"/>
    </font>
    <font>
      <sz val="9"/>
      <color rgb="FF202124"/>
      <name val="Arial"/>
      <family val="2"/>
    </font>
    <font>
      <b/>
      <sz val="9"/>
      <color rgb="FF202124"/>
      <name val="Arial"/>
      <family val="2"/>
    </font>
    <font>
      <sz val="12"/>
      <color rgb="FF222222"/>
      <name val="Georgia"/>
      <family val="1"/>
    </font>
    <font>
      <sz val="10"/>
      <color rgb="FFFF0000"/>
      <name val="Segoe UI"/>
      <family val="2"/>
    </font>
    <font>
      <sz val="10"/>
      <name val="Segoe UI"/>
      <family val="2"/>
    </font>
    <font>
      <sz val="12"/>
      <color rgb="FF222222"/>
      <name val="Arial"/>
      <family val="2"/>
    </font>
    <font>
      <b/>
      <sz val="13.5"/>
      <color rgb="FF212529"/>
      <name val="Segoe UI"/>
      <family val="2"/>
    </font>
    <font>
      <sz val="13.5"/>
      <color rgb="FF0000FF"/>
      <name val="Arial"/>
      <family val="2"/>
    </font>
    <font>
      <b/>
      <sz val="13.5"/>
      <color rgb="FF0000FF"/>
      <name val="Arial"/>
      <family val="2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color rgb="FF222222"/>
      <name val="Arial"/>
      <family val="2"/>
    </font>
    <font>
      <b/>
      <u/>
      <sz val="13.5"/>
      <color rgb="FF222222"/>
      <name val="Arial"/>
      <family val="2"/>
    </font>
    <font>
      <b/>
      <sz val="13.5"/>
      <color rgb="FF0000FF"/>
      <name val="Georgia"/>
      <family val="1"/>
    </font>
    <font>
      <b/>
      <u/>
      <sz val="13.5"/>
      <color rgb="FF000000"/>
      <name val="Arial"/>
      <family val="2"/>
    </font>
    <font>
      <i/>
      <sz val="13.5"/>
      <color rgb="FF0000FF"/>
      <name val="Arial"/>
      <family val="2"/>
    </font>
    <font>
      <i/>
      <sz val="18"/>
      <color rgb="FF0000FF"/>
      <name val="Arial"/>
      <family val="2"/>
    </font>
    <font>
      <b/>
      <sz val="13.5"/>
      <name val="Arial"/>
      <family val="2"/>
    </font>
    <font>
      <sz val="13.5"/>
      <name val="Arial"/>
      <family val="2"/>
    </font>
    <font>
      <b/>
      <sz val="13.5"/>
      <name val="Georgia"/>
      <family val="1"/>
    </font>
    <font>
      <sz val="13.5"/>
      <name val="Georgia"/>
      <family val="1"/>
    </font>
    <font>
      <sz val="12"/>
      <name val="Georgia"/>
      <family val="1"/>
    </font>
    <font>
      <sz val="12"/>
      <name val="Arial"/>
      <family val="2"/>
    </font>
    <font>
      <sz val="9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15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right"/>
    </xf>
    <xf numFmtId="0" fontId="13" fillId="0" borderId="0" xfId="0" applyFont="1" applyAlignment="1"/>
    <xf numFmtId="0" fontId="18" fillId="0" borderId="0" xfId="0" applyFont="1" applyAlignment="1"/>
    <xf numFmtId="0" fontId="16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>
      <alignment horizontal="center"/>
    </xf>
    <xf numFmtId="0" fontId="17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6" fillId="0" borderId="0" xfId="0" applyFont="1" applyAlignment="1"/>
    <xf numFmtId="0" fontId="30" fillId="0" borderId="0" xfId="0" applyFont="1"/>
    <xf numFmtId="0" fontId="28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Protection="1">
      <protection locked="0"/>
    </xf>
    <xf numFmtId="0" fontId="0" fillId="0" borderId="0" xfId="0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15" fontId="0" fillId="0" borderId="2" xfId="0" applyNumberForma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"/>
  <sheetViews>
    <sheetView tabSelected="1" topLeftCell="A13" workbookViewId="0">
      <selection activeCell="G38" sqref="G38:J38"/>
    </sheetView>
  </sheetViews>
  <sheetFormatPr defaultRowHeight="14.5" x14ac:dyDescent="0.35"/>
  <cols>
    <col min="1" max="1" width="10" customWidth="1"/>
    <col min="2" max="2" width="12.26953125" customWidth="1"/>
    <col min="3" max="3" width="14.26953125" bestFit="1" customWidth="1"/>
    <col min="5" max="5" width="11" bestFit="1" customWidth="1"/>
    <col min="16" max="16" width="17" customWidth="1"/>
  </cols>
  <sheetData>
    <row r="1" spans="1:17" ht="21" x14ac:dyDescent="0.5">
      <c r="A1" s="4" t="s">
        <v>0</v>
      </c>
    </row>
    <row r="3" spans="1:17" ht="15.5" x14ac:dyDescent="0.35">
      <c r="A3" s="5" t="s">
        <v>1</v>
      </c>
      <c r="P3" s="32" t="s">
        <v>2</v>
      </c>
      <c r="Q3" s="32" t="s">
        <v>3</v>
      </c>
    </row>
    <row r="4" spans="1:17" ht="15.5" x14ac:dyDescent="0.35">
      <c r="A4" s="5" t="s">
        <v>4</v>
      </c>
      <c r="P4" s="32" t="s">
        <v>5</v>
      </c>
      <c r="Q4" s="32" t="s">
        <v>6</v>
      </c>
    </row>
    <row r="5" spans="1:17" x14ac:dyDescent="0.35">
      <c r="P5" s="32"/>
      <c r="Q5" s="32" t="s">
        <v>7</v>
      </c>
    </row>
    <row r="6" spans="1:17" ht="15.5" x14ac:dyDescent="0.35">
      <c r="A6" s="5" t="s">
        <v>8</v>
      </c>
      <c r="P6" s="32" t="s">
        <v>9</v>
      </c>
      <c r="Q6" s="32" t="s">
        <v>10</v>
      </c>
    </row>
    <row r="7" spans="1:17" x14ac:dyDescent="0.35">
      <c r="A7" s="6" t="s">
        <v>11</v>
      </c>
      <c r="P7" s="32" t="s">
        <v>12</v>
      </c>
      <c r="Q7" s="32" t="s">
        <v>13</v>
      </c>
    </row>
    <row r="8" spans="1:17" x14ac:dyDescent="0.35">
      <c r="A8" s="6"/>
      <c r="P8" s="32" t="s">
        <v>14</v>
      </c>
      <c r="Q8" s="32" t="s">
        <v>15</v>
      </c>
    </row>
    <row r="9" spans="1:17" ht="15.5" x14ac:dyDescent="0.35">
      <c r="A9" s="5" t="s">
        <v>16</v>
      </c>
      <c r="P9" s="32" t="s">
        <v>17</v>
      </c>
      <c r="Q9" s="32" t="s">
        <v>18</v>
      </c>
    </row>
    <row r="10" spans="1:17" ht="15.5" x14ac:dyDescent="0.35">
      <c r="A10" s="5" t="s">
        <v>19</v>
      </c>
      <c r="P10" s="32" t="s">
        <v>20</v>
      </c>
      <c r="Q10" s="32"/>
    </row>
    <row r="11" spans="1:17" ht="15" thickBot="1" x14ac:dyDescent="0.4">
      <c r="A11" s="6"/>
      <c r="P11" s="32"/>
      <c r="Q11" s="32" t="s">
        <v>21</v>
      </c>
    </row>
    <row r="12" spans="1:17" ht="16" thickBot="1" x14ac:dyDescent="0.4">
      <c r="A12" s="5" t="s">
        <v>22</v>
      </c>
      <c r="E12" s="34">
        <v>2122630050</v>
      </c>
      <c r="P12" s="33">
        <v>2020</v>
      </c>
      <c r="Q12" s="32" t="s">
        <v>23</v>
      </c>
    </row>
    <row r="13" spans="1:17" ht="16" thickBot="1" x14ac:dyDescent="0.4">
      <c r="A13" s="5" t="s">
        <v>24</v>
      </c>
      <c r="D13" s="41" t="s">
        <v>177</v>
      </c>
      <c r="E13" s="42"/>
      <c r="F13" s="42"/>
      <c r="G13" s="43"/>
      <c r="P13" s="33">
        <v>2019</v>
      </c>
      <c r="Q13" s="32"/>
    </row>
    <row r="14" spans="1:17" x14ac:dyDescent="0.35">
      <c r="A14" s="6" t="s">
        <v>25</v>
      </c>
      <c r="E14" s="8"/>
      <c r="P14" s="33">
        <v>2018</v>
      </c>
      <c r="Q14" s="32" t="s">
        <v>26</v>
      </c>
    </row>
    <row r="15" spans="1:17" x14ac:dyDescent="0.35">
      <c r="E15" s="8"/>
      <c r="P15" s="33">
        <v>2017</v>
      </c>
      <c r="Q15" s="32" t="s">
        <v>27</v>
      </c>
    </row>
    <row r="16" spans="1:17" ht="15.5" x14ac:dyDescent="0.35">
      <c r="A16" s="5" t="s">
        <v>28</v>
      </c>
      <c r="P16" s="33">
        <v>2016</v>
      </c>
      <c r="Q16" s="32" t="s">
        <v>29</v>
      </c>
    </row>
    <row r="17" spans="1:17" x14ac:dyDescent="0.35">
      <c r="A17" s="7" t="s">
        <v>30</v>
      </c>
      <c r="P17" s="33">
        <v>2015</v>
      </c>
      <c r="Q17" s="32"/>
    </row>
    <row r="18" spans="1:17" ht="15.5" x14ac:dyDescent="0.35">
      <c r="A18" s="5"/>
      <c r="P18" s="32"/>
      <c r="Q18" s="32"/>
    </row>
    <row r="19" spans="1:17" ht="15.5" x14ac:dyDescent="0.35">
      <c r="A19" s="5" t="s">
        <v>31</v>
      </c>
      <c r="P19" s="32" t="s">
        <v>32</v>
      </c>
      <c r="Q19" s="32" t="s">
        <v>33</v>
      </c>
    </row>
    <row r="20" spans="1:17" x14ac:dyDescent="0.35">
      <c r="B20" s="7" t="s">
        <v>34</v>
      </c>
      <c r="P20" s="32" t="s">
        <v>35</v>
      </c>
      <c r="Q20" s="32" t="s">
        <v>36</v>
      </c>
    </row>
    <row r="21" spans="1:17" x14ac:dyDescent="0.35">
      <c r="B21" s="7" t="s">
        <v>37</v>
      </c>
      <c r="P21" s="32" t="s">
        <v>38</v>
      </c>
      <c r="Q21" s="32" t="s">
        <v>39</v>
      </c>
    </row>
    <row r="22" spans="1:17" x14ac:dyDescent="0.35">
      <c r="B22" s="7" t="s">
        <v>40</v>
      </c>
      <c r="P22" s="32" t="s">
        <v>41</v>
      </c>
      <c r="Q22" s="32" t="s">
        <v>42</v>
      </c>
    </row>
    <row r="23" spans="1:17" ht="15.5" x14ac:dyDescent="0.35">
      <c r="A23" s="5" t="s">
        <v>43</v>
      </c>
      <c r="P23" s="32" t="s">
        <v>44</v>
      </c>
      <c r="Q23" s="32"/>
    </row>
    <row r="24" spans="1:17" x14ac:dyDescent="0.35">
      <c r="A24" s="7"/>
      <c r="P24" s="32" t="s">
        <v>45</v>
      </c>
      <c r="Q24" s="32"/>
    </row>
    <row r="25" spans="1:17" ht="15.5" x14ac:dyDescent="0.35">
      <c r="A25" s="5" t="s">
        <v>46</v>
      </c>
      <c r="P25" s="32" t="s">
        <v>47</v>
      </c>
      <c r="Q25" s="32"/>
    </row>
    <row r="26" spans="1:17" x14ac:dyDescent="0.35">
      <c r="A26" s="7"/>
      <c r="B26" s="7" t="s">
        <v>48</v>
      </c>
      <c r="P26" s="32" t="s">
        <v>49</v>
      </c>
      <c r="Q26" s="32"/>
    </row>
    <row r="27" spans="1:17" x14ac:dyDescent="0.35">
      <c r="A27" s="7"/>
      <c r="B27" s="7" t="s">
        <v>50</v>
      </c>
      <c r="P27" s="32" t="s">
        <v>51</v>
      </c>
      <c r="Q27" s="32"/>
    </row>
    <row r="28" spans="1:17" x14ac:dyDescent="0.35">
      <c r="A28" s="7"/>
      <c r="B28" s="6" t="s">
        <v>52</v>
      </c>
    </row>
    <row r="29" spans="1:17" x14ac:dyDescent="0.35">
      <c r="A29" s="7"/>
      <c r="B29" s="7" t="s">
        <v>53</v>
      </c>
    </row>
    <row r="30" spans="1:17" x14ac:dyDescent="0.35">
      <c r="A30" s="7"/>
      <c r="B30" t="s">
        <v>54</v>
      </c>
    </row>
    <row r="31" spans="1:17" ht="15" thickBot="1" x14ac:dyDescent="0.4"/>
    <row r="32" spans="1:17" ht="16" thickBot="1" x14ac:dyDescent="0.4">
      <c r="A32" s="5" t="s">
        <v>55</v>
      </c>
      <c r="F32" s="35" t="s">
        <v>5</v>
      </c>
    </row>
    <row r="34" spans="1:10" ht="15" thickBot="1" x14ac:dyDescent="0.4">
      <c r="A34" s="11" t="s">
        <v>56</v>
      </c>
    </row>
    <row r="35" spans="1:10" ht="16" thickBot="1" x14ac:dyDescent="0.4">
      <c r="A35" s="5" t="s">
        <v>57</v>
      </c>
      <c r="G35" s="41"/>
      <c r="H35" s="43"/>
    </row>
    <row r="36" spans="1:10" ht="16" thickBot="1" x14ac:dyDescent="0.4">
      <c r="A36" s="5" t="s">
        <v>58</v>
      </c>
      <c r="I36" s="35"/>
    </row>
    <row r="37" spans="1:10" ht="15" thickBot="1" x14ac:dyDescent="0.4"/>
    <row r="38" spans="1:10" ht="16" thickBot="1" x14ac:dyDescent="0.4">
      <c r="A38" s="5" t="s">
        <v>59</v>
      </c>
      <c r="G38" s="41" t="s">
        <v>17</v>
      </c>
      <c r="H38" s="42"/>
      <c r="I38" s="42"/>
      <c r="J38" s="43"/>
    </row>
    <row r="39" spans="1:10" ht="15" thickBot="1" x14ac:dyDescent="0.4"/>
    <row r="40" spans="1:10" ht="16" thickBot="1" x14ac:dyDescent="0.4">
      <c r="A40" s="5" t="s">
        <v>60</v>
      </c>
      <c r="F40" s="35" t="s">
        <v>6</v>
      </c>
    </row>
    <row r="41" spans="1:10" ht="15" thickBot="1" x14ac:dyDescent="0.4"/>
    <row r="42" spans="1:10" ht="16" thickBot="1" x14ac:dyDescent="0.4">
      <c r="A42" s="5" t="s">
        <v>61</v>
      </c>
      <c r="E42" s="41" t="s">
        <v>178</v>
      </c>
      <c r="F42" s="43"/>
      <c r="G42" t="s">
        <v>62</v>
      </c>
    </row>
    <row r="43" spans="1:10" ht="15" thickBot="1" x14ac:dyDescent="0.4"/>
    <row r="44" spans="1:10" ht="16" thickBot="1" x14ac:dyDescent="0.4">
      <c r="A44" s="5" t="s">
        <v>63</v>
      </c>
      <c r="F44" s="35">
        <v>2020</v>
      </c>
    </row>
    <row r="45" spans="1:10" ht="15" thickBot="1" x14ac:dyDescent="0.4"/>
    <row r="46" spans="1:10" ht="16" thickBot="1" x14ac:dyDescent="0.4">
      <c r="A46" s="5" t="s">
        <v>64</v>
      </c>
      <c r="G46" s="41" t="s">
        <v>179</v>
      </c>
      <c r="H46" s="43"/>
    </row>
    <row r="47" spans="1:10" ht="15" thickBot="1" x14ac:dyDescent="0.4"/>
    <row r="48" spans="1:10" ht="16" thickBot="1" x14ac:dyDescent="0.4">
      <c r="A48" s="5" t="s">
        <v>65</v>
      </c>
      <c r="E48" s="41" t="s">
        <v>180</v>
      </c>
      <c r="F48" s="42"/>
      <c r="G48" s="42"/>
      <c r="H48" s="43"/>
    </row>
    <row r="49" spans="1:13" ht="15" thickBot="1" x14ac:dyDescent="0.4"/>
    <row r="50" spans="1:13" ht="16" thickBot="1" x14ac:dyDescent="0.4">
      <c r="A50" s="5" t="s">
        <v>66</v>
      </c>
      <c r="E50" s="41" t="s">
        <v>181</v>
      </c>
      <c r="F50" s="42"/>
      <c r="G50" s="42"/>
      <c r="H50" s="43"/>
    </row>
    <row r="51" spans="1:13" ht="15" thickBot="1" x14ac:dyDescent="0.4"/>
    <row r="52" spans="1:13" ht="16" thickBot="1" x14ac:dyDescent="0.4">
      <c r="A52" s="5" t="s">
        <v>67</v>
      </c>
      <c r="E52" s="45">
        <v>36932</v>
      </c>
      <c r="F52" s="43"/>
    </row>
    <row r="53" spans="1:13" ht="15" thickBot="1" x14ac:dyDescent="0.4"/>
    <row r="54" spans="1:13" ht="16" thickBot="1" x14ac:dyDescent="0.4">
      <c r="A54" s="5" t="s">
        <v>68</v>
      </c>
      <c r="E54" s="35" t="s">
        <v>21</v>
      </c>
    </row>
    <row r="55" spans="1:13" ht="15" thickBot="1" x14ac:dyDescent="0.4"/>
    <row r="56" spans="1:13" ht="16" thickBot="1" x14ac:dyDescent="0.4">
      <c r="A56" s="5" t="s">
        <v>69</v>
      </c>
      <c r="C56" s="35" t="s">
        <v>26</v>
      </c>
      <c r="E56" s="5" t="s">
        <v>70</v>
      </c>
      <c r="H56" s="35" t="s">
        <v>51</v>
      </c>
      <c r="J56" s="5" t="s">
        <v>71</v>
      </c>
      <c r="L56" s="41" t="s">
        <v>182</v>
      </c>
      <c r="M56" s="43"/>
    </row>
    <row r="59" spans="1:13" ht="16" thickBot="1" x14ac:dyDescent="0.4">
      <c r="A59" s="5" t="s">
        <v>72</v>
      </c>
      <c r="B59" s="5"/>
      <c r="C59" s="5"/>
      <c r="D59" s="5"/>
      <c r="E59" s="5"/>
      <c r="F59" s="5"/>
      <c r="G59" s="5"/>
      <c r="H59" s="5"/>
      <c r="I59" s="5"/>
    </row>
    <row r="60" spans="1:13" ht="16" thickBot="1" x14ac:dyDescent="0.4">
      <c r="A60" s="5" t="s">
        <v>73</v>
      </c>
      <c r="B60" s="41" t="s">
        <v>180</v>
      </c>
      <c r="C60" s="46"/>
      <c r="D60" s="46"/>
      <c r="E60" s="44"/>
    </row>
    <row r="61" spans="1:13" ht="16" thickBot="1" x14ac:dyDescent="0.4">
      <c r="A61" s="5" t="s">
        <v>74</v>
      </c>
      <c r="C61" s="41" t="s">
        <v>183</v>
      </c>
      <c r="D61" s="42"/>
      <c r="E61" s="42"/>
      <c r="F61" s="42"/>
      <c r="G61" s="42"/>
      <c r="H61" s="42"/>
      <c r="I61" s="42"/>
      <c r="J61" s="43"/>
    </row>
    <row r="62" spans="1:13" ht="16" thickBot="1" x14ac:dyDescent="0.4">
      <c r="A62" s="5" t="s">
        <v>75</v>
      </c>
      <c r="C62" s="41">
        <v>7654488779</v>
      </c>
      <c r="D62" s="44"/>
    </row>
    <row r="63" spans="1:13" ht="16" thickBot="1" x14ac:dyDescent="0.4">
      <c r="A63" s="5" t="s">
        <v>76</v>
      </c>
      <c r="D63" s="41" t="s">
        <v>184</v>
      </c>
      <c r="E63" s="43"/>
    </row>
    <row r="64" spans="1:13" ht="15.5" x14ac:dyDescent="0.35">
      <c r="A64" s="5"/>
    </row>
    <row r="65" spans="1:9" ht="16" thickBot="1" x14ac:dyDescent="0.4">
      <c r="A65" s="5" t="s">
        <v>77</v>
      </c>
    </row>
    <row r="66" spans="1:9" ht="18" thickBot="1" x14ac:dyDescent="0.5">
      <c r="A66" s="1" t="s">
        <v>78</v>
      </c>
      <c r="E66" s="41" t="s">
        <v>36</v>
      </c>
      <c r="F66" s="42"/>
      <c r="G66" s="43"/>
    </row>
    <row r="67" spans="1:9" ht="15" thickBot="1" x14ac:dyDescent="0.4"/>
    <row r="68" spans="1:9" ht="18" thickBot="1" x14ac:dyDescent="0.5">
      <c r="A68" s="1" t="s">
        <v>74</v>
      </c>
      <c r="B68" s="47" t="s">
        <v>185</v>
      </c>
      <c r="C68" s="48"/>
      <c r="D68" s="49"/>
      <c r="E68" s="49"/>
      <c r="F68" s="49"/>
      <c r="G68" s="49"/>
      <c r="H68" s="49"/>
      <c r="I68" s="50"/>
    </row>
    <row r="69" spans="1:9" ht="18" thickBot="1" x14ac:dyDescent="0.5">
      <c r="A69" s="1" t="s">
        <v>79</v>
      </c>
      <c r="B69" s="51" t="s">
        <v>186</v>
      </c>
      <c r="C69" s="50"/>
    </row>
    <row r="70" spans="1:9" ht="18" thickBot="1" x14ac:dyDescent="0.5">
      <c r="A70" s="1" t="s">
        <v>80</v>
      </c>
      <c r="B70" s="51" t="s">
        <v>187</v>
      </c>
      <c r="C70" s="50"/>
    </row>
    <row r="71" spans="1:9" ht="18" thickBot="1" x14ac:dyDescent="0.5">
      <c r="A71" s="1" t="s">
        <v>81</v>
      </c>
      <c r="B71" s="36">
        <v>847103</v>
      </c>
    </row>
    <row r="72" spans="1:9" ht="15" thickBot="1" x14ac:dyDescent="0.4"/>
    <row r="73" spans="1:9" ht="18" thickBot="1" x14ac:dyDescent="0.5">
      <c r="A73" s="1" t="s">
        <v>82</v>
      </c>
      <c r="B73" s="41">
        <v>8252786822</v>
      </c>
      <c r="C73" s="43"/>
    </row>
    <row r="74" spans="1:9" ht="18" thickBot="1" x14ac:dyDescent="0.5">
      <c r="A74" s="1" t="s">
        <v>83</v>
      </c>
      <c r="C74" s="41">
        <v>7352368651</v>
      </c>
      <c r="D74" s="43"/>
    </row>
    <row r="75" spans="1:9" ht="15" thickBot="1" x14ac:dyDescent="0.4"/>
    <row r="76" spans="1:9" ht="18" thickBot="1" x14ac:dyDescent="0.5">
      <c r="A76" s="1" t="s">
        <v>84</v>
      </c>
      <c r="B76" s="41" t="s">
        <v>188</v>
      </c>
      <c r="C76" s="42"/>
      <c r="D76" s="42"/>
      <c r="E76" s="43"/>
    </row>
    <row r="77" spans="1:9" ht="15" thickBot="1" x14ac:dyDescent="0.4"/>
    <row r="78" spans="1:9" ht="21" thickBot="1" x14ac:dyDescent="0.6">
      <c r="A78" s="18" t="s">
        <v>85</v>
      </c>
      <c r="E78" s="41" t="s">
        <v>189</v>
      </c>
      <c r="F78" s="43"/>
    </row>
    <row r="79" spans="1:9" x14ac:dyDescent="0.35">
      <c r="A79" t="s">
        <v>86</v>
      </c>
    </row>
    <row r="80" spans="1:9" ht="15" thickBot="1" x14ac:dyDescent="0.4"/>
    <row r="81" spans="1:11" ht="21" thickBot="1" x14ac:dyDescent="0.6">
      <c r="A81" s="18" t="s">
        <v>87</v>
      </c>
      <c r="C81" s="41" t="s">
        <v>189</v>
      </c>
      <c r="D81" s="42"/>
      <c r="E81" s="42"/>
      <c r="F81" s="42"/>
      <c r="G81" s="43"/>
    </row>
    <row r="82" spans="1:11" x14ac:dyDescent="0.35">
      <c r="A82" t="s">
        <v>88</v>
      </c>
      <c r="C82" s="13"/>
      <c r="D82" s="13"/>
      <c r="E82" s="13"/>
      <c r="F82" s="13"/>
      <c r="G82" s="13"/>
    </row>
    <row r="84" spans="1:11" ht="20.5" x14ac:dyDescent="0.55000000000000004">
      <c r="A84" s="18" t="s">
        <v>89</v>
      </c>
    </row>
    <row r="85" spans="1:11" ht="20.5" x14ac:dyDescent="0.55000000000000004">
      <c r="A85" s="18"/>
      <c r="C85" s="11" t="s">
        <v>90</v>
      </c>
      <c r="D85" s="11" t="s">
        <v>91</v>
      </c>
    </row>
    <row r="86" spans="1:11" x14ac:dyDescent="0.35">
      <c r="B86" s="21" t="s">
        <v>92</v>
      </c>
      <c r="C86" s="37" t="s">
        <v>190</v>
      </c>
      <c r="D86" s="38">
        <v>41</v>
      </c>
      <c r="E86" s="40"/>
      <c r="F86" s="9"/>
      <c r="G86" s="40"/>
      <c r="H86" s="9"/>
      <c r="I86" s="40"/>
    </row>
    <row r="87" spans="1:11" x14ac:dyDescent="0.35">
      <c r="B87" s="21" t="s">
        <v>93</v>
      </c>
      <c r="C87" s="37" t="s">
        <v>191</v>
      </c>
      <c r="D87" s="38">
        <v>36</v>
      </c>
      <c r="E87" s="40"/>
      <c r="F87" s="9"/>
      <c r="G87" s="40"/>
      <c r="H87" s="9"/>
      <c r="I87" s="40"/>
    </row>
    <row r="88" spans="1:11" x14ac:dyDescent="0.35">
      <c r="B88" s="21" t="s">
        <v>94</v>
      </c>
      <c r="C88" s="37" t="s">
        <v>192</v>
      </c>
      <c r="D88" s="38">
        <v>83</v>
      </c>
      <c r="E88" s="40"/>
      <c r="F88" s="9"/>
      <c r="G88" s="40"/>
      <c r="H88" s="9"/>
      <c r="I88" s="40"/>
    </row>
    <row r="89" spans="1:11" x14ac:dyDescent="0.35">
      <c r="B89" s="21" t="s">
        <v>95</v>
      </c>
      <c r="C89" s="37" t="s">
        <v>193</v>
      </c>
      <c r="D89" s="38">
        <v>62</v>
      </c>
      <c r="E89" s="40"/>
      <c r="F89" s="9"/>
      <c r="G89" s="40"/>
      <c r="H89" s="9"/>
      <c r="I89" s="40"/>
    </row>
    <row r="90" spans="1:11" x14ac:dyDescent="0.35">
      <c r="B90" s="21" t="s">
        <v>96</v>
      </c>
      <c r="C90" s="37" t="s">
        <v>194</v>
      </c>
      <c r="D90" s="38">
        <v>71</v>
      </c>
      <c r="E90" s="40"/>
      <c r="F90" s="9"/>
      <c r="G90" s="40"/>
      <c r="H90" s="9"/>
      <c r="I90" s="40"/>
    </row>
    <row r="91" spans="1:11" x14ac:dyDescent="0.35">
      <c r="B91" s="21" t="s">
        <v>97</v>
      </c>
      <c r="C91" s="37" t="s">
        <v>195</v>
      </c>
      <c r="D91" s="38">
        <v>74</v>
      </c>
      <c r="E91" s="40"/>
      <c r="F91" s="9"/>
      <c r="G91" s="40"/>
      <c r="H91" s="9"/>
      <c r="I91" s="40"/>
    </row>
    <row r="92" spans="1:11" x14ac:dyDescent="0.35">
      <c r="B92" s="21" t="s">
        <v>98</v>
      </c>
      <c r="C92" s="39"/>
      <c r="D92" s="39"/>
    </row>
    <row r="93" spans="1:11" x14ac:dyDescent="0.35">
      <c r="B93" s="21" t="s">
        <v>99</v>
      </c>
      <c r="D93" s="22">
        <f>SUM(D86:D92)</f>
        <v>367</v>
      </c>
      <c r="K93" s="14"/>
    </row>
    <row r="94" spans="1:11" ht="15" thickBot="1" x14ac:dyDescent="0.4">
      <c r="A94" s="14"/>
      <c r="K94" s="14"/>
    </row>
    <row r="95" spans="1:11" ht="18" thickBot="1" x14ac:dyDescent="0.45">
      <c r="A95" s="19" t="s">
        <v>100</v>
      </c>
      <c r="C95" s="35" t="s">
        <v>196</v>
      </c>
    </row>
    <row r="96" spans="1:11" x14ac:dyDescent="0.35">
      <c r="A96" s="14" t="s">
        <v>101</v>
      </c>
    </row>
    <row r="97" spans="1:4" ht="15" thickBot="1" x14ac:dyDescent="0.4">
      <c r="A97" s="14"/>
    </row>
    <row r="98" spans="1:4" ht="18" thickBot="1" x14ac:dyDescent="0.45">
      <c r="A98" s="19" t="s">
        <v>102</v>
      </c>
      <c r="C98" s="35">
        <v>73.400000000000006</v>
      </c>
    </row>
    <row r="99" spans="1:4" x14ac:dyDescent="0.35">
      <c r="A99" t="s">
        <v>103</v>
      </c>
    </row>
    <row r="101" spans="1:4" ht="17.5" x14ac:dyDescent="0.4">
      <c r="A101" s="23" t="s">
        <v>104</v>
      </c>
    </row>
    <row r="102" spans="1:4" x14ac:dyDescent="0.35">
      <c r="A102" s="11" t="s">
        <v>105</v>
      </c>
    </row>
    <row r="103" spans="1:4" ht="15" x14ac:dyDescent="0.4">
      <c r="A103" s="11" t="s">
        <v>106</v>
      </c>
      <c r="D103" s="30" t="s">
        <v>107</v>
      </c>
    </row>
    <row r="104" spans="1:4" ht="16" x14ac:dyDescent="0.45">
      <c r="A104" s="11" t="s">
        <v>108</v>
      </c>
      <c r="C104" s="16" t="s">
        <v>109</v>
      </c>
      <c r="D104" s="30"/>
    </row>
    <row r="105" spans="1:4" ht="16" x14ac:dyDescent="0.45">
      <c r="A105" s="11" t="s">
        <v>110</v>
      </c>
      <c r="C105" s="16" t="s">
        <v>109</v>
      </c>
      <c r="D105" s="30"/>
    </row>
    <row r="106" spans="1:4" ht="16" x14ac:dyDescent="0.45">
      <c r="A106" s="11" t="s">
        <v>111</v>
      </c>
      <c r="C106" s="16" t="s">
        <v>109</v>
      </c>
      <c r="D106" s="30"/>
    </row>
    <row r="107" spans="1:4" ht="16" x14ac:dyDescent="0.45">
      <c r="A107" s="11" t="s">
        <v>112</v>
      </c>
      <c r="C107" s="16" t="s">
        <v>109</v>
      </c>
      <c r="D107" s="30"/>
    </row>
    <row r="108" spans="1:4" ht="16" x14ac:dyDescent="0.45">
      <c r="A108" s="11" t="s">
        <v>113</v>
      </c>
      <c r="C108" s="16"/>
      <c r="D108" s="16" t="s">
        <v>109</v>
      </c>
    </row>
    <row r="109" spans="1:4" ht="16.5" x14ac:dyDescent="0.45">
      <c r="A109" s="11"/>
      <c r="B109" s="31" t="s">
        <v>114</v>
      </c>
      <c r="C109" s="16"/>
      <c r="D109" s="30"/>
    </row>
    <row r="110" spans="1:4" ht="16.5" x14ac:dyDescent="0.45">
      <c r="A110" s="11"/>
      <c r="B110" s="31" t="s">
        <v>115</v>
      </c>
      <c r="C110" s="16"/>
      <c r="D110" s="30"/>
    </row>
    <row r="111" spans="1:4" ht="16.5" x14ac:dyDescent="0.45">
      <c r="A111" s="11"/>
      <c r="B111" s="31" t="s">
        <v>116</v>
      </c>
      <c r="C111" s="16"/>
      <c r="D111" s="30"/>
    </row>
    <row r="112" spans="1:4" ht="15" x14ac:dyDescent="0.4">
      <c r="A112" s="11"/>
      <c r="D112" s="30"/>
    </row>
    <row r="113" spans="1:8" ht="16" x14ac:dyDescent="0.45">
      <c r="A113" s="11" t="s">
        <v>117</v>
      </c>
      <c r="C113" t="s">
        <v>118</v>
      </c>
      <c r="G113" s="16" t="s">
        <v>109</v>
      </c>
    </row>
    <row r="114" spans="1:8" x14ac:dyDescent="0.35">
      <c r="A114" s="11" t="s">
        <v>119</v>
      </c>
      <c r="C114" t="s">
        <v>120</v>
      </c>
    </row>
    <row r="115" spans="1:8" ht="18" x14ac:dyDescent="0.45">
      <c r="B115" s="28" t="s">
        <v>121</v>
      </c>
      <c r="H115" s="16" t="s">
        <v>109</v>
      </c>
    </row>
    <row r="116" spans="1:8" ht="17.5" x14ac:dyDescent="0.4">
      <c r="B116" s="28" t="s">
        <v>122</v>
      </c>
    </row>
    <row r="117" spans="1:8" ht="17" x14ac:dyDescent="0.35">
      <c r="B117" s="29" t="s">
        <v>123</v>
      </c>
    </row>
    <row r="118" spans="1:8" ht="17.5" x14ac:dyDescent="0.4">
      <c r="E118" s="25" t="s">
        <v>124</v>
      </c>
    </row>
    <row r="119" spans="1:8" ht="17" x14ac:dyDescent="0.35">
      <c r="B119" s="26" t="s">
        <v>125</v>
      </c>
    </row>
    <row r="120" spans="1:8" ht="17" x14ac:dyDescent="0.35">
      <c r="B120" s="26" t="s">
        <v>126</v>
      </c>
    </row>
    <row r="121" spans="1:8" x14ac:dyDescent="0.35">
      <c r="B121" s="14"/>
    </row>
    <row r="122" spans="1:8" ht="22.5" x14ac:dyDescent="0.45">
      <c r="B122" s="27" t="s">
        <v>127</v>
      </c>
    </row>
    <row r="123" spans="1:8" ht="17.5" x14ac:dyDescent="0.4">
      <c r="B123" s="26" t="s">
        <v>128</v>
      </c>
    </row>
    <row r="124" spans="1:8" ht="17.5" x14ac:dyDescent="0.4">
      <c r="B124" s="20" t="s">
        <v>129</v>
      </c>
    </row>
    <row r="125" spans="1:8" x14ac:dyDescent="0.35">
      <c r="B125" s="14"/>
    </row>
    <row r="126" spans="1:8" ht="17.5" x14ac:dyDescent="0.4">
      <c r="B126" s="24" t="s">
        <v>130</v>
      </c>
    </row>
    <row r="127" spans="1:8" ht="17.5" x14ac:dyDescent="0.4">
      <c r="B127" s="28" t="s">
        <v>131</v>
      </c>
    </row>
    <row r="128" spans="1:8" ht="17.5" x14ac:dyDescent="0.4">
      <c r="B128" s="28" t="s">
        <v>132</v>
      </c>
    </row>
  </sheetData>
  <sheetProtection password="C70C" sheet="1" objects="1" scenarios="1"/>
  <sortState xmlns:xlrd2="http://schemas.microsoft.com/office/spreadsheetml/2017/richdata2" ref="Q6:Q10">
    <sortCondition ref="Q6:Q10"/>
  </sortState>
  <mergeCells count="22">
    <mergeCell ref="E78:F78"/>
    <mergeCell ref="C81:G81"/>
    <mergeCell ref="B68:I68"/>
    <mergeCell ref="B70:C70"/>
    <mergeCell ref="B69:C69"/>
    <mergeCell ref="B76:E76"/>
    <mergeCell ref="C74:D74"/>
    <mergeCell ref="B73:C73"/>
    <mergeCell ref="L56:M56"/>
    <mergeCell ref="B60:E60"/>
    <mergeCell ref="C61:J61"/>
    <mergeCell ref="D63:E63"/>
    <mergeCell ref="E66:G66"/>
    <mergeCell ref="D13:G13"/>
    <mergeCell ref="E48:H48"/>
    <mergeCell ref="C62:D62"/>
    <mergeCell ref="G38:J38"/>
    <mergeCell ref="E42:F42"/>
    <mergeCell ref="G35:H35"/>
    <mergeCell ref="G46:H46"/>
    <mergeCell ref="E50:H50"/>
    <mergeCell ref="E52:F52"/>
  </mergeCells>
  <dataValidations count="8">
    <dataValidation type="list" allowBlank="1" showInputMessage="1" showErrorMessage="1" sqref="E66" xr:uid="{00000000-0002-0000-0000-000000000000}">
      <formula1>$Q$19:$Q$22</formula1>
    </dataValidation>
    <dataValidation type="list" allowBlank="1" showInputMessage="1" showErrorMessage="1" sqref="F44" xr:uid="{00000000-0002-0000-0000-000001000000}">
      <formula1>$P$12:$P$17</formula1>
    </dataValidation>
    <dataValidation type="list" allowBlank="1" showInputMessage="1" showErrorMessage="1" sqref="F40" xr:uid="{00000000-0002-0000-0000-000002000000}">
      <formula1>$Q$3:$Q$9</formula1>
    </dataValidation>
    <dataValidation type="list" allowBlank="1" showInputMessage="1" showErrorMessage="1" sqref="G38" xr:uid="{00000000-0002-0000-0000-000003000000}">
      <formula1>$P$6:$P$10</formula1>
    </dataValidation>
    <dataValidation type="list" allowBlank="1" showInputMessage="1" showErrorMessage="1" sqref="F32" xr:uid="{00000000-0002-0000-0000-000004000000}">
      <formula1>$P$3:$P$4</formula1>
    </dataValidation>
    <dataValidation type="list" allowBlank="1" showInputMessage="1" showErrorMessage="1" sqref="E54" xr:uid="{00000000-0002-0000-0000-000005000000}">
      <formula1>$Q$11:$Q$12</formula1>
    </dataValidation>
    <dataValidation type="list" allowBlank="1" showInputMessage="1" showErrorMessage="1" sqref="C56" xr:uid="{00000000-0002-0000-0000-000006000000}">
      <formula1>$Q$14:$Q$16</formula1>
    </dataValidation>
    <dataValidation type="list" allowBlank="1" showInputMessage="1" showErrorMessage="1" sqref="H56" xr:uid="{00000000-0002-0000-0000-000007000000}">
      <formula1>$P$19:$P$27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47"/>
  <sheetViews>
    <sheetView workbookViewId="0">
      <selection activeCell="C3" sqref="C3"/>
    </sheetView>
  </sheetViews>
  <sheetFormatPr defaultRowHeight="14.5" x14ac:dyDescent="0.35"/>
  <cols>
    <col min="1" max="1" width="10" bestFit="1" customWidth="1"/>
    <col min="2" max="2" width="11.1796875" customWidth="1"/>
    <col min="3" max="3" width="18.81640625" bestFit="1" customWidth="1"/>
    <col min="4" max="4" width="15.453125" customWidth="1"/>
    <col min="6" max="6" width="26.81640625" customWidth="1"/>
    <col min="8" max="8" width="27.453125" customWidth="1"/>
  </cols>
  <sheetData>
    <row r="1" spans="1:10" ht="20.5" x14ac:dyDescent="0.55000000000000004">
      <c r="A1" s="2" t="s">
        <v>133</v>
      </c>
      <c r="J1" s="32" t="str">
        <f>MID('Data Entry Form'!E12,3,3)</f>
        <v>226</v>
      </c>
    </row>
    <row r="2" spans="1:10" ht="17.5" x14ac:dyDescent="0.45">
      <c r="A2" s="1" t="s">
        <v>134</v>
      </c>
      <c r="C2" s="1" t="s">
        <v>135</v>
      </c>
      <c r="E2" s="1" t="s">
        <v>136</v>
      </c>
      <c r="J2" s="32" t="s">
        <v>137</v>
      </c>
    </row>
    <row r="3" spans="1:10" x14ac:dyDescent="0.35">
      <c r="A3" t="s">
        <v>138</v>
      </c>
      <c r="C3" t="s">
        <v>139</v>
      </c>
      <c r="E3" t="str">
        <f>IF(J1="226",J2,J3)</f>
        <v>Techno India, Kolkata</v>
      </c>
      <c r="J3" s="32" t="s">
        <v>140</v>
      </c>
    </row>
    <row r="4" spans="1:10" x14ac:dyDescent="0.35">
      <c r="J4" s="32"/>
    </row>
    <row r="5" spans="1:10" ht="17.5" x14ac:dyDescent="0.45">
      <c r="A5" s="1" t="s">
        <v>141</v>
      </c>
      <c r="C5" s="1" t="s">
        <v>142</v>
      </c>
      <c r="E5" s="1" t="s">
        <v>143</v>
      </c>
      <c r="G5" s="1" t="s">
        <v>144</v>
      </c>
      <c r="J5" s="32" t="s">
        <v>145</v>
      </c>
    </row>
    <row r="6" spans="1:10" x14ac:dyDescent="0.35">
      <c r="A6" t="s">
        <v>146</v>
      </c>
      <c r="C6" t="str">
        <f>IF('Data Entry Form'!F32="Yes",J5,J6)</f>
        <v>Non-AICTE Non-CTE Direct Admission</v>
      </c>
      <c r="E6" t="str">
        <f>'Data Entry Form'!G38</f>
        <v>BCA</v>
      </c>
      <c r="G6" s="3" t="str">
        <f>E6</f>
        <v>BCA</v>
      </c>
      <c r="J6" s="32" t="s">
        <v>147</v>
      </c>
    </row>
    <row r="8" spans="1:10" ht="17.5" x14ac:dyDescent="0.45">
      <c r="A8" s="1" t="s">
        <v>148</v>
      </c>
      <c r="D8" s="1" t="s">
        <v>149</v>
      </c>
      <c r="F8" s="1" t="s">
        <v>150</v>
      </c>
      <c r="H8" s="1" t="s">
        <v>151</v>
      </c>
    </row>
    <row r="9" spans="1:10" x14ac:dyDescent="0.35">
      <c r="A9" s="52" t="str">
        <f>IF('Data Entry Form'!F32="No","0000",'Data Entry Form'!G35)</f>
        <v>0000</v>
      </c>
      <c r="B9" s="52"/>
      <c r="D9" s="40" t="str">
        <f>'Data Entry Form'!F40</f>
        <v>Gen</v>
      </c>
      <c r="F9" s="40">
        <f>IF('Data Entry Form'!F32="Yes",'Data Entry Form'!I36,0)</f>
        <v>0</v>
      </c>
      <c r="H9" s="12" t="str">
        <f>'Data Entry Form'!E42</f>
        <v>7268 1555 9650</v>
      </c>
    </row>
    <row r="10" spans="1:10" ht="16" x14ac:dyDescent="0.45">
      <c r="H10" s="17" t="s">
        <v>152</v>
      </c>
    </row>
    <row r="11" spans="1:10" ht="17.5" x14ac:dyDescent="0.45">
      <c r="A11" s="1" t="s">
        <v>153</v>
      </c>
      <c r="D11" s="1" t="s">
        <v>154</v>
      </c>
    </row>
    <row r="12" spans="1:10" x14ac:dyDescent="0.35">
      <c r="A12" s="40">
        <f>'Data Entry Form'!F44</f>
        <v>2020</v>
      </c>
      <c r="D12" s="40" t="str">
        <f>'Data Entry Form'!G46</f>
        <v>R-510340116-18</v>
      </c>
    </row>
    <row r="14" spans="1:10" ht="20.5" x14ac:dyDescent="0.55000000000000004">
      <c r="A14" s="2" t="s">
        <v>155</v>
      </c>
    </row>
    <row r="15" spans="1:10" ht="17.5" x14ac:dyDescent="0.45">
      <c r="A15" s="1" t="s">
        <v>156</v>
      </c>
      <c r="D15" s="1" t="s">
        <v>157</v>
      </c>
      <c r="F15" s="1" t="s">
        <v>158</v>
      </c>
    </row>
    <row r="16" spans="1:10" x14ac:dyDescent="0.35">
      <c r="A16" t="str">
        <f>'Data Entry Form'!D13</f>
        <v>SATYAM KUMAR JHA</v>
      </c>
      <c r="D16" t="str">
        <f>'Data Entry Form'!E48</f>
        <v>RAJ KUMAR JHA</v>
      </c>
      <c r="F16" t="str">
        <f>'Data Entry Form'!E50</f>
        <v>PUTUL DEVI</v>
      </c>
    </row>
    <row r="18" spans="1:8" ht="17.5" x14ac:dyDescent="0.45">
      <c r="A18" s="1" t="s">
        <v>159</v>
      </c>
      <c r="C18" s="1" t="s">
        <v>160</v>
      </c>
      <c r="E18" s="1" t="s">
        <v>161</v>
      </c>
    </row>
    <row r="19" spans="1:8" x14ac:dyDescent="0.35">
      <c r="A19" s="15">
        <f>'Data Entry Form'!E52</f>
        <v>36932</v>
      </c>
      <c r="C19" t="str">
        <f>'Data Entry Form'!E54</f>
        <v>Indian</v>
      </c>
      <c r="E19" s="40" t="str">
        <f>D9</f>
        <v>Gen</v>
      </c>
    </row>
    <row r="21" spans="1:8" ht="17.5" x14ac:dyDescent="0.45">
      <c r="A21" s="1" t="s">
        <v>162</v>
      </c>
      <c r="C21" s="1" t="s">
        <v>163</v>
      </c>
      <c r="E21" s="1" t="s">
        <v>164</v>
      </c>
    </row>
    <row r="22" spans="1:8" x14ac:dyDescent="0.35">
      <c r="A22" t="str">
        <f>'Data Entry Form'!C56</f>
        <v>Male</v>
      </c>
      <c r="C22" s="40" t="str">
        <f>'Data Entry Form'!H56</f>
        <v>Not Known</v>
      </c>
      <c r="E22" t="str">
        <f>'Data Entry Form'!L56</f>
        <v>HINDU</v>
      </c>
    </row>
    <row r="24" spans="1:8" ht="20.5" x14ac:dyDescent="0.55000000000000004">
      <c r="A24" s="2" t="s">
        <v>165</v>
      </c>
    </row>
    <row r="25" spans="1:8" ht="17.5" x14ac:dyDescent="0.45">
      <c r="A25" s="1" t="s">
        <v>73</v>
      </c>
      <c r="C25" s="1" t="s">
        <v>74</v>
      </c>
      <c r="E25" s="1" t="s">
        <v>75</v>
      </c>
      <c r="G25" s="1" t="s">
        <v>76</v>
      </c>
    </row>
    <row r="26" spans="1:8" x14ac:dyDescent="0.35">
      <c r="A26" t="str">
        <f>'Data Entry Form'!B60</f>
        <v>RAJ KUMAR JHA</v>
      </c>
      <c r="C26" s="10" t="str">
        <f>'Data Entry Form'!C61</f>
        <v>vill+post=pohaddi,poilce station-bahera,dist-darbhanga,pin-847103</v>
      </c>
      <c r="F26">
        <f>'Data Entry Form'!C62</f>
        <v>7654488779</v>
      </c>
      <c r="H26" t="str">
        <f>'Data Entry Form'!D63</f>
        <v>FATHER</v>
      </c>
    </row>
    <row r="28" spans="1:8" ht="20.5" x14ac:dyDescent="0.55000000000000004">
      <c r="A28" s="2" t="s">
        <v>166</v>
      </c>
    </row>
    <row r="29" spans="1:8" ht="17.5" x14ac:dyDescent="0.45">
      <c r="A29" s="1" t="s">
        <v>167</v>
      </c>
    </row>
    <row r="30" spans="1:8" x14ac:dyDescent="0.35">
      <c r="A30" t="str">
        <f>'Data Entry Form'!E66</f>
        <v>Domicile</v>
      </c>
    </row>
    <row r="32" spans="1:8" ht="17.5" x14ac:dyDescent="0.45">
      <c r="A32" s="1" t="s">
        <v>74</v>
      </c>
      <c r="E32" s="1" t="s">
        <v>79</v>
      </c>
      <c r="F32" s="1" t="s">
        <v>80</v>
      </c>
      <c r="G32" s="1" t="s">
        <v>81</v>
      </c>
    </row>
    <row r="33" spans="1:8" x14ac:dyDescent="0.35">
      <c r="A33" s="10" t="str">
        <f>'Data Entry Form'!B68</f>
        <v>vill+post=pohaddi, police station-bahera,dist-darbhanga,pin-847103</v>
      </c>
      <c r="E33" s="40" t="str">
        <f>'Data Entry Form'!B69</f>
        <v>BIHAR</v>
      </c>
      <c r="F33" s="40" t="str">
        <f>'Data Entry Form'!B70</f>
        <v>DARBHANGA</v>
      </c>
      <c r="G33" s="40">
        <f>'Data Entry Form'!B71</f>
        <v>847103</v>
      </c>
    </row>
    <row r="34" spans="1:8" x14ac:dyDescent="0.35">
      <c r="A34" s="10"/>
    </row>
    <row r="35" spans="1:8" ht="17.5" x14ac:dyDescent="0.45">
      <c r="A35" s="1" t="s">
        <v>82</v>
      </c>
      <c r="C35" s="1" t="s">
        <v>83</v>
      </c>
      <c r="E35" s="1" t="s">
        <v>84</v>
      </c>
    </row>
    <row r="36" spans="1:8" x14ac:dyDescent="0.35">
      <c r="A36" s="10">
        <f>'Data Entry Form'!B73</f>
        <v>8252786822</v>
      </c>
      <c r="C36" s="10">
        <f>'Data Entry Form'!C74</f>
        <v>7352368651</v>
      </c>
      <c r="E36" s="10" t="str">
        <f>'Data Entry Form'!B76</f>
        <v>satyamkrjha85@gmail.com</v>
      </c>
    </row>
    <row r="37" spans="1:8" x14ac:dyDescent="0.35">
      <c r="A37" s="10"/>
    </row>
    <row r="38" spans="1:8" ht="20.5" x14ac:dyDescent="0.55000000000000004">
      <c r="A38" s="2" t="s">
        <v>168</v>
      </c>
    </row>
    <row r="39" spans="1:8" ht="17.5" x14ac:dyDescent="0.45">
      <c r="A39" s="1" t="s">
        <v>169</v>
      </c>
      <c r="D39" s="1" t="s">
        <v>170</v>
      </c>
      <c r="F39" s="1" t="s">
        <v>171</v>
      </c>
    </row>
    <row r="40" spans="1:8" x14ac:dyDescent="0.35">
      <c r="A40" s="40" t="s">
        <v>172</v>
      </c>
      <c r="D40" s="10" t="str">
        <f>'Data Entry Form'!E78</f>
        <v>BSEB</v>
      </c>
      <c r="F40" s="10" t="str">
        <f>'Data Entry Form'!C81</f>
        <v>BSEB</v>
      </c>
    </row>
    <row r="41" spans="1:8" x14ac:dyDescent="0.35">
      <c r="A41" s="11" t="s">
        <v>89</v>
      </c>
    </row>
    <row r="42" spans="1:8" x14ac:dyDescent="0.35">
      <c r="A42" s="9" t="s">
        <v>92</v>
      </c>
      <c r="B42" s="40">
        <f>'Data Entry Form'!D86</f>
        <v>41</v>
      </c>
      <c r="C42" s="9" t="s">
        <v>93</v>
      </c>
      <c r="D42" s="40">
        <f>'Data Entry Form'!D87</f>
        <v>36</v>
      </c>
      <c r="E42" s="9" t="s">
        <v>94</v>
      </c>
      <c r="F42" s="40">
        <f>'Data Entry Form'!D88</f>
        <v>83</v>
      </c>
      <c r="G42" s="9" t="s">
        <v>95</v>
      </c>
      <c r="H42" s="40">
        <f>'Data Entry Form'!D89</f>
        <v>62</v>
      </c>
    </row>
    <row r="43" spans="1:8" x14ac:dyDescent="0.35">
      <c r="A43" s="9" t="s">
        <v>96</v>
      </c>
      <c r="B43" s="40">
        <f>'Data Entry Form'!D90</f>
        <v>71</v>
      </c>
      <c r="C43" s="9" t="s">
        <v>97</v>
      </c>
      <c r="D43" s="40">
        <f>'Data Entry Form'!D91</f>
        <v>74</v>
      </c>
      <c r="E43" s="9" t="s">
        <v>98</v>
      </c>
      <c r="F43" s="40">
        <f>'Data Entry Form'!D92</f>
        <v>0</v>
      </c>
      <c r="G43" s="9" t="s">
        <v>173</v>
      </c>
      <c r="H43" s="40">
        <f>B42+D42+F42+H42+B43+D43+F43</f>
        <v>367</v>
      </c>
    </row>
    <row r="45" spans="1:8" ht="17.5" x14ac:dyDescent="0.45">
      <c r="A45" s="1" t="s">
        <v>174</v>
      </c>
      <c r="C45" s="1" t="s">
        <v>175</v>
      </c>
      <c r="D45" s="1" t="s">
        <v>176</v>
      </c>
    </row>
    <row r="46" spans="1:8" x14ac:dyDescent="0.35">
      <c r="A46" s="40">
        <f>H43</f>
        <v>367</v>
      </c>
      <c r="C46" s="40" t="str">
        <f>'Data Entry Form'!C95</f>
        <v>I</v>
      </c>
      <c r="D46" s="40">
        <f>'Data Entry Form'!C98</f>
        <v>73.400000000000006</v>
      </c>
    </row>
    <row r="47" spans="1:8" ht="17.5" x14ac:dyDescent="0.45">
      <c r="A47" s="1"/>
      <c r="C47" s="1"/>
      <c r="D47" s="1"/>
    </row>
  </sheetData>
  <sheetProtection password="C70C" sheet="1" objects="1" scenarios="1"/>
  <sortState xmlns:xlrd2="http://schemas.microsoft.com/office/spreadsheetml/2017/richdata2" ref="K2:L6">
    <sortCondition ref="L2:L6"/>
  </sortState>
  <mergeCells count="1">
    <mergeCell ref="A9:B9"/>
  </mergeCells>
  <conditionalFormatting sqref="A9">
    <cfRule type="cellIs" dxfId="0" priority="1" operator="equal">
      <formula>0</formula>
    </cfRule>
  </conditionalFormatting>
  <pageMargins left="0.19" right="0.1" top="0.05" bottom="0.09" header="7.0000000000000007E-2" footer="0.0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Entry Form</vt:lpstr>
      <vt:lpstr>MAKAUT Application Form</vt:lpstr>
      <vt:lpstr>'MAKAUT Application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SATYAM JHA</cp:lastModifiedBy>
  <cp:revision/>
  <dcterms:created xsi:type="dcterms:W3CDTF">2020-11-28T15:41:54Z</dcterms:created>
  <dcterms:modified xsi:type="dcterms:W3CDTF">2021-10-24T04:53:18Z</dcterms:modified>
  <cp:category/>
  <cp:contentStatus/>
</cp:coreProperties>
</file>