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Cache/pivotCacheDefinition1.xml" ContentType="application/vnd.openxmlformats-officedocument.spreadsheetml.pivotCacheDefinition+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ivotCache/pivotCacheRecords1.xml" ContentType="application/vnd.openxmlformats-officedocument.spreadsheetml.pivotCacheRecord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mc:AlternateContent xmlns:mc="http://schemas.openxmlformats.org/markup-compatibility/2006">
    <mc:Choice Requires="x15">
      <x15ac:absPath xmlns:x15ac="http://schemas.microsoft.com/office/spreadsheetml/2010/11/ac" url="C:\Users\2374808\Downloads\"/>
    </mc:Choice>
  </mc:AlternateContent>
  <xr:revisionPtr revIDLastSave="0" documentId="13_ncr:2001_{DC10037B-6DFE-4025-89A3-0B9207919743}" xr6:coauthVersionLast="47" xr6:coauthVersionMax="47" xr10:uidLastSave="{00000000-0000-0000-0000-000000000000}"/>
  <bookViews>
    <workbookView xWindow="-110" yWindow="-110" windowWidth="19420" windowHeight="10300" firstSheet="6" activeTab="9" xr2:uid="{00000000-000D-0000-FFFF-FFFF00000000}"/>
  </bookViews>
  <sheets>
    <sheet name="Combo chart" sheetId="3" r:id="rId1"/>
    <sheet name="waterfall" sheetId="4" r:id="rId2"/>
    <sheet name="Pie Chart" sheetId="5" r:id="rId3"/>
    <sheet name="map chart" sheetId="6" r:id="rId4"/>
    <sheet name="top 5 Products" sheetId="7" r:id="rId5"/>
    <sheet name="KPI" sheetId="8" r:id="rId6"/>
    <sheet name="KPI YearonYear(YOY)" sheetId="9" r:id="rId7"/>
    <sheet name="Data" sheetId="1" r:id="rId8"/>
    <sheet name="layout" sheetId="2" r:id="rId9"/>
    <sheet name="DASHBOARD" sheetId="10" r:id="rId10"/>
  </sheets>
  <definedNames>
    <definedName name="_xlchart.v1.0" hidden="1">waterfall!$D$4:$D$7</definedName>
    <definedName name="_xlchart.v1.1" hidden="1">waterfall!$E$3</definedName>
    <definedName name="_xlchart.v1.11" hidden="1">waterfall!$D$4:$D$7</definedName>
    <definedName name="_xlchart.v1.12" hidden="1">waterfall!$E$3</definedName>
    <definedName name="_xlchart.v1.13" hidden="1">waterfall!$E$4:$E$7</definedName>
    <definedName name="_xlchart.v1.2" hidden="1">waterfall!$E$4:$E$7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3" r:id="rId11"/>
  </pivotCaches>
  <fileRecoveryPr repairLoad="1"/>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9" i="9"/>
  <c r="K9" i="9"/>
  <c r="J9" i="9"/>
  <c r="I9" i="9"/>
  <c r="H9" i="9"/>
  <c r="B17" i="8"/>
  <c r="N17" i="8"/>
  <c r="K17" i="8"/>
  <c r="H17" i="8"/>
  <c r="E17" i="8"/>
  <c r="E26" i="6"/>
  <c r="E32" i="6"/>
  <c r="E11" i="6"/>
  <c r="E52" i="6"/>
  <c r="E5" i="6"/>
  <c r="E27" i="6"/>
  <c r="E44" i="6"/>
  <c r="E47" i="6"/>
  <c r="E14" i="6"/>
  <c r="E33" i="6"/>
  <c r="E17" i="6"/>
  <c r="E40" i="6"/>
  <c r="E22" i="6"/>
  <c r="E12" i="6"/>
  <c r="E42" i="6"/>
  <c r="E19" i="6"/>
  <c r="E29" i="6"/>
  <c r="E6" i="6"/>
  <c r="E35" i="6"/>
  <c r="E48" i="6"/>
  <c r="E21" i="6"/>
  <c r="E41" i="6"/>
  <c r="E18" i="6"/>
  <c r="E36" i="6"/>
  <c r="E13" i="6"/>
  <c r="E31" i="6"/>
  <c r="E7" i="6"/>
  <c r="E30" i="6"/>
  <c r="E9" i="6"/>
  <c r="E49" i="6"/>
  <c r="E23" i="6"/>
  <c r="E38" i="6"/>
  <c r="E45" i="6"/>
  <c r="E15" i="6"/>
  <c r="E34" i="6"/>
  <c r="E24" i="6"/>
  <c r="E28" i="6"/>
  <c r="E10" i="6"/>
  <c r="E39" i="6"/>
  <c r="E25" i="6"/>
  <c r="E8" i="6"/>
  <c r="E51" i="6"/>
  <c r="E37" i="6"/>
  <c r="E20" i="6"/>
  <c r="E46" i="6"/>
  <c r="E16" i="6"/>
  <c r="E4" i="6"/>
  <c r="E43" i="6"/>
  <c r="E50" i="6"/>
  <c r="E6" i="4"/>
  <c r="E7" i="4"/>
  <c r="E5" i="4"/>
  <c r="E4" i="4"/>
</calcChain>
</file>

<file path=xl/sharedStrings.xml><?xml version="1.0" encoding="utf-8"?>
<sst xmlns="http://schemas.openxmlformats.org/spreadsheetml/2006/main" count="130129" uniqueCount="10952">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</sst>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0.00,\ &quot;K&quot;"/>
    <numFmt numFmtId="166" formatCode="_-[$$-409]* #,##0.00_ ;_-[$$-409]* \-#,##0.00\ ;_-[$$-409]* &quot;-&quot;??_ ;_-@_ "/>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39">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0" fontId="0" fillId="0" borderId="2" xfId="0" applyBorder="1" applyAlignment="1">
      <alignment horizontal="left"/>
    </xf>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1" xfId="0" applyBorder="1"/>
    <xf numFmtId="0" fontId="0" fillId="0" borderId="3" xfId="0" applyBorder="1" applyAlignment="1">
      <alignment horizontal="left"/>
    </xf>
    <xf numFmtId="164" fontId="6" fillId="0" borderId="0" xfId="0" applyNumberFormat="1" applyFont="1"/>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8" xfId="0" applyNumberFormat="1" applyBorder="1"/>
    <xf numFmtId="0" fontId="0" fillId="0" borderId="7" xfId="0" applyNumberFormat="1" applyBorder="1"/>
    <xf numFmtId="0" fontId="0" fillId="0" borderId="9" xfId="0" applyNumberFormat="1" applyBorder="1"/>
    <xf numFmtId="0" fontId="0" fillId="0" borderId="11" xfId="0" applyNumberFormat="1" applyBorder="1"/>
    <xf numFmtId="0" fontId="0" fillId="0" borderId="2" xfId="0" applyNumberFormat="1" applyBorder="1"/>
    <xf numFmtId="0" fontId="0" fillId="0" borderId="12" xfId="0" applyNumberFormat="1" applyBorder="1"/>
    <xf numFmtId="0" fontId="0" fillId="0" borderId="10"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2">
    <cellStyle name="Normal" xfId="0" builtinId="0"/>
    <cellStyle name="Percent" xfId="1" builtinId="5"/>
  </cellStyles>
  <dxfs count="113">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AB" pivot="0" table="0" count="10" xr9:uid="{747F1D8B-5E9A-4179-8AF1-B3FB9529C93A}">
      <tableStyleElement type="wholeTable" dxfId="97"/>
      <tableStyleElement type="headerRow" dxfId="96"/>
    </tableStyle>
    <tableStyle name="Data-style" pivot="0" count="3" xr9:uid="{00000000-0011-0000-FFFF-FFFF00000000}">
      <tableStyleElement type="headerRow" dxfId="112"/>
      <tableStyleElement type="firstRowStripe" dxfId="111"/>
      <tableStyleElement type="secondRowStripe" dxfId="110"/>
    </tableStyle>
  </tableStyle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A4E2-4D00-BD43-05AF4F5BF145}"/>
            </c:ext>
          </c:extLst>
        </c:ser>
        <c:dLbls>
          <c:showLegendKey val="0"/>
          <c:showVal val="0"/>
          <c:showCatName val="0"/>
          <c:showSerName val="0"/>
          <c:showPercent val="0"/>
          <c:showBubbleSize val="0"/>
        </c:dLbls>
        <c:axId val="1322010991"/>
        <c:axId val="132201051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A4E2-4D00-BD43-05AF4F5BF145}"/>
            </c:ext>
          </c:extLst>
        </c:ser>
        <c:dLbls>
          <c:showLegendKey val="0"/>
          <c:showVal val="0"/>
          <c:showCatName val="0"/>
          <c:showSerName val="0"/>
          <c:showPercent val="0"/>
          <c:showBubbleSize val="0"/>
        </c:dLbls>
        <c:gapWidth val="219"/>
        <c:overlap val="-27"/>
        <c:axId val="1320260527"/>
        <c:axId val="1320262447"/>
      </c:barChart>
      <c:catAx>
        <c:axId val="1320260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262447"/>
        <c:crosses val="autoZero"/>
        <c:auto val="1"/>
        <c:lblAlgn val="ctr"/>
        <c:lblOffset val="100"/>
        <c:noMultiLvlLbl val="0"/>
      </c:catAx>
      <c:valAx>
        <c:axId val="1320262447"/>
        <c:scaling>
          <c:orientation val="minMax"/>
        </c:scaling>
        <c:delete val="0"/>
        <c:axPos val="l"/>
        <c:majorGridlines>
          <c:spPr>
            <a:ln w="9525" cap="flat" cmpd="sng" algn="ctr">
              <a:solidFill>
                <a:schemeClr val="tx1">
                  <a:lumMod val="15000"/>
                  <a:lumOff val="85000"/>
                </a:schemeClr>
              </a:solidFill>
              <a:round/>
            </a:ln>
            <a:effectLst/>
          </c:spPr>
        </c:majorGridlines>
        <c:numFmt formatCode="\$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260527"/>
        <c:crosses val="autoZero"/>
        <c:crossBetween val="between"/>
      </c:valAx>
      <c:valAx>
        <c:axId val="1322010511"/>
        <c:scaling>
          <c:orientation val="minMax"/>
        </c:scaling>
        <c:delete val="0"/>
        <c:axPos val="r"/>
        <c:numFmt formatCode="\$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010991"/>
        <c:crosses val="max"/>
        <c:crossBetween val="between"/>
      </c:valAx>
      <c:catAx>
        <c:axId val="1322010991"/>
        <c:scaling>
          <c:orientation val="minMax"/>
        </c:scaling>
        <c:delete val="1"/>
        <c:axPos val="b"/>
        <c:numFmt formatCode="General" sourceLinked="1"/>
        <c:majorTickMark val="out"/>
        <c:minorTickMark val="none"/>
        <c:tickLblPos val="nextTo"/>
        <c:crossAx val="132201051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6618328958880139"/>
          <c:y val="8.7774861475648877E-2"/>
          <c:w val="0.46714238845144357"/>
          <c:h val="0.77857064741907267"/>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ED5-4E79-B75F-0D960D59E5D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ED5-4E79-B75F-0D960D59E5D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ED5-4E79-B75F-0D960D59E5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6BA8-428A-90CB-A0D23A8B0B9E}"/>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Products!PivotTable5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Products'!$B$3</c:f>
              <c:strCache>
                <c:ptCount val="1"/>
                <c:pt idx="0">
                  <c:v>Total</c:v>
                </c:pt>
              </c:strCache>
            </c:strRef>
          </c:tx>
          <c:spPr>
            <a:solidFill>
              <a:schemeClr val="accent1"/>
            </a:solidFill>
            <a:ln>
              <a:noFill/>
            </a:ln>
            <a:effectLst/>
          </c:spPr>
          <c:invertIfNegative val="0"/>
          <c:cat>
            <c:strRef>
              <c:f>'top 5 Products'!$A$4:$A$9</c:f>
              <c:strCache>
                <c:ptCount val="5"/>
                <c:pt idx="0">
                  <c:v>Binders</c:v>
                </c:pt>
                <c:pt idx="1">
                  <c:v>Tables</c:v>
                </c:pt>
                <c:pt idx="2">
                  <c:v>Storage</c:v>
                </c:pt>
                <c:pt idx="3">
                  <c:v>Chairs</c:v>
                </c:pt>
                <c:pt idx="4">
                  <c:v>Phones</c:v>
                </c:pt>
              </c:strCache>
            </c:strRef>
          </c:cat>
          <c:val>
            <c:numRef>
              <c:f>'top 5 Products'!$B$4:$B$9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971-4164-BBE8-81C787498DEF}"/>
            </c:ext>
          </c:extLst>
        </c:ser>
        <c:dLbls>
          <c:showLegendKey val="0"/>
          <c:showVal val="0"/>
          <c:showCatName val="0"/>
          <c:showSerName val="0"/>
          <c:showPercent val="0"/>
          <c:showBubbleSize val="0"/>
        </c:dLbls>
        <c:gapWidth val="182"/>
        <c:axId val="59320031"/>
        <c:axId val="59320511"/>
      </c:barChart>
      <c:catAx>
        <c:axId val="59320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20511"/>
        <c:crosses val="autoZero"/>
        <c:auto val="1"/>
        <c:lblAlgn val="ctr"/>
        <c:lblOffset val="100"/>
        <c:noMultiLvlLbl val="0"/>
      </c:catAx>
      <c:valAx>
        <c:axId val="593205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20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867-4820-A3D5-3C936D8CDB72}"/>
            </c:ext>
          </c:extLst>
        </c:ser>
        <c:dLbls>
          <c:showLegendKey val="0"/>
          <c:showVal val="0"/>
          <c:showCatName val="0"/>
          <c:showSerName val="0"/>
          <c:showPercent val="0"/>
          <c:showBubbleSize val="0"/>
        </c:dLbls>
        <c:smooth val="0"/>
        <c:axId val="1321624415"/>
        <c:axId val="2077166639"/>
      </c:lineChart>
      <c:catAx>
        <c:axId val="1321624415"/>
        <c:scaling>
          <c:orientation val="minMax"/>
        </c:scaling>
        <c:delete val="1"/>
        <c:axPos val="b"/>
        <c:numFmt formatCode="General" sourceLinked="1"/>
        <c:majorTickMark val="none"/>
        <c:minorTickMark val="none"/>
        <c:tickLblPos val="nextTo"/>
        <c:crossAx val="2077166639"/>
        <c:crosses val="autoZero"/>
        <c:auto val="1"/>
        <c:lblAlgn val="ctr"/>
        <c:lblOffset val="100"/>
        <c:noMultiLvlLbl val="0"/>
      </c:catAx>
      <c:valAx>
        <c:axId val="2077166639"/>
        <c:scaling>
          <c:orientation val="minMax"/>
        </c:scaling>
        <c:delete val="1"/>
        <c:axPos val="l"/>
        <c:numFmt formatCode="General" sourceLinked="1"/>
        <c:majorTickMark val="none"/>
        <c:minorTickMark val="none"/>
        <c:tickLblPos val="nextTo"/>
        <c:crossAx val="13216244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C29-42CF-8DD4-F761221522A6}"/>
            </c:ext>
          </c:extLst>
        </c:ser>
        <c:dLbls>
          <c:showLegendKey val="0"/>
          <c:showVal val="0"/>
          <c:showCatName val="0"/>
          <c:showSerName val="0"/>
          <c:showPercent val="0"/>
          <c:showBubbleSize val="0"/>
        </c:dLbls>
        <c:smooth val="0"/>
        <c:axId val="1321717855"/>
        <c:axId val="1321720735"/>
      </c:lineChart>
      <c:catAx>
        <c:axId val="1321717855"/>
        <c:scaling>
          <c:orientation val="minMax"/>
        </c:scaling>
        <c:delete val="1"/>
        <c:axPos val="b"/>
        <c:numFmt formatCode="General" sourceLinked="1"/>
        <c:majorTickMark val="none"/>
        <c:minorTickMark val="none"/>
        <c:tickLblPos val="nextTo"/>
        <c:crossAx val="1321720735"/>
        <c:crosses val="autoZero"/>
        <c:auto val="1"/>
        <c:lblAlgn val="ctr"/>
        <c:lblOffset val="100"/>
        <c:noMultiLvlLbl val="0"/>
      </c:catAx>
      <c:valAx>
        <c:axId val="1321720735"/>
        <c:scaling>
          <c:orientation val="minMax"/>
        </c:scaling>
        <c:delete val="1"/>
        <c:axPos val="l"/>
        <c:numFmt formatCode="General" sourceLinked="1"/>
        <c:majorTickMark val="none"/>
        <c:minorTickMark val="none"/>
        <c:tickLblPos val="nextTo"/>
        <c:crossAx val="13217178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07407407407407E-2"/>
          <c:y val="0.24858757062146894"/>
          <c:w val="0.81893004115226342"/>
          <c:h val="0.50282485875706218"/>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286-4E2C-A273-9AEF66F3CE2F}"/>
            </c:ext>
          </c:extLst>
        </c:ser>
        <c:dLbls>
          <c:showLegendKey val="0"/>
          <c:showVal val="0"/>
          <c:showCatName val="0"/>
          <c:showSerName val="0"/>
          <c:showPercent val="0"/>
          <c:showBubbleSize val="0"/>
        </c:dLbls>
        <c:smooth val="0"/>
        <c:axId val="1322190079"/>
        <c:axId val="1322190559"/>
      </c:lineChart>
      <c:catAx>
        <c:axId val="1322190079"/>
        <c:scaling>
          <c:orientation val="minMax"/>
        </c:scaling>
        <c:delete val="1"/>
        <c:axPos val="b"/>
        <c:numFmt formatCode="General" sourceLinked="1"/>
        <c:majorTickMark val="none"/>
        <c:minorTickMark val="none"/>
        <c:tickLblPos val="nextTo"/>
        <c:crossAx val="1322190559"/>
        <c:crosses val="autoZero"/>
        <c:auto val="1"/>
        <c:lblAlgn val="ctr"/>
        <c:lblOffset val="100"/>
        <c:noMultiLvlLbl val="0"/>
      </c:catAx>
      <c:valAx>
        <c:axId val="1322190559"/>
        <c:scaling>
          <c:orientation val="minMax"/>
        </c:scaling>
        <c:delete val="1"/>
        <c:axPos val="l"/>
        <c:numFmt formatCode="General" sourceLinked="1"/>
        <c:majorTickMark val="none"/>
        <c:minorTickMark val="none"/>
        <c:tickLblPos val="nextTo"/>
        <c:crossAx val="13221900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18257261410789"/>
          <c:y val="0.30573248407643311"/>
          <c:w val="0.81742738589211617"/>
          <c:h val="0.43949044585987262"/>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3C8-4F77-8BC5-953FE4C80315}"/>
            </c:ext>
          </c:extLst>
        </c:ser>
        <c:dLbls>
          <c:showLegendKey val="0"/>
          <c:showVal val="0"/>
          <c:showCatName val="0"/>
          <c:showSerName val="0"/>
          <c:showPercent val="0"/>
          <c:showBubbleSize val="0"/>
        </c:dLbls>
        <c:smooth val="0"/>
        <c:axId val="1930042159"/>
        <c:axId val="1930040239"/>
      </c:lineChart>
      <c:catAx>
        <c:axId val="1930042159"/>
        <c:scaling>
          <c:orientation val="minMax"/>
        </c:scaling>
        <c:delete val="1"/>
        <c:axPos val="b"/>
        <c:numFmt formatCode="General" sourceLinked="1"/>
        <c:majorTickMark val="none"/>
        <c:minorTickMark val="none"/>
        <c:tickLblPos val="nextTo"/>
        <c:crossAx val="1930040239"/>
        <c:crosses val="autoZero"/>
        <c:auto val="1"/>
        <c:lblAlgn val="ctr"/>
        <c:lblOffset val="100"/>
        <c:noMultiLvlLbl val="0"/>
      </c:catAx>
      <c:valAx>
        <c:axId val="1930040239"/>
        <c:scaling>
          <c:orientation val="minMax"/>
        </c:scaling>
        <c:delete val="1"/>
        <c:axPos val="l"/>
        <c:numFmt formatCode="General" sourceLinked="1"/>
        <c:majorTickMark val="none"/>
        <c:minorTickMark val="none"/>
        <c:tickLblPos val="nextTo"/>
        <c:crossAx val="19300421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D04-420A-B52F-A4DE519B0413}"/>
            </c:ext>
          </c:extLst>
        </c:ser>
        <c:dLbls>
          <c:showLegendKey val="0"/>
          <c:showVal val="0"/>
          <c:showCatName val="0"/>
          <c:showSerName val="0"/>
          <c:showPercent val="0"/>
          <c:showBubbleSize val="0"/>
        </c:dLbls>
        <c:smooth val="0"/>
        <c:axId val="1484280719"/>
        <c:axId val="1484281199"/>
      </c:lineChart>
      <c:catAx>
        <c:axId val="1484280719"/>
        <c:scaling>
          <c:orientation val="minMax"/>
        </c:scaling>
        <c:delete val="1"/>
        <c:axPos val="b"/>
        <c:numFmt formatCode="General" sourceLinked="1"/>
        <c:majorTickMark val="none"/>
        <c:minorTickMark val="none"/>
        <c:tickLblPos val="nextTo"/>
        <c:crossAx val="1484281199"/>
        <c:crosses val="autoZero"/>
        <c:auto val="1"/>
        <c:lblAlgn val="ctr"/>
        <c:lblOffset val="100"/>
        <c:noMultiLvlLbl val="0"/>
      </c:catAx>
      <c:valAx>
        <c:axId val="1484281199"/>
        <c:scaling>
          <c:orientation val="minMax"/>
        </c:scaling>
        <c:delete val="1"/>
        <c:axPos val="l"/>
        <c:numFmt formatCode="General" sourceLinked="1"/>
        <c:majorTickMark val="none"/>
        <c:minorTickMark val="none"/>
        <c:tickLblPos val="nextTo"/>
        <c:crossAx val="14842807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518296196260895E-2"/>
          <c:y val="0.24858717792773222"/>
          <c:w val="0.81893004115226342"/>
          <c:h val="0.50282485875706218"/>
        </c:manualLayout>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626-4512-9ECD-00B9E3AB0419}"/>
            </c:ext>
          </c:extLst>
        </c:ser>
        <c:dLbls>
          <c:showLegendKey val="0"/>
          <c:showVal val="0"/>
          <c:showCatName val="0"/>
          <c:showSerName val="0"/>
          <c:showPercent val="0"/>
          <c:showBubbleSize val="0"/>
        </c:dLbls>
        <c:smooth val="0"/>
        <c:axId val="1322190079"/>
        <c:axId val="1322190559"/>
      </c:lineChart>
      <c:catAx>
        <c:axId val="1322190079"/>
        <c:scaling>
          <c:orientation val="minMax"/>
        </c:scaling>
        <c:delete val="1"/>
        <c:axPos val="b"/>
        <c:numFmt formatCode="General" sourceLinked="1"/>
        <c:majorTickMark val="none"/>
        <c:minorTickMark val="none"/>
        <c:tickLblPos val="nextTo"/>
        <c:crossAx val="1322190559"/>
        <c:crosses val="autoZero"/>
        <c:auto val="1"/>
        <c:lblAlgn val="ctr"/>
        <c:lblOffset val="100"/>
        <c:noMultiLvlLbl val="0"/>
      </c:catAx>
      <c:valAx>
        <c:axId val="1322190559"/>
        <c:scaling>
          <c:orientation val="minMax"/>
        </c:scaling>
        <c:delete val="1"/>
        <c:axPos val="l"/>
        <c:numFmt formatCode="General" sourceLinked="1"/>
        <c:majorTickMark val="none"/>
        <c:minorTickMark val="none"/>
        <c:tickLblPos val="nextTo"/>
        <c:crossAx val="13221900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18257261410789"/>
          <c:y val="0.30573248407643311"/>
          <c:w val="0.81742738589211617"/>
          <c:h val="0.43949044585987262"/>
        </c:manualLayout>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240-4040-A4AF-FAAD52E33AEB}"/>
            </c:ext>
          </c:extLst>
        </c:ser>
        <c:dLbls>
          <c:showLegendKey val="0"/>
          <c:showVal val="0"/>
          <c:showCatName val="0"/>
          <c:showSerName val="0"/>
          <c:showPercent val="0"/>
          <c:showBubbleSize val="0"/>
        </c:dLbls>
        <c:smooth val="0"/>
        <c:axId val="1930042159"/>
        <c:axId val="1930040239"/>
      </c:lineChart>
      <c:catAx>
        <c:axId val="1930042159"/>
        <c:scaling>
          <c:orientation val="minMax"/>
        </c:scaling>
        <c:delete val="1"/>
        <c:axPos val="b"/>
        <c:numFmt formatCode="General" sourceLinked="1"/>
        <c:majorTickMark val="none"/>
        <c:minorTickMark val="none"/>
        <c:tickLblPos val="nextTo"/>
        <c:crossAx val="1930040239"/>
        <c:crosses val="autoZero"/>
        <c:auto val="1"/>
        <c:lblAlgn val="ctr"/>
        <c:lblOffset val="100"/>
        <c:noMultiLvlLbl val="0"/>
      </c:catAx>
      <c:valAx>
        <c:axId val="1930040239"/>
        <c:scaling>
          <c:orientation val="minMax"/>
        </c:scaling>
        <c:delete val="1"/>
        <c:axPos val="l"/>
        <c:numFmt formatCode="General" sourceLinked="1"/>
        <c:majorTickMark val="none"/>
        <c:minorTickMark val="none"/>
        <c:tickLblPos val="nextTo"/>
        <c:crossAx val="19300421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28C-4480-AD96-04C0AC74090C}"/>
            </c:ext>
          </c:extLst>
        </c:ser>
        <c:dLbls>
          <c:showLegendKey val="0"/>
          <c:showVal val="0"/>
          <c:showCatName val="0"/>
          <c:showSerName val="0"/>
          <c:showPercent val="0"/>
          <c:showBubbleSize val="0"/>
        </c:dLbls>
        <c:smooth val="0"/>
        <c:axId val="1321624415"/>
        <c:axId val="2077166639"/>
      </c:lineChart>
      <c:catAx>
        <c:axId val="1321624415"/>
        <c:scaling>
          <c:orientation val="minMax"/>
        </c:scaling>
        <c:delete val="1"/>
        <c:axPos val="b"/>
        <c:numFmt formatCode="General" sourceLinked="1"/>
        <c:majorTickMark val="none"/>
        <c:minorTickMark val="none"/>
        <c:tickLblPos val="nextTo"/>
        <c:crossAx val="2077166639"/>
        <c:crosses val="autoZero"/>
        <c:auto val="1"/>
        <c:lblAlgn val="ctr"/>
        <c:lblOffset val="100"/>
        <c:noMultiLvlLbl val="0"/>
      </c:catAx>
      <c:valAx>
        <c:axId val="2077166639"/>
        <c:scaling>
          <c:orientation val="minMax"/>
        </c:scaling>
        <c:delete val="1"/>
        <c:axPos val="l"/>
        <c:numFmt formatCode="General" sourceLinked="1"/>
        <c:majorTickMark val="none"/>
        <c:minorTickMark val="none"/>
        <c:tickLblPos val="nextTo"/>
        <c:crossAx val="13216244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53231435829393"/>
          <c:y val="0.33873071756598822"/>
          <c:w val="0.82876806775734579"/>
          <c:h val="0.32253856486802351"/>
        </c:manualLayout>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E6D-4719-919F-257634E94F1E}"/>
            </c:ext>
          </c:extLst>
        </c:ser>
        <c:dLbls>
          <c:showLegendKey val="0"/>
          <c:showVal val="0"/>
          <c:showCatName val="0"/>
          <c:showSerName val="0"/>
          <c:showPercent val="0"/>
          <c:showBubbleSize val="0"/>
        </c:dLbls>
        <c:smooth val="0"/>
        <c:axId val="1321717855"/>
        <c:axId val="1321720735"/>
      </c:lineChart>
      <c:catAx>
        <c:axId val="1321717855"/>
        <c:scaling>
          <c:orientation val="minMax"/>
        </c:scaling>
        <c:delete val="1"/>
        <c:axPos val="b"/>
        <c:numFmt formatCode="General" sourceLinked="1"/>
        <c:majorTickMark val="none"/>
        <c:minorTickMark val="none"/>
        <c:tickLblPos val="nextTo"/>
        <c:crossAx val="1321720735"/>
        <c:crosses val="autoZero"/>
        <c:auto val="1"/>
        <c:lblAlgn val="ctr"/>
        <c:lblOffset val="100"/>
        <c:noMultiLvlLbl val="0"/>
      </c:catAx>
      <c:valAx>
        <c:axId val="1321720735"/>
        <c:scaling>
          <c:orientation val="minMax"/>
        </c:scaling>
        <c:delete val="1"/>
        <c:axPos val="l"/>
        <c:numFmt formatCode="General" sourceLinked="1"/>
        <c:majorTickMark val="none"/>
        <c:minorTickMark val="none"/>
        <c:tickLblPos val="nextTo"/>
        <c:crossAx val="13217178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26C-44D7-870C-EC47E9774F99}"/>
            </c:ext>
          </c:extLst>
        </c:ser>
        <c:dLbls>
          <c:showLegendKey val="0"/>
          <c:showVal val="0"/>
          <c:showCatName val="0"/>
          <c:showSerName val="0"/>
          <c:showPercent val="0"/>
          <c:showBubbleSize val="0"/>
        </c:dLbls>
        <c:smooth val="0"/>
        <c:axId val="1484280719"/>
        <c:axId val="1484281199"/>
      </c:lineChart>
      <c:catAx>
        <c:axId val="1484280719"/>
        <c:scaling>
          <c:orientation val="minMax"/>
        </c:scaling>
        <c:delete val="1"/>
        <c:axPos val="b"/>
        <c:numFmt formatCode="General" sourceLinked="1"/>
        <c:majorTickMark val="none"/>
        <c:minorTickMark val="none"/>
        <c:tickLblPos val="nextTo"/>
        <c:crossAx val="1484281199"/>
        <c:crosses val="autoZero"/>
        <c:auto val="1"/>
        <c:lblAlgn val="ctr"/>
        <c:lblOffset val="100"/>
        <c:noMultiLvlLbl val="0"/>
      </c:catAx>
      <c:valAx>
        <c:axId val="1484281199"/>
        <c:scaling>
          <c:orientation val="minMax"/>
        </c:scaling>
        <c:delete val="1"/>
        <c:axPos val="l"/>
        <c:numFmt formatCode="General" sourceLinked="1"/>
        <c:majorTickMark val="none"/>
        <c:minorTickMark val="none"/>
        <c:tickLblPos val="nextTo"/>
        <c:crossAx val="14842807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27211938456319"/>
          <c:y val="0.17714935383132502"/>
          <c:w val="0.67727096052305535"/>
          <c:h val="0.69825947123763688"/>
        </c:manualLayout>
      </c:layout>
      <c:areaChart>
        <c:grouping val="standard"/>
        <c:varyColors val="0"/>
        <c:ser>
          <c:idx val="1"/>
          <c:order val="1"/>
          <c:tx>
            <c:strRef>
              <c:f>'Combo chart'!$C$3</c:f>
              <c:strCache>
                <c:ptCount val="1"/>
                <c:pt idx="0">
                  <c:v>Sum of Profit</c:v>
                </c:pt>
              </c:strCache>
            </c:strRef>
          </c:tx>
          <c:spPr>
            <a:solidFill>
              <a:srgbClr val="00B0F0"/>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0F7-4B3F-8D07-6ABBDA16FDB1}"/>
            </c:ext>
          </c:extLst>
        </c:ser>
        <c:dLbls>
          <c:showLegendKey val="0"/>
          <c:showVal val="0"/>
          <c:showCatName val="0"/>
          <c:showSerName val="0"/>
          <c:showPercent val="0"/>
          <c:showBubbleSize val="0"/>
        </c:dLbls>
        <c:axId val="1322010991"/>
        <c:axId val="1322010511"/>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0F7-4B3F-8D07-6ABBDA16FDB1}"/>
            </c:ext>
          </c:extLst>
        </c:ser>
        <c:dLbls>
          <c:showLegendKey val="0"/>
          <c:showVal val="0"/>
          <c:showCatName val="0"/>
          <c:showSerName val="0"/>
          <c:showPercent val="0"/>
          <c:showBubbleSize val="0"/>
        </c:dLbls>
        <c:gapWidth val="59"/>
        <c:overlap val="-27"/>
        <c:axId val="1320260527"/>
        <c:axId val="1320262447"/>
      </c:barChart>
      <c:catAx>
        <c:axId val="1320260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20262447"/>
        <c:crosses val="autoZero"/>
        <c:auto val="1"/>
        <c:lblAlgn val="ctr"/>
        <c:lblOffset val="100"/>
        <c:noMultiLvlLbl val="0"/>
      </c:catAx>
      <c:valAx>
        <c:axId val="1320262447"/>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20260527"/>
        <c:crosses val="autoZero"/>
        <c:crossBetween val="between"/>
      </c:valAx>
      <c:valAx>
        <c:axId val="1322010511"/>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Profit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22010991"/>
        <c:crosses val="max"/>
        <c:crossBetween val="between"/>
      </c:valAx>
      <c:catAx>
        <c:axId val="1322010991"/>
        <c:scaling>
          <c:orientation val="minMax"/>
        </c:scaling>
        <c:delete val="1"/>
        <c:axPos val="b"/>
        <c:numFmt formatCode="General" sourceLinked="1"/>
        <c:majorTickMark val="out"/>
        <c:minorTickMark val="none"/>
        <c:tickLblPos val="nextTo"/>
        <c:crossAx val="132201051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
        <c:idx val="10"/>
        <c:spPr>
          <a:solidFill>
            <a:schemeClr val="accent6">
              <a:lumMod val="75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19057350697514916"/>
          <c:y val="0.13206062112593336"/>
          <c:w val="0.67884982671274952"/>
          <c:h val="0.852025909887273"/>
        </c:manualLayout>
      </c:layout>
      <c:doughnutChart>
        <c:varyColors val="1"/>
        <c:ser>
          <c:idx val="0"/>
          <c:order val="0"/>
          <c:tx>
            <c:strRef>
              <c:f>'Pie Chart'!$B$3</c:f>
              <c:strCache>
                <c:ptCount val="1"/>
                <c:pt idx="0">
                  <c:v>Total</c:v>
                </c:pt>
              </c:strCache>
            </c:strRef>
          </c:tx>
          <c:explosion val="2"/>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3C21-4456-8EFA-F7FE9F38A286}"/>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C21-4456-8EFA-F7FE9F38A286}"/>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3C21-4456-8EFA-F7FE9F38A28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C21-4456-8EFA-F7FE9F38A286}"/>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Products!PivotTable5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41256714986832"/>
          <c:y val="6.4746877712752823E-2"/>
          <c:w val="0.83658757796388195"/>
          <c:h val="0.79870626746995432"/>
        </c:manualLayout>
      </c:layout>
      <c:barChart>
        <c:barDir val="bar"/>
        <c:grouping val="clustered"/>
        <c:varyColors val="0"/>
        <c:ser>
          <c:idx val="0"/>
          <c:order val="0"/>
          <c:tx>
            <c:strRef>
              <c:f>'top 5 Products'!$B$3</c:f>
              <c:strCache>
                <c:ptCount val="1"/>
                <c:pt idx="0">
                  <c:v>Total</c:v>
                </c:pt>
              </c:strCache>
            </c:strRef>
          </c:tx>
          <c:spPr>
            <a:solidFill>
              <a:schemeClr val="bg1"/>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Products'!$A$4:$A$9</c:f>
              <c:strCache>
                <c:ptCount val="5"/>
                <c:pt idx="0">
                  <c:v>Binders</c:v>
                </c:pt>
                <c:pt idx="1">
                  <c:v>Tables</c:v>
                </c:pt>
                <c:pt idx="2">
                  <c:v>Storage</c:v>
                </c:pt>
                <c:pt idx="3">
                  <c:v>Chairs</c:v>
                </c:pt>
                <c:pt idx="4">
                  <c:v>Phones</c:v>
                </c:pt>
              </c:strCache>
            </c:strRef>
          </c:cat>
          <c:val>
            <c:numRef>
              <c:f>'top 5 Products'!$B$4:$B$9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B6E-4F27-A612-BD1BBC830111}"/>
            </c:ext>
          </c:extLst>
        </c:ser>
        <c:dLbls>
          <c:dLblPos val="outEnd"/>
          <c:showLegendKey val="0"/>
          <c:showVal val="1"/>
          <c:showCatName val="0"/>
          <c:showSerName val="0"/>
          <c:showPercent val="0"/>
          <c:showBubbleSize val="0"/>
        </c:dLbls>
        <c:gapWidth val="98"/>
        <c:axId val="59320031"/>
        <c:axId val="59320511"/>
      </c:barChart>
      <c:catAx>
        <c:axId val="593200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9320511"/>
        <c:crosses val="autoZero"/>
        <c:auto val="1"/>
        <c:lblAlgn val="ctr"/>
        <c:lblOffset val="100"/>
        <c:noMultiLvlLbl val="0"/>
      </c:catAx>
      <c:valAx>
        <c:axId val="59320511"/>
        <c:scaling>
          <c:orientation val="minMax"/>
        </c:scaling>
        <c:delete val="1"/>
        <c:axPos val="b"/>
        <c:numFmt formatCode="General" sourceLinked="1"/>
        <c:majorTickMark val="out"/>
        <c:minorTickMark val="none"/>
        <c:tickLblPos val="nextTo"/>
        <c:crossAx val="593200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DF6842A6-B836-498F-8259-191444C95D19}">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CA5D51CC-2F94-4A0C-9B0E-906E70B9C7BA}">
          <cx:tx>
            <cx:txData>
              <cx:f>_xlchart.v5.5</cx:f>
              <cx:v>Sales</cx:v>
            </cx:txData>
          </cx:tx>
          <cx:dataId val="0"/>
          <cx:layoutPr>
            <cx:geography cultureLanguage="en-US" cultureRegion="US" attribution="Powered by Bing">
              <cx:geoCache provider="{E9337A44-BEBE-4D9F-B70C-5C5E7DAFC167}">
                <cx:binary>1H1rU9xItu1fcfjzEa18SjkxfSJGKgowBttgu7v9RVEGWm+l3q9ff1dShQ0yNkw090QUM9EVpipL
O3Plfq29M/n31fivq+xmU78a86xo/nU1/v46atvyX7/91lxFN/mmOcjjq1o3+u/24Ernv+m//46v
bn67rjdDXIS/UZvw366iTd3ejK//99/4tvBGv9VXmzbWxYfupp4ubpoua5tfvPfoW68213lcrOKm
reOrlvz++j91POti8/rVTdHG7fRxKm9+f/3gQ69f/bb8qh8e+yqDZG13jbGMH1DFKHUJV7c/zutX
mS7C3dsWIeRASi6UFNI2P+Tu2eebHOOfIdCtOJvr6/qmaTCh29d7Ax9Ij99/ef3qSndFaxYtxPr9
/vpTEbc3168u201707x+FTfa337A12YKny5v5/zbw2X/338vfoFVWPzmHjLLJXvqrR+ByTZfN/lL
AkMPHCw8pXSBiCsPXG4zRm26RUwtEHlakp8gcjdwicjbvUTkRA8vCAenB7bDpXA4v1UDmz3UE8UO
BN6QxN69Lx+i8pQ0j0OyHbXA4+Q/e4nHf+p0UzQbKPAL2i5XKddmRGw1wV1gQg84U0QI4W4xE3fP
vrNdT0v0OC7f57LA5j8Xe4mNv8niv3VdxC+oMcw5oIJLqYjarj55iA4h6kAShzqEky18D9F5nkyP
43N/7AIhfz+1549JIxII75bonzt+GDSsuqTyJ8pDbOdACMI5zNpj8DxDoMex+TZwAcwff+2n6uhM
15tr/XLIMBfIuELYnD6uOLY4ENxxmYQP2trSrT3znyHK45h8H7kAxX+3l6CsbrLNsKlv7tbnn6sL
Uwe27TqSsp2vQdR1P052xAGXruSMwCWZn4WveY5Ej2PzfeQCm9XhfmKzy2Ze6b9fYd91+dcX9TpQ
HhvKQRhfAOQc2ERSJdkOILx/X3nukqznivUTsB6d3BI4fy+BO7rRdfiiWNEDyV3qckUeNXQuO+Cc
M4fbu/htYe+eIdDjKH0buADmaD9jA18Xxc1VG1917d2e/ucGj5MD4QgiGDN5DX4W4ZuD/JQBPEIX
lu6Z0jyOzIPBC3T8j3upNpe6a6NX/qbWWfyizA2DpWOKU7LTHmjHfY/k2geuguqAwdl6pEVG+ny5
HodqOX6B1uV+Grnzm+HVm5u6uZleUJXsA8KUrQTbIUUfIuXwA+m4AiziFii1cE3Pk+lxlO6PXSB0
/mYv9en8pt9cb14OHUR2TEjkOWyX5yxYBELkgRSCuY67dUMwhPcDh6fl+Rky23ksUfm8l6iskQXF
LwkLdQ+EMgko27qfpf9xQe64DuPU3X1gERw8Q6DHcfk2cAHMej9p0IsIJPmrkybbFNd3G/dFogNJ
XarELphWC6VxED0Q6IupHNz+LNB5rlSPQ/Rw9AKni5O9VKCT6030giQC5wdIdGyH3pFrC4AIgdMR
ijmuvYjfnhTkcUx2wxZgnKz2E4wMsZqOmxdUGMQAwAKkza7OtuAPXHVAuCuZcL/zC/e9zMkzJPoJ
MN9GLrHZT4P2qd1EL4eL8f6UOSB2dmnOIja7rX86LspwchE/PyXH42hsRy2Q+LSfmc1JcR1vXjSl
UQeoFiju3hVs4DUepDTyAAmno1Cw3gYFS9P1tECPo/JtJgtgTs730ny9q29CXbycknCkmswFvcnk
LkN5iAuhNmoFLrFBS989dUtJPy3J44DcjVvg8W4/y2unL134dBH7cocqx9nqwYKbUS6cv01QGd05
kwUqT8vzOCp34xaonF7upZacbeLi5m67vkBILA4Yyp3II78v+n3jJdUBJZJwtBFslWiR5T8pzuOY
7IYtIDk73EtIThHydFfpC3IvqEIL6lBXil23zCIOdgVciuM4jOzSyIVLeY5EjwPzfeQCm9O/9hKb
t7qLmxf29/aBgtewpbxjvh76FUVAYRIEX+6OmlmozLNEehyde0MX8Lz9z17CY4i+401eNlH8knVP
uH7pCuBzVwZYhGQm0TfRM+jNrStC/Hw/b3m2WI/DtBi+gOr8eC+hOtvU08vSMaZlAGYOnuehAjny
wLEJGjzVzucAvfvoPEeSx4H5PnKBydl+Zvxnm6bZXEVdc9O2zd0ivUBQQA/Q4oQSprNzL4tIDeoj
bYFuTncRoj1bnp/B82A6S4z208SdxVdRHG5eMrHhBy6wUegX2MZkP0YHAE4h49y9v+AAniPRTwD6
NpclNif7adN00b4oF8DRr4HaM1Eo/9/+LBwPsdE+yAWh0nR6PDBqT4vyE0zuBi4h+bifkMRoC2h0
u7lbnhcwZxI5jkJNBl23tz8Lc6b4AVEoyOBAwd1DtzzA2XNk+Qkq34cucdlPduYsbhrz/7KM7xbp
nyPD0I5B0aD2jT5eRALgl3GCg6KncEed/WDJniXUzyC6N3gJ0uVeKs8fGwTSRdi+KI3mHHBCmHBc
OBTzA59/nyHY0mhoibL5tlEA2nXfsD1Ppschuj92gdAf+xoNNI3u6pfUIdBm0gH3vFt+e1ELUCg5
gylwCN1FAwuuwCj2UxI9js73kQtszvaz//b9TVE0U9ZvXvREATcdTThQsPM9P7akOQcuc13Dim71
C9Hcff15rlSPY/Rw9AKn9/upQya9PrsZ46sXrDzjRCF60qAlfHtgcHlSitjygNguGqLchX17njSP
o3N/7AKb87O99EDnN1/rTZNu7vbwP48RTEsnjtuYauc2elvaN3UANg5lhTsNW9i350j0M3Tu5rLE
Zj95arPb/tJ1+oLY4DgOU5Sbc523P4t0B+cLEL3ZYOJ2TM4ifnuORD/D5m4uS2z+2k+90fX/n35b
nLphaJj51ie4iN4cdHC4aBOUcqddS4SeLddPcFqMX6Ll7zFaq036snkqIm0uGTwM20YCi2wI4TWO
65hz798LD/cjhfPbtX5aql8hdTd6idN+8qPvovgFYwREchznckHufI/U7mdCaO7EOwztnbsCN6zh
fXyekuZxXLajFni8288awrs0Q7/gi144APvmMqjNrhFq2XCrUElF2Gbbzi57hU49wOQZEv0El28j
l9ic7qVN+3xT56AS75bnBQI3jssHBMX/llEBTlDhCK+SCKdvfxYR2zMkeRySbwMXiHzeTyp0e1bl
ziJvd+2LwMIZAjIUQLerv4gIjJehzAZhKvndZtjSoc+V53FwHo5eIHS5n/7lIxgD3A9zc3O3UP8c
HiZwUQqSGXt3bmNJ5+AiFcYZDsCDOL39WaSjzxLpcYTuDV3A83E/OeuPN+OL3txBEH4xl+Nw2rel
v+//FbpykQmByfnetXPf1zwpzs9guZ3FEpI/99PLxDiN+6L8mumVItRVIEG39mxRDXXcA0O+CRwr
2L6/iMo+P0Oix4H5PnKBzef95NX+uGnaV98n9VIOB20euBEK9QO0dNz+LBwOjnxK0Dug1nZqtQDo
2WI9jtJi+AKqPz7vpRr9ETdXumjil+0qkIjHBJO77GaRfaIW58C4CRy/2Vq/JUzPEeknEH0fuoTn
ZC/gufrl1W/3FenBJ//bW+8UchkU4nC5wDcEFv4H7dO4YOWub2oRvy1upPu5WI+jtBj+YCb/R9fd
/fwqvG+3Ba427ebw9prBe7fh/frd2+ni7sPF0F2euA3pHsz2Lto7uf79NeVY5W+XF5qveJBfLhZt
u+bfxt1smvb315aUB8phDPe0AT00Ktgg4QYY499fI8oz3g3RIFoZcS+VC+dWGJrn99dowmI4uQC4
d9cZNObIPoagq45RsBSKgDZXuKrq2+WO73U24YjFt9XY/ftV0eXvdVy0DW5WhFaX248ZKc0TUeBV
MNDUAfWEqxPw/tXmAlVmfJr8T0aSuiBDKm5cErSdOqQlL63Mt8s+nj8L0ZXphlu1aNZFNTUTX7V0
FNHoWzqwv4ZFzQvL13RMnTcqElO3SpVVVMeDyrPmLBN5aU2eTkdRfhVpm4x6hbXKEuaHjsPJjTPq
qbvIotHJNq4ryuCK5ayS56GMq5J5OYkbiMJLUefvImK3Q7EKM1GnpacHkedviTNVEDnMczKd0pwV
yd9W02uMuQfpI4sEB/ZgjdBGSrnCcWxT58NyYUfcXyOH5HEXyci9CQZdJNVxm/OMH2e8b2rneG7C
Nh78OS5xm1lmBzEN1r9+PEEF5OHzTX2XgYZHQo27/JR5/x5Gc8LcRtoyvk5IytLYbzUTLPKUolaV
rOtxCOt2VUdtyCPP4tZcFu8HzqaG+oTPcmBvWhkVTeppXbGanOP8bIX3fi0ktvB9GR20RTEcFUSY
hlqA2ZYPZRyj2KJRzaxradW9TVfh7IROtc5c3jLbK+pWyi+psIMWHuGbuj2NjXkuVzh1gpNyFE0+
y+eW3aQdbTH3Opyw56TX22XW/BnxgBahNyRxF78rAlyr2npRpHGezvv14+E0F9N2kC/gvhjFBVrC
HbMs96AJRR9b9hixa8vJnIr5YrCl2ECRrPZEz7GTnccW0eSMpdXUXaaNbc+RhyaPDIvya0lAqjyU
RFA0aeDAk+moASezAKCVsZ1MaRFcBWouRH2kqzIPpkMryBs1HU1uPQKVXz/yx8mjtUeCm0MnvLn0
w344+ciJgiyZ7PqaywFavp6InEm6FvXQNfwwdgMuv9QdVr3yGon63xdtT32tDvtY2+XwxEYgC0vm
mBQAmbNRVBwyxlGjh9KEak6EKlvrK3rRndw6HtvIKEQ+6gh3t3ZDwmfux3kz0dIbFWWQSsR21F3m
pUwmv7BIXVyqPMrrYlUJXdOLvI+L5uuv18zY03v21kGrjY3bOtEjiHtsoC0LW9INgVvb1Tx+Heu2
xiawu9TGYtnjwITljTXrrcuSppVRmnbQ5iUuw+6/XSzcH4GLQ5mN1IkzDtP2cLHcijbt1Ej9tciE
BRuewHrNg9dPdjuJUxYI2P0m7HB7Zp6IAha1LvOaiGPXSqw+9aoI1tZY/inCqCKes/6Uj2mp8yfM
ClnuMdwTg8yP4ioSCoSlXPinkQ1FqYqZfW0CKq38MGmbMuveV3Mbl4U/VFMF4Swn7/GenqpcTys3
nSfrcijL4KRRdZaEfj7P9nSaR1XRBl6hbBm0fidsK7uQuQrn3KdMjTCJ1EomUryxZ5XhW9M4GKrq
CTUl4G8ebABQO+gXUdJGzxXOuouFxcDOLKq+6MsvjtAiEX5p4xKWyguCTqnaJ7NjwbQH09Z6Zh3H
e92tOSlJ4OKtcWiZrNbdwJ5WaL604uhbRTAiFCEUNcMftkU6pk0eRLr8UtbQouqQNanLzyiJ2HTK
mm7Ccqigz+bPeTROk+N1UT1UkQ+DP8iLsJoD67jOeTJ/rq2ukeduLE2AMPI+z9RR2gkDj26Ywhaa
ekf0F2WdpPPnOZPpkHp2lhmnFWP1AZAuVIRfsgm3T39283EEdkwkE16a2Q5bd1WKhjVr6XQGu3QM
YwQY1e3jlRta0+C5ekzwFRrBAySPrcLEBm0p8nQzNrKoyrXqa9Jfcqbn9m1dp0HtZVle09y3wiAf
j0MO5/pX4RYB/9zbPcEmc9wQcUZfFRohyq9tw9KEY/UdFDIQ43NH4l6exdZgwVSERJXZl5nkTR16
I7WdsvEGnejshHXVAEPx6ycurRE1NwdTAr+Nxhj1wxOb2m6iIWfDX2zuzGYcOm7MH22cFM5b9pWQ
X4KEzdiEA+3aJjxzYFiwT38thrmd64FSMNwqTR04Ltw3RDmi5IfmaGZ9V1lK5p9zXuQt81rdCetG
V1EFaxSlTUEO68DR8fu+cUNYnDISOjwM3Zb22sNJuiHrvZaG1WkWuPJyZHXmTl4zENlftK5lx34l
5lGfYhPZkZfYPIhLjweSGGWPbOxD3UeILk6CJG2N5vc4UPnO3IJdTh5Lazb2R7+e8dKuuThcYZvj
+/T2ykzkBA9nnMogKoaqcT71XWEjiBV1TRHE9rPZtxxBFj+OyDBi246pYngJ29vI1pKl2dKsSwYa
XAajNFuaVvGc18dxSZkxkdXc2GRdZX3ZxEezmFJoXTDkJqYmk5tDOx1SQY1+PSW6sGwuIiAXbhNW
DQiCQ12Y6ooV+ayTgn5y24hBt9oyNAK0FuuM6t7qMUjvCbIF0WhUHLbSmJS6rOBorIggjCejML/S
VYoupEwlDj+Oh8ysQzUNWp4H1YhPxREzU5zCXDbr1HJqti7dumeNP8FfYLpPTG2RAWBqCnc3UvRY
gmnkiPceotWOKXGyTk+fWNgbS9XWFbbWnM2xvmptN6WFN7W6mj87tDD+Mbc0ASCjzLNwOpxzSdpw
rZjVDZ8QpdZYjsFJGHYf62dYkyK2FLYYH7LSWLcOZvM4puUAs9YiIsED4zaw8S/kWARLkYccS9G2
TmS1vsi6BCoRKZrgX9v1MabQNHH9KtJe6KiLcAHRlUOFi7TT/iHUJcPM5SQr62OfOxrWYRve0sgd
+9RHZhmFxVNmYeGOzCM5jvhRG24Jt/YsEy870Qghy9H52HQEO6SdcEwqPoLvx/rwpORaHAaDpcfG
kxmbsOBZHxQIWWD0sEpDPWbte0c2bpCsg5a7MAZQyP6iBusCD5BbUPx2LOCodrCF1VBgKcfMLaAr
0CIDR5iOBggriQle1JSo/sLWuYYkIk3hm1LZmjz116vNFXtoEzF54wRgJHArDqKgZWaDcLCxQnuc
PkbRJLPAa7uUlX4w2EFyLunM6+mwimpZup6iVCWRV9dVXL2xs46NwisR7VindZhb/CzII4f51aDH
8MqOM/t4CDouV6lT6OyaJ9lcX+Ra5vi7EjPJhne8J/Y4r9ykUKL0K8SPTbceBuH253UVBaP2ZG7n
5C2za6JWRVEr4idj29WBp0e3mhMvKvqaj344pj2UoZ/rYcq80RIJT9aKko5fyqydeOjbI+mG7qhU
Q0QCxG9B2J60kYPIzHfmbJhnpLXYiuXJmE5B51VNmch1r5yQrURujfPHQWoaf+54FgYrxltK/An5
qZ48GbaNWqmYDqkfiiw8xoG4dlVpe5hPA1XY9hEZSETXodW4kX1YpjrnnybRh6n1SWl7HD+O7cja
M6tpC+sCHsPprkUtZf1pdvqw0F6pNYmaD2qcs/QoiMFurGfN3Vx7KtWMRr5Tz03lfiV54hbXES11
P66wVabqRnXtMNh+mg0NSY7boKiEu0IeIDJ5FORWKs8Vcaw0PeplSZssuoncgrVY5ZEwt+ZnM9M9
tvRM6qaMPoDwbaV9WBS8LJ2TTgVxlL0txJhW4WHSh+3Qvx1EEMbxOuD50ImLoKCsOpEJj0J3jb0i
WeqV/WzDrWeNGw/KCy0uq3YVBfWcTCdD2FhRfDTEObyNn6qBw8D2ZdyJP7XVSdGcYHMMVuAPDGEL
Oe9KRF3KayfmjvJdRh0HL+32l1YcZ3gPbTYcj5t1w6uvc1cp2r9JZF2G9JiMluU4/pSItHOOxiIh
eeYJ3hu/aAsrxnRCJuBUNmMwgev2ExEpEb6bhnIonfdJYCVDtnZSZtHyJO0m5fbvZMJErLxKKcNJ
OHUrovSzEwaBNZ9ynjVYKWuqYLLPYLWrSJxaLKid7C2Jq5hk75NkSNzgcEhgCMJDHaO/q/ZhsoxI
U29lNj20w2iKq5VdpkntrorWtkTxJw1pgeflSabUpy50q8qvkQdjZanbxfAgPpGR+RLIj5DFqypl
YnoeNZi9X0akYHKdRINZMZa1KV50E7XWZZE7xuTzvg1dx1dDq7EB5gLxxlGr6hyfK7dTjVoxY/mq
BJcNOPAlTYCnZRFBklmQ2MBDSh5R8QfJRrPOBVcJuCSrs2pAYRWpG/GbqkJCU63rOEak5Q8umZzK
j91IdBYQ5F3VfW6ToosLrJcVzfoo6mZOxjM3cYzIMZAu50uJnYUnMLxVfQ2s0WwwWVsGeTFZ+F2m
crM0fU/wUbhYtxogQ48qCea4m09dM1Z9BeEW4XdiLLW8TAUPFPP5oEAAeaUTEazFbvcEc6PwlU5i
mckF7XS7GB12Te3vYlwlZmH+xRqRnjE7rq3L3VJb24/fLfL2c2AKaHrm0DKHAKSwov5rGssyro/i
gk2YdEVn/DkfL6QsjO1LJOChVp7YAqXnvsVWQ+bd1eFJQdQUCI+kUT/JdyrvNFapp3mGj9ASHFvt
g+YIeuWl9mSC3jDHdRLQUSe0q69qu4K6hAbBrm3nFNEYOZpf6kIO5HjqXJOd21tot9tDBmmG9ZE8
xohD4WRm8qOcIuzTkNTmMRGPJH456cp2ok+zFfOufYOZMrO82400d1MHKTFJ8y0krhuMQ2WDYXc1
bWRE3y6oNQ8z/qEzprlzaNmiSJOTGcXEsTwKbTBa9uEQdxo6rZLQMB/NAHzj3qHVVyLDAtunEYhY
Mfm6R7D7rgGXbb6Q9uaF96GLl6ywjTrkszDyF50Mo+FTl4VZGK+L0MX3RhUjITtOm8kh7Snb7pU4
aVTrHO2WXCV9DXHGmKX4EngAjYcnZZzCz/ekmqX9CZFb4varsrLaIvbtJgzwcJFE+BsWqzYrwW1m
IAxA2QCmqDtxdGjUuYN/xe/SqZOJu04RLI7TG6aabNTHLdd2nvuZ4lnee0ETgjYkinT4fNRWDV4Q
NIrsPK86/HfKB5Bowh4IqKIKXH523qdtAFJgqBM8nUSh7j/LIhiRBQTTbPb+oGDKk/XIKgoL49ZR
1rmHWQ4Xmx+OVhGo5kQouKrxL1uOCexNmGmdpsc7Ojlps6hO1l2UId+9mniDXvHjMomwHEfsVmcq
7WZYsCYY0mD+zCJXD+2nig3RII/b7dRHFTZYIlaOc4oZpeHQiEM52wRWrq25WT4ylmbXgK8yW3zL
n7pNOmAFSEfNfNs4pnipscHx+SoGFWp5cTaDV8Z1xGmhPFAWk8zPWElqfEJOxOSwvega7KstyTIT
kdXBuiuqOqAnYVDN+I55S70FSMvBGlaCp+BLA5Ii9c1z5E6F32YgJsRpnkqjTy0fYpDwYeq2MJVM
BhN8XjPB0iRrZLZm8bqYGaqAdm4KLj7JihDDcf0CZvnXgPAssN4MQVPX8bliiSEpdQd3d+akAZPt
Bw4aawoOxyCxpmgth1JkzQrUBRq6PAckkPzCQ0aQksMZKoA/W3zGrGSRG7eRi8Bst5rWBJtvu5JJ
q8FEs9iOWf9mmEUeOB/SuRusyxrBNFiFuayU/AJ7i/1lDeWMFUi4beYQlIUF44/00rBUWYx4FZG1
yvVQfpFqiirylY+ZzM6lrMopWHOqm9b6e4hJMgaH8GgsE16Tgf+2fDcjTv0ZjOSQth/tsErC0A/E
xKLxYnAQ21TXqo/7iv7VBC6oiaM67fpc+Radm/TzzDvKtdfBO4xI9gnRiCkdR6iOdNjleaKo3+OX
ltN7zoDK1LjazWSLZVUmIIh93Kk7mWndmpss6439U1NorAmif6O8cZObTxS37H2QUPM7QWwLn5jC
yXwwYGAn8kNk7qa2EWdBCVUOES0G53M7kfIwgaIarVS5eWe3ZRFTwhIp9O3hrS0fbsypFfr1ONXM
8Qitbfd9FznhoL3BLsCe82kOFD0ZqsJoeWjNhg5sUCfCC0dY1p5Us439zW3UH87BWxrJ0xiVxi+7
B4lawaVV2CrW5TZjK+JkdlIvKcqOf0i3BivdEo0VTuJgN1hZZUjIppY156s8zCsdeFElO+uyi0WJ
ObcDqnj9m5iGJoyL+IhnOH1mxOpuFc7SKfyIF4jOKHlJTZlxVQyj2ZNOMNM09kTUFHl+GCUZtHG9
XRDwwMbopbj0Dd/LG2IlpxFlmeM+QXwtEnpwObAP2MEUxk2SH2jlqEUNAXw1vYy0lpDaCcMR2jBo
mNnK4kaDsh7ES+T1cWVkfyK7e5jbmcfjUi40NZvLhPH8Bf1ed6O2hsYBVbU1jQk4YEiBPACa9OtH
LQh0aJONdgI8C5QV/itNWn+vQjW4aeUGCCXv9oidjlr7VRlw/g53UJjdrWRkQO3iBAhrXnNAtjOO
v5blIYWAFm7sHxe397sS5XDsc/pQlqBnFPRtEl7ifgWYsVgQE483Da5UPpw1Quen1vnHB6InCcSB
dBUFuagWvGIa1TbJcju4qMYCjiJM4fFPnCmFmdtp9q8nSAxt9728Y2ZoTgcInMZ1Kf7q2pLIHLOE
h0WbyYudxRii2ZD2k2STEOuRN26/Tspgrj90A5uSVd4Vxp6zGqbBamYOf/SERA93OiRCKmXuq2KO
ErhPfFkWm5RtDc7Eqotsq1QD4jro+NilAex67PYxIIh4N0EzFYNzQGhhRUaQpGRVN/t9hcx+LXKm
he2NMC2TD1Nf4ePQj4CcxxNDPukP23pWuTWzv57EEkYAhz8uaOMSO1CyBH/w5uG+gd+tWjpa/XnU
pMYyzbeBUNmIovswWW7Hcans86kugQIILvHAH2y5bcMxR6cePs8ZEY3g+q/ufOf2xjCqEs/WsKza
qxtcB/PfPQ+Uv7mXGoqB3iv+gzlgQwAmuo+T861bQpBs0HDSDHpRNJVxGL9+oLEv97YpNgTKT+bY
OPpROBjNBZ85TPMY17NIj53CqlPhO3nusC+yhsI8pYI/PgrQuajgoe0ZSebS1OUBzaculOHxNhTp
BdgR7CNa5Xj59awWtTV8Ozo0cFErNR1s+NugywJKYbdRkIylurIT0NQ7taIyNaFizXKTTg5uX+S+
nfOaOp5TZ6h0eBlC0cZvWTE6n5LBhhF8Qq5ti8i9BQeHiSW4vSIW1y65uLX04Y6ybdSLnDhqjuqZ
2lFzSMVouiQ6XI3R6b+buUCh3ddNCM5XeXkwI4v1WhG2JD9FFIHWoNDXaQlG6i3l4ETs93kgwlAf
T4hZhD4Pxjgl4+QHFKWwv5qqypGe1QnlRXWYZ91MW9/WtmzylVsLUIBv2Ug0k+/Vts6YSiRJ7F1Q
5KQaz9Iw6hVaebpexgRcTYIWkmMkQE6crzIrKbFFdoGTY2FY5KXbcAeZgwsnJm/N6zYFSm9Xc4hy
CpeClNWEJ0NPLQTamrrIXwraYbkR+snOOWdNZoJMaxtzlSjaAje7dMkce2nT5mT2iqZWRbySpZMl
nXdHxVRw55G3C7BuIztU/Aas71y5Jrhwqh6MF3KeVNLD0tV4ZJ4i2+nf2KiixKGfjTkuEzlCnSFL
sk8M4bhi53JqFS9PEmlbhqRo+hr877TND9UwNaxaRWmXgw4GM+Sg+uElUevqwLc6HQ527lW4F0DQ
96pSpTMchhWMTvVRTKqf9UfUQUylDbGpTeW5bhsUNz7GJVjwcIV9jjaHdVRXhCR+ThAM/z0hJW7c
N0KOA/1CxDi17jnovKD8UCiVpPQwKRrLRoaOiw3H1keLGWr8h4WegO1qGOlcT55tgTHpfYSMRLj+
xKdgeJuqpm1mD2XyIUaWr9wa9do4spsjbmft8FXaeTpFq4AjESi83Cny+s8CjJDVee62FLizkRXq
9KF86+bwJ8m6iDJJO0T3t/EfCHkTv05Fa5zhdmtkt1Fq4WQpUslaoVOn9PraljmBhQ21AzFomlJv
SK1efYRz0e5lWSgrW+exCIUXheFwKaZYJKspHoKjmPfsOLbZfJLXY38MhkVfOLWk/qhEdO7EbWaD
y+7rjwE29TEPhW48aF/0NanL7M/QjvVqVCRAjpyx9ghJOKguWohTt7S/6BTqWAylfCuHuFw5PIqA
rm3V68QZ+WGi4+7dnGStfYhsoT10J5tl2LEyv4rK7pISXp7W3ApP875pD0UDahwNMuFxrzu1itTg
fnDKqEK/QRlfx00VrLKoDL2JF8VKBKp64840X09Bgep0UQqOr3anwudJ4awHfOWJizzxaz3q7gj9
GMF1pdLsKB1JNnuTSsQ6Smx9WXLUDLwM1FHjWUyHn4ZxdjeZVQhQDF3+cXBpfGjT1n7DbRXFnrYs
9paDPlzXbYNDMokTfACpGaOPqmXqmqAEhTyLlOSip0kUr8upsA5Jk7cXTc9BhMAUrJpp7N6wpp5S
T+SD6weOCiL3z7inajpBZ0R31VCekEPdlS3SrziPJq/HZfQ3biucfGUFVv0mV2iTWHHSJh/GnqXI
33J9KpqWVH7gRnpjJ035dsR1XaeNJGaHBsLUdsN+eDMizD6znbQ/AStvvYlTFtGVC+t3TYaBFd48
uyRCOl9afw1lNdxUljX6NCbzpmkSTdHpUKKtcZ4b7NwoKzMPnVx1tyrnIR3fyC6sQs8m5f9j71x7
JMWxrf2LODJgbtLRK71AXDIy8n7pzPpiVdYFbGMwBoPNrz8rpmpmurrPmdZ8H6nVUlVlZNywvfda
z9rwWx9m2IjR6lXLGnfxCaN0On0ybjT7SNvoOumUK6FAvyar/0IsY7c0xPJZJjvXkDwJLxunlqxO
/BDvaDb3t7ql5t1rh1qRwHZvptJKsBmyyniT6DKwMf0Mx3wo46jrDwMEjDIian5wYS8fptbPspLz
3LyMrR/fjNMqKkdnXcVCo0Up8PrgBOfQArHwXLtV1OXrfRFNbVf12yI+C6W3EuaTesX9CMZS6yV8
KGBuXOnI5JU1hJ0o7+nnKU/dWcCHWGCHUIsnZXPJbDCiU7bNOc2DgZddKIvPJkCxVeeoG0WZiGm8
T9dU7rHRp2lV8C07zuHQ3oMfAnOytuYlGnp9WKwLD0Iv6WcTs5cV/fvLNqotP4ya+lKMqvnm8YEc
2jmzdofy1D/NpkhYaegIJ1k2c0naZblKC6kPI+rjsGyyqXgp+rn4iJ2On4Vhw8eyLds3iwu8XrIh
uqEAHg4EJ0U9unF+Qt0blMnaL+fATPLTRob+EHchAzEGmfu29YTiLHPYkYjgOXSqRKbHDIZRpade
HGRizQuYsxivf4lOIenjvUjj6R164Xhf9K05hr4rnpQy23UziXHnMmy5aM8Vv+0pmU/G0vW+n5h5
NnlOv8RyweYQjX65pV5h8UBruwvj2V47k61XfHXxAD0p7w8sVbRG2w7yE3JMcbUFhp0Za83DFuXt
Sw5J533c8vkZB35zxGLLbrYwmMFWpXzfFSw5w3kP42pWRVfnm+9jXO+m329NMNxLWAP3jRv0WIFY
IXuzivFdz5Y2aPq37WwKaq8BUEmoFmp4buKtUNizldvFmcyPIbzIatEbvcuXJoZjYIKvAYvAxp19
QjdeVF451OB1ZiG152eZxEs27wjGX3Rz2RWanddAN/dQf7rbgPr+tZvNZzymgQDNw9dJoYIRNhO3
rhDAQhMd8lMx6OiTDZhdq65dyQ0QJPvCo2UZD23UxbQq2jC7pmww+b4gqi9Oqs11DX+ZbuUCH77O
i01lpdjmYilVzPrbIQCHcO2DMcNnnZJ1NuexWGBAhc6E61VPR3UXOxo8ZH3BdZU60w67ttDmUTR8
UTtY0b69VlwOvA5Mn4DUZCwMDtkyTdujz3tj28Ol9CB1MTrcalXiUxvWRp4ktALTVWGGyqVKlGXL
DVQcMVWxDZvnNdsGXw2kS8/ACFlYryFKxOsZAsH8mnB0pQb7iNFzkqJwanrgTsdlTrNTEjnSi+ct
9ixaSu9GUthThM2OXOUUTsVh7Hxv6naZEvtUBI0UIIOarjClCVjTySqghXviMWieMmpp9zD4MNgO
KxpgUZFsjMh5LYTrq8jAX7jJOmynNcC9rR6guJ1ENPMK4Uh5mgPvJnHX+SAtthgff0+cqqEfKXmh
x3SUqLt5piKfa5+KtIsg/E8D1kMO27WyoY/Ujoa2a8+yhWtcqh7yc7XNbuzLWHkYUpkV8thzmgy7
Zk3WG8kh39bCcXeMG9w1pU5z0maQ6oQJr2RjNGxSm2S+jFa48ukczbdBUrisUoLRqcyojCERQkt8
DXVgvi4FSpPYaB8dhoGF8a5Z2shGFUq4NhgqMANA5NYya9NHH9AhQ2Fmc8+7CjvpjB8YSMAxJAmb
0Jinu1Z3ukyaMXTFTqoszNqdjtyQJDdhsKT2BSazYkcx5vRzsyyftq1tXppWf2oKnYgSbYJ6WsGc
7FjOzIHg8CDYJFIDWy7brjsfdbcm5na/tKao9Kg3XWbAR3WpVKKeTN+ltTGpL23OKfbXZVZf5oZt
+2zoYC82jt3A+cxJFbppHesNhw29L6Y2fsoANpmaL9CgcD3gginB6a1fw0HLBz32U76bsqw5T0M/
PNlxmpuddc3CrqBmN1kZKFdcqUGMddSP3V6OLHnqJQl3xdwO15IlwU0kHb2ONMzUoZlgqhdoi+oo
YhgDZjN72FwUdSWC7J2qSbGM006H6XALrnGdr7RZWVlMK3HVKBtR0XRadFmEioFtBahpr6YUb27n
Ib4/bQz3GmPw48eDgO9XGyzKtdy8NLc45XH481R2NReoL/AS2CNOHb63WZFWttftq+BN+AmKoNsD
JioOAynUPtOZuA8EMdWi0vaN9OqlEyDUGjRu+yxi4n1Yo3kok3gY3mPCzMlGMXMlM07kFYdoe2I6
wptuCJR37pYKTXh8J9CWnJY15F9kG2efJGvCNxnG63mBo1wnehyuYkjZrzAFInnZ05wuY0HGm5Sx
GHUrNsfLRUi/UHlp0n2vLqe2i6aPYckDvutSDoMWIveQXvVJz4dqMtzN8MC2ASJmtoqwijvsI2Ua
cJHcdHqKPtq2nWUZdXgNpeiyNq8kfm8FWQ7XROt1cqVSG2U1WvilM6i1ZHNSeph/0+ja2krqOCaf
cPCupiyCfF2OwSzTetYiOPIxiV4uPMM+3BZpS+4DfZckTnzYJdc4HtB57gfLQGkNLInPsBTNtfaA
XUrToKQ5u8nqDxnNjlcT5M+l5Evnvsyzx1rBokSfZjXU1a8L3LSlhFO47HqxxCeI5w1QLu42FPPA
Wb9hRunC9ipr52vq0b+VAcqRue7YGCS7YFRgkcm2JK/z1HXvmV5cJad4qjsSjOTWrln4BNcvL0Ar
oYYr03ltu8OKouqE3a9fd25sW4FSrkDpCbokGG7jdg2DyrILIegVSfTO6AXJB5AyuIgq2qpWULns
myWFxaNkJSSKNLO7tLFLxfzII9TUcc+2t36yvbyLhnCdanQVTGJLK9Jh05UJbdP5Q0Ai0dO71MYs
L2U48vhzB5w16KslyJ1gexh50pEb2Q7pUFToth3Vpd1aNdkqw4Gb+LqFr5Z3pQVlTn3dL54pee1z
BkmnmiwaMH3fLVCt4tIBPy/s3lg98remkXRo6hVLBfYOUkJxb8rFjUM67xvUav2VbW2gvk/j5JZk
14LLUv0uGeEBPjESwRM6aABcc18bTwMi7oXVEt8DDYBxWQHCGt7EAvweb/+bCoqM4HOcRO/rQrcu
eUtMErVPP0TkQF+MkLkrLpJtFDKnrxGLvSAF4Bgu/gzW4ZZ9bSgjLj2A996w3sZwKvi71WsbtGWf
Q4AL0NkysaY4IrAdz6+2haCQn2cUlO6WiIJ4WtlmsqM8bHDd8G3hyBOD+Ihz2y+qTrrZ+v46tnh7
W8kH0B9TBRgnVuwpnhPN010KgJbHJ2Lt6AfwUXxGjYPeoRn3WucC+3EwD7UEHXUTATJD6a4L7Ji+
4Ciicnrgc6a811CHFyi8vALqZbuV7preUd7t9AoSqIB20A/5eUPpl+9Y0KUM7tzCCm3LkI4F3WV+
i+kBfqR61bntXgJQP3MZDQjFldRi7exAwaivpJeoskDlt0buhnQq2nox4GdcuUUjTNEttf5v9P+p
4M1yDxF3OUKf5ueBsLiSUWpvROi92ulYASJbChjUOuieROHW7GpECZeVca89LV2/yv5gZgK60uV6
7REaWuRXvREmsbVSxcoU56it53jzjxMPVocCIeh2qEDRITKhk+RgUjqrmqncfQQbc16XYbOO4WMu
uUzqFeODvxjM8DblJBa0Bv0WLOhGjAjbHcoJMx1tm8jlaxO4i+KCijrqq022zR75sYUFe2XDHNBQ
NBZ9xQgdhh31ZDqG05C9d0tHIVhmLGqGCoIiT9ChZn66VXlKbB2RxM5vQDKAc5RGg/6rwJqMCwqk
MALvBHHrtkHnrUo6og6/cTACXbnGMttlMu1OQTMNQOxtgtAHmD+tgJRE3k513icFrLJgbg/IU+CL
yVwTlDGYv+Oou1FUFoLZxwaQAtcGKx5sQAa8z03v01C7e48vu6YFy4udAPPxLQBUBfFQ6OYcYBue
PqG5XNuHTChzqbriiB9RwaQnQ7OEf2CLjP0hXqh4HNaY3QDfbL42JsQnn6+bA0bHLJSRbeOu1Jys
L7lL7P1quhZvAfE6uNaZGrCbZgohCpkUjyHkw6wuxLBehRAteL2C2fltjSnyjYmc6LGnQgCbNMnT
yJphP0c9eUvNFJZFBj6yNd2G5MC0+RK5LH+LrGfE68hOC8JmXQ9wv+BLsVw1qQE1N/UbMNWGrQ4v
t+guyAa64Ur3mY/2cK7g/5IYgce6WeIFW2+AHAYvZ50Be4ybaURR0PvpJrbanpsoXPKaJI3O9gA0
9PPqshk09NzjXYJSyD5R0+ZNqVCA343BpeKdMPaiL1FTe16mkhXAZOTI2xoHugARBrnkflNQAMot
1TrdyQXgXx0TxXfb6PCYJgHmB5xF6XqJ9fd1avtdxCZXrXPi3zPsFsu1m3uj625c8scpMbPF0yXJ
iIaAQwVS0XATdyy6zttOZsCXmFelCVlxHQRt9OE7Lk8u0NM9GEJRgU2LPiOtY3v4H1nhK55MwlTZ
Srmv7erFVHYmn9nOtjzvsP+auLsWYeST/ZyuyWvAWu1uoVzJGGLAoHzZaRW+8wIkRqkAiNwOIF/I
LlsTj6agiJC2GBlJ1E6Fon2WiTNrhXMTVR3q87qNzZhfPrf0bo1XyNBxNLDbvFPx2wj6oykX273H
kxrezDwMJWY4Q3sE6QmAq1lwyXfmvQlW0qC2ckEVoPK4MRaxowm6y6e+scGVEVjUteEyu5vtPJzm
ZEQGxWTyDF0gOwaM5K9QjHmGy6BJP3S0xTtHyfS4GB9dSQxcjyqx5OulWiMKSE8PiSebpvw4xW2f
1lsRoHBSvHCHPomW7hEpXl4biFu1waVOqzFO7A7lS3jd+6EFs7iGby3z7q1gc1jqyRJEOhO5U3nH
vgN3JjVN6PySo9w/hJSFHwPI+DeChyRl4PDBIYrwhixQfuMAHxz0MmPV5fYzwOn5XlviWZnPAwmx
Drb7ogkkKpqQqgPOA9OjzZjiOs8AzeDR53WMzG8CYkedOzQqI7LOW+nacHgN8o4+iTamqqJQ9a+0
7kNYdCBAZRx/8Rbqv9lJDT3IfOCAkmqp4c0jXfWGjnZQ+tHQaaDJ3SzaEbv8hDm+YKbMiFw24AXn
hRrhNcAIHe6oB+LjD2uEDElUxwNxc3tFbKvEdgXA3M8vjLs1+ZL0dJBHMeRqphWjhsxBnS8JXQ02
LwnKBl4buA1RhDwlNYDAcEPZmBPPKyNTQ9yV9Q4qZplGLtlT2q/5p7TvZ2wqo5ad67CPJS1JatR5
4CfqwKdNA9CGgv0CJo0yHrSXR0YbiwZ4PU2AqLZ6+EbGwGdTDaMVAOFu0quXLZxU3khQTLphF7gd
1+AIG6QRzUbGhyXOZ7QwPHapMa9DvrJF1DCIc/R9iDJxJ26FGCY71NOK2/SFO6JjO40fVm5L6Ev8
Fs19tQ4UJVm56RY7w5EhvimKCor15Z3QtCFFd2gbt2TjbzZotigpOcsl/g2Mfpa662Ce0DBfCz+x
Lq0cKfJs2f9re+5XhxyuIQiQy/3PLkleGLCXwP/vCQlIZflMkF74pgZ9yTYtPxiXOOkNjPIpa6kF
krYQFyCAwQUsur94Ab/a25cXAFAA4V0M54BLCFPo1xfAE49sVMOzr/LHC1A/yBMliw5XXDDAF/vh
lP6cn3D/w3n8MQfgy6CRrGna+Q9//H/Pg8J//315zD9+5m+jEv75J9xJxAzT8H3+lz91+DZcBohN
f/yhX34znv3nq7vMUPjlD38a5/B/DGx4/DbZbv4//vGXaQ6/TBn5/TSHHMGk310cfxrnUH/rPq+f
/3mrqsuMhB+P+TnKARNvMTqNYognzS72Vgrc5scohwD/hBn6CEP/GPFwybj9HOWA27lCOQLVChQj
QWL9EvCHZXuZ5oDhORTpjgR3G0tw0/AIc6n//gZ/+RYxvuLnn38/zQHZ2D8Y+whvpiAkQDblBUz+
P5ILUiytCAF+Hj2Y3rdZzL3GBhavtnSbGiqXGTXv9ejvuyHaLjLoUmG2YlH1jOi9QN5ZlFu8hW+M
W5RJfS9TxDHJ+s3N6WUba0WVM8QFuma+7/PggmN2n2gA5D22XAO2LaaDjwm8Z1dALcKHyI9MJcmT
wPCGs3PzdtuJZEYy05LtmI0Twx6Jeu+EFSprO0DbAMgGU+bSO2MYgrmGiyKQN4GfFrhEHFa8uKiM
EXu5yjbOrobAzI990dATsIxPIhuDN96p4LkZ+xTlresPtoiaHZJocanzSd+hCstr5aaHJW++JoHE
m0SBXCIK8kAjL/dFIdvaJzHwF4A8B9LI7xrKGDDqAr1STzYYeJpjAxxnvR83PHu7RA8pwrglz+Yb
hMDi0kbRAw/zZ7bYG1Q4fdm6/mkdt/DsVvgvneyXMoKEgf+p8+DVmeb6jSkc4Vs4u5P0zacihQQ2
DkvZxfGD9PLTmCyizIbhyYlge5dAnmsdt20tc233OE6XivO+wiX47GK2YxkUT5Qrl5cARz7Br4Z8
HB+yLSN3sQyC/bzI4amZiu4VMzjoa+hi2Bp9h7xPw2LU67lD/nwey5agq970PYzpDbt3cJqBp34e
aGiedTEvqHXQu1ex7nZwENG8r8mR5Vte5sk83uHkMW9U5s/pxAf4VIYfwsnDGGLoNbasCI/FmOYQ
wfOXbtMBmMZ4fUHj3Jwo8lVZlTWTeogKZr8EBNRvBbMsfpgh1d8qPrYQtaPW5Yj3jtuua/unOAhh
L5jetHU0xI9TNxd7hL9AHsdtCi86DUvBF163XbBAcXNjcTBjrOVVo0NYQ9yjcoAzjujBAokwCp29
bkBkI/xkguQlA/d7TVVKPlG8cZibUKoVF6j5E3yWwz7MDQza2HlyvfoxwfwHQZIyScTsv8Nm3YJD
biAEf/dFtt50kUGF0fRU7rqMx6YMu6bSSoQ/0JP/bPT/6yTG34/fwbf5r3b6v9/L908P+bnRY0DC
ZRgzbH4M/IPedBmM83Ojxy3T/wuhqBzwBsXkOfzUP3Z6intB47aDeByC3JeNHofAz50ec+4hA12Y
K4zMwOwFUvw7Oz0mQv660wPaAg2XYfoqiWJQfdEfGDU52U2utuD3AhgeSqo4JA5R2kYiS8I0pQ/g
/s10GDrSmz1jRVgk5QqNupJsGVZ3O8ZoystMjvLimMk5fmxzTD1wvyHnF0hSpdIoxMJ6eWy2nqz3
czeSr4roFaJ3NvU8hyzY5sg62HBoQLC3kcyXw1DQZofooTgp0Yff46ZvEYibkIMLwPwiaZI3p0zS
EbNomq1yc9Y9JigsD802bHVcdOQO0h0YFSSfLPJ+EI1kuXXaoICMafAChOcDqaW2Vkkgyj4ustu0
XfgV3zZxdpLyqwzA/6dV2GhHiYYHZfq0fTRZjl19Gpy/XyyI6lpHqzK7WOMd4yjaZrgQY6frgrTt
9cgk5FJAQXOzph/Im80v05K24hbWWFDjDkrZHTeEIvrFMfWm6lKPFEMGebtkhYMvOJGZe/geM9RG
fBP+jfmhLwOYDxZ+GmueUA0y5FqQdpSVx8u/4giDX2+rc2+U8zA5pNSRq6aPl12RQjioEJRQ4T7D
FJ+mxGahf/PGgZcAQD9VKIfVKZh6MpRBgrOgAjyW3+VyzaAbdBSXhNh4hKPDtdNWi2SaTJ12mX+H
ejim93gn8A+gLipXQ5VwNSc23k3EwDALRPsdhBzdtQ2Xxwk5oP3awCFLRm5xVrfZw7hRGK59K5sa
YO/wIFMc5X6AQ0TUGD7AHVt30CrTE6OZR7FgkvTrimhT7bBoELoNYTO1flAtXGIE9ZBZ7wN9pg0m
2dyQ3mL6wSmSdM11VSSwivIdPgiqK7W0vb6ncmyHq63nIYV0wn2DcxYDJ0xp1UTPK5NIuCGJCvAS
vh3uHgaSfcOn92Cn5tL4hEuGyS89X+sscIV+7Qx6kBJUEKl9i+O3NASjrqvYuUvXFEETOyGObIpz
qpv2qxozryv4GDIrMWtABecl4c0EJsXBXApyfl76ub1OWb9+jlSbarT+q915jZDGlWt8m1QTJD/4
HIhjtUcvumg4Yr5NFyLa4OewWuGyz0diVIaqivN77ny4Ve2IEqwcDIb6HAaWZ4jVa8/RsYoBprZm
elnOUMAs/LKAxtXQ4ttEo6iWsCIgPbdSBCiW7tOe8KkyyqrsBnXhettNySVukdm6beLG44qjOCJF
pnMQfxm/DYahW/YLY6jNEtxLxdSqy9e3iE8DEoduxIENLWJzs9geCht8Cbaix5oK0sFVOWZ2JLeY
WTVt+xmDY6DYY2jTm2MDoWXubfsMECcaDiDMDGAWQkUDhwfFxxE7kX+ChuyGK+CcM0KHXYeIY0fa
aL3KBIuv4kGb72tAXxKb5ucYKhEidDJa9HGV0AeuDBSMOtdBiOklE7nZAH0/oKPGekQjKjAqocFu
llg4VdKPAmZhnJ9EkHu4Ymvg3NmF63CdxRDvajyTPOQ5m3Zd2MAf5Piuhn2jN1EjjB0/BNqTZR8j
KVWnhYiuh7QvdnEugmIXcKSxEet04TOIB16DDovwPUvaiA8zZuBtIBK8IAG6vE/EQT01A6VYa2ic
60BA6VFhCsnANA2tOkx+mHZpOzXmGj9AobIHkLnLJEq1b8o031R7olOQYIaJh3CqSSk8RpXVzsJF
izBHrCmT1DRxiRk0MNFGEw87NqsVsMwAjIDegLyxqN961j2Hvolfl3X7jeISnpGMcZBpEJ6Ojmm+
Zg9pwsO6mZmv56gFX1n08E36bY52XYDEcQUwyT32bKK3nYosiAnMZQpvVlRBN9u8peKQjwMUtNm9
NcjGIDGc8i2sQ866vFoWMgN7WoSzNwra3e3mw+lRwQBB+g/nV/MQuoWZqBS085s/qjibswQWLigE
doLcv4KPzGX4o1X/Tz31F/UUzH4UIP9g6P/UOCPCOZjPX/9xN4ZL4/zjMX+vp0iEzjnO/zaBFNMG
L7dZ+ns9hZtmom1FOAWDNQq0ySi1fnbOKJqQ0cEdhFMAl4hx/K6eijFUEcP4CmRJkNnKwn+vnvrb
vJXfAdqXmxTmlwHCmDOFsYuAyH/VYIhqNUEcPLiGqjyKYo/5i9ib3sxS0N6cBFEZQDhZ5HkrDtmE
KzU5o1xRwHoVRsNlM04OTzX2QfgbMr7pAzia6IDhleA0g0XRGT4drBSzYweZ84Tzc9KsC3T9DX/L
7BFhRDzXC2wtdIpN2VhlXXsOFwWFGgBXngU43oK1Au0B1OMEzDwGcBevHfeQrtlC3nGcXMYmpTOY
kycMgcEosl1OGyzUvHW2Le44n3crLBpArioHhF0ltgcH2VmDqTMlTmgUJOBix1z/R2760Tf8xaoJ
CfScf7Fq/n/3+ePzP2+XcVk0Px7yc9HkuBMwAlwhvWg6IaRZrMGfiyaHcISUES78PAIPhSrmH4sG
I+ah2aDVzwkSXxCpIHj+XW7C7H/MkcQiRKoFw2aL8N9pQv4Y7cBvucSdwggtCJSrP+qWItQRnVCW
H4sgoKLkwm9HW9Dp+Xefyf+iav0qj2Ix4mkgnUFsgzqbR38cUbqFk/FgNIMj8lHhMwZ1wJmyJL9T
K4a+/UWE5A9d1eW5MPwsxqwf9A7g8S/62u/ScvguEApfYnb04VDcodBZbrBtgendiLvXqeJ/lcSJ
wz+/PczGTiEBYvfDnOzLHU5+/5ROTsmIXCw7cm8Y6MlxmM/gjBtQnCAnE3hIa/FKEN6K9sTCHYTz
j6mLhxRoUH8Yk8ZWybKgHbGuh88iuDkWgws42G9DPnrkfEAkTsUBFmZxWDdIMCr1EQQ/15/gXamH
TmI2Wwcd7SWc0/6EiWh6j6mR/JZB4bhFjZJAQEEfd/AjnCUUuZg7M190GcSOv4Hb315bSc1rppsb
Yj3frVnXVxZM6HGLYnlDKaJBVSti+xBNVn2HvDjcbfEqXiLC0cMR1u2Tse3h+amlskO/HsnAMMht
G6NDvqCvMZj8tAtbQErdHE/XWTgPt3CmkcSGy/OZdE1w7NILdWaC9Th62BsldQVL4TJEw5cpx6TY
dFMOBPPW2pKMK6xRk9M9mSLzzmVQrLJ2rcmmEXvginD6O25rn/jpjC5D7LMedU21MlznFToCIHEk
Vv2HNZl+Fxjq8ZsoZPRYwMhoq5VMxVcBmVGUSLNnoNEjP0gEWrjbmyVH6YX8YPsh2y5PKgDU3R3p
QChVCH0M58yu9toDRHnN/YYZZIwbcGwXnlxsIMApSKo75MofW8dJxZzwjy1C27spJOYdE5mW/eDI
vId0FSSlwzifr0ap9tD27RdvhK4bJGKvmyJHzCLcklbtJnw4Laq8m7FTqPDiKHiIMcnxTDakr8vJ
hRIQ3kKCWnLBSBkMiBnj2LtimNOEHFU/7WLP5ZmIxn5tpnT+kCHamN3WbGm/C2ZenPARTHXL0i/j
3FUryK3bviOgbLLuK4ndCkOVXrNgdqWUzUsxwSYcme4Ogc5xKgL9gz+69pj1QEmFqTZpmen5WgSG
Ag6a0aSkJBefIY0w/HD2KWZodUAeeQDU6fjI1i46o0y+T9y6hiUOf4pLG6vHwf7EOFaKxEy4fHMq
C/aJCeYbzPDaPmZMJK7wzSYfGrj9HfxipBy3eX6EnhdUiK88ItHOdzbZ3gJr4ttoa6Nd5LfpNsi2
bbcW6frU94WtmrBY9l7Rh35Vv2UxG6IjB3K40HIGBuq/9ClHtgXqLNyz1CKL1JU+1+jTN/AitWyU
xISEyHooBN2Ybud87by76gqCMbdVCxqXlCyAX/aKthJTMJCns9Pa4IMYxtr6ZRLP1Ii8mbsSOfx8
WZ8zP7e7IpyyBjkDIDYVDnsOeXIkaVnMed8f1gURrzcXUEwFQkQ2ApCXr+iGeRf4fD+JiY8UM0hm
jIiQ6E4fF5lc5gdpvjS3kJosNCBl+vW+AdCXQ21Px6m9LliwIAOA6RDJe6SBeSNG2bOg3a1wCKJX
gRkEyR5AW5J9hUKBL6qdMeAGEjhmnponqRBJg79cTPI9SLR8KhbFD4b02IYHlSVHNAnda8Z8cAnl
R8yXq03jE7J1AynXbYHtkQRtcUjmGLBexMZz6FxyjFRAMjAgHjCB2orwOWqHRpTTePnrjKXsyXu7
fkmjHqBbH/Z6D7Q3vho6BKNKS0GFSdvRKz2R/gTPt9jN6n/YO6/lyI00C7/KvgAU8OZygfIsFlls
skn2DYJtCJMwCQ/k0+8HjloraXZnRveK2FDETjebZYDEb875zqCqqKQM42b3aRkb20aE7I2esTPc
rt5Q/SFHY2AeVZ3OaB3DDut9pnJfEISXUdNr1SfVQfYKnUob0FiMU3mdLVv+sNkbnnkhWbIT8A+Q
LQal2oA4KdJtCxHviJkjuCuczH0rShQdDH1G+HqdV161SXgYQcCnVBHYQP7M0fryHZF98dnS+/m+
ELkL54vF0KekTLHNrEnCBoeHcBkExMXm4zn+d+/076pAGoDfVTz/1Dv9NwDTunr7/Z7S+PiR31on
+iMbdzAragvw41qU/GydDCpEysN/OM7Z97FZ/Ll09KgC+SnWl966Cfx96wRaHncl8jMLNz7e8L9S
BMKS+9MkOvAdXhetj6kbvLw/e94ZhXUMBtwJ/JPEQekicOrLomIF5Nb6TS1Hn1lE3ni9GvYCvlGp
P+MDRC8gKll2j2Zp94oFCMUfg4MWO96Uc+tAZ/U/ZS46KhdYb86Yb4jkNCOMZkmEhZdjdjnk2jRp
yNugJ5TjkWVk2Y1omNAN9fK2Kpa84lbKeJwFvqzODubgE0XVqB/zzF1uFzuOH3OrkRgf3Retq8f9
VI/eiqUDHefk8pyXyCFKZhAGixxhPqZMKKooSzm2wqCcmIZAnQy2E/LbiZtcUbS5hTs/KMSlb7o0
OQ/A8o+3cKYR3Zppz4nUjkOmMN0lerGv5rHYM/Ep/I0T1NnRLZPGuwTsl/KoW3QeiBqjt5DRTr/v
W8EEWVvJxGlpi4OM22mXq9ZTSPIq/mHkavHMcDQe70wnrl77aTEeJtDvjOXZBG/SruNJkWBI4Mma
LCrsRNkyEm7Gl761l8+xqj03apNGzse5Bo+BGNLhjSJkHcwXUN8NIDmj2Hem22KtEOPWTWRjhJ3R
nidoeKsxEp8rMMdUhpmYnKPLOfQ5yJf5bPYTq+EsB1a1S7sWo+rIpb4BDbro18YVW5MjsNxbfRFH
bu3M+G3y3mPilOca9S32uJC1Sltv9AFFC2r/8gCUJN3gFRj8nTlNE51tXkd4vMdkt5i9zgedSOlE
RldM716c6W8K3MROONyNu7W42kJYWd5KGn1zBzTN2Q/1LD8ZbA9vwPQVLzXG5zDWR4PBqpb0sCVp
5Tdm692BBWo3g5nGW9w8sNCQthhcNMZsjNskKZrdMmIaSL02uJudButZ3A7RgELnlAbx7IW1VQoI
iBZWPicdKIZyrT7CxTCPfYnvkRyJ+At3A6466HfB15jxLeV8x8p2n/SN+RgX2XCc1tEwcnqPIABm
bJ9Q4H3TJ0fbjIuvNlDG0ddxB2TH2kMRiyGPCVuUuL5xLt3CPonU8V/XpmI/dinTbianhsEm08RA
xfPR2nRx84jXtL00vq6+Fn0Zb2B+LZ/Z85eHWPFgjjSWGnkoNSaUo9S6u6Weq0vjgMsL+zrPs9Ac
szhy8FpsjDSun9yk6cNJC6ojZqjkuafwRA3Zx8WDsKUZdQqbHs6SfV9jhm+9mOEmNCb96qTNEC2Y
34NdXdkm6gEnNuKbDw3z4PTyri1jNr2uXvyoDLEc6XeQOqzIhnFeAhb8/bdcz+wNeLIpcnCwHFYi
HxYH822elmeYUE5UiSRgBTKaXis2iOH4HsEMN6kc3PupY6jIrwUJNSzt37OR/2g2QjwhI4t/NVEk
e+9bn30b+t8/Gf/xY78+GclIWZ9tCHHMjxXtKqz59cnoWb94jBIZwHg07f8Q6vwcKjKJdKBEcGAw
VOCxxev4dT5CBCyyGTQ8pLGsDJe/OB/5kI79bqpoA64hP1sHaQ3uX/+nJa1jLpDg62w81JC9Nya5
D9tUVUHEcvBlccVXX0fVIYGPbyvMDxH1WBfO8yJOviFkpPf+oz/64qQBf7ydh+I8+qvRTHMvJnP7
ENtIFXo59zUSDu6koVI8HEt906xyFwAAwU4GWhYF7hBEXmBeJWPCDY8iHDjMxrdGg7o+oUBdvb6s
e6h0UQM1+iYX3ctYBI+Dk9WoDmsTY0H+1dWkvikgLmP+UNitRq89yrF9MfxURsoZLVaNjrYFLvYZ
sesDfOOvY8uvdx35UtTZe530dG5gMCLPNa8sj7vQrHg/EH5xdrbNi2vkLAHWvnnSeHtE1ODex/my
GTXv2LY+O9G+38YdH80YxNukL4H05uLdFNocui4fZe233UZv+EeBX1uhTV/JW+Bj0P1jmXXdJm75
W6POaxilrW1T/FzhkLJ7y23GHjXMwI3buPypsK+TP/Tb9Sdzmz4gC/CJKNOtWFXyEUgoAVunN9Q1
qYtrsBTjtuj4lQUq2RvHRgVUTZa5HdjBA75zxUZXyRP4Icxb3uBvgrp6X6qmPjRWiyUwZuM0iYXD
NyiSb3GhsR5qg8dA1/vthyqn05Gir1rTnd37SF700YzaPOge8fMJBjwudmOtUDtMDOow+Xx6Vscv
nRzv6Bva48dFkjWLv1nspttIj+vAWKxrOfrITvUA+78xsgbmP5iIrmPGi0pyYR8trWUWniP+r/Hu
nryA5Q57I66inr9LhXnJOoMDs+7MrbfKw9zYnfmYuLAoxljVOs6F6/l9DlBiM9rzw2LKvjJU5LtX
/H957MwhXP1qM/U+loax5mdKPqXOYPdoelLdQiwIorZrXz6+7zJBxz4WXFYwyNQuSblkEG3y1TfM
0tkCFifdSN65ybmqmZSHfsrV6XtcKvV6L/AIWp4K4itC18dLY/BCuPP8cJQiu+DuPFLDPC6Kb35q
uE9Ay8eniRbqNvW4OwKve/Hwk0Yu4CxuOC4mn7vx48OoJDfFpPFXpSi/AsgztzGG11NhQju0Yy7a
QnTxaakC4wGNu4xMCl3kz0i3rF5KEHumuW1FrW/K1uYj1UdeQ5J2N36nzfvENY2z1cSg7HtlbgVO
dVjnFhbtvMLYUXOV0SRGDEzELUIsfRXvY7gf02KLnqzY6twnDJuy65g6l4/by8qVOujQFRGSU38O
VHxYQvOa3T1ft50G4pSkerWfdUtsce1xGwq/jj6+W63k7WtxdXahcnKEcAlU+MsivPsSrwPfH4g5
tWNnGuy7BJETbNZgR2FYbDDSyOjjAlivcG7xa2YrtGcLx1iAdWJrq0AdPr7mfgBs0LdcRjPmvO2Y
G/GbzBzt4KS8VaXxu7C0aAf4r5xeeERAUfEVGOI9IUCFEpu7R9e4m0voyZFZGfFJb4fq7GVYrJzZ
2ftT/lVD94XoEHliLMxVjcUdMShdOyQO92lN0XhevDTYeS4XWUXsyVnDyhWpiuMLq8obznyfiVqF
7cveB2kBVUSb+ceMaYyYjruR1+sW5lmnQ87StcfJRYDoVRg45qzUmXU6FsC9hEMxMTjcJr46zRPB
Ph7Ma2oF/l4Z1bKXPYeJtMcxYlYKBXzkJUyDwV3kyfrANof/eEj+P84mM5hNpBJ8i+h9xkhL0EMa
fXrvtFwSrWNfzWUdIMeaHzo9Tj2RT1xMzSypoTCpCzRDcAN0BJsoUS6DJ95pV/loFu6Aj8/aDRyx
ESX/JPb7YGdXFPD23HcbzXc4Am2HSSoZHvcIPChn66bY+3Hz3qCv8Moh33LTS+R2nCe2VmQ7o22/
+ToGSSJ4WBo33ueytuut0NJ7bUImQvMSWgxtTwhuGNNoRVcYDM0WaCtiYtBTzRrzCmD8X7CygVF1
qQjcLXKSDrinavOvZl7PG0PmAUNX3Xx0Eny6nY8U83bBYHfKQKr7IfZavJxYZe1hu4row7TO+nsi
hFyG8i7yPG/XYi7Mo0XAeaGubLutslNpQENrtJOMhzfcdPV31gff7EyvhzCxZvHuN5amaIk1pbqI
G2M64JKpd1gxEZ3gmSczSua4+8vcHrVNwqNoYxp+fBtMtdJ2hVVN3UWYqe9RM9tdeQBK3GsvC/SV
KGUbUJzjNLB6pDWF4UbNgqnn4oyuuQDnZc72UIEgPaWe+29WMus29E91jY0CDtW6t7L1/gzyKwKY
nHBbh4OXLQtMq/Q9EzxcrMp/HNra4rLirrMzrvTflYD/xyroz+sZ6ikGXgZyN7z3nqX/SfQWLGh0
g14OB2P6OOy4B61MfK8mTYSzFO//+rf9eTPz8dswB7imTeIB67Q/bmbUBAedfn84FAsXyFoJBCLW
tiDj9b9HY/9RE2BahsF28v/vAi4/pv86/Wi7H8vvm4Bff+xnF2D9EnBBeAGzJ6QClsf3+LMLcH5x
+F9wVfwmx/zZBDADY2/Kut8J4NJhhPmtCUCTDy2S1oE/gcZHe/FX5mOALf90s6DJZx3rf0zIvPXi
/eNlRKnOY2Nw2MuNWmZFVUvlSI5jK26wujs3M6Xv+ClxqA1qndHSERV+f02lNpZ7gaVVRG07FsBT
BGc+dkALwg6PIlNCUEmS2M6uwdjpe0/AZ0mAEEdq1qZLIozUosZjwjWDsXphlfNWGEvEkVE+jitH
oRe1unY8g2sJ+gDDorDDmqCJDoUXVVFLfXA7TLZDCZX7xgNhYTyMZa+/BMJgMqJpmflQYaU9deAg
tnXJcxMsG3FFrqdtkUTMF6LXuo2hGcYDxFcag04L3tm5cWTLet3/jKVqj8mI/j9cw8PerJEnoJoo
95Td8bBdPygBwm3TeulXvv+MiUO3TvaNsT06ooUE5KMQqaO8HI5K5HbkYUBikO9MnQkxQi6rdSAo
g+cxV00SVYWvv3hlr25dSbXhmGuhQdTFoZ94MI8aRZ8y/AlvJOTlXZdRNExZbQ0sJQIUqIgzTZQY
naUO7FaGcmPKRHsdBsv55Pd5WYbuYBnn1u+wHq+Dss8LAEd/MyaDgRMOcEIoqKWGsCA8686Xhfau
0imIZqo6xjFz+p0n23yRTHT3H6+vW18VVzbktpz/Hs2i58sgZGekgfKqabcWM/uBdU9U+1LtspoP
ufMXmkk1so7x+sw8J76B8AvDvRDT2TXjND3EEJnUwe3In9uljieyvUWiBNr3GFN6Bbn3xNl+HFu7
N8M+H4ddnyXmi9TYQe8Mufj6nkuFTX9fci34UpyoNLoNv51Os+ucDIYVjo+6VAUxYFbxKZXt8tLI
tDsTYxE85mr0d6lltu4GTKF1qpwhuYkbO8XitzZQAaxsTfJl+24ucDH0Du1YzZv86C4dZXbV3tED
m3FMg5PEDXo3nHOpXlU1LXsaZLbZhWm9T641Ua+wBa1Dw1JzuknMPMPhgdouvYii3joqGAq5cyEA
UwDZeIuzLBzbGkxKDyr2IS6D5ZZYPOJtQH9uVK/HtyUaAFyhyeTvDSI5dviLrc8w1cUeK7hWh7Aq
oCXNfVb6e2Ho3ae+tl+cvhjOpaM/Vz6ewmgZm4kYqkFpajuK4raEpNJHneG68FhVHBHCI6NBF9Up
iX3bDDMQFHdKFfV9xyL72mlg2ies7vdOZhunIYF9Dg4c3TWKhoPy3H5LXKU6pXYjcESbkxVNhWM9
zSQjhE65UOfHLe3RNDM0tjvBjWFWGRcVmtld1Y/z1qx7KHOsoxS5iZ0Gb8vqbgcryO9m3xI3lTY5
972T0AqmIytG3esYtyZlwf7K1wL7XASrRHiade+FQKvsFrxpsm6hcx4aiDIXvnolA3oGVGcTnosa
UeuSWy5SZ37mTTUBN72Wt3N1SECCfWoCXeaAIzHPD+loZaEmKvU0O5SAKm/Sy2jJ9qR0iSHUdZa9
2XisEuB81xRGidS1bYXlFrxg0dsMYdbN9VA5WE85KAz61InWxnWXG2iK9TWdVfcc8P6tox2rOT/K
sl4VwCqBvhLnKfZdd1ChAKzch2XlZLz/ZhgilXq1EdEktlFbmOmjS0wDCveCVSsq9vxm7HOxRGPL
Gg46qZuFlivR4AbjvE8BMEXTUr7V2C63bYajt47ZA+DM0R6FIJEOS1GqdsEEs5JfUfTMW3zV3re+
EKePXqKmXLya7sip1LlD/PpxsjSgPt6DuRSnouYOpRo39H/cRdLl0JoBoHxupxLQEUZ9PRxNUtCQ
QPCEaVGv7ueE41lWhWlzO0zmg+HQtNRYs+ZNZXa8EgjZ6hY/AMycdB3rXnjaL5eOHpaUv3WoBVFE
3bbsoG4+aoC/N4n/dpPo/EtTy38TglV1b93vayV8HfzMT0FZ8AuiJrKCcaK4jDd/JygL7F+odEk4
JuOLFFknoCD6uUp0CSYneQGPLEovhqYUWD8FZRYCTYO/TRPw6yz1L/gXHZ+B7e8bC1Lj+D9Izx6e
SOefc0kJsDJZBQz20Sl8SIMOzOeWI2mvSIw7FUnjHJA4kNZaT9PyHbG+d3Zwk7CGM4zpoa4HKOad
1N4Kr4BDg7TsoiDnP7osI2jipEuAdGd7l7QYu4cFu+Nj2TmwMgcsJGXiGl9qGZOOkXv5CdXdloTU
5itaivwwa36bIXCbZoAeg1TfCPpBAh4zlUGKI8xPuA/FCdN9dRN7VrEfLBoTeAi3tbM+FYsYn3aO
MNsYO6BwWUnmR6m5Fir9xDsR7gFcMi7muxpDyl4WfnBeOuoiEFyzeZ21IYBfKvRbY8mA1nGujeFY
W83O9NjGGbWZvBhBFlwMTdwbszvcxqbxCKCj3hgu9IiqgX/EGSWtd2tZAE+UC9IoY6yYIJZtDwMY
A4WRg5rGvTpT+LFd2juFLr9P7DV3Vovfs8lalpVDLZ4aO3fJJCzsfC/LOT+AjyVkxJ6ga3mLEfWG
OTzXfhbf9UM6Xfs6U9+CZVpeQMdY1wRw6QEQXHtxrXy+Oi4fDoES2Y56dLjRZ7f5SqU8byAYeTs5
FuPeMwRvA3k4s9yqIA1oAmUp7OG7Flhh1jpLZAXyhqxnDmtt3g6kmxGXU1ebzuFZLWR51HztCHFC
bDD8I3Ma22bfNKPzngD+AM7SZ0Dx7GmPXys+4tQo74lgVWwEtZzGGde5trVUPtxIe8k/J0sWvHqN
i3GA0B/YW8h9JHrdx4Ay/FZhx71FMTOPIdqg7JnIue6cD3rxya5tuYeFYAbhRATZwZkLLw/F6u1U
i5fdIuxXu8XzYKkhfvIeiPw1WP71PAWzzhpX6qx+H7RcK8zQGfXmyi6+DVDKLzF56gcwq9aN28ti
X0oXypDvZWu9ZVyqRDpXiA3qMKcLVCFttG7MyVkjKerkjvCZjmrMogQtu+JYagOnfbwS0SrHZ8Mg
zVdmle5twwDvSA6WPOR5ATWmhBC2m+zUuSvkdGOmk83l2LQHjXHbkCb9WzqAM8DrJIytKWPvDULl
D6eZy2OySFwAS+kc6ya2d57PjHfxKvOzZYtvTDNlwrDKNl89v3qsR0t97jq5wJqp9Guduoze55To
FILxYKTR9emXdDQcvDIklLwByMzvPQZ/YAVYynwDI5Duq3Gd16usePIzvYxGxtlbfRTlTZ7wJU6W
xcp9gG3nk7/zCZ9HD10JASTeDOOxr6sjWz/3VIO4qMD0R+ijSuZ8RS6uPOlwrsXFwV2m/uTGqjpC
l4CEIAcBvSKwXhms4UYjamUHa6vZoBmn7Krm/AHZkP1Dwa6KLEE5oVLwuCCFxAvmtvmJAkK7ShOv
Nl+oR45LKgCRYtW719p5NxVuc9MgJcyjINg5dB37uINkCbeigMx4xaEzvmjxBNXJtYxrrifWAQeU
3kUUOeOl0sf2m9UvvBJb34C98/bgvubtWBgDyxDkIi+9tzSSWYcqMkATS00vsSR3qqvFXsO+zR56
cbyoHWd3pTgQVJIQMs5jvkN2UQ/rZiMYnxK1oAcuRAAOBj0Bx1xHmQT1Ur9BMSBvF+zmW8PQXnJT
tH6YJGyQsyJAk+U2aP3w7EVM+J8RzOnHQofTwi6+Cc1c1F8LMnhu4joNrg60oyP9xlyGq1fqmvWa
AJ2NCbqS3Zube/MeA65/r3du2eOttfTL6Nc6BnY6E6zXhbuF7Rp8DnhqXJjkpc+IQrMz7dWXgITJ
A09EFUGaGS9MsDMupSk/dzk1ar9owRmnTHvf53Fzm+tTA3AmK4AKlnJbG12CewBamTJTuXW6xnoW
U4llpuddtrFf79I5N38oLxluJxLL32yrWR8u0GRf0rLInnrTGIsQgWCww9iZ7CGoQcRaErT/Rpze
GwYlJCA6JxyTZv6k03xhwXPUZll6ue1m07/x0Tnnm7mo0zvLyycuNEQMgbbOZaU+qD22nmFfgew7
ikDJp2IAn818lE1BrO7FaNlbjGQoXZdeV1CdtMoGPTnvVkP6xRgT8xQYifgyNdADJyZ1LHB43Gbc
4jekdMsDanVCIkXTBq/CdbNNWU36SxEjceZkSo9xb24W03Xu1ZBr3yQxDCfZ+yCvEq+7M7KqODq4
eHaIYrtrsUz+E81WvDNYTH7C6wk1bPTwXy2AQXcWIotLuzRfKzBM33Q1cPwPba/Y/812sic93Ngo
5pih2Wk3DsYlIFxVm+GKBEBFgmRo4DLMONEy/boqLnj253nC3pNChAYN1ilO1KC/NklTHOqUW5ox
oyfwpHYt3DAv9pt30u3EcSxSkyHGpJ0zuKNwW8v7cfXO9s7wCjwORXK9Mpx8NL5fRe++gmB90+Ph
3SvUKynVDxWT8oi0NDYaVlMeW7BQW+I8H2nr5EmmnvfIgsr8zKS++oaafH5uY35wrFyNSz1b0Aad
ZMK7GE6y6Zqx36NCguN7S6kFL4iFnNCdbbb2dVDhsvQ8szsHpDQP/n3TN4v70rnx+8D+xEfnMvHF
oVA00YGju48w6u0JfJNqj0mmvs1ko9WvkgOU2isYN8ZM29iwZCpPviZaYDC5uaHIEzdGslSnoc28
V2dxmi+6Fyf5fTynxY2XOkb7CBosjfeFEgWiKsChgOGIOXby7/hVOu3JaeLZQfhNpitSeBC5xwb/
5qbSdEbOLFB3o9s9I2idwnZmb0uwMMCsxH6G0zIdWGQQIln2w4W/Oe8CJjERMNhT1tpnkBBIwHWt
dkKR8JQBD6gdqEWeKsW6LHVN78QThNQ4LUtgixdGlFQ0Nuh/mkvLt3lSzB36NJve1qywUxu4WtjZ
2rA3qnlhGbeWW2RmD+Q6Wu1Nlh1FvCNyhtDMOu4P8OXtSDR+tu+waERLbF9LlXabvNGSo7KT/ggi
PD61pZmdej05s3soIOca8oyUGtht4jVfBsstIgBnyz5rxgwIWIfLEAgozSNzjSm2Jbu8VPAgi2ky
Hb7mw4AcDcW8WTI8ifV3m152iaSQMGZRx1nGd5alrv9MJ1953bfB9hrhPDGWoeKIsqbISP/7u4mr
+qxf/k0TZ1q69S/1oJcf49v3P8hBf/2Rn3pQRJ84e7DxMHH7sMX9Nu/GivNb12Yjc2FHAt3ItB3G
7GsE+c+ubXUI4arRwdiwdHf+2oQb19EfuzZ9HaTza8yA24K7w1nXNr9zzaQ9TlXYb9attwr+FobG
x8UytDZ0FKtEtM5Ns5llDeUlQC9YG824RQ7RbSfW9fvB7BqkmavG0EmVuEClRYLXzDyGWJE3s7MZ
VnUi0zl0iqtiEe2/CtMPGWMwgg8P5apuhAqA0BE2nPFA91W/VqsOUrUI7qhTVnmk+JBKosWbdtmq
n/TavIRlLxBVequ+0g14iSTL5zMuuKS2c9Ba1nwP98tzeWT7U3IIbEMNmxWy9TUfig6q3CLE98bT
mjs49GMZTlM538UxQS4hHBXeO9bVtbyDve0d66WlzFfGQPglRHj+1OocaZ4GP1nuSZ1tlmMCKIRQ
qHKZtZPPC6yhkeOEQNxQltbV9JlPBfijH1C9jHfNqlDLvYL+Ky19ovRWAWs+td4BYHvVRLldw6Xl
KT8zKBpEtSHXbO4l5gfzCcFB7ym5mWK97ptDbDg0fWT1JJa390npTHZem+lK38xM5ysIw0wuL5an
yooebxm1I9lsNaWuTJrUjXJE6rCCtrD4VoJEJws23xgEKsEaYcVM+E4Wj/NFNCP+SBJpspaI2jpp
y52kB0jCgamDm0SI9fP4LjYWDa85hRRqvY7FNx/mMHr9uaOBYYqLZYHABb2b0ACaBFrGGwQ/43rh
eOrAxI7MCo0EYkEujTsV46nvh0HqF2Mp8x7SSosMdlIlEzxz6oyXJE5NU73O2co1/95PTc8k34Ej
WcTXvw+8/+TAM7AIcmL8/0u+4/e39A/O4V9/4rfzDhcwfAYLIySmWfa//3veGd4vpoWnzga6Ag/w
fw8/JPNkQCG5c9egP3f1Jv7U+K0gFhzFjLLYDSIR/EvILZBVfzr81n9B52WtD0nboOv84+EnjLhB
NxS7Fye1NUJFq7m5oXxbzK3mGzRLqzmnFFZ1Al7nFp9UJp3gq2F6P1LEJZ9skqoRKdcMqVxjfhae
lt1gd55BiNKixKHkoVyGgeqCGrW0WvoHrTATuEzJNDVPetXE7GzGrLDKG/aD3X4cKWFBa6SQWqem
8HcZqM5jGS8Mjiloo3Ixkk1VFvZmHevt0sxAdZQHw1XgTmlDmpn4XFhSnrvB7PeLOzYn8nqm78yK
v9hl73+34Wa+FlPt7XWZyS8AWvTIdkr3SKjFm9Xm0DBnP2Xz5nFv3qglnQ8M5m2Igb52YbEWzzRp
4y4lKLCNmX+byQjYUw5GOe4ckE1DaKJputPS1HweUY7bgyVhAswy6oglelg62Jr90CDs7/VnfC8B
e4B5uZsr8FbSDJ7nGVr+qJOFZY3l1c615mAPrXlhD9QeB+CPETkdtHlAcI6Om2a3RAq9BX3jDHzW
9Gto9W4a0Hv7otbGr53w4iMxzdYOnEjxYz25WDn4xg/YPz58z64F22FmP4bBbLfBlM0vDhtEZg4Z
FAscDEnUQMr4YpqD2DpevjIw6+cyK5/J2Mtu8TgoIkqm8TWGlbqFag3mV2REW8t10oAoaaSTKUd2
FVYWMKFQs71q0lN5XK/Ip2bs3J1vkPjOTrjgkWYODcwTz6P+R55JqYzjba+PFrUn1gwegq4wkgdb
GOIenKW6i6dUj1JlN2cWcloXIoxy+C0gIQKghXs7L1g+ogbPPiFbKs5OKZdzurjWrRmY+c5N4+l+
asm5qXCAfAMCi+uDyh+/htDkO8tAMrqSyTb25JVP51bF2WEG5HLuQYTVNPtT8p3gDS0qpHQOqdED
LqfP8G4MGYANAj+tX6Zq0UO3DWjZ28rUq6hxIUUkfjd8BrU1TCFUYHMnyJddInZHAHhJLyPGwHQi
QcwYusDSDG7Gklkl22t7AFbe1O26SjkT7DmdmebJE81j95QgPC3DEbHNez2oeks8WYC+Rbjn1tG+
u4r0Q4BrOQIkxr4g6DRGkYDfQcRIS+68XA+es5GH/dh6NzKusvsSWMCuSBz960gNvyNZyP1GgoE6
kRA+ppE7pu5+JYuFrdFPL+TrWPeaiD0GqbS7QGADFnNiWm5qACd9BHqkPvmumOSGeIJ0uwymuvcc
hFKsy6rIdWdCqGfLPHbMVB4KHUa1X0zDZyd16itsuJQtciw0xJJJxn7VWlgFBn4Z+QFvySXcB5RT
EXRR6U1NqNpx2SLyzfczeI9tNvnqCdw6Us2pMVga6z65VeTvtr0d36aklNy7brMhm7h9xFDrPhAp
dWgrS91Ng06WwEyuyMBtDfjfnI9ZXE4Hf3Lr+7xkY21MRod4WfrLJwaL8hYLj/lomk3+JdONZqOB
3Q2HqZ2OhGOk8bFCdAoEr4FoVxN2Mkv9Fg8nZo56uiZ2056XXCJnIL7x0oF1j2qnwiBUZngU9CbA
BstMSTXGd2Ny3Iu0m+rIuMU8wqh3w4wAq2iuJGt+vmSY5ThM4kw+ahSIcUiIT/9JBenyAwwWGzjN
WwD34PFkZFZmfIuEQliWmeJkdsTeo8zbZDEHuW6q/gZhx/yE/dXeNbJKIhef7q0+VxogLA6igMTy
TQxe4tWqVxyQnIpIm4tgyxJ+0TZ557ivPATVwQ4C7YdBqxjOU2pFi2sP73lMEICNzvmhY1AYSUa0
YAj1t0SVgGHpHqHhjSNe6g6bJKlD6aupkv7clsVDx8oEUwpDLattmaOvXEdVOfVumn11rxtZcNdh
Fm3CfojV1k7cljF2nQH3nf0Nvo5xM4BH/UGfP+L7nr/RYY+R4MxknyGmNGpdRzun2sr7ks70LGfW
+rYh1QP8mGDTW7XLtDrl3mAZulEkAxyNTMy3VTpoHFh09hMr7i+iGBGheEjbjBijqtJr420igIw1
u3pCEBNH5rSYB3RvsqStR9sCRmveMMRE9R0UD0o3jlQPBN22lgHcWl/4giuEQRsvG6+TFMkzcEk8
apCjwsWtUiK7uwVmV5NMn/XEbU6B1XinBJ37BwU6OHBualHX6+fO06wHpYb7ISEarSn04mbgA6Nu
HYbHfDHLU4z9lVuCAWJgoJdVSXoMfO1B4ONErUuqXWhZsHJsguqp1d1hl/h9se2sgZRKPz7nQoo9
OPzhGOs5blSlwymXJQsyVsK7oazB9fYo0825IDqK2eY5cVqO7yme3tJMl3tt1N0bNXbeN4P9wteW
9djF6dorQQHOJ+XbTwQNIDEM/oe9M1mOG8my6K/UBzTS4JixjTmCZJAMztzAKFHCPDvgAL6+D6jM
KopSSp29rkWWlRlFYgaev3fvuZhjmfegs5fE9XhEp6xr2+3v2jzqDraTv5C+JfdR4ob0eoA59niT
d92UuYgvAMYTBR3Aj45D69SGRXk11ShEPb5c/SJJrgV49ydNFerc56uMR1UE/YOIY4z7U2+f51Wc
HKDYb0ozqRkIAYFzrHtUTIC9vDxbx4UZkNDcZ7e+F1bbTnr1ZeUByRraytzodfDFS5mgO3C9tqhv
qoWK2mzXltl0HlmWOqO5Hj72fhsv3LYvV9WU1StoNNNXu85uo7wgjChN3BtMYeDDRSph6WEldhLz
ouetumaS8gzESFsgS40uk6o8z5Q2XgzOcD4GwrrLapQadULXFBJqv40b1MLxkAbPDSTnrQWB4XnQ
wJGGfuevy97o9ySkdJvMaZ8VAq0FUVNiE4IDBQiVr7MuetE6ojIaQKoL10umg+9DZ0nDDML6mVs6
KEJAmhP/lZXhEgRfuYx0N7tLNKe4oahCn1F7fOptEWCgU6mXXJalFFvfDatjFlqb3DGrrYfs7EKZ
Fqncg61tSQnJN3C1wnM3gVvVGEm3C4MEhzhtb+eqtvEERhCvNoPXNasxIc6Tod8zKv1kWbqNXW0V
XPTLioihJRY7cSjBeG9A+w0vnRd42aKtJ4oUMhHpuTHHJRpmrK2VXU7D5wJB/bODwEenzH3JQz9Y
sSNfoZPVm4QUrnJJtmCzH1vdI2opRZk9QcoGBprmcBaYC15UREXS5Eb1q/q8RqJhha+BbIyVVSAn
W+ZOA5/H14dTmiaX1L1LGeuMsAxn2uhoPtCcBeIw8R7AE0a1GeGd3QWmpn+FGmQvJOYOBFQMVWDr
hGs4Fc2C0qNZt1l6bbsTzoaWOISzICB/qC6MZK9zqZ/nQcDOGIJg7RZdRWdzbFMotV27DCOtXdWK
+J5F7QbuYx3ps8uic4FfT/q1y/CP3MsxTI5CSfGZjnN2OQ0DL4TeyJYmOvVNUExZIW68IeiSYBX0
RCF+BtnbOxaalMzPb3HTpynxQNjdiP0aPL+8VWPPWSvl66CB+/ELKuVF0jhiMkNC+sifKlRir2yf
XgU9m5B+AZ5EyZRhHL5UThW9Kp89pEawH/md8lkLFcMto6/2wRgwGBe9N6z01osPXe/VF3XFvy6R
DULGR+2Sjs2GLWoXqe/DKAiJxYrBkzFAqobitQl0cVHGg7fH5wAVULGYO7qdczth31jUDeBAixgh
UA90Lc6CGSyIeqs5NbMRIZmxgxqtlmtdgcR1TIYltD9Vt7My6c1vA1qvdWmsSosShlV/zsgJpCH5
acSTkDl7phctBOGZehhDzVl7MwnRdkZcIq7G9vS0Ku+GuLceMLtgWAECSQxcKzSG0TqZZ2TzJCcF
YANCnRyflB1chonHacWbP9xACAhXPXlvwVLiLLiAbQCsX6LIIbWAUUQLUrpDeV7BbeQrPLsW626f
tIIauQUYeBjyJLkNvUw+SUpP1kzMpMZiCm9ye2o3OMTqCxjGyVbzJasvyG/RUQvo4i/ofGPSpfmx
Z45V3wRBrkuEevzTbvJtYgOa4iRDstvCWtT3TdSIR2w39WNRhvdB7urnFh6VeAH/U9uZRlUhJkCJ
teh6/cz18+qmp09Phi3RsO4FtCrruojqF3dqMhpDE6HZCy1CA8UUj89+PIVAavSMDIU0G7OHBEnX
HeETwdYzGCdhYRPGlqWQvEubTr32GsmD8IXCszYPqxV7VGySJuEhHBro/40j7REyDIxSOYtGVkFk
q08TVR8Vv4bXoplhn/Ub97Pws/jUhD6VGMDmGmcxnpfW05hOu5O/VzM2NJoBovaMEs1nqGg240Xd
GTTqQBzNvHK6wwkwQ/mFw8GZIy8N3U5HRpRo1bnzlb6cEne61EY4pllXBVtp9NmpmOskc+K+aiZL
LkSth4dgBqESyYl+JPbLXZEEglQmgXWc00ghK+zm3DYpruMCyj9vsHDtk9+Gz7eNySN4LCV+pEuR
Jq2JJcNhMVa/gVj7siVUq4ucdmYaWs70qo0zuFUgZdg5sCz5g702PshiqIbbSWkJ31dNsuCVV53e
mi5utc7FT8JovRnUGaek8bxN+dbhM7+1+/4nt7ALW1IbjlM4bAPNrW+Rpw3379o/P5H5QyD4Tgak
e0immc2CgqO5ghLoQ0OZrq9KMlMgY9Zae6X5BoRu4ghdNASa562C8NnIzW2fGAcztTf0NTd2JNbw
MC+qblqThgF2VNv6sBkxRGx/vXM0ld5LlL7tmwPrwHJcdFQGOqn3ze5c9DXQIkMdq6o5uhW1Iuim
/vjPNwJLwXLhC/v6Dx11oNEDi95eHWMDsDj/OQQfF265edvMf4V0v5nB0PhjGvL3HcnlS4YftSni
78Yw337r311J6w+6fRbKOMN4E8z9pysJIBryBi0Y69uEhoblX7YDhjKCLHcu6wwWEO/6kqbxh23y
B7nk35gd/4jNJtjGd7cpHU5hCHI3sMmAM5sRJO9vU8QGZLN23XDEh+qve0UiDuCBZCbCuKq/hhI1
HhLGNula11O+LKXV36VWO3+P/KJ+eHf2fvZA/9Ak9TkXs9GCJGZ0TjOb+/3ewMypUj/qemRFhcCc
gCxv0VHLRsuhp9NBlWl1Ty4UAdbRuQfqtU4a6BrB1LoWLQq3ePWlZF3gRxEBV1km7rAae4IGpR18
YV4ghm9PBmEXP49SeHuM31mcdM7f/IADpJx7xLBNPuxxTESh44/yaA7AAFbOMGV3TC88c4NEhskx
vUmRrGIkANQkDhFJY6qb27xvRkE0JFUW38ZWLGOtslethGm9kHmk8w5rWI2swzKJrtKOhFmCztoV
ZhT/vo3qsxSA/rCOIedesI7AAfLr6/DjZXBpoWP1ZlongDt8eHeBeAyJzc3aYyED/77EHMBago4X
ip+iG66QN/o3VSCyx19v9uMr02U+KHBT+fMgk/+Zd+vdfNDWh9CqWBceC28SR5FG3bFom2VM/tdv
vhwfPxzzlhCpEudC4Awwzw/3WQXSY6qhchy9SrdealWiWwykNxqLtIrWCLWzaWnqIz7WxLRV/rub
Zr4p3t80HCVuf9tgVkG73vy4eXxGMYUz7Lx5ev6SJ539gtGAfbCnHGov5NvFqHPptyqr35SMpfuF
JMF2r7C2Ybc0Gx0PbULKb0Iz8s5sKgOomTeOXyqtr1a6RvzwElKM1exs05m6byP5v73pP7IIURF4
+N0MYaL2BVVvzaifdxdKdzq7sO1AuxBdkL/EBGiF8IVTiQAI7WgRHlQUp59CzydzfaojrBMsb5c0
0NyvjBMnVmpR6BLFlPRf4sZ0X3sb7crh1zeTZf9wkZkFcRPx8WX6zdM5j6Pf7aXTIOZrImleJFZd
Bb63kn400amcASGyR4tPapR+3ecjPX247MjVRLFtjabaZjNnJM3q/FRldj7gUlXhg0ryktUlAUsV
tJY78rKpMOoiAEY4Q0xITQRoEiRtcVQz5aSeeSchgDc6wW8YFKOP8h186uxkJOEVvTBzgKnq1kdI
srfyDabizFwVgbCfd4PVTTT9lZecZzODhcG3dYhmLgsVFa4kpUekWXHTxZQ6M8RFzTwXupXaakqG
z1Vby5tO1ygHVS5dSF+sFazAMG4JxFDpNnA1YDEoxoJP+J9ByMRFrT0D+s5XVdUSFQbeeS9qP3uN
exZ1C9gw6U38hqXpZ0INGRawVjgPW8HM7bJmoL226PFvhBjA22S2S63eq5DhRz8TcPLWhIVT+Zco
M8HjCFHKHZ8aQy2LmZ/jQfh/HHI9YlLrVzc2yZTbzk80A6txPr14TskyWh/gGmAuD5nbDvoLEbvq
a/sG75mMGeRThDPUZ5j5PqaC9DOGM/Snmfk/ECHzXcH4YMHrHDwQYCBQQckbNsgNFDi3N5iQNXOF
zDfEUINXObRm7JBinoe+doYRJdxJcmPKGVI0MH07d74NgLtv42BSmefhcPRtVNwqbXDJjPExdafl
Z+PPuXL3bcwsU4m3l5DKetr2fieDfd7EsNUSIytvdNqF+2Q0Qfd2XAN6yrU+m+WZ33urIgj4HgK1
VPWaPn+oYySRIriMvg2809FVRNPQFZbnmLfmsbj6NiTv+BZunLfZOaKJeZAOwpepujDTNt8Ub9N2
wrfm0fswJ0Bo39IgxgAC0rJsA9Tokd+xmFfo5gFDBlQFG3RjOWu3yeaNWRhIrpd51AAa7wlwaa/a
WMvzdRnG3leN2XwMEKJkXhhbXucd7TcGd2F+I3IXA72fcdfChWoIrQ4jN4fh0U811CVyJDZj5uQj
4/wWnz/AlAyTI8KmbNvEdazBLrGMB63KAYObppNiJ09zXbskJplxVSeL4gHnnZ/vzcanbZpG0jkB
bzDNDUwlQ5xFLP7hibgR7K0t8I+quOFjbB5IODPSTVexB+tSAu1Ye2KYkLTiQVMXuTdya2s8Ks0K
71J3aBglZyuSccJu9u5zOWMX4xTt2MScvoAh9dEQswP5yhxJv9gLcEO7MCZOk9YiLAIW3XGwmrog
JR1PNZV/lQQKv6LJDGoikDABPA0I1cJfF4Q2u+u71VqM0VTumdCqcJ36VjSrPXDozVp/AKt1aNY0
kGPCX+UQa88NuX1kLMQ8R8YRHkGMVtfrLc28HTNldEen8nEEFOTbXYB95pMUtm7KL/iE6ZobRoii
eGLIW0SHGljDsGmVPcVnQoby1koM+8UeAoJRmWjzr7tiwC6AGQ2QGUGlSb7KzDoljEIF61jENfNh
RWWRhEl/w+hCfaqayNz1rgqDtZeSaEIEbsDfsbMyGTZF04N3HyrTum6lLW6FJGkYG6nW0qgTo4s+
2ciTeNcMBtz/glAg4zLWXP++0Ov55kySut26WQvscxgt6S1BvHJtIlWwYyVKG3HGF8y/Z3TP3Z3z
lmxWnphTBZDNBcZV0nRpejI8DPb7wUpUdyEHORefaOavbHr3w7pEwKv2eJom8KUGDtKtnrrzwc+7
rng/sV8zpB63LEfR1ci+8euW6bT0055Hh1lGGl8Xjcsj33RUBSE/451qyCK6rIU1knloVpHO5QaM
CfEetsU8je1q4sJna/Maz6AxvzR4mJYcES8QwpLnOlkW+T0RTP7B6+PYA3dip9wXY+i8qIIs4MXQ
QIo15aC3ZyFlbgKQr0iTG4+vxbYtdHGs/bB+shBSICqwotg4lB7ty7MAJma/Ghu3JuTcHefhOqd1
CdFk/JxmqX01dC3xrjXRU+mDAlzX7phL5l/HCSz6GlhoRgqTA9UP2ekYtZsKJ+6Dpgf5Jleohhau
xWtubFR0ikvZngFEmJuPRmOEvPZsy10ww/Xvm0Trw3VmFDwmkxaY/t4q0I8xiB+LEUoSt9RazW/s
dWITtLwherlf85FR9ZloOoPUJz+TPV9as6eZ3jBUZFXt32ojZfphQvEgXmVLsOoiR0FHEouCXLMe
chFNS0uFTrhntksaukZw42ZiiiYvhtHNbpIeWLDntjsrJ9xwNylYrUty6dsJ+w5hUBeFM1jnmiS4
dx3VRd6fhaOqoqVnM0+5pRJpX3UflwdS5ril8R/h9V34ik4eX4GxvqFDLuJHUaJd7okq0dLxDgII
URIRkWkNSn3yMg9aUKlPMOlI6shcaD97ktrENcrZYNo2Xd3G63iaUYOxIRPzakBlax9zp8JkUkPw
cS4sEVnDcqS6QYkXVVw15RX4pJrJZZzptW22JhZsaFY909RmO3k1d39K4gvt4YAw4iXaUqd+UPYo
bpMIBhuPQ+zfc6/n7VXhg2LbdEblJxuP9Ai1GLonA/2zJ8D99u6dbRQwE5UdSusCIr3Xn+qg9Ukm
D7mj11VscjVZOKAAiU2s6uduU0XmlTHombMPhjl3Oh6YPF2kjVapVd4S842/Iu/kRYbdimWkj4iN
jhjBPxhR6YDWFs89/TI3hmgYuRdvVel/Oym/6aT4wmQR9PedFAoo2cSf5b/Kr/+iau3yT9/3VL79
/p89FZdMB0RQIO89FqcsPllI/kVycP/gCWSlr/OZ/1P0+pc9EV6Dz+AbVw39FMt1nH9rvUA5gDk1
DX4INdEw+NE/sCfOOLn3yzs6cXR1LBqStFMAzs1H/n7hMYoCqsI46Lt0mFGTX7NQuxzGYJ/M1Zsq
dnmsH1pU2CTWPQq0FonZrt6dvJ80UmZG3g+7AHYFRD3HTGN8/vm7tU8J2L/yvFDflc2oHwPrcWQt
hvpxXeRwmQ3o5LLuSK0Pi4WV0Q6F7bB1DatYK+PJAho2RZCaeGx0Kom49DbSp1fv8hWYIZAW41om
eiveubiUq88W3hrGBYuuoJWfPidAvub/O1oWMITxrp3KbczIvNXWo+3vLJSkZNohmIFdVYyLSZdQ
cLSmNc2VnrKqMIv7kTCmhntiN2AbyZmQAOI/CzsK9ZjoIEu2c1QGsDXmRCTnMRuH+L5u03PU9ddE
/HXrAY2QwaDj2vGfhAnvIMQv3rIHZOexBjCXNHUgMfvIqjCLl9mqZ27GB/40aLBea0UccJuve1k9
4wLQt3HWXVEIkR1dfJpA6WPSRmGksq0zsRtK4m43iXLPB0sHxuHhatPV58IKV6HTtecFRRIUPmK8
nZaNgWBIzcswT8Llf18u/yflqAHC+N0D8gM6mejZJvz+hYIEfv6dP98onv6HZ+nglHH8k69gmTwv
f75RPPsPTJ0WvaI5qIbOBz/6643Ce+dPtaip/2HaxPX5tHhdwh+Nf/IC4d3z8fGdSZT8Md2hu2/Y
zoeurG+UVL6ll+1ML3wio2pYkFFerqHRPMIgvmkwohRUfY9eLh6hlYpN50IiGRAxj663nrTa2JsY
ePdtxgewoCuw97uUtdKoQ9/Vasxpvd98HYPeWRHQhl3fa/VzLcyqZ/wA+kkzGLtOmuxWZqamZeXF
8SbQCoyzoXvCD+1dqSkmU1TmZ4WKFX+t4wFQdU2Wl4FrS1nNQZfNsu7zy7E1IPFKxlpJNuyb1p2u
YdjYq9JV7lKMqrs1Yh8pPZl3LGJoMVqauFaTaW9bGT44Ft9ouL3Z1s2z6ELqsThLTPZJh+5+JZy2
WdvYOq8800VWkt13OGs6Ey4wqXU2rLP+BVQ5o1KzV7RUquFTTLDZWaoswtl9BqcV2PytjTcSCVXj
bpERtigWsmGN6fZVJoO5sTojWCHvs2Yi44vRj5R5sj8kfkqJGlObJCyithOiRMSQGHcBAJ7yut3I
bKQU1C6DOe2g0+phV5k+5Q34h5NfGdmjpOv1YPfJJvfV9SRkfkphupzHmdd0i8TDPrZErXmBXyJU
a4OIC0QDdfqI5jC+Ts0I6GKrySViUBA5FerYm9rUghsYVfaZlY6Tu9ByYEKhdGrgX1V8bMpMPQa+
0b7O6Sb3Q26mGKYIhAO95nrnUe9TjzPl3NP99K5dhTKedHgWOJlB7SpNr3py4wT0c+L22X2RFgAs
M6j5upGxokFx5FKCZiWpiHrVIJg0vBXlmeDk+UYHsb+rmRkYVYG4IYAAMpVg8WmSdfWi9gq3xjCb
QpEWJW1Rvgjl2YiQemOgFHl2jV5zVmQiAsc34uD+rUeCRDenBI/LG7zf4mg6Ay4IlfjnuMCT56oK
mBEQ2wkQP04nQVI9vm8Qe8PVaPcgHFm5kR8fWgNrEODdE0GPOxo7KNJs5Jlku3v0hUlgu4f+r39q
Otfca/RjkmVIIbMLG9gVNN6HK06gtoQfTAFNWSBue4SEh0HyJ1HZjt1KL3BtGCG3pt2B79zZbc/B
12M4noAPsI95OQtOnK48a/lqo09B8bXG4M8fFBI6MaxzQgFG2pTo2PLqKeL528YO00AQsBhpgyFu
ybyISDioRBEfKWDbV7pK/VYgif5iD81wFXRldfm2Z0mQVN6m7wR/PjMM9zqckKjFuNUcFCORd20N
3IPWHAAAf8iCulN0t21ioc50KIqX8XzgNNPG09jZ8o5JK/8QoIuxt3teIisPUcVaR3mAw8RKnt/u
tMSWbG0K52RLMRr22VsYAubT8lKh4I0QqSek00x1dm/5ynhQhRaXhCVY7jWWSGtfpsFwEgMz/aYh
odgIO9faVT0XteusAkXHxFUzAlVtMnqdr4RsxliYS+eSrKSRnE5hnGZR3EnVWr6OuCPxZfp28Owb
TPmxd0Yx7GdibrTeY4vuSFcrQ3tzU041RAknKW/wdfpEpEp//Xa1ckUUQoxQx1u2aVDIpZC9tywp
72BAWva5qFuyLTEtofREbRYvsBuFSzdDWzxhPKFsgamNWWlp1Igk22Q6tkV07Inb7rT2tq+Z8fd2
+Ux4KrQcZ1z63oUhu0tdhVdRrxOrLaNdnjRfbeWf+WaZLaRGNLfhnobW3CCc20pnug+blgxOffDO
HWcWDQQ2JY0GD2wsl54xq+P5jqGiN0sMiWiOTxZCi1Yk4kgXmjgT4THNcitzKVzaf3E+HmNw96Bl
QH6XB7Nwgys6MMOlGJB4e2WIlF95TkTgUArex+8tUizTHM8Uln/cBtVSeiRxrjSW0kUIGqk2vtRF
TwYGiRJnydS168LIxd407M8InXeFZ18TdEDATd+Zl/hbgyctNB7JzPw8dogUpoKeZQaqB1AAqlIt
N0f0rxOqC3oDPZWWU95gF7KW0GanVxSGS0JYCpxmc49BDjdF0lUH3023ZiKjpY1KaFvGDsK1ugsW
iRrT89QRd87IctH16306jPmevoi5U7yEVzr5ONSYSI51Hy9tOOGBLcunmib9YihK/Zwpn3touPG3
yejoK7sPnnSR10uIqItOjCA2qlMVe+6X2HDjHT0O/dl1NBgWaXorRZu84Fs21zzrtHfMml5VV7QL
Fr5yTo5DJ9tPE+8Ds892IWgGYgeYJC8noJB+cFPn7Ws0ygCxszceiSxS1dokqpZUEWlAXCimpltP
vVGcl8Ih01Ol19xWEA+cQFzhHbFYBHQFK5cORQjmrGpltbBEWmFUX1ob+CkI2v2Yk1iEAeSlIyJ+
VaOnXCWif9QDnMB6ydfeN2p7C3Hzs27pT3WEv2CsgzslqhEla9ovbJM2UWnZ2kVj4SBFg7J0eAyJ
3i7CR/qrLRko5koK3TtXXheuKRJwlbh2f3LJk7wjiHOuIQgEW7aWMx6UDCiyeyPwBuB1yV3iYjuz
Wiv/0pJy/kVCviRoCDkWuOhgVfZav+GbrjZpy++GOZ0zuF1HN0jKa3rjA4jNmsrKRHavqsY7Vn2l
ngt9zJ4VXbWjAxRjyWAQbRFRDys4Ysh3cxl37jIq7HoZpLnnL5whCc97moTi0BqBGBZk6zpHw6+7
jRfWuc4jEd5LZ9AuHdF4pPQZQ81FBD4QNKEG8yvpzl27sbhjCuiiJfJK5rCT4jM4dOWxpK91sOgh
rgM6iTTL6+AeopY8qXSKk/XU1kWxkH6hHWXo2XsqhXQr9LJexwNjDibIJZm9zfC1gCh8KfJQ3qkm
VjtGcfWDU8tyQf4vJByk7EvlKqitVgWHxZ32aU4Vlve9dtBLXmAVVLFdGdjtsmpkskyQ+W3KWHjs
VlZvRyv75LasktomUCh2Nf2iCciazsyy2dYGQvBOpbhtquZiKJONpWnb0EC+lnnTU9I0ZbVKij6j
hV035N6nYhGj2t3klk6GYZNaWxKhLwjcwetdMnYwOmLp7aztrybgc4sUtRNfrt67HHE53dRJi6WA
YPsnUwLCAQDxRc2BjbUzyo1fOeGmy4JqoZmgghrGMVhKJx5x1PqL3tNPfEHLy8IdsAD53YiaU9n3
ZjVsB3JGV/D+brC8uMchnlNbPS/ZjoXYwmSBqiEaFL1l+KUexq0p+eShM8zWfZywUtWH4RD3oiW9
pA324KTP47A+oSKzV6gGkv04OYhGEy/y5SrRImgpjjmdfATfuThzOzTj/TqZsyWqbZqrJLw2naQG
uNDNSU8c8Jz7RPJeyCcBTyTcm2/pUO5bVBRycGKjbEoVZslvcVLjnCw1eHPIlP0tcYrvNvFTOaQJ
YwFviFiqCORGby2ct8AqvoYPA/YGUh76DTpcUq2sTt0Ec9KVmDOviIYrN0lvWxfSnh7ryYzXU+Wc
ULVpIGqkPEVzflYGi+KydsnUaud0rcQgZ0u0Ql6oOXsrJoSrQQy6VrbRX3j4lVaIwqwDLAXYbDY9
fX9O8lIumV4hpcoanbm5Ggn8wrESLGp4wi9qTgOL34LBmKEdco2ssDDRca3WpGcTADPQqiRTjHxk
0lYkMA/dA66uQWSBHnU2mRTaZOq9ugYibKvOwROJdJmV1ucIePcqmLPMxnAi1ix5izgLx0Z+0i0l
X93UTpDNQ5QzvNbamXM+Glj2G73vfH1us07Ep/Uy3U9voWrTZI3nVtxAeJkz1zJGjxdtlH9mAYry
uzQAQdFzACAPIKVc4dn5jO+Xr75W569uPwe7qUBKxi9xv2mE3jxRvjhrAzfGCT0H8dDEw5lxYl+a
b5FxYk6PQ18GfWZOlBvmbDkHAsUZLKjifMrm6Ll6lNllWtSuDVKObLqibompQ/k9bOiC8ynQ/RnI
z9KwpA7IfO+V5hMvjj60xSme8+9k41ZP05yJN73F4/VvUXnOW2we7p/iFuYfrEUxeXBbZLlpeTEy
bZv28QjYoVIssqBEpceYNtCTkAz6nNqFOYVvBzZ9guRzYbDxyzqkKElKL2LhG/vylkjKhnkSVpcC
rdOC6llOeMBicr/SFSgfAmDqtv8atXm+c03J/KhWFSSv4ks6MBtrR+TxvdmeIzcl6D5svJOT6/1V
GMnqBHdlWjGHpbpNEP7bYemBbjHjVeJ7wYEdu2PhF6xcbGobwF7ePiP07L/JIP/6P0GBZwIcnde/
7ylvkMzE3xMS/vyd/3R9+BO6TQ3BeBgVKTKgv7o+7h+0lh30f8hcaA27dGD+6voIPMO0imgj66Zu
wAT+dxcIQZ9t0HdGzYsmzKCB84/aQB+bQNAVZzczucV0JPW3NvO7Hm7IPGLCyt/tDKODrgEniQm8
hWV3Nrv6YOXtpqBK7eJi5UcwF9+dq5+0kOcW0zuNEtPVOfuECGYdwzTaxQ8d5Lrmw99Pg9yqzujX
7pg7WBqMDBBXnO/+H5siHgwOhcXr2PmwKRDCvRC5LbeWIHeU0HO1MFugSAin6v/HUXEq/bdOnoPI
4fu++CQACNOXxvg6DDEajqleNVKmSzm43f7XR/Whh/d2Ak2OyYLjgYf8Y+wtgkVabjYn0I8DlIuj
wWC3c74O9NzCIiC7rDS1OZI5XVbM/761gv9WosU9+MPVM22TKQd3MWzHD8dJ4yAIzErKrVZiBSbc
MVoXAv/urw/xx3vERuBskIkNJhJ89oettAQ4tkCiu20DR7Lh3ixaHDRD7c4VSU70068390GWyBm1
Zyksjnxc06hm54N+90CQQGaY2H+7bTgSMw+35otrGl892K8LkeVnDr2N3yjdfjyNtgGvxCAHSFgC
MN/3WwwiSEq0NLotiDDCn5gSc7H8cv3r45pP0/ePGlthSuMjYwfINWNf3h+X1QVMjOq025q0nham
pp2jZ78csdzjVc7t3xzTz87i+619uGgIcMM6tLMOpyel0+w7DPscURsWQrJPsD80afrp1wdofFAZ
v105TFCObSKG5Ybkvf3+CMcoxcmpeOxE5FiXVmll96HeBXunnEAOlWFKaNjJJZJsWcMEeXWk7h0q
29x1NNrwEPr9uhsMAE7KrT4Pg6ntR8fy6fnI+mbCep65UbgUaT395sUkfnL9TZ2hgHBo6xs/3HFe
GzrAsHiMYtVZrCfnrEzabjYNBw3bHaE2xLp5pVqZnL21AU3sWZ/c4aoTXnV0EVcvwyr0L5E3/Dnr
+dsH3P7prvF+np9wm/8+PAyJnyE+szNJpRpR7Ub2CiXwgKQLrnNbhy1GJDNZ6sqBM43FkaZkkTTn
qLgoe/JBwgbVC8b0cNBr1t54LSsMYgX27sIIR2ZtRnPE+KYBTKfxBioMfAw+LIQkjX/foSe6p+cV
LH2kScvG0twNiySo2GbjMeEaDjJtIEdrGaMyXFiAQO2zyErvmOtjIrVGczGaU7ppzA6bqiYvSx8m
Sx2TUchykfSnIAvO9WjUH7SGHlxSQFEN7PFrOpon6cl0gUkRaJoTyUv+crH59d364wMCC4TCgKfe
8h3X/XCzDm1odzYzvS1MjKOWdhEKZB3H8XDbTUG17rpc/ONHki0iVgHkNY+f/Q9b9Juh9/wpldsm
CPaitdYEBX72C+u8Mem9ISp5/PUR/vjexjPD20b4uAsofT681lpasQXXRtKcyiri9yy1D0uFoc1o
xtWvN/XjbeoxDcMHgwx3nsl/uE3DjgmHQue+9T1CDEqtFvtSde5vTuBPtwK+hTIFGRrn8Pv3S64j
KZKKE6g5jd5gl/S1HdI37+rXB/PRLcF7jKPxsH5SLQqXz9H320mR0QkUcqg/B4HPk0bdxhlyGqXg
RpCLtC4lBTc+vC0kst4DKqVtCanjd6+lWbn8/QcDlDJEJNIibBCi1ofrV9elNcW92+Iazty1QiK6
QScoN6w1Y29pWpO1hzGHP1cvv2Slck+pTNQWxER/kU8TycdpGfzmCnyEe72dGmgfgE890//RixXS
uNGCyGy3RdgVe72x174Od2MCT3sM4J0uI7ernjKEcsus1sbLrorJ5o51Y+V7RYlcMvuSiaE/prhD
p0k9A300lnSzqpux6GImiLG9s+EfHIoxO8KQ/V1x8fMD8AWSCUp6nv8PnoBAND7Qe8VJjcZTyGp1
Q6xFeAeynI9+7SaroIWLDjxf8sVq8gOyyxcvdm/bxvH3WPmC5UDK6xp1nn9dTm556xF8P5GwejDp
3WxQs42EtyUa3wqZbZCtVr8pj8R82X+4Ld4dwYe7U8mMHS7HdjtqCQbCyS8O0ob3kWj6SsYNL/nO
Ae+R6HumNP2ynREQv35AzJ/emT7EOLBxhnA/Pu7eyLsEPX27pVMlsYCSYP+JsurKtdoCT7D+Wmb9
8OAaIvqMs0N2fbhMSiNaMdCkexC2G0MnB7txEPYpFK3MD4yumt3r+nYgMXQJ1Ux8oa8meFW6N6z/
17aeoOfW/IfKS5qd6G0G2fb/sncmy3EjabZ+l96jDINjWvQGMTGCc5AiRW5gpChiBhxwOKanvx9U
eW+1lNkpq7uuTWZWmcQIRgCOfzjnO1Z5wRz1jfy6B2/mhRLxIxYYT/JvPvM/l26BRzcoBBWCZ9It
/XwguDZ72piAvUObl891fPCHvNwaC+BhqE3Ob+rEvzi2wVG5dJ5EO1Ar/tIn4SP3CIWy1AHZzmeI
LYanNvhvgSL5N6+0/qRfriReaTU1CYQw5q+FfRsnWvpMdA9zlzwWlpM85+W6ZatmugmXwBLSDDwj
OMWelf7mEvqLp69nCoJ1HOxoawDnz59on2DTjXNTHZA0wDsK7ia/PZsi/iz9/p2W1/vNA+pXtdZ6
cBGMbRP0ZdNwe7+e6aTtqCnLuGRpw+uzdqh75pjZYc1o2hmW72hRH5usZCUwS4obQYDNoJIO/s7y
m1/9Ly8m1xM8WRwMcL8+ljONJCAduH/HoOm3pvS9SGAmiFiHAr1L88+/v1n/4qHpmVSOxJfSe//J
POqFeZFUeuJLnjuSA6UVbxYwK7/pEf/y87WYZHAl8fEirvn5C80VnmULX9eBHrnbBAMJK0Odh0RA
glwnJoe7E+3z1pjbEiQpoCSmASUOBONyWbzfnZF/bsoxfNEV0pTjoHR/vV9HttZsAAveDFywHS4k
xJ/dcj0PLGiTyjI2UlX1IfV7O2oKbf7mtvrVOPXjWqMa4sOmbscU+stx0ScDGuza7A6zJdJ36a9Y
p7FL+luVWS4eHjJmvE2j+QGRMZNDGQ1eW7pbM4fqG5GgnhYbmCLj9ZA6pNDZfa+tjZu46uPvr4y/
OGhIvvQ8zhgceT7cz5/atdQIstmtvfbgTXG31wKxtFBtuKOWz37zkfzFSyE3FrjxfMZwOF5/fqks
txQbYr899EtcfQpn9u+XOgWdYXjm/8evRQ3qCtNbR2p/OtXgti29DER7QEXS3ROI4e2b2Y8v865/
+/sP8C8OMV6JsQglIv64XycV9gLCuNG8UuaYCZuBWj4Q2W7veLph6mJbApoF0tbfv+hffpT01wK6
gCUwpv78USaJWeNwc1m54bTbVC7rCkgA9rYzbfWbl4JAzA/75QlBpWGGaJr8wOHE+vnFgkI0Olks
LhHRme3egyqOUzMV47JlI1mXG68jXMujJi83LeorY0/nqKfdMvlORdiAy82VOcwYj7GayyebGId0
29VFoCE6leTe4IpL36BvQwKBmKGIcC1JdVT1ijWv+ZUAFXoNgtpwcNG/jThK50vAoOEhw4yw7PA+
khaUFKn16IFAs7almFx7n1vV5O0Ig0jtr+EIo+W7lzMsAQ5LB5Nesix34m2XFV36RZWNNR/Bp4Tu
AXdNJXaGKa1TBWLFOChdDOrGrQhOvBa9nuN7T+GK2fO/jRHrQqcKom1FCE61xtqRXAd+vaK0XYcd
pwYo9DAYpPGeOoK0LoDx4HOek87uojDNnirlOegINAbJI9zqhGBa3SCsmotsJr5JYjK7ygfaSaLU
QhhgB6VGYpKwGMwTq20MW5eVgdKduUMl7a2s3LW4QnViv/n4AqAExf3EHodoxgfp4pE5YK3I57sx
9oeHOhMdwXNGG/pnk7i2ZKfJqddHithp3waguQjyTLAECmQPywZ4X3ioyW9udmW8jv9Mw0Yr3Co3
+JKnLeuksmrWHX06WOQXAPCrAn3PnHevV/1bvCrhSoPlal8j/o+rfLowVsWc04a3Ggkdi6b9tGrq
YsR1g0jxOK16O1sU47ZYNXiJHk7OqsqzwfmTBAaDXqPY06t2D8/Sh3CMcYfOmFjNVeHnrVq/UGTe
Qaz6PyrmJQJlBD9kVQf6PYI+XH+kyiEdXFo0hMOqJkTghS6sfMLLv/NWvaEbVt3OWjWIxapGhA5v
XcKgSq9xHhKx4GMIVSjVplXH6CJozFZlI5rw+BiHothMeaEpKpTPmltg/F5VkQXyyHbVSWbLvBJ+
ituC6dK0aimLabK3i1mA7uo7bIgEAmLPJ59idNJttuoxCQA74waadtYITRAkB5kEq34z/qHkXDWd
8aruJI3WvKpXxefct0jqEGl+eqseFEmj3EL/RWfZNCwnV92ojxzj6JgZrMBVVcqQ4mRjoM9cae0L
d/5arQrUOosvwAs+ZHr+ivcLAbmJyrHT8dfqx64rQQlxHLQPhn1dhWFBfIRfF5/UuiZDmBQQOczq
rFyXaGJdp6XrYo3d53DXrss2pRGXj+zf+nURV64ruZndnFqXdMG6rsvWxV1dBcOnUCzz5n8u9op/
rvn0H1s/Ks11CdisC8Hix27Q5uJ5rmwEgVv/xx7RXleK+bpclOuasV0Xjvm6egwK62gCIsLox1oS
DlJwyX80UNT4uGPXdmcS6+YxGdXLnHa+aiEAxmIstgte4hf4NHszT7BZGhij5ME37ObbBA1KXjhF
aettFXT+EM0NroYrw/AIsS38oEN1OQ+usWLhTIQ/TctesuOTInKkLrcLyLTHlKn+nV3m9mNc1UV2
BMCFGBZDKTgoGyBLBr44Ij9kOqWZMt89M6aeZL4rd/4Cf07ykP3WqyDxwMMkGN1h6DlX06S8BzEU
BIIx3EeVVxNkx0acKO+FRLgv7Jmqz0525KXMlbJecfh1W1o095YdvnzBcjhucdjNh56K5TEg3+Nl
UPycGeAzDkq7PaGJLTfZVIsj9nj1zBSONUiuyC1DRcyVkDph+zXFOPytlaLYF5PRfkVMml3kXdyX
R+KSij2STPXsNjgQMe6OCFhjt+q3elHcHKVtwPQ0icZOPM9FjWI7R5x2ZH4wQt7RlYYdHFBrqC4q
ieU+IrVweGrjcfV2IiwKohBeVbZpTEFQdcVqkLSblGg1tEDjiTSg9MGs0jKCZqZxJ/NxGk84AvkV
/RVdcZnYC2/VK4anwZ70eJ3EcXKbBUT0NCYp5Q3CkCuRCn6qI7ODMDPvYehtd4moRNoT+CzQcaOS
r4zuEDugOLlNOm7VXU1Q4n7RU7Efm0lUB9/3k9uylIO/kbA7b7mJWm4qvl2G8O2pqEJx6wPFeu+G
pLsXS2c9qozPOyNe7rDgijsEKR8qaoj50uDSvJduJ9/dtcPc1N4iB5A4eUb6s5tduBOBJZ4B+cHq
RHuSFirbZVDyvZ9l9xW6k71bfL/91lgJisoFsiHesbqKT/DR54MOeyTHhOjdiqU1iPOEWHo7ZS62
NvyA1fyBOVYEE09gOHOrjByq3pXFYxnseIhHwkiDto2SOs1rTihN8CjZSNajBJp8m7lN/EV6aXLj
ubp59RLC7Ps1LwLzxxJbq2pHfbiaUOykD9rT3JnxNsGJfLnGJkDJ9KcvgZFzLiYwZx2YvtAgjeRW
h6hiojRwqcBr4Pi3ZK+Ux65Yra19yBAHQTiB72nV8wcI2V6zaUYA6/kiGx0t3OeMsWr1TAjO/Bn4
g/rwE+Fu4niGXAkMlatcp2CyJI7Zh6xKhydMMWjHxoY3WbpmcQ76jqDTPPUejBBhbCTrMb2dPbjq
kRJ197Vsl+kugPf4ZMqpOGfr122TGnPlkn5+bsXACxWkkzKxQ8FIkZHeCsWnFuTpfGcmxvxpoiM/
GBNWVCC1QXzGO4v020yBT6LMw225FGdK9ulLaLKRWUY8wqelYySO1jKdP33JmA+Beho3EfMW1UWE
jIzQFY0GHYjIlwpZseHFZ5HSckVSK7j1aMYIGU01VxIeBQICGSBxpXFmpbdlkROMWEEzuzOcnCHu
MK8hs6YK0uEIqy2oiQ3tP5vAoGcazCrftNXYfhLzZj2JBG/fMCrruwe1S4McmNp7Tovls7FzkhY9
u17zcXNXf8dbuLh8Z6guDSn5WDye5OpgjoXVRTjKiEQDNXwOe5PTzPeG75MM2vs+hvmsW1ve9MMs
XyYCfe4t1Hu3sQc4qg/RYZNijWdfpas3MeD+ro2kf24h6pr3nREozvimWBOt5oYPD7vCNT1xvJea
5FEC3GyfuWlP6msbO8HrooL+Jq5kchjKcrgQHiDPlsfmldOJAmSjn2R3nlByD8hEfenkgF2YcO0+
afi/lJQS1J903t0wcfdCYn6WAlM3+h9Sj6A8HwBtwlhjI7EtcOXJ6Ieg26pQilOEkGsr8vgJyKsg
Xql56ENxTZROxi4SqCi8xG47wma4aZn/mDrFClHJjpctPBTKmJsx7nNuOAvrdTMz4F8a8rae3fjB
i+3mGE6ogTh0K+TtNcvG1nLNo5v1p2Gey23GvXltJmN3RbQbuaYp/jBKfUrAkPUfI9S30MU3X/g1
mvlmcD6GUpzazLQ40sD8LI5qd7VnyQ3yrUt8AOKZetvEjTU17+G47pmafp8yWT62ceOzLUspSIe8
mZ+DaUzOZp2Oe3+SF14D+zMcCXaJsraBQry8Mf+rXorKx1jhN3xINvRIDno6nI0/zyIFzlaoY2GY
TjTEBgyiSsi9wsR9mVpabqlQxzsRFCaC41w96NYADg3x76wVL6Ld2L/TeH0jBtO4x/xYvOHf954g
OJQXWeY/TblZHRiXptSBlHJRlc1N1GRjep1B9t40ln2MncV6T8143A+BYUKWs5ZtkCGDGwduRiXT
PkIZGu6SefYuKS7Ecy7cQ+1OzZ7biQO4QUAdJR5a97AMw8+h0PbzJIV1E1bhgmqhEo+SUKrNRA27
dzm7LqtYlU+W6/v3MxqpvTsAhtr71IVR13fgi8ie+76warI3MumzmzbnMiC5KSGaFX4yx5okaVBU
udpMMu8gToDLWND4a9+joBdJ/paTD3dKME32RLYhSRTGVTMTCriY9nMPXWLPrbjHBZxTqLkwkTDp
3FTCjb/gr6bMEMh8OQLzCBBsdg7MDr1W5QSXas44vcx0l7pIxgunc28r6TYwUsfQYmlRLsd5boZr
wMQ8dkhlLrjhvBqp95RDlXDgjoNkWG36XU1bWho5txE7tOE6jPv8a2ULbEUWA3hGa8QVtYtkpKEz
Y7oDbdtezQyz6er8ISMGriNCECa8eUbfd+pyf7qIh34zBKq4LvmWL1WN71EJdP4zC56oHlV/xdwX
9KzKL6zJCL+G7Ezpc966pl75G+6yaaVHErJfp8RgDb31FeJBd2xs/91avO9x17SvVKzla6lg2uSK
FCX4lgbeAYTWva+r+9mjYinnzmLpHfbLJpnwEFEOTRdAFobsZDjNKLaDbyr/wi8sKA618JpbY0xW
3MXsN7eMbwiLtYMc84EuSw6hxnLz16rK63u7Dap78qjIHc5mDtA8RSRZKtskoCtPP9rYXOTGNviB
LSqAk0vCycMs7GD82lHx8L1lNDm4xUueEobnHEsZ8EQhmOWFpyWzs6W0MNonDCRJyM3sR+pjOtNi
NbQkxaQ+qgLwltKKIYKadfVZiJqpglr6+NVUufVe/LCpNwKwg2qn+BVUOk24iDN8FnKJ1YfhSuJW
7GUI/d1SuPVD2U4cDCrFpbL3k35o9gJBaroFd8nlkdqaAqepQbukngbuESZN/OpaLn8nlIT/bn38
ZCvF0eQyqp25L7aD4l2CK0Auta1RafmRsCdeNM9ErS6zxe3pG82asOPNCH0z2VO88pMXg1C1o0AI
C3tdhLNxMOa1BOjZkMJSm6rwKk9NeL5eR4bmBs4m35Kx8KjblJOOX4duQJ6c6AzeDIyR6tPWmlfV
rQOwbBRO+PrPD9MdjERHSJCsbLMoE2Waby3EudFPNAcndJON04JI2jAL4qMHoVM/uOjH6kOZ5Yx7
UBaAWa6LqbiQFlMgHB7uZO0RCKNq7frmwR1RVPAVsm/djHHL71f4LvOQTppFDuxzKIZDNSP8uA6H
fvgcPGajkbYBSV17hpU+FvNgH2oN+KUCAHZfYOKIN1IG5iMMAzVjLBYwc4Tml76wB5P3SFXOu87q
mC/Pm2Gus/9r3BJAUca9y+w/nbfMZfgUB6Pnzy+kG39kdC9ZxJtds1gH9T2DKVQeQo2mlMK3ynII
IJk9bUqT+ycCnGsuFzXzvxOycAMtdtNT0ZEIIqEBex1DlI7dSs7hgiWLW13QcPMQ5vmFG8PEuFQH
GlmVvYCZu00HB0/gWkKWfm2TBII28IuVk2ndlo15YifdXYyVdu6rJJjwABbZ00Lg85fRFsM/12D/
wRr8BmvAaPDvuQa3afZTZM0ff+FfAlTXWnEB3L48DbhZ/iVAFf/AvkG8MbXgLyADQTKN76IuZez6
Q2TKbFY1uk//+78AGcCdNS0KTFRWP8zK/w7I4JeJMlN5VkNQKwnmYTv2p9VNPBrI/SG9HYfJRB5k
5/QEaSnjE9selmOzq55DNOR72WXL3hqn+AR9WL6EoLq+uDWGUeHl6tl0aIWSievy7+fdvywp13e3
ykqYsKyi2z+Jyii6u9gi4fLILLR54yaa7n70L1Q03JMtMK5DKM11z90U4jcDcEByPw/ABUIT5Bfw
31nGBChJf1lcwPgqJdrb9hgnzLoo2/GxcGrCre4ab+tJ179CWktEqTN7/uUkwox7s8tep6VePnza
oQHC/OyckpKEM1S85aEvARDsurbx7oFKSkTqoL6PMZ7GK4tpwV6YUkR4t/CncYxbG8Ej4ja18XRz
9g7WxqRPnqMR9OFW6wVvUqBTo4WN4BHIkXv2SxKQtNXwhCWXMmgufSWWHa5gfSbrvmYVIuoB0q8T
YOFtQ8T7YZzmsKfEKsPqDJBM/qOewDZvaOR5zPuerG86QC9MVQwsEV3jDBczj5lNAfsuwtqBSWaB
Ikr3viLLZErERmVPpDznAbJGQ4XWFUdnzLNo7p+hQvkrzIgI2si0UuKR+QK81a4z78e09A70ABnM
dhsGDrDV9hziT7s3FSEOzO1a0oYaEzt77Ztwm1LULyO73GzP/BYeQ8atdJ7iIOGp1rZeGZHk2j9a
ukEX2/ujPoINKUk8suv+TIcSkM7hjHDEsQSaOBwK8J113BeOjFxPWgYZF4tzWU+dOa6McHqTAjQa
mPRF8LXmhrhwMVEy1kQWG42u+9XP54Ba06vvipqAXsUyiHqQILuIaTu1a2Ly9DPzvNt3/ejezUyx
DmCqk482tSlhzWwf9sOw5U4NQZ/71XmxqbgjyBn5iaChfBu4vf/G3lJeLJW57MJS9hczbl3Ganaf
MMzNbfK8obtNlJZtrQ5Bn1uXMdXCic14/OTktqbPSUeJmtJNv4vRHG6txpoYRdd+9Z3U9wKHxQJH
vXUzEnCAcRMiNA/IHCLP77x8y+zgIU2M3LnRRaZdWHYxyWoPVlcRy4Qmq24o3Zy4RfLBoNgiy6Uv
PmqG2fhc+y4/2GYzfgD9QV43FGlFAAQbu8G8Vm3YZW+EVxEtHdaDsG8VXrLTohcqPxPx+FdvyhIe
wK7dvC2G02twTnoiLspqjf5bDfu+3MJ9g/jv9Y3Idr1m7bJr4mC+HoC1zBtl+r210wN10MOMNobA
lh8cLQNSUEzd1iHx6sislq9UdQy3CvL36ihkR8ryeizMi6VNUh4FfX3VpWMmtzjHmzfVYBq3urnk
Up9gds2FKs6Wz6GZTCm/Py69+hbnq39jM6cONyxOeLVu/d3gyrkPZLda466FlqCidBCKfsdjAtxl
iPd24JVQTDbTcpE1o3yBqNC8jIONLSB0B2YqVNROADNRT0akzUm/m3mnzeucMHTzJoxHaj9py+at
AxHhbqVRLvsfR3nIb54is4F93ucB52jBamD1tC1PpaLWaTbFiHQTBVxsxyXLPqQx85urdWfKlS1m
8q8iAUrDdUSGGPnOjcXw6Cue3zJTEcOb+k3PfcWl0y3qsulwRLbK4h0POOSM/aj7DEmLAYWzDezy
dpVhTAQPZewwcSdP9zpLbBTEDTcW2d3lbefC6dywkWrcLfKj4Tg16/beHPq0uqqMjgR1IidWd1Al
xRHlUEAkBrMnvNiOG+sthFn/1SAxHmVU1hXhBspfbUHEwPsb6XQOuiht/fGlsYjPST3c+dsAT3gU
47gl+JvZZ0EKwTtOtS8YxLzjEIa5e7B6oA7aKx3UQIWIidVhiikiK8iqIbKbMCYMLSetWJvFNdCx
uOWTmeurtBy7R7vQ0+ro1+43l+jelV5hpftmLHa53RgLbkKXvDOqROBrQ3qlIemrqG9JxZkAOrq7
YOqsS8co+2NIZKEfcQGxdOE5g03JCectTq+yiay28u2N5yoVkHJsY/ebe5+xMBzomdNv8PJuyzmO
8CRxxZ7w3iRSFQPkH8/w/xSOvykcLXwuVAz/u3npWJZZzQYQRM0PBM7x47//64+/9H+LR/8fDKht
KjMXjgW5hvy8P9xLofUPlMResIoxMS/8MDb94V4S4MMpmhhaWx70Y8Tt/yoewWohd0aEEXqIgniG
/jvuJXwDv1ZIOEPo9Ew8DaveJVxFEv/DrpF5GcFwlkpPUwuHg+kdOGwXO/ylbH2onICxBbtWbJCy
aBlxr+ISfMBD4CK1Uvj1LjqrQlUZNKV3WhZfxLtyaBYilU2TY4BOTBysHFb1fRHm3XPLAMLdMPZM
csKSSxbUg61A+o1V0EZlzFI40jwZwbigr7kKc8JBIzV2y3Gxll5Edd6EO3KKnG43rHYZELINW0oV
S7yegdG+h/nsf/uBdOiDkNHWQllLvGzZq80cUKNurWQU9lVo9+lWhZV3PQp69mrQZ8XDfO8rVHQR
ETGmQ2SIlT3IPJ/vp9Tsb7rErs4rn6Te+VNjMEkMpsSNatdMyJHK5bl0JTSPBBAi0/H5IkHTf7Kp
uS+tNDhwNHfsE5qsgcUKxcNWKWOVfrQLazu5DMdE79vPZYiAKHO68sGyEUCEqXhNmGTfus0cbjFG
OnfazrvjQBG4TS37LvUWtWX55++MGZvsxAPizvGN8sapx7NrkpbjliVPQjn56TcGu/Ig8DNtOlr6
S6uqmOR6U3seOuIiOESz5Jppi7gZ09rhvelFX5k82eymuYllV33mgxdC9hUwjFwEzAlb1DP9zzeX
jNytFTPfBFvbMu/iH0y3nkNhWFFH9iHETPc0jA3TB1aPD3mnnLMzhdOlI/3xjrUne60ifc/xDb25
jTdugSdfEno3b13GbpHHohYHvzTuh2aqHsqu4ElSwD23nQLELp8IlURx35V5f2NMsMngs6ov+EJh
oCl7uplZPm8lupKd5fJODWbIW3OIk8cl8BmalEHLGCqvGzK8wI9CWJCSkxlQ72k29UfJn79NtCjv
/aFmVoQ6IDz7rNfvAzp0Kv04J9gTkcUNeNZ+k0uyKgom2ZCZdH02ba5o39P9FdRdcUnFGMnOAQ3L
ZX/d4Gx7IWEQuZbR9+lJ5Km1ZZ1a0g6QkLxti2I8EAkESrnVlx5uwpOZetcDvEqmZ17N/q4JcjC3
E4kudTkUpM/wiJ5MNq46BjvkLf2TQdYERIMzYjFzH/uXYmBmBHQAboLO71KnuzWA0lhzF27DUpwt
MnB2NIXflPT9Y5U3T/Mq+sU6/Vr5XblnTtLPmyqzL11Brh0Fw2U5fxgJhvzGQku8aPNZ6BB0yBzG
F3IcjOsxCMNdrGWyzU3xwmGobm1ZTXuDvE38kgn50q0ST4LNFJILXxGJiArawM7v5cbJxzQTMR58
YbvR7rRfdYeSTTPz0NPSZ1d91adR22NJgapTx4QTgf+CUycq/DM5FMxRZvtizKeNIGTlDKm2vJeB
mxyRAKMBIO/piPliuq+mcjnUfYEQR0r4mMXkXYtuYDLsjMduFnGxHS013o+if9JkFFwY7ezejGA3
we/SrlGJQysxRBluW4vErbuZ6q26YjZ1U3XBe9M27s7zlvAxByqyx4NXsLnM4rvZCbJbnPFvtaDw
cVvII0tmvXlycDHPdWb/qjp+ZbbZctvJ0r5MSuCA6I+5pM2k3AyVKJEGpOXdzLEbpRPnHY5bZuSU
Ca+LDlEnkkC/gQ7QX2XzNL+GM3U4mwmzfaDAeqhNWLH0nNVtw+QV9U5I4s1d4sZQXiTA5YMELk+Z
6MJcVUveHGVBnDPtRo9jSdbhuc/9T9mQDEmZhcQrDUp2XwHgYMSBBDZJr64aCqkMESuRXNrN2ahm
nrG3FtQEgd1X+zllfMvhjkhq0k9pOStLUNvX/amqzVTzbDHab4XBAgiobY4kbUpHm+ShLmCPmzdT
cFFootWuJtF59xMP7Aeni7lFipFL79j1g/tVWVl3Smm3qcGoKN97rv5sY+E+oYoyYl+w5Zb+uUXk
RPwQbvxTw1wAenJsQFXM6+QibvvjjBbuNi11+cA+2vGjbkCVBZ2dCzdcxvQF2aLaDbaoLqwsSd8C
XJJhhHQESXwy9+IqcTp47r6QaDyWEWfdIGEjjs4w0EZPCyQBjvbPuhA0rOiux+t+UOpunuzWZAk7
E8u1gMOAF8GyfFoV5frZZFHx1nZm9sIzGVgWo8RrIBfVbTy44ac5pRqxThk7Z4NZ7LMBN/amMv0j
atLyOzHk3odbhy5c/NRpNa3uUO4SdFdHtxmOFaftRjFymrdz2QU0kzGfIs6ENHjSw+xeEXpXfhi5
mYNp0Dalvyez8T5uhffEcyTcSRJV95rwZINYOV/GmP+sNDl2sF6/FVkWCg6jBBpKUQ+rfhxUQTWn
xl2We5AjbafqXpD2FDdOKZOEq7gX/obma4GS1xYfom+LM8CBh1KBxCaRqo6PROFWwHlSblYJv/KW
Pph5shoVswUbpVe1m+3QvJZlOr644zx+j4O0fQ0Yk+1rIw+RsyZhgg+unY1TZ+XDHWpApsqO6oxv
wpxxe7JHQs/PpvhC+8gqLnxjlK9hMtXBZl5ifZRW7wCby3JmPKFf5c9tkAHYDBqnP+cCUhxNptNC
ppHlkXuOybO2TYZIs5jaiHce7hy/M1/isI/Frs7MYtpagwFmvxTZOWZQdmDE729qwlCxBAYCfImT
gtZ0kcoQmmf7V/PYtycLdDrTLWFu50EryDdccH4pl9X8InatCfwG6Ua/Q3IY0u8oeW9p1W+V64ZX
pTHAUPDBO2wnP5dHQlsAWldl3b0UXd4D90w0WShI0puvxQwqbtezwWiRSbTLd/SVznVskmvL6PNd
JGn4xU/r6q1JVLN3UlBQhND7ccVIogAsgiCSE9GdZvOYoXK+Dhfhvw5uV8K3kYi97cRd0DA5s/Pu
jyRQ97HlPIWgWUAaV85E5F4He6lu7OaC6Tn/WSy6CC7Y/M3noIjbYTPZqfU2hMBSZe3KV3K/+ns3
hLfDeMM2XzQ9Z7xLzFFzLZlKR0DurI+wJbF2x1wkMU7QKuKvKNLqL7CHPLV36nS61ErPJFYZBove
Doh3hcflmCfFnQmk+Wtb+zfJPABtrAY2hMZuZMa3qec+BIoamjcaQsg2CSsCjl0gg7dsyAxg7Il/
aGGOMLzqBvGO19LGWdDI5IkcFJ++txqRpFiGY80bS2Um698kuVG9vexGpMxHOy8BoQm33y7SKffa
NPWVRbawp7vqe8rgCOWv9nyktFhQowGY2bbw+u5LQt75uyeaeD80JqgOvs1lhQQJfZ3aU0H3TPJA
FMeuCSi/S5htJIXIP3BYE+QKgBvsh5GWHC3OeN0gB34u46l8zFwzPZiZa9AfxPqqkxMRGxYG48ui
q8JNYlIjVmNyCpCgqH3dtcy1shDkLMbW4qvCFUlHH4+Ml9LMhZIlpe3tyFteLgvDkqeRxdAVv2F5
ZYss+xYvWQ/nse+Ri7XDPgmd+tiWibO1i+VZztOoNxAkurfEaf07p22J3TWz7p8ogf90yb/pkh32
guwk/vcu+fH79PZTi/zH3/ijRQ4dml2ChLC50tj64N7+X4uMmX8lfNg+AfJ4f0Bd/Avw4dFYQ7zw
V8M3VqS1cf1jv2K7/wjIcGATYoLFWHvkf6dFttjK/Nwjsxh32VvTxq90AR68q1/lf/TIZm8YoKAa
E+6T3T0PhmCJXM7fgskubwC6t7vUsFQ0AVs7+2NwrZRk2jnk7YNsjIfW7NRJz0iq2sBfrlHkY4yP
HS8+DGtulCbS5U379LkhS17y7YOYOBiWKYm6q313du6FgOlURUZNrid9cEckRCjITUb7TudCcE2x
NBD9i17K60B2JqmtJqrSaQIiNQBo5N4tcoHcODHRN8mx69ovZVBjOmS3W5UWmdGTR/ilzVNn57N2
VvuULaU89QIiJskP6P0hUk32PIe7rMoX6+Q3s/0kyA5poTQ2VuNuyA6fAtIf/dk96qxxwTkVc+bn
j/FsIBeKLL8Y2m0Km+str+PgI/Fy0POLrchA2JHxZA7eBv1VZj6wu8jltuctqANobvsyMB0OJO2h
24xzcsw3Y894dj8wiB92S8PMfsshfVGhq3qZ6qynpaud/oJWPUDnHLgvaHR5BDtJigw5e0iYUPNl
6fy6BbB4kdvjU95kziHvR06oKkwuijFh5N9WSfqcgSBK4HpmRz+YrrErEEKi9bNK6Gp1qe6cCulA
VA8hg4zE+9ZP8SqrHl+WHNCazbi4mJxjMhVPgEZ4kIVWfsKP8p5kROWQ/aoflkDzAFsMZEN8pIaD
Q9n1JWkOfupTHdcHgBTnYcmevNL+bMqsv1xUM0bw8G8WJp4snPuXplKnamjqi6Jnqu1nznYC/hep
WTLFkaa179rlLk2qJirs4gnt5IpMM5pdUQ3fvaz2ritvie/GsPGgpTGJDtFvRgqLRTHr4iAGYUXT
MtzaueNtKVVB91kx6yUO5ysqmu46YI6x+z/sndly3Mq1bb8IO9A3rwWgOlaxldjoBUGKIppEn2gS
+Po7wHN2hH1O3Ovrd7/ZlkVJZCGxcq45x8Rerp+8BgZxrfDujRqTNXA7/yOHTEOVmpN/MGyps+qX
JW47R3tMYbyg6KR/WDc0d442PEFi5EKCYeCgt2jPdCrkx1q4Lp4cHSNWszgagsu4H3wHY7JrZ/u+
N4N9Wjk2yTstOEzu/KdxRHUasqGJEs6OncAlgYlI5R+NBcBlcigkSFOs2zQ1y6hprIq4CldaZ8Xr
RfaangSNW6Rvqh+GA3KB/tNnrUyAftXzriIGtXMG7cUhvkENrirOWeewFGjt/Msanf7XuHphYYBR
hl7MfXzqiDrQTyQueCG4w7sDT/zYUw1B/lv7aga3xolGmJ12XboEWWAUE+CrpeJKbwp9fFyoI/We
Slu092RBqxrrYZ/ftsTX9tAMoffROSxDoxyLH9KthnDQjTU95MR1zzVcjipcLDy1ER8sse6SeaDV
vbNCPZmm+wI3ZThNfCwgDZRsepRaPrFz63qcevZyRuOvj+bAnBwcKEICvKZBydzgFYazbSjn4cvo
OiplsWK3JOzHMftaCslASR/8FhTQu3a+Jasv3yRiATXIVJKwgZ4q/Ya5szrMOcyyrNNM6MQN/zIx
n7ylcA9eRiq4UEz1DSbY2MHwtLPalQbetrNi2GhkN7ACY1taX5Eng2cvb9VtWWjvPFIvWLvBY2As
i6tuOINbs29xW4ioL+lLAVr7mUi/j3KzJcLTF2jsbIHzK0wFoi8V26poNSrjvquSn11pCpzmgRVc
Wvq5z0ZArZRnTZdpzNtHXDbak7Cl925WTh6lIgALWQUIViOOyGY3K9OME1p7KUVa9KubLOByk0FG
KagSgJ5ZE/N12OhqOljE7allBeE+VOtEgw8+m1ijdYUqnOm+zFiH5Ys8zoaeUYwx4Jzu/NXfLYlb
P7AJeKvHxjnaUxX87k354KmtX0gKFr2WP7y6SwH5X9e12LSmE73ffiRGAva7wWiHr6Sx7bjQBu1m
YdNJAfFoRLWOAbFtFOuflCKvBBPOjjvUbT774m7VABQsOeNcvYweYDtl7pSkzmsiBc5dAJpCFthq
p5NvCINiu+4bRCk3pBpRkCuXNy9cKaCDPQoWVB9UfRqETRvv3Du71JgfR3+l4c9vBPGwCjPN2ATH
TiksUh23eZQ7PGqKAhg8wb/p7p1ifRPeRkPTIvytXUQDHJa/wDfljyAvgohV+RJ1mzIjh+4UaEG6
o2bkCwDSzyr3KAwP5nGvS7CZ8wJ3T7O3npdaZXsYIuqsie5zEuu1HJLxxlBkqteZ6xNXqvrOZDK5
sCpvYqCjxX7OB/20UoB71AB7QAxE5JnqOg/9FLFXo/lvN4oC/CWesTunc3+t6wZ6ZdaNMzH8Mhsh
bhwQBTtjQdtLLJZd7VIYFz4D8iBz3KuzEF/sq4K9atdfactXxSrKWVbg3L3SH5aAwCRMyIs//aha
Yw71cujv6RhPQpJdEr3Kn3i50yzh6inLMuerDbo/9pCXeyBYGBCU/VKxQw0rIbvn0udLrb3d79pR
DV/9aFN1LQsRYUfnhijn7B7rVfEACL/dsLvrZQJhsZ89QUddQovYxNPFKTW9+EvDC2OwnvLcBeKY
AucslM+57ublB9t8E8fB0pxGu3JhUHpLWAdavYe5XF1Mw5zjYVlhBFvLh8yShZWBC3gg4O8w04se
60HnP0vdXEl5STSiGm60uwNkgZF6Fi1/faCNxRuPvRiuw1z7PwAkblERfXnCp3FycVOHWhmkDyNS
wj23jeLNK9wnB9swLSjprW028miNfmqFKivamFUd32gw+PbPwBGIlg5rzmXwY3tNXHAY0kv5SU/z
Eq0dBo/cnfCBpI2J1qJqJ1r4OUN4Npq7iaXGUSdseaQlzf81C8mNVFe/izYZ7lhdaEU8Tdl0LNrB
unMqd2K1UCiM+3oLGsjJgE6bU5DtoJDyidCrx84PnMeZ3I0ecmpqjBgmHYmOLcsv2VNXuz2oKT9T
Kkopr8QPcEDrdnhkanbux14GK7VU2HiiJbWeQH+Qlxn0CzJW8SpZV33UKcmHOUvWqGiAOVFb9okI
5DzVbm7+NtJCq8IV/VUQhh/VqZ0bkia5yIqRJceifuulX6LMjPJpnXs8ORyehKQ1rHi1e4+gDVPS
G7xo4nWgjoa2Fnyc3cn7TFKPVjtTenfB4OQvDpdTSi1zJ+qruYxJRFHa0bQr/oGOPrpmsJpHRPY+
Dxe+FbdKmPBC9YTFFs6LMeXKTicCXSJyuav9nPI0oy+Qxudhj1nLjFv+Xoehd7VDwfa3OnRemb9w
mokXXnHjawnx70kUQ3LUCy8/6c7MxJt07hlQNkXjOZlOsVuoHXlOzbxYbqjpRjpbs/4caNQG7jJS
DFQilWyHUC/CrFLYd5Vdt5E7pXq86rJ/GED6vej+On46SOhHXzbBDf2Vwx2KSv+zsZxe8Pw1xRDh
38Qr7WBbZLpan4N+qGB7Oo6cf6QGJyzQbOT4aA1aCzWhbJcpzguehxt6eyj989nB/ZwTf3VfU6EB
SZ58xZvVJxTLg9irAQOAi3fIFrZ767JvQYafXY1hZXwCV4XbVGa1di1rlb8lFZAn0i2VHRG/LU9o
VHqE64X9mG0LDbbwBqHVE5U8TPxfj6rieEUMeMI7VTOEdeNHXQGZ0TIPYM+wpjd9zUha1lM37IZq
qn4YNADuLN0zD7NfiUvRyG6/sACI6DUH/6KtpUQ8aZ39bNTzQ2k7pCAcEusbT1TEU2GMl6peRzy6
RY2Ap9J7s7USpCKv6Js7Ou6VEyHm6R2Efx9XH8NC1WYBCPndiMDZyk/GzRzONem/brafmoEoE1z/
cWl8r5fHIsgqyiUK/DY3UMa0EO+3EZdrW/dATDPOUeWXWIxJDh+HzHVeTJwGY7QSHvaOveBZ/GCD
nES6xtLnkgO7ZUWx6H0RYzIiQGeOU4tty6NtNhv65jINWnscMWg9qm7gLoCT5rA6FN1PAwom/Tjt
CYm6iMbByi9t4eRhYo7eV9VDw9WRmVdsKhibDiTHfkgRJPkbGCO86fhnrgPPI71h6+pErvT9P43f
pkd3rBjBjYE2gi7vvee1IKebu5zOcQD4ZC9Nub7rDNY380KNZ8n9uPEQLUFLjOfV7IaHts3b14xs
3OM8G855RTEOTUIYEZ3v+LaMDMh3uvnAG5Rtyv82D4vANtfjLr+14flGG2oJBP5UxYNSQYgNpIjB
YmzDebfEyiQXPZbeSWtrFDgu7o/ASoJ9L3Tz3bGVfaxE3+4SwclUNq2/8+hEOuSpNUV945DdyVH9
dkJm80cZaBOcS/vOUlnwqdf9HRI6G81BR0w0zeXYGeRPxDimF5LhvqLM0Z7prXe7fRsoJ+4WDI01
H0odtGOegc2oMixfvMYTRQGTZKYH5edVRy2HZAK0jprV2a2p/dvW1ZquLTh8LGvfJBCA6sDT7ga4
7+iU2ZGEYXll1UlSKK2tnglc+94CZX/a1rWvSZLnHLQdW4sGF5yQW069ZeNeZmWINbDCwDxMvHTm
5SEb9OB2Uim+lTp3jwIFEkQeaBxdNs2Z0M697+OGkRLgc8gS750KziKqG9zvDHadfyvIiIW0worY
KNniFGVgvaV4IXZY83BBV3lWvWmtfOssj53X5B9sPOT6rmmnT9akEtlPJ8ZRsUUzuHiyrnIICNMM
VYYLrPVd4aVI2Wv5DmsrA8ZNg5VZq1c84jfkTyMaonGnla+ymLbP26g3MUWimOCUZcWuj6e+pBD3
XOSS9mapqLVLdbzq+OT1kK4cMuz9VsWYor9fGreo+bTABzNohAzN3s4vaKziHv1B16PRVqMfT5hV
UV2Ztwt9gqm/yT/Kl+0pwB4RY6Jagf37+p+55opWDMV0rEAPwM/rzAfUcxSBlkRvpoYzCaxip+PX
PKNrkahe2pPfuh0vYE2ccQ9OD6vI0j2onQ/ua4xirDjxBa1FdarHdqKNh/rWl2nY8nfTfLUoiHxm
lPqRa10Xev3g3WSEBEMyDwyOTYZHde3wqI1aH9XT+CswuutMA+gObfiZviLQ4pNtU+0I5H4GEfmS
KaPaWV0PuFb3p9AcE+fH2pBecFZh3tRLdsm1+m1oaU5cZPbUu8aXxUm6nxemozqlnTVrzDdYoOSB
p9r+lA4RCj3tLYxs1bPCUv3VtpW27tPahxSK6sHwrdoR46tbPfrLwEKoSQsjAgdC5EEH5rBT04RW
HizzY2dgs2B5nyTITsM87x1pLzCdK+opqAZyDmK0gseaAwtqpoWtgH8esaOd32eDxpNQxa4u+rNZ
M0quOY7TJU0iflStd6W8kiIWkBm07gpt81OK3MCGsJZ1PPmYZeJRz9pbStn9E/+BXxK1/2Wm5qNd
NBwefp6dWdWI8+LwcjWs+Xci2rE7CIoeY+XSPuF5tJk6pToT6RA86sYzK+Maz9hG4zI3LbCt03AJ
QPCxqYMC6bDlTqDPHAgh27TbsGPcuaqf5iMEk6M3db9Sfz3Tw6aHZd7qJ5Fq1ySQzDql08VF55EH
ngYAHMKLKbIt4XYi/3UBxY+kbjoS5MoME9CzfTo9BIX81FkQR3ThAIhT9UNntyAyqsU71TYWFU8b
sgN3FwRE5Ps7ogovuWFL1jMacWDKFsK0tAD06C2NEE1lHBWrkqh3Rnmqh1RHuaC3QBfOZzsnwcOo
UT1KhW4eZs3yS6RA9s1hsfae6PNdMVgfiTMZT7NPOtxVy9yHxdjMfxzCmk+cfbgEXAcXqd7R7Nsh
RulGERqJZl/ZWWroLHluxr0uxDFwayggJVWXqwXKyMznYIy91KBuotAzccYxGxrgJvA4LO27NKgK
cbDwV5vBbv0tKMhWVGEJ7b1xq/7O00vtWPDCYz/okQbzBeBOT3BFgulYZBFL9nNP+jCmhmf5YM7i
0UpbetgLw79rZiu5rkM2/gZv/5X2xtLCFNHkuUOGfliVnYRO7hHUbXN9/ukrZ7w3zcxeb3vlNyRU
vKo5oIJuvdWD1ULio9HUoM3Bo1E5V1Fr5nheIVS0+7w1ye5BXrxld+tMocPL4Jgn048ldX4yIThP
YMQarOTLcOQ5WGK3lwaXK/959l1O+Kw2n1KdYhiZWVT1yOS9InQTFlXih/BmzBxkSyW0m9lkqLmU
lDXgxpiyG2aIQe1TF4tHX+TueLZrzp+dO+htcUiTWW0iUUnvOVoYM03lGjSgrZjecXS1zkaN6Z/7
1u5uus6nNjVrYBNhkUXjW9oiCRfOhTe3UYF1O7Nq+jHxBWht7sb1ZQRms+MxThCNEKiJSYEVuVpj
S00Hn54u1NsZXnZX55d183rQaWAFu6EfUyYmtqc7inwh7RIAZxLilHmrhEtBQZ9BhxBjMRzJGBH9
0VTH0Er5JbZwrZxCogjqyRnbAfFJF61L1btOtxb1hs+YZ9JPh4gZ1vU0SVWEpkY1k5gURVI8aPFK
4wS+AMnFm31lSY5PrwijWu3XzHhNTWP3sBChJhDg6ueWrV3ktCOoyJyAs0on86UomMBx+XJgr71j
kIdrMBpQEw6ag4gSE2+fNvflqmEBsPPxjLsJXaZa6SzqIZC8iFbTb/VqXg5mS5syl1dpPQCH8R4D
LeH6wg4vAECQmR9LmYszQIrpyTQtxFDFXjHHfM2xuqscvzaZGTNwJ47EluXNNEtG9CoVkvh6kBa3
KPwD75Ogt0pqGs3F2Q/u7PCTrti3DmwXIyXk/ZpKLMnu0pqxhQz1A1pvei5sjkocWMtXSTvzW2JI
BrUVi0mE0tHfZkGArSUt8u5ldKmymDewStrYvMz4SEVcdvJYT2VxaLUZfi7S6E2fKO80zfoQtzTu
Xijmor5HEKe/NGsz/8TxT6kErvUqIjlhw0qyE46TAZuG6NpbZ5n9Y5UZaUz/eXuYJd0+VkvxPe6j
ebj6ZWW9ot5qvMTm9ofOfHch0Tnvx4HpHznTQ6XRsseF+qAQryK+LXYZkIhldR2H4Lc2GUbM4ZQc
3YydrrasBiE6Hg0yAFmcd4QmM8O/r5WrTsAcp7Oredgu3aSMbEIDfGgCL0Rv7s+k3ccrFmtxwVP6
UfvKiCcqf/eFv7ynNJyHYHq4GeCgyXZGQoNZ1y/PWm4le683KHk3VyvW+KAfsqmV4dQv5klIKCFh
I+rFRGjDYWIpmh4MrJSD0zDL6mv/lpd0Z3FVWI+kawE1eIYc732vQQc2grKMasecykflZHm0ZLxs
CninhHwpfLhoHtUoDusbNFaDSaPJ9obw6W5r1ltHrPzvevIgLbXczUONDjyJ50Car1bKYe1odZzb
1hqhlLwHdQ9NJWXhMc8Z7S9aqUe1pzV70xD2cYbQQXr5EX4/VwUbdngw6mSr0/XOynJrVxbdSyu7
4t5Nx2OimXi+uuEwkR75pSnWIKalvYKx1/f6yoSsOi0/tBjad8of36ug6B7msXvAtV0Sj298Xu3G
dhHMSu3Ox+FNQNbMTl2tmxd70j6hM4/Xxqx7IAEYG3LWYAg9gf1K0mSkYUxdprZVMH+6/5i7//+a
KWz2yf+vtfWp/szfa5hy/+Tt3n7P395u+y8vcKBAQIGkbspjCf53MYX/F60zGAfB1H57tPmlv63d
xl+eQ/pP9wgT2v9FWvw7F+j95fEL22/7b0f4v7O3tjeT+D/S36DhWwZ/C8J3mG026vI/r61HTMb5
miltYw4olKKSS1QB6WZbpyEBZ7SLwTSSC3ywUZvmUKSmcXFJVV9XN6FN3AB4HxPjnkjCGdXdSv3e
r0AvQBqk7B9hZ5E5jlSTYL2o1/pX5STWSScBeNfnMwM9+pF1pWzSX0NRVHTiSGjolCL6Tx752cde
jdOdPr1XTY/VAz/08zDp/Vsj8kkL16msV3y0Lc6CcqgUEHdOQEyhKdQwFdTY36wBvHjMhUl8ZJhP
Ut4wFSnuBcBK3JhLThtcpzCulJx+W2+phSUmWe3I6U0fdjeKDU5oKygAnvmFdeiCDUhDI0N2sQpv
8mN8VjmAx7qkh5jJvfndwux4awZ9vR3looejVcqbNJDzb+7H9RsiOjFkPHjLTT4LXthtkb6bmYmh
m0AIWMiRQseqDeHc6aHK/fl2helw71hLg2Tkqw4JuZq9Q6lyceuzV36AsU5ocxmiRTYnj/hbyooM
bEo9wkCxl8Ns5t49LYYBl2Sr+q0kOzxLVf696xjtCcDB8GQtNILl3N1je16sY7K2RokkIeqzM7B+
L5Z1vIGpkbPelEZ3ntaSfLaegiTZ5U7nXXy9Muuw15by2ara8Wmkdn1XjAaTHLcx45XbS/KKCLVp
vdwzamT7y7ySUuFYdoHrLnZI3nS9rKkxvpRiablpBFV/mZO+u8kY7L6CPlghAC6DJiKJNnI32XXJ
fjjYRAbWiPXOMLzpigu73yqhR/HebeC5FISFwwBU0SphgmL6xQRUllsGvWt3orPS+9qntP4ILDF/
zFphvZhplT8Eq8OfhoLYPxl0Z+3HLrNvDLPA25qRMjyySErJPFBnZg5Td5x5fz+mWQUnEfTGm1an
/ZmBLfgz97PX7129SnHPWbOfx3PXBY/kFdY5lBBetNcitdx7FnfbDsinlncXyFX8ttuGYXPM6OdL
eWtEgTMYIHKM+gc/R8FlUWb3nirkVRpLdvZ65P3YaObukiW1HWnuklabpAq22ur0DTrV0PjW8etG
k9pXgoMju6umam+Lml08cP+Kp/xVoZExUJX/lfgSit4OahX/KwbW1AYLyZ0KJlavjwjNSi8vta6r
esAzqQ3rsZohhCcTRJPHZWYJc86g3B672b03fJZBre2toWUxfC12Hzypkqcnlmos35IkWOj8SDD9
eQjKEunDbMK6YmEAcYV6rCU32FjbSxdmeB1vbVzhlwH98mDDINnJRlIsKYApBgmd6L6F3NXzvDwm
UjFpII+WP/Fb4LLGX68X915Os2QQ2S0e9Cd7lfOmKXlu7XBT77TjPPbPNs7PB034G4exx9ht4fCe
UhwQzWb6rjb7d7kZwduxWh4w15snUondrtkM4/4iy4e5t/rH8r/t5NQtW0EZey0/SOLhOzgrOYmt
7BaPDDEWJgF9yC9TcYb8wFeytA5cMib2ADe7u9naHfztBUuOEVYWqTND8mU2E/xmh88oHYK6yf3J
2MzyXCrlXa7bb8FmpKd5OYjhmGhX3DjJMd1O62XUX+pNQCDqzDOwfPZyuhlWvofJoN8U3759IxBM
KzL7qb5N/bj7fY9LfYXf3+EnFhNTedS3KABYpmfcynfuXBT3A2kBmu7UzlxuvC1GUOnN05TjnKiU
N4TzljdgqTFF5ncIYQTGdPQyWteWLaPAXWKLKxBc6HJDnnsLnWDLNCx0DRzYSNuRIRfRIcp7uJwD
kZ177Ac5/7x2fcuUlNdAzfbenY2dyccIDwVOdmQk0oPfCQvgeQfyitrBxqAZDgsz4vIdypCNMe38
LanR4Vx6tNZeZFGaD+WD2DIdbtB/ek2mn0WeGjds7rtYk+wVwhZ9cjtmKaIFK7ikPzywhBEcEBo2
thTJuuVJUjddbgEdQgSdjP7nis0k1Fi0URyZPzi91vFIkE7pCWsQACCx0ldl9TSVSfLgbHkWe0u2
OI2+sBiYbgIss5HY8i+lSt6zLRFjbtkYc0vJ5Ftext2SM6AuqnCw3LPcUjVYmDj5Nf3FkSRunC17
k5HZDQOuPxgfvd8zjthHX+MesI5q2VvLGkDL8MovVyb17TrHcsv4zINN3Kffkj+cMdqlGHLiQF1W
dY80R5cRkWBxY225IWdLEAVKZr/t71hR0EgZemJ85ENY3gaNXt6DDmKTvyWS8i2bZBjfUHk72lI6
p2pLMJXMvpE2bqmm2fjlTD22TkMTT9WWfSIebb6Q/u328jsaxXG4xaQmJFvoxPV++Y5RORsca0tW
aSSSzqy6Fopoc3VyB16RSqzuSSuB70bfw99/7J3/0t6pm//C3lmD8pR//vzjpGxZ37/r70nZ+Mt1
PI9o5D+NyYH+l2U4Fps0KBoW7k7IGn/3t2H89HFb+rap47o0tm6sv8dk+y/aK2gq4cxj+mZR+W+N
yd7/YkRgoXPZzVAM4DJ8/88KMI+Ij5bNTn0iIiHp5yRolOIsJNXBnm2osKbuSGma82XAARluWyZO
LGUdvDTxjl1lAxd0ElnFRDyNW0n64YcSbENozaCXNWU9HvLWiKvUVa+VUl0XLQB53oO0Nk5mq5fh
GDio9Flqx3i5Pse6HU5gutIDAf40culjRs7kKFkhNRyWScf5EuBkox1bwfLKiFWXtc9Twlz+ared
/173sjoRtln3cCv3o4Q0ofMIhVORp3cGC9pjveTlD5NEM9sWaQ+MzqbbvEJA6w4m8fqznMqAo9J0
3Y/E91rG4qrlNVj1aXptoED8ZP3tX1Sx6o/j3JtRXXoP+IaCq15YXeRXafqrZKLfBVQIH1dvBFOZ
dwlFlDDVey+pj3NOYU5vLQ9N23inHqDD3tUEHIpxMuhuDc5pLSKnUeJeY3YijGCKnYHeEoPhAFQl
OnL3JDuZumw9JC5qExVV8jTKVeOijkHVFpl2LiU8QGF2dGlqxRrJQm+unZt5WdzBJyRxPo8/jLy1
YxPAyyVlf32wW6Pam53l8FXl+tBuMT0v1zCzjuYPSmTU70WMbixnlMrEE5IVDUXx8+KWe8rhVcQo
vDzaeeF9jKjFLREs9D3JaWUVx3FKzYNF9/Pz5JMDLYrE/fRzVyxXrJ/FFYwTpeF+S6pVqYHVfFVO
Uc6QfJRu3+87F611oecNAKpjkthC5ex5VX/4fT1/pViX9qteK7q5AM3GPDf2g830X16Wov2ZjUaB
jNws7xoqjYVFxtGvWiOmGxh0QPQrnR9yHtDm16Y+OR4zgUu1CqojdLe+g8PaXMvZ+Mldsh24hNnd
Eda1eFBNR0CitqY7s+qDG7sjT7prSxvpLze0yjuO2pgvezDb64Sr1BZiexPNZ9qY90XNbLtbGcP2
gJX8kBktxdbWmNVxIc0Vbi6edGfao85exByZsOgCNaOi494iDdyhylyre0gFx8DBhZwhkl5713yH
Cegll84qVXbDbefFZU/9WDXOAYqGoZ1kPtqJeSgHusCoDA3mOvhNkWuXx2myrHcrrpB7OZp+RbOT
xc3FrkccWsP402mVdd8T5KCWuxTeD3qEijjoR0S6sg7Oc+Ph0Q4g7S1Rm7ntYwsGrJjDHCz3kRFZ
9D9NMNbkeQCH1lgWeEc23rlGZJVaVMHp0+84KPm+V1O77hNWkYCCmzTR3/D5zgOqtZbedotXeS86
XU5dH0tnMR4oEBqTT/B6ZH3zlTZrEmeZYWt2rI/NE59crJp+UDHBB73NSKYm9kPMpUHx4SHtake/
nqBeOE054+rwxxGm2diDEUiIjtlXSreD54pd/rvYvDFs5cFFnIgX6dOu7mZ1D5fF/lxsaxAHM1FT
e/QWBoZo0mgCx2DIFSCuHcEfuZYpWlylwJsClGeOEXJDxRMVyg+cffyJg0goLwGOUWVRleYFxliG
nubO8xeT9d3CZc0abkQ5Ozq+3UnbpZ7y0higiXunJlftMZnyX/WStpXe4XscukBqf5Szb97g5mFR
I/Aj6ZtJcz4UtuVeCT+BqcxBx4OdTyJHlPbAntPyDqNhZgfo4v6hyXpxX5sld9htqd0zBl4UN6Cb
pG09eA+DnQGQQUzABZ63XTTWI8XSgHzOWEIOqJHcbv2h4PxK3TxGhre0vb753MljFbGLYcIgxY6r
wtXq+haeRPPoT557O7jd9IZcYxJds4IbcqIIkl1vRELZKfYkJvvduo6YCyq5Lr+7pfvgHUXbsWW7
WPASwK5c8PydqXf6Ex0AyV7phf/TsVNJokBLeDnU5alMPXkH7ljbb/yy81TryW9yR7BtEqw9npue
ODqTIzBB/RVlPI9kFfhvk9EBkRsYB4+F06kbcJsEGxwTwm6nuBEi+P/KTMs4O10DxyNV+0Gr8SCg
nRTMr5kBdWaysJ0uyXpPw0mB/zE4SLZHP6lkImfpTuPB6FGAHJxC3a4w5hkzuYb1vwQG69m0UEc9
19ib3OKID0wLOAotbLuZP/9J0d64M7cGAsSi7J4c2RxOayZiyOXpweUfsMcnOuE3mO2Mo3G1Xy3W
3JvzIGjfJyKpV8NbjT/TaJLWJy4aC9LtR1d21ssGxIzNoEmj1pDpHp5kG/dEYW+FPnfPZLW769hj
uXQcI7hg7KzDNauLi8hUTnIvm25FA/fRMUv3WK7TLxJ8+QUsafYC70C/TRIj4ItIl0mgWrk6+bTM
N5Wl30oFxjjMefLvHdiTB+ob+3faCjAbgkMmOzo89NIBwm5XvnuqAhk8CDdbb4xCNB8zICOsR5Ue
i4UQS6anL0kP88qoabcvaw+VS1usOAeg6AN10tALEj1mZdRenTzXoZTIHJZpn3aR0lg3EnpGTVCw
VDRzZP8yylTKne2pONBAuMhJuUHYUWYTsmBisVWn5oDIQTjEZevrGqRKeO791SI0OfbTEIF/dN5N
BXQb5zJ3Z1CgnAQ9nBeML5O7ZB6J3sJPeeWh4qQZVvelzR/+M99/Q0n+xXyPQd5HOf6/x7eo+vsf
Ivj3b/g7vaX/xXT0v0d75ncbuh2YK8iNnBjM738r4FveyzUofod8sgng5L3+e7S3uRC4m6bO4O/b
3va7/g0yHtugf1bA4b5bDgc56nyggzn5LkL7h+AW3sBhqr0cBHJXqRutkNgTyMA8KssRn1U9rSc6
2IkVw1UlYiy+08bfuePvCDLJCu2eWCY+lAzj5D1vueRZrFzfb7otw5wBQUpPTbeFjJMafWfz2pB4
Zlkak4H0nhdnmB/GvrUko1pVwiIv/PJzmshOT93oP2eqKch0f4erh++gdb1lrokQn7DQ56dpy2MX
39Fs9zumXW+JbX/LbteEuEkyrbdFoCaYU539SA6dsDcWweQLo1h1l2rTVZQj9AaMQ8XbuiXF7SSd
XlTKpcHEs/OlWVZLEiZ1YLf3yruHRws5SS2W5CafquvKBvB7coCGXWnaQ1MXIOS8qUpvJ83EOm23
PNMpIXHIMeRrLmZWCOJnCALEqOcxe19pQTuWbiJjZ0qyN/xGqQotv/IPcsPR7GCwlE+LAVAfRZAx
hJrZYz6X6QHcqH92THs66I1qSWVUlftUZSnEaqqHSg9jJPFUoBPmCPZAoGJGtd0Enxi7VAvspff0
kLwxmRs8saGZiO48koOLabpiGQnUBJRqp4KbnoXjN/Cm3ulB69/C4KY8BfT4+Dh5VXdMl6w5AoyW
bBkSfwiDvCqb0F7d9qkr5+FseD7xdqCvDw1bTabjti7vDG5yOpTVtbjDHdlAuXW86bUcsftj/xl8
mDANKb9sXTDd424OkJXdZADePBcx15b+rs62vK7KyZFbLmOFPf8f9s5kOW4kzbqv0tZ7pDkGdwBt
1puYI8jgTErUBiZSKczzjKf/j0dW/i0xu9SV+9pUlVm3CAaIcHzDvedOqA5E3GJpSXI7WqkI+SpL
xe+EMsz9QXRLHW8MYpC/Q/fNHHQUSzauYmeBrdYwVjwglMpegn5K6C6LGtfDnJBvUKjha2X6LA3G
hiUoJumdb9gNkhi7ttGU+CxWJjL+bpeuDZOXWqRUeffwa+MSp9QCt2QP1jBGdO5Gd7nlz2b2jb+u
xb6c6IqYe4u0GWXLNSvhuYxvhHLz4AZdhr/JzZJVsNMNr6MEyeXNpvUcelwjaFGkZ8uj06I8HgtG
COvONIfiAI+u2hklgl5ALWo9+JZ7mjvyJ9qcmBWQDM16Lhso1umItREHMfvTcttiJlvX1KK7JKLH
NNzO2saUzatG74uz1LyyOt88E1dAanDpEGPnH7JRSOQh6HCQ3wKcEMV8UBNvcOC8U5WvBmcONoge
eAKdohY3BogeRUJMb69hT/i7OFm6E01RjtqaAas9+eN1D219M9Z5uq8lNA66rqW+oqroT1bS5zi9
CqdYxaWSe4r/7sHw6S4jvphpmXxfPPvZNPqVyrz0m4d+d5MoHKVlnLRPRo/MFlW6u0ZDTRs3SfMR
Aj2nlpczf/VBMayEgoCCDyRaJWPogd4nwWboUTY6xYvvAIsMUS6ujNI+JF34oFQRbfMSIVVQFzjl
Y4G4kv2Sd2iQ5q2nVOm7XY5PwibaRoB6wfkHppKyBoaalVgPiiiBDcdTumUpII+YA9HbSZ8Zcui0
/Vkyh97WUzJdzzmkIDtznM8uTdAmSpnZT+RrnNy+c5/YofZX1YhDg0Oq5UxhDAmIIpaB8Y5vAilU
lLKtp6jgzoH4vlsGzsY0ZABdMhWg//ST69E0/ImNEWVoYGFw6AqRr0m6IEsuTuubvB/ivdvk2plu
fRWKnUUfxgMwNej30q+7bd4OIuVrWET30KJZiS7QdtYqzLjblp3wRWXI6r/H5D5xz5mqYHqYyG6K
WPtcx8BdbpPWG78NQhpkHKULiwZLbIWHpg5RS09/7OWf2TZ4d1GHKXId8uf/nHhyZ8neQPAwFbcm
VjEoHKF4IpcYM8fsdK8u4L5Ht9byPKZH2xl0zy6rsO0PS+cdYe20zBPYXDIMsDIO3SjuH1FGlCcv
au2vdssjTd07Xk9WXZw9s2oPExkRYBslbWLHvhK9/vyIBEV5q9wwY1IVfCbvLGOukXJif4hkwlCp
TdFOeByZGdMlv01QlxnxHYnMrrdKB88FfWKHG+JUWYUGyEFOqMnggrMSvomtLHiOCtApK7ju7RfG
u6DWUSnF12g62kNr0dfCPJne8q5ndoBq5skebOTXQeI2K+BszK7cun2uw9G6XuAFXMNzGIjlUYLe
StbRg1S9+WiFg7VDXVNt5rHG66nmLvpU1RX+3UVNd1FbshTnYKoPvNGnrxEQ+yc7cgCd9sqcYAjZ
6VpYzgKrve8AnXf3QFPbhP2bbXbdZ/wCeniN58NMxWecbllxKCe3iT/REwUFS4lS9byJUuElt0sZ
oYAp7D7f9qbSw8BhyreVmJZvXjeobZDOrLnQ5buE7DhsMJpmDFZhNPf7UeRPIxPEfYxDectDGhz5
U2a0nEV2b+tNsSzcUx8iwqzBVK//XR//S/UxigXm0v+8Pr76WrQ/8w1YLuh/8meF7PwmgQe4Eq+5
4/iWSZX6D52IKazfhGTEzZzbMx1HB/j9WSUD6vtz4A3yD4m1iVrdZiiuHPPvVMWITP5SFfusuMkD
JGQIo7D6GExNXmuWhJO6yrXab42bzsRcYiJ+RHzeMuKrVy5EEWZGpDCUwU2Jz0eyehUGm8Gl46l8
zMpaGDnkPWU3OFUZ4znBwQt4otFFDLLlW4nt5SaNiAN3d3kDpmq86aCsRwitLXSBa6c1VBfuujbL
1fXg1O17Go73nRO7cIIsw107kXJ3meP78OZq+m1rmR8Nb1nMa4SzMRn3vllAEeE8TJY9cA+dmTaZ
GWFSrUAjjh8nbg9Z7fX1XWIE6WNTB/5rmy02WzleutpSMiTVlSqaCMHI7H82bCgoXGJWy3byMws1
F3IdgndmLOPabH2b1oV6rZFibAy/HL/Eg8Mbh53VruxnuY6bCBp8Mli4pkqbeE7Av0a1T5c8OyZ9
Fn1hFVB/tlobOQhiXf+99L33bJpvCLwgiW5I8/nIfwTnoVc2oUmxOLADMSG82v560kJRGKM+irKE
AJS1wBiEkDRkhk8RTqNM6cyRiIV4XuGsGQ44T/K7Hq7PC7MD8DDNPO4BNM73SOXmEy9GrTiJKVzh
QxjxIcqS+BvPg7xP0mGwt0NpGbdRXnhEOqvm0JaTiWyjK56ixaUEZ/57xyvWXWMdiaiHvc5iAoQU
1Sgz7Caqtuzb0gn7jV9RLudwP45DbGKL6iRkHIaw/da0ih4oNafhaATTzoZYe2B2jM1kDurlC7a5
aoc9z9jXcb0cncha3pGjuMeIJc0j6vPgpjfq8rok4gAd30Ja+dQvCtnkbhqczkK9/Od/s9d3huhs
SKsi4jwWkHfqVT34ZDSdkqoluOTE7p7Z0sYl0DLxd1ZjsDg1vVGshjFrx4UpI1Sw93+fqP/KiQov
xvwlVvVRc/L/Y/OVYIWfJg//+Id/nqsQYDg1FYerpr38iFY1hfObYLRgE7DqfJg+yN98CC9sEPXm
8CLa+3P4YP3meJLTDvmdqS4rx78xfLDsD2RV4fMjLCFM3gYg8KWp5Xk/DB/wVhRdENTGFfDl4Z53
Q75ddDGc67LY1QWyYKPxYF+KZl0+m7qQ5jXA6i2luJ51mW23Vr426w7G3aUKDxJ8IoUuzVG2RNuU
aj2s7IODn2sV6ELeoaIfqewxZRCmoot9Q5f9RLXRAOhWwNdNAeYz+gNM8dZjp5sG8EralR/mN4Aa
2qfCxlXcup2zYUCXfUNosZrpQBI6Efvyegj6+9mfYZrpdqUeJZ0LhXD+QN/Tn7DV1Vf0gwOyIt3u
DLrx0Qp14GQKtUlIwZPoBsnRrVKnmybGlDq7iNt5w6iermrUDdZw6bXcS9816xZs0c0YgH1CQmQt
r0XjHbLMeqh062brJi6nmyMQE5GUbvAYvAN+1k1fXXvBrtONIA9MufV0c1jrNjHmnReSLETv1OVX
i24mXWm4p1w3mIFuNXvHrXaTBePtMF16UanbUkB6j7Us0CnP0Qtdr/U85lIdJ8cdXgvd2Ea6xRVw
yoObCsm0QHEYxQ1zUSMyxdVQoMl8pDFP034bkyhnvBPqxdh5BekfS1SPcxT0fFG2y1rIEtCoAfAO
Gyxo3ofaLrwbQHUQHUavRgoJu6Ie9zlelIPlymmPOqSgIUIycTvlupXExY2TlyCmqFt5S2sPK0yR
ErtKI9aJieJwC0TIYGHD+IdNMpu6G4iydmVsDFbW4bIvq2ZpmnOZZDGwL1pSz3NRaNlDi6OtGib0
n5A6i04h4LQC+dAsaJ5Ses8yNth9oFNrkpGwtzTfF3Q6pCLa7jIM4470AtEvHN9V0z347Qz//nkU
fSsejWFWHqkFfpIBDEO+10/WjgG4NzE+TgGJi+k8xgWawl2NngXCVybMT9hUp/txqhcQc0lRWzsr
NmFTpAa2C/xTIL2Nvm3hGM2D8RKlMk430Ldx6Xcqn86pKViZFH79TS5hvWxKoEgPeA6Mas1JgrQw
SavoJZBFmt8YyWwRhVfNgq3hqAY2KO4YrNlSwTIxu4JUqcSMDuQJGdt4ce1wDQYO4kAQuSzcjWb6
lGICZ/ZUK/sLOkSkZ2Ee3tbRXN+SV+dtCXtFLhphZd7zC4gzznCJjKBmHEHy1SGeC5gwbUMDj9C1
p+IyMfQ6eC20k9JsAMIlwTHyFF1CBadwJdsOB2bYYXI2DRNkqjAxv3XDkmKQlnaHVm+IrG0k2u6h
H9ziDk55uHcBokfmQHRoMoRPQVZNV1VWWRIHTLi8/vuF+K+8ECnpPd4ev2gxkKD37+n8o8LmH//o
fxQ26GEAlfl6aq4FO39K0f3f0J3ovsP1XQ+V2v8M4m3/N9OxfJ5pYStlkRP+Y8vBWgDjk+Rd/bff
hSYT/Z+V6JZgE+Bh0bWR2ljWh47DVnbUeMStnwaTEQDSONO9H0mUougrun1cMwAdxFtijAiJa8cZ
obp6YK/KoTsAkB72dk2GOWJKIf5oat+n/wp/pwDVmbjFf2DyvCsB0rb//Z/ywm77ISLd8RB3KFoz
YSmNd/sokp/YoksAEeroDrIqb30mU7fgEGh+6BpYnpM+8shJykI9bsgVDZHvGtXQrvPL4t0rCvO+
NaXHPr66LOcXvaefLyt7h0r1NScqmU1+prf6TKcMAtsuy35UsHrz76jO8A5jClLD+UMYYP4hEygv
moFIywfKP6QEPhkKAIy1woDRBOpLdNz+ydMSBPTuyXZq/CfaHS1Q8EfPviOUq3/2SwL8cL1hUKGl
ydD+j0n9ls+5eHACYheZZDY4w2MIbETRpEgfd0OAB+0ERANDf0y+p34hoCYp6nZDPTECayQyOwiN
PXlCzanGibfve7t9j0XU3Pok2m/IE7oyw/JUlap9couYSFp/mvcY3LqrgDiE02QMxiZ2F1qQDNH0
Te3YM2GS0c4g+ZahXm+WD4bjv5IbQhpFjBN9s6RZ9NkKgspdiV6OZwOR9T20T1DTbjS32zEepmvi
Nh5JgSZvYsZJPi0+B1w7snHceanhvCGMSrDWRuDfKCgJBCc3Wz1gwa4ehriwiUHz8js5LJQujHHN
9Mycr6XsCTG3TaYR3y5LvaUwsXa1n1GgCTGtisgujpOq5D7L8mJXuV2Urs1G9euWmf52gSd6mOyg
Is/ZN1b2IrCLi4rwt6UbKexCdc9dr68wWza7xM3EKTRt/0SB6p0oFEi7CQqRfa46s30qXeqvejRd
opN7g/1DGy+g3q3p2h6E+y10I7WDb1oDvuLTox3v1uRTN1srhjO24r4DAUSzwS6Yt9jXlMce4Vcz
rXktsIWiDXoAEDje+DRLV3Js0bk4sY8WO8q2nQGH1Rpjmw/U2Q9RlzfYKRZ0SA0SpU3W5G6wG5nZ
zesFBdxnyQ9ZG1NGc+nhspX+aH61wgSwUDLPv1vgu841uOkNzLHmAPka90lHxfVKa7qAc0c9fLQu
4RY4ZQm6WC6hF7SkWAtcqcMwrEswBuNZiCpC52Vkl+gMlK3Gk5xa9OGOobM1sA1c+WRGSl6aIjsO
lxiO3Myi65Ch8RUkae6e0wfL2hn0cmiIdtlsSeBWXuC856MzqlWs8z6WsSqufRI3uX1LnZ4l2gyM
zBQUGuLBtyvS0SEhDfgAhk5HirBVGO9dgunk3k1LdUy75tmPxuXNHRYiMMfWOfo6o4QNEUu3SieX
cBKOr0PE9mpVXaJN8kvMSXqJPKFNhQhVtiShFIHr9xt5CUgpTR2Wgj3DOU6XCBUEDsSpYPeO8uv5
ErPi68SV8hK+wuSW5V+iM1kI0oRbNOikFpwX471qQEQRmKejXOaizW4JQsXXCDwHhdsl9gVrME45
SkFYMBwHV3nkZzGo+Sx/YTJQP8S93RG5nlkwgLUpwai1P8HVVoVYmxZcZgrZxuxjZyO0qUHxjPrb
RlsdSChqzqMVRXfkNKXPODyLJ9KS4CYR/YjDE2YOxzOHr2zT9D0JEZSw3NLuCrZV6q6N58z4TKwE
/gsklv6DdXFluBeHRlg1qiGYC+NGsxC7PefmSMwWRluChYYHs8PqwS5hAwHQgKWhjSDi4gkhjMi5
ivwh2ZGP1TxKu8Q9Epgquqfzsz6VQx4/uPOEwb1t2vDOcZwKDiRkjGxtuVH7paRpQZIBs1vuG21b
CbSBJar9mjhBcxrOHdYh3FTmKCMox1rFmTKavjUmbYeRA7x1TBsEJ3K+4y5BpbqrXdV+UYbPJWgA
0KdxNu+S2SZzMbWmLa0YkHxtyEm0NUcDS/gPHjrOeb7kKaJ0cnapSVf9AsQFBiL+HjQ87rV5cf24
s6UdQC1mIFT3DJgHFgFXnafU5c92MDys3YzX2IPZfMjBdLdtpN4TG/366Dk4uevJfsHWUR0Tpmd3
MDuIUMKdZNXapwQuy75FRHiNUIYjR2bX4ewFWJeIHHahTitpaLpkbmw8gdCmqpzkZpalu3eYpPEP
lsm6hQyC6wZ24HgjtZfKsnprQ9g1Ngr6rFXsCeMLaMP6vrHs6cqRNLnrFh/7K7OC4X3Qrq3Uli7s
qHLa67rkLdPuLp5Saa8hLWP6ci4GMOKdouu2hMCFP8turmxP+8mkHWEcM9vFdbb9bJDEgc/Et3dz
Q+wSHt5evKik64ptrZ1pzsWkNl8Ma6GjzWvJxcjWXUxtXuSODJc97Ti52N567YAjvTt9YUrMnyv6
ajjJcGsIJ32YhXpMp0Duk4uZDr4VvpsCW/65vdjt9FD6NkgLXCNdVH6ZtS+v0w49LGv8vYKLcY/Q
7uKLLeucn4mvz9IOPzbP2Edc7fvz6ta8bjnO+BZpX2B4sQhSd2EXzLyOLYnrWulXFB+vrYHhHgWi
jcUr8atTglCXJnz0DHbP2O0i+KjBWGyNsob1E5GgAsBqvnd0qsp0CVjRrHBQfDp3hZbsIfRHXtbS
k+dIlvATSr5i1zESE5hMuEDaNWZyJF4yh6kAOWDYBDrrBStO/eb5dcWiZDH8k+uApaPAlFazJb3C
Zy1GU79qdIaMl+g4GV8nyyDrXhxyCDLiOSZjcZl4Q5O9rs1Fgle4xNM0l6gaypPmk5W4BNigWCPM
puelf8+3Fq81tnTibnydfDMkjU6LIki8PqQ193MzjUEU8Gol2Zue3vYep4kknfISquPofB2vAQCw
iny72nulypJzE83ptOZoz3FveRNIEL9+wF3mfqkxZ+9Lhd1rlcYpLHr4FievdOtiX7cNihEjzFH1
RuYyi1WNhnAf44m/s5BK5Sevin0CTNzqu18IJybkNBTHyksywRwJFWVr90pspj/UleoPreW/27p/
qa3zLY+Fzj9v667LHuLwR4/xH//qz77OI2FU4VBALOVcWrv/39n5zDgd1xPS9ZRpY57Amfyne8L+
jU7GEtDCEGCBeWP2+I8pp8UP9Gk3EWWRdUBp9LeWSfaHzs40+YIjr0ICRqfoosf5ecgZz83YAx5p
jpIH19skiWE+CEh0Z1Lmql1ZJ163kpUr3lrDDZ7cyG9gPRXByWhigpt4/6O9cs1rQiGLPUAyMEOD
meG7ol5/8ioIvW4EnnVbolhem9ibbs3C6H9PGpzKkJezFweo2LbKPZAzbDkQcTjRtCksF5xXzVTP
DEUz7jsoQwfOIfWIOne6+eFP9r+0kB+2adwBx6F1ZItHqCtKU/1//2HMC366oVGtqiOl5nSH0snf
U7Mwseo6/bn4vX99PVr5H3vpy/XY39mOw9YQGMUHV7dlIHAK07Q6jkZjr6Ywe9PajTUxe//Y+P7T
5viDf1xfybUtBEwmnbvJ7vHnT7aw/F54u2eI5Oj9GCfBbJ2lsffsIH4crMzZA68IHv72x0O/Szqu
4mGCK64//o+3U1gYN6k+j73iPFwZ2ifXIu6TpHTLZl79/auBRWH9anqOIlXt56uFvscIMU+yoylG
mZ7JkFx2k0L0dttn/tOvr2V+WAjo+0kkMBdxbdLWMEP9fLGJdL8oJyX0WEdThlAoopff1HVebrzG
RMQ2R9NtTzt/PSJPPhBz1lXbuFXt3/7MkimmC7WAiZDLofLzrwG/yp0JnE6OdZ8itedF325UGARP
vqrwof76Q//1GZJsQHhVY9VC6flx8tPQKNuwNBOSUZblvvSadgNNv/+dfI80Os5tjOjHLXw4y7++
7l+/JeiLlcmgUylGYuLDuZSGCWnrisDuYqwHinL+mqPdjyNQcZD5f+taqM35+YQwCw5Vyerpw7Wc
2BiZnPrxMaafxyM6M2atRDNfhfNoP//6Wvpn/Tiu0teSJoQCLAXCkeaHP16Sd/Qo1G7HZV5GAjCp
Fk5ZbA/m5tfXYfT31+ugNvAVhwyPq/XzQwJkuG3gK8XHQMgBKs9IP8FwGb5PMNjyMYpjGEkTc/14
tTBACrZ0WtH517/Dh2dH31eUhxx02l6nxMdnh+YM25js+B0GSGYAzGrmDYsRngN7zk9l6MlNq+z5
/zjPL7fwwy0mJ5cPjqWCdyj2wp9OIDj+VHcBaNeItLBPTaLyE6aK+aZi775v7ApIUGeUYHjHmXzX
dTD283AE3Dh9Q5hbN+8VS5RTGhT4srVGIiB36BQsiXH/67vzv/2eOjdD+yB99M0fZRyptCFquYZx
EBiH3ua5d5r1UGe0WUBdR4UAgBaMLYjhkg9IMOlZDNacrewiCI59WjpXxOAER1AU9o1vqNbdqSEq
E1JrfHfY//p3/etT6wnuJhoWSUXyF8WJ8AsGAdkY40wQcwpoxAN9VbRtt/31dT5863liPKJA9OEG
woAvyIcTNjYsbgpuBSTt5XLvx4uB+wDLxRWaBPn462t9PM4vF3Nd5scY7piV6wn+j2+q2WtBDk4J
x3nZpJvQC4YN0rZ+DQAhRWlYhetqGucrs5/cVyMvwj0tTfd/3FhTSP1N/PlxZZUtXAHlhT80Jtqf
f42sqQyLb0ZwcPFizkf3Aq3v/MmujmFfLffIWsSbJL95Hcd9juajipKQ/63NHioX8qoNh+AEenO+
Y/1n9SuIR1WzrrOOhDQrzUGfRy3S9bi2HpbMDr4PkAJevDlbzijXJ+ThdaO0DhFoZe7JqwFEe7VC
O2g9yD5VjyqqxKGDbnAdEWTUb0QVG0+sypZ7iIt2D983Gm7zRnRfM6hUb0RhBGdESNBeIA8G33PP
kNWpyGvUmAXa9gOkEhJKErocYHFuo2sEkuOhrtWW8zUio+ydfYD9PCJtB08GONNYw/10vmdD54yb
vAN9sG0h9J0BdOQnR3K0mM0Qv/URh3fZhvI7k2XPglNB2Ug7Jjw2d7EfwoiPlLMfiTVogUhN7TfP
JX+5SGr31avh2D2wled549sfpru09Lk8VAnj3rNazk7R9u7rAkYBwpkfnl39b1saXdg0EitUHY8t
omXkLk9+ac9n3jPZS13P4+3l9gZq7LZWEYn7yq5hFZaLm0H0xFNmnyzCAc+kOef9tl40n9y9nFak
FF7hEuOE8szJ+FKUKU9kKSbAp1lmLgcyDLh3s/Tidt0IET05U+x86huRGWxbRXGn48S0QpWfMwI7
PxNaBkKrduO3RuCbXAVNM4d7f/Ez1o6SlwLIE/sZP2FjrQyLe5vbVvzGUtPamSiWvzJmMlAeyDZr
YFnmy70cGXStu7SZ7sRQT7fxjEpn4zpm/CVTHUcTWIEXcxYkHNr6Ocx12KvXo2Bez5HXxZsFQmm0
MXPy04sh41ly824544WF/x/QerHVhc12D7OYxZEO/9v0UYvANuEDtCvsmQvpcDxgW5AY1ddoDAW7
Fo+nV6bOdMemdioPfUTHAFHBeFIICTQdx5nPEP+SU+plW5+tOSgRZ7otjazekYVokvy6lFtW0nIN
tK+5D1GrHQUu3SuWJ84a+0AMybkVZ9MullNfC3Vgtxw8hZ27LR0NuFFFeiYvKF0TuuXe5ou7T+MF
wRvCBiK1EvuVHfi4qqCXCTC8rIF6eyOMaWHoaFlrE0Xbzp9wWJLblqU4UB3rxY+H2xgQ4ikx/V0U
Ie3HnFGe2NexbTF6eCH5SGJBzsfKUq9Zw9XPyI6DHGi1Dmsv6bw27JzO2K9uoYJ7KyRi02aYPWfN
C8feyTp+VoEiYK+trKsMEhK4VrmuOpbXuLjEOl1M7XcQCkEYa2q8xg9tNL8Rf/a16o2WBIrc3swK
HYnFzOloCO9zrTEVSN4qSMCTx1utr6wvue2cFtKWCQGICfqOwWY46mkYgquycMPPHTLBbeTM0ynK
cg5gR9dIZAvcqNi2z3gm63szztqTMUATXRZ1Dch79ipscwSP+oRN1OQu/Y7LoTrMZgkjsQh07Dc4
/ORklk5prgIjdK97mfELlZljIxCbreVZLo69m8YsIAGDfPcr/Ar1LYWSE21GpRdn4EKfG6yIz4ws
x8e5lNQPZVtBC6wIfDmnLjZDAufcHUoe71uSx81xykD7MSzOuShV9LkJxYMnx5GMKSJ07KXvt/r9
gzIflnK0jqs6v2s7hoIu37TsyMqSUsBKCd9sZmqRFEJ1kRaqXSv8pxxF5NmETsAbwQ1991AltD7I
8lIguHOx8xfBrGscGOk2lZXftqJ7cbOl3pgs2ohmX7Boh0C0kk2niIPbsdPEE4Cvclckqbwj0b7d
KbcPP3VJOF7ZPdDLOBhPydijRLFgf36xcewHK1kQzLgeOCePhd9EJwTpkISs0WsPy5DzYCbUDrQI
mXGfzY27zefmcwGPZydyjCO9A3i3cyYUPqowrSeSWNxP07j4y17IGMxvD2gUayX1WDHVhwpQ6s1k
1IqwYDZVdllWa6Or3QMdtH/wJ8ifMK375vfK8rxtBcj9VHf22c0dcfaDhrxbxzevmSMXlDAFLmE3
8++zoA4Yr9qBTfOfRA5jisZ8MmKD6UMH5Z8/KlQkiTWLlzAGocIYnPcJMce9CznrCEa0Jb+qtjae
4hHA+gEXKQjlfnRJ7lVowhH5xM5zCgXsLuxaG8yQmRyDpLbO3MF4Y+fDuh4Ccz9A/UfXWZwV44N1
kPvWHVh8eWC6b1/7IWCrplrkYyBrc5N7Y7nPxFLtsqX1vgKcLNYcNPV6aFnyrT30OvEqDaSGPmJ+
XhUjq6GwDQgjFJN90wuvvBVLQNnv26VaVa2RFNsZWDLkwmTI9llauK8yVQxxyjq8wljgkccUONlx
Nvz59452/BqbW3/fOcbkrezKZ6XOPpt3OvD5Rk8m5Q0dO/JZtKM0AGZ5ysy549vVVecxybO7Ssnu
1mun6WDXIC7XsQ+OE2ricfQKY4XQwLsqyZU9Jz0aVicc8re0YHuyTYk8+eRgedsplaTffZkTaF65
rGTBCTFLSrLmxW2rLzk/etvUJesDXy4WS4RgGb4iPkugYRmtcQyrnlrWMwXm1ohcDwft2xWO83gt
Srbxso9J2LLeR8OvELxWpEKgj2i3RRjOZ9Z35Rv24OG0wEbeeD7vQOzty34mWWrD4q27M8XQviVN
ypldZ7w1OATw5XfrwXHrVD53oi/c9h0TJrEewimm6HtEQs66i1uwuqHTFbRJnfEd4EVxnmRlkd4j
+2eSmoc3ojG817D3IUxqZBuZnGLxGHzLOc9I2mAiUhwMRQQU+1ZS1Ake+TR3GEBEmhMl5Q2A5pJa
by51ghRVFIIHa3Y3nY6Wsq060DiByea36qaDUyTi7Izw6LN05J3BKmsGWdL3ihT0tIx64Pg1aR+B
9tI1QOY2HXkrHGfzEj56wE7nNdAlrIE+BmaU4VRJKUw/Th9gH08oqMTOR0e6rXgp7G1Rdadqifv3
it5Ib0fgjBo5d6Hx4i+BpR9lJkriHLmVVaByb6aDEnbwMkvL/mpYlfHdQvpxHXhgn2SBW90s+bGT
M/nPZhEPK6sn4yvQaV+sMBDztfEzhXFAsJMCIZfWD8p+gR+K5VLHhQXkhhl9/iIkQWLCMx5ckL8Q
7QtEfa63Q7OsVrjH4fynIgfRHzHudCPEmgXocY8eG58ImWU+4WVpZkXF2qBPhh5HttmswgPabQul
4Pg7HnV/Ty/vrGuWBrsU761GKp+sNpdrMx4ItiI1zSPcdo0XyNjAU+EFnUzm1SwJnltMbJr84Kjs
vb01Q9PI8znbQzScHmtlAYjtvfCcFMN3ZGj2Cm1dsVLDYJ1iBrtbEMvTKW7m7OALxgPWNGBZrJp+
X0WdeEs7XFv0+Lx1KIRO8OkcOJBxvcvHDlNgN2GON6d9qoB/2BRca5pqha59uh2RJZEYNqmDbOpo
LfKBBJG62mQ9aS4WpeDdZLZi1WUJMvGu/b3TkXaVUS57U8UauOh/gW2c75qZGLyuYnZAAOIRVuA9
Tt2vsXIIViBBR/T+DUi6U27Ur2O+3PZpcMKv81w1wZkjl4GRDt1TzfId9MiL6fsPLql8FdU0afHZ
V1/EyOpThpRu57+ZEqD60mjZu2HKZ/L6iJMvrbdJB/9lRsghH1nHTDXdBsnwLukrFAjuiOFMvec6
RNC65AlKECvbcOz7T4u9vE+kD6qkR3RCEM0IFX4OPwlU66R3NF6KiJbd10y2FLH39t5ctkMdfwZP
2x4QWV/L+lmQ6YUwqPa3EfGHCBGjgzv66bqph/6zYTXedhoRWg30MNdk05HYOiX6aw4PQtqx+1m1
TsFCqVYeYS9jc4xrxXh0THQ74frRtC9x2G3JUyXuAs3Rct0N0mh2UT49oLYmOUOxPTsZVcZAB+Zx
6wkoQ9ZoX7H9bltijBEc3GVWo3+eVafJV5zJamRwgVbsGOKV81m/k5qwYqrpJN1KJJm5g76AHzal
Hjq4du8aNx1+QfAUYLIJHvcZmqp2pOVM/Xjd9Fbw6oVp8L0NFF9ArsqKQaKBaChFaKQ2llfSFoU8
9v2m5HhhzqR3GnPZB699SIMQGDU9RmlJQHrLdFPzjnvx6mA+Gw7UeECcBhlVtRI3iSHjYdv5M21H
73IsjW1irwtTdydmPA2/J4s13iZqJr7WTEnDC5v0FKVj8BrmBkPu0HHNB7OV3RaqPZ0IG1jxVpaj
kucuGnTL63flvI5k1X4icIjSITOU2Fem3Ryp7fnRhioMGJA06Kxnkdi5pkt/BZD1i8pyaxM3lH8r
J6ruZAOYFVvtkUjxBIlNiWQ0bXmREv14siPJUAC7zNnrXWYEelNzud5QOcZ2RjlyDBSMf/oEHNqu
k3++/L/4RIY9CEXbX7qJv3elXA6WnYLTzzt6sKmxmBJ49ng7LpQ9Bs0mu56lUI9+ys3EQSNXIurq
3WVQXGXku1hTCWEiZW6c5SQbrOI48veGz6+YR2N6UktXwPSQ7acy7vgAMWphpE7Tgiqvn+5knJmf
817wVy9Swe88Ts0ROMx0l07Uu4sRicOS9st5qua5W0+Cz+XkzMIrSdtX/z/2zmQ5biRb06/S1nuU
AXCMi97ECAZncZK0gVEShXl2DI6n7w/MqjIxGEaa7vousswyS6ITgMNxzn/+YYjram2rtNlTqtHb
9yTLtJshC8dslcygIoCXHAa4xTBfRxwFUdvGUSbUi4L9r8/aBVYh9TPgX7LXsxRE0ZvP/bbtED7n
vgSSaRjWY5BB6oAkrt66yBupX9kQQsh7mpmQzTbgVThnJJiw77SknHdDyhMQs8wf8zafCXDpUL8O
k7b8fjHif43hMaAIbdZt3i/3JO+ZskEOvuVZTQTyDNw2QMq1ZdTzpVka5R4jP7nt+nK+dFWI1hvP
HCx2cGlyLHaAtIgMXfnD8gPz1LmLTF/b+kS5bND2gOe7tbeZSlf/Wuj8FRgI7ZlbLv9vJblbhjOx
YQ3hqsuBH7SF4OXbm2bUdBzHbCvdZBLzl6Rj38ca5bXhgrPiX0jDb+Ax8Hsmffh8SNlNYuaHppNW
PQMlloQ7YyH1IE2ESb4xhochDqtn6OQT5jUxrw5Eex6m6JlNjjI8hCSuPWduBymsmTSB8fGQ67AG
8tD4QnPAFZLYAvwVkvhCBQx3gViyxLygb2mfpL/c3kLPs0NfcZuGrjK/jKTdUWnxi5tdFv8q5qJ+
Ju+dpae+Gw65VOEZnnFsyN7TuueZQPNIB5GDyA8NsU2ycw7fH73dkQJmJLQesv5Z6p6PxwChJt3Q
hgdd8nQkES9PzcQbGPbKB7EoCeTEN2UbVY66FEDgl3UxhN/aES7renZm4zzHyvm6JGT4YOeC31zS
+dibcrHZ0YUN+MFY1NvYyy4Ya6A5u7aBFJAvDuvMg9xHAkTPLnFn/UekpzWyaE+r4IjUvNNVi1dS
RXcKA5DzkdCjco8dpnY/0xD8dsOaC/blsgdbXbHziDQ8QDIrQuoANQf4nHsb13Np+zwnHl48hz6Z
5CNj+opaYPo+DbjeID6pUfLzbY8gpJfQT0zy5S+Mbiiv4lH29wkGMr/qwQp/J6RAHAY7xmU9Gvky
WUg6dsp2FcYWyDzOBr8Jv6WObRPXgHtruHEJXRo2eZ1U6h/4+X8tIj+zkEFJ9SF//fI5KV/ekNf/
+Rv/Jjk4CFyFg4RLmMwH2H/MD/5NX3cNnNT5fkBEx2AMUcl/OQ6W+y/L9gD6Sf7gk2HqUC3+o+SC
/mAvglvGyP4/2eB/oeQ6HiowTaBh5ucwi4K97hzNgxRui4gjFgZBuCUB21aXyLg/niW8X2LRsdlE
ayyTb5gUbzF8RkhLcejPwRAKIhC8laYIX3O4pf8ll9z8MxN4Q3Y/mhSQhf5mleW3+GO0jthqIm6B
Vdzye6d9r6YXaf8dOYGh5NsljsaThKlZtO4s0c+3rn5LIFMz//j4KvAjXH7KnyMP8pAZ1zPkMdkZ
hnFMOulyDXP1oWkD7NXanxXj33HLgUAI9cjSdoi7PHJZTs+85xPd6f1u6sS0RQJn7NU0jPukbttH
M56FQUpOh5eYdG9NuxjsDbXoeOETYUR30OobIaeBxOIwvIMDR/XlFn2KMA8ozU3d9LxzBuD1CrDA
q/Hl9jpUXsYQ9BggQk2OdSpRWHKZ5saXeV0rnMl78oaTtqKh6CkH9Nw9J+bRYT6EX8kqtlV8qTea
w/mdw6TWAUZjzcbGeVE/rbJJ5hso7/1F7xfzQyL517iOCWV1m5+OWbjMGonPI/VowLttRhRrdhdW
ZsqHqVTW7Yg8e6+BWW0r3LQoczC1yHvD2nWZB/9tqg3CkzKkecKacFechi/ClfwQPggX7pyqbTV7
uNENqjNImEOsWwEOkGvax7dhOow/fYlp9jCLnl6PZJW1S+DinkxJotCc8Gtcw+TYFAwLHhhO2gIP
a+OlbSctXzNGk7/JaV6cL9NcPvpm4sXQMKR1O0BsX7vLDYbFcUkAOAgdcxl0Ucp2oAWH8gJzISHh
AhMwgDDLxfunw+cQY3UXBmKqXaWR9SI7WImjkv2vdJ4erNl88fFT+jaZmIBYvZZ8lRm+OLoC+F21
cWPsy9F6WSpizBTHZg7SBqZ/ynBvom2Y5WOv8/OKid8jndzsUPh295hoyl3npAqfF14f80Uewy1B
nYgjYCRiHGKmZxFWmRu/rdsdrGpSEU2SxVa240RrP1Th1puUTiGee9HBBrQPaKZYwJydddOkRBYV
XobfXjrcIZbs7yQmGPSafsfGwOX6No8IZtDzMDsw1sZgWqv67cDk+NojshJnTWGQbwaWu0Gr6l7J
Edu9s5QxzQ5rV+TQE+7cqNdaqiHo8BHDuUS/S8s+w9GTiKVrMzdSjBojfW8g2/wR4t6ExZOphVcm
yfHhOosZaS1cZ6J9AfquVYwxrIqUs8YTyzqoum0uGm1pbki4PnP82rkJNaHtoeaKG9cooovRsh/D
oqE+gju9pOoOOtMXAIizpsX5re8nXExwEAh/SCaQ6DjGSq6E1mv7inHQbyvNvN/AW3Ld4eN93uJL
9iNGo7uN+oYEe3x/9a3WSR882F/uR4hrzMaYp185s5p03Q1Tvo0jZpVGZ6ig8HxzCf+z7ukd5m2o
PKw4hGYbe1z38HVEGPDVM8MBKr4d3+pFowcDdibOxuonyno3GQBqQTl/GoRZHpqiL656MY3PrRDl
Jcns/jVkfXFPE8BMCUGDtp0awz4fzUjdCPKmd5DWvZs0actnFdvjbavUdDOlsbyausa5MCbKaRSm
9nlW04UZDdFeGIA4dzU08o2EHBJQYXvkfekmCzS4ZGFTaYbYBM66W64w88f+tHQce8P8v0LzM+q/
rcSRxSpGqHrX4I2ABtLpAhKMum2mFd2ercHwkrSRXa1qEnIrzEE3xGZ3hPvGkKF10rry0YGzHldN
fD9T8RHINMB05qWJnU3qY+3ASHEmaQ0poWlU80FlqjlndqDWuR0mzTp1Sh1f9CJFCE3FsIMz7DAR
jPwzu/Ppkegl8EpZtEdxlmAD5Qj2BCghba5PjhPe9e3ZP11l3HhqBwVXw0uxDxHB6Lm/HkLJfZiq
eSJE0sO9NG+bH1jCSI6xIbvNMbLZx6mu1pJT4HuS+PO2Glw3wL58eMELYt6ZsE7OX3umsUpysjoh
WTx3WWX8QKLCwDGndv/d+UzIVYfJPKQhGt6lxTJLx8a/jN4I1siSq227SxcMo5FkdUmuYEY5yh5+
jfzwNpYRLZOZZUlmfyAroDDDGqNganeRL8BaJrsndyJPntqXP2q1Ap0pWpLL13aeyDHzC6gwpa8V
V49DUhR76fflno48RI9KAmeqLT5IDTCmPi3FftU/owiUZySYeuhE+9TeeGGmB5DpMw7PdrjyAZ3p
VmN8jFrDTy6dDA2DocnIXzEtm4IKbJ8AMMCIM8j3+PAAPRUHHNfoBdzKIZALjHwOZFnzC+uEQgV+
AlRgoNf5+jqpTawFmXmlc9q1V+6XrGEIRnXPspjehIdpxp7YaGloYT9r93XiQOnSJh69J3AGqVxg
kD4X8a/XjjBbutWidezzECczmpQOGmMTQehvcAPeU422Z4ics8fRR+hUlg04RONoW5sgC2YgIAvR
K360fOw6nwmIhvfmzeiA9uCJ7K8rn3FMDKZ0I1plPRsFCaBlzQaHUZ8dZnY0uYQWBlKWXr6kfMPP
mPt2RO068yMbKbpxYi26lmnv35UpYxzHgjyatHW591rhfJUUpHLVJ2Z4kY9lpP7p/MxQm26kzObb
WdOHF5Tk2kPh1iEIDrlfG09z/v2cMjmFv5XOLztZYtzpVm1cgYdo9xEeQzcoQZgs4Ky81WzCm8u+
8279aph2GvK6J9Er64moTeuJLEx1xZfK2cVNrG1UkiAKry0wxDCsLudIa79U2IRszRaXFHJ4pqvX
uy5tJvMVwcHX5hI5UZLr7Lddem63zFCbCsuQskerU7ERdxM5COcuM5Rt6afyrFBSbGtCUYCLdIuX
2PXVoaePvg69xXwYrUe2ft3Ls2fA8tEsTJPpN85nQgCu3K4Mt4wxIhIDEPas6Puya70hNNUBWf7q
h+izZAi1jmgIPobIAHj8M4RlMs1AHJCprKPRFwUGK/T09mwssASUh0xNVxwKCs/2sLx223neJJVN
4AATb/VIkq1tY6uNfd+MNRSgW+Zf5FjsYVbuptcCO/JdLwC/LAJJzyEeIIl0R3DFtp6uG7fj0+3G
SGHdpgKamObCRZeOVztR3Ebsb/k2DWd+y5gSk4eOAZjMS2NdumV1j+t4ues5cKiBGAido/iV1w2w
IbCnM8CKBsBRo1EfGjgkO+i+Gm4IWandE2lLh40AiYrZwqEyH0ABScjj1ZR2vYQNLtxMb2hA/OsB
FMIo80cdqHVb1CBTwk+MH69kCKtgwG2No/6DSA8AlCmpBHYFC2eIqfEW1b3JlAu+T5u57sEZLbX1
pGox/DOBSoQaIMoUvoMYQg4weVZlJ+Zb3WEcgrYrBzvChHy6t7QmkivsAoaLXmo40/FHb1KBgIWc
oSYMOiJu9oku5jOUKA75jsl+uaJrN55MfGjt+MqYE7Nb90lxZ04Z3toeI8u5jrU9mXWSFE9bmd9V
qbyUb0Nzh88YZLks0c6ZmN30iHtX5FKQpJtqLx5p2zvDKr+KnlFYjo3xBZeRbXK94uS0o67deV47
bitgmD1hzHhlU5ecQ/5poYc1urulQowZVNmYfcbqxgSLwA/bKX66pfYTzO96MjuxM6exWOq25gyh
EKmrc3JPju+8bj0tCjit9tyIYQ0hlZwB5vjMwbyvGpGoSCkZbROZ1YQbb1yMTQUDB92TzNht7O5z
t+Z6EaVZVFWmY3FiMyKsw8u6jKN1RiAO4QU5zM5K4MM8k8r5PeoHO8iwV5pXqp8GEo/n6q6GFz8j
UIMQtSrM+DxOnfqmLLP6qxZl5YqveoFMqGYYN7gwxAxoMhsM7rOzflDzwcQhfE8gTx9o+DAwGIwa
68by2vkmJTb0rsacbwsDwGX+N7UFEdCOs53cFqvVNo73ObFRu6HJaMn1PDkgQlYA7LL54bdzcW7g
YQmum9t+uxmrSIyMiMjMzs678gflvfFtImf70vB7qa9b065uhybFM8qs+vEmnFV1JhUoc6rF3U56
UCLMAof817xGBEstT3GDEOuHFVsN1tL4b15bhkxvS1tWux5JxDenpb5CMhybV8rz5Te0y+4hQ674
FCpXD1cNbrGP+vKFdIwCO/bYizEXKfvzOPGsy7jo5BMyWzvAhm885HY0nI+ayn5KK4VqEJNMi9uT
DG8Gty5+FR1Op4NjWM8MUyo0dkikDwaORxetBE530AsAdhLATK/bYbtE3qf1IEq32DLfN8CxEbhd
VZp6yQbX+2pWbslQf/bWUZTPO8haKcHJ+GNQ482MUuKCiW2vTRiGqZaTLM3TIK0x064dV+fx8rU9
KLoKaKRixojK20RdTfZCUtxrOXOpUjakxzHFAbjxNqXP3Coz6qdWpGJDLvGYMDV2G7StVMb7yneK
+yorqgs55+ZZ2zLBpZ4v4Ecg1ctqr9cC0Y0akQGW6WgvSuYwRkY8doze8R6lRnwYfae3p4sZVyY5
6w+gofKCj2J+Q6mYPk+GqB7SJmu+1n09uftaQ9K2Ilc1wbamWsJsCKAyaaZkeWsJg0TeV4wyax2i
8/p2TA+D2b9Eo8cMD3jnYvK98lxQ2f4sa0JrFBbCG5ItruZqQKjcCS3fSyhHa6ZC1UU2kOUOfbKW
V0zxo6uUYmiVWnnabT3PJs4gcuCntdhp8v7/wrYS1SXfNH/VI8JjWirnAxE8/U2GmGJjIS54nNpO
8OHCNAxv7/C2q0X1Q2j1dyvtxu+wou7mHj7XzgV33WhArvu0mTnZa02sedXyO2zsiBqAH9Z+sfW8
K9ahA40n7vUdZi09+HBsIQGtrH2MOduFmZFHtsraHk8u4nsCoqyiH0DQHTNTvVrZQkN3H03uPa0O
3xMYit/DgpCnOvKfrMkaz/XaMPf8FGLUp0beWYn1y8299nqopELVEg67IYP8wn1T6aXvz+N+aF3u
GO4ze3wHphZ8hZsiQvfJHWLrPhkqRPT94unSYmA0ltRUKnb8na3Zeyli84Ye5JEDObue6tk5NFDM
VnKUzrbOy/C58rN5nQOME/Qp0iuH5Dr0hhpdjNlS3WIVgVfQMJZfSsTyVLjabVEU8kx6qrgNE825
cRudxJbUMa+MeBC/jQjz1CodsYjvSYMO8fS9Lu0pvsjtzL6zaqhNMBlnbJu/pSVK+Tjr9gXH7Xao
l1BnOem3YdjjFD/CKq5kVhH/IvI7yYm76hcjet8f9H2b9/dRTxDV5OrOQUSV2sux/R77pRukUcwX
i0LwwEGqBYXwhwtKOfdA9Gl0hS18Rv1blb97cupJcpb1DwH591tH4AUsgAim6Y9KT1P93Kj78Nwb
w3QDWjKy2Trznpz6Sa01H0+SqyRvIwJhy6aZVqIlwXnXlNNMaxa3jNdVm9+XhV9CQ1D+Pk4WNj8Q
1j00yBeyTnqUlJQqbSPagz6PP12brsHOMb6iqKJJamAUzAbjsyLxjcXAOdAgphx4/21cY51H8mag
UIQ4R1MV5hvgjp+dmTDJ1VUIzYHvqxrHoJ+cZ5cWhNiaC7vVb6mhyIR3gYm03jN+Wn4+nluVLbZO
I5Z0ckyYI2z/BxKQf8eOsG/wPzRvu8n/3UyW9hjx6j2YptvGG7urGuZj7RRuOs9YMiPtaq/7U4/z
QlNusDkkhwxS8idChfcoKAI+13ZQ8/nGYp7/Fs510NmXg+a1wWiB3w0aYFxSV+zJZk8/XnzCNH8H
UXvLar4BiR+DGedY5OJO9kSd5LaBqiKGtPCkV0mB5X8e1fnmY4T31FLIzZZ4JxMfjmNGu945NfCj
wYWRuX0/pRafjHQwLnWJnfTHSx1LTIiARdmGbA+DHJ8Vj+6hkdm6ygVLlW3ZX2S5zAKnTSk52bwY
hE3FHjtZ9bcgOYuahjAEOByGNMeL2kmIwSXpjIHKuIsmXLSV0wLZ0ZNan1zfsYxnuT5eaEYYLnJB
yzkSB2Qc/nNda21QqFiEqzzUUg43Lz3LTBBNUtyam1oZIIj5HF/2+TR9sv4yuHiL1LO+ICEXJeoy
ozkabKjIqmM9i7rAKzQA+JILdJrx4eOHuFzE8SIC/z1v0bXpjAXevgiTwedC+mYbSAl0644xVUTk
ivAqN/U5mBV2ckOPBXTVUiR/vPSp/SNMpIq6z/DGWKZgf45UfNuajMgU7QKSKDhoNobE6QIEu5pO
YhZcG3ulYhluP1721KsvLJ3anCeLBJ7R15/Lis53KjdhWbdJ84NRDA/YVs9B5LBrfZf9+/Fyp15I
hMJoa0hrIFX46AZHpOYY8IFYrpP2fWM2e5p/zCYwuf/klHknqlk2LK5TpkUHzkGjH9/Qef73s3Tm
fvzZve5NFfa/8NOeVhoRt+gl4Ls43qw/x+ECJo1A8R9f7qlNizmk4zqWQIP67qVxhZzRArTw8iPr
1sYP5JJYrOaTVU7dVB7hMr7SGXweq2stNCm9VXD0vJ4CA5GYsIvVtDKstP7k+Z26IAviAH6XoPKI
FN9ul2zqS3ycRg7UscGXZqy+O171/e9v2p9rHJ2kiY3jKh/qNoBETX50u7e84jPF2/Lwj1909h8G
SGxF2323OfzUG1tTtkFN7XoZ9bp5MDEnJi16TL7GGicMFCV9seXGpUbA9kPA99mJ9v7VE4iSGaHw
/vlAF0cnmmXX0Acrn2AIA6t6ibPSGtvv5iLXUpg/tV9u/va+sh4h4j51FFrs43evoa3yFKKfoCgn
ChRH3WKO5H5SSrzfi8Q1LuZwQLsmRNmjF9yPsAMkk7sJMFTHuKqukjWaggs3ZZbx8eWcWImL8GwX
ow90Te7RNvG7JJmV8qqAow3Wktadk7N9X7fp48frnHhMhmuZOoK5pTp6zUb/Y9bt1EUm/NatgjnR
t23+rHk5JqPlQrg6fLzSewc5D7u6P5Y6+saCUTmLcgOp0OAD3JdWtCLI+59MZSRZQzk/KMxf91j3
he2msUhM0jGj/ubQsm7lbMptyvR3b3bAaEUrAMALC8KX7aU1LmzEt0djPF+GOX2g1ZQCsijTIvoq
uc1NQr4P7pBPV2PVg2ArdLtrYDYMm8jY++RCsRk/fv34gjPX03kBDLQrR2czcQ6a8Muee9rF8gkf
Wf3KGLwvynGS52LusZ7Pc+anOUwktO47l7xvZtbOmYMuKLGZzBpNnUEmfihCGiPpxND8iy/16F3O
IcBSUWXNtoMkvmoSkmHCNhXwMMcKjtZA0IeWav16siorYLY9bqREo8c6KXF7mnuRWXAZ0gwTlonz
euOT+TW7eH4SuJ373C0TCxx/7vQf7kLs+ngHnNhrJnp+uBV8syj5lyLhj70WFkND9aG4LylBJ4Ph
izOe+hREaQtJnuT5Mfh4wfcFjxBIlC0bBQ8OHscFD5oErFProgp8T+L6lVTFtsEc5sIRtdyH5GRd
xECv97i3Recfr3zi9aWa0xe3SKge73qONsI2Ne6dEvWgUl8HhwhfXEKNe4Tq6cvHS524SAgenEZg
HfxzXDoyF6XfVH0ZFEPLVARBRwtci2syUpP2zOmyxFt3DNixOzcB7T9e/MR1UleRHKW/WvYfS89d
4pyBncoy6MKK5LaxvI8WrbeXqvavywCCZ3mfEPDSXtnH9iFgQF2EcDQPkBw9KVWOG9PDzbXNhfjr
bUq5AWEKYhTdxzu9eI2LYh8NfQ6voB83swPwKtLrcbSdHcDTr7+9gZYuuDDTsHBgsI8/W0S81aWV
N1yWXYgAOW9ZMUNkptPlIvvM0eL9C8hilDaUBjYD7ePPVwM3JHb6givTrPtYaE/I036lk7iHEPhJ
DbK8y29LEJaiLXW4NM78VzX2H+86yUv47moQMZAlbgVYqV/ZpMznw4xzHmqe3PysGj29Iv4/uPgs
L93x58WqXQ9BchY0xnDISCislHEv2qyB7evkeGWaF3//6Ci8l4gITC2Y9r49zmzcVlDfulmg9f1B
5UNgWRkxVvony7wvSi3dRrGOsREGE+YxoDB4+pQk/Ohg0MxFEI5xWT3xRfz4Yt6fIqxi6BQbWDk4
70T6KGQmsqKMLGgFiBZID5zS/rdbOrdpIxmoe/NaqOqTU3IJ+3i3S5aDA367jTPDsTUDyUEoAGLA
BN9Gxz6Spsy3rs6gmftM6eeSIXan8GNdIZgj2hlr0Jqxl+7u5dREZzlz5B2BWvezspsvEHFxF6hr
ioOlLCAh1z6HFuc8+CYmDygC7U9++5MPZknmYxiIZuj4wUBJiHMmG3kAOl2S0emnB20C5/z4wbw/
YXkw8CqBlLAmfldyFlbDZySq8oAEWRzSqiHQM+Pec+VnVcupR0HkPaxKjCfoYY92s5uLsm5KDqKp
JslTC+OzydGn3cdXc+oEcigBsF+gKefevV1lTnVzinotgzyEomVw+UwhAIRT3+U/4Ov/fRVNzwhN
lE/G4pF03KGifXdwdeQVVVn4a7l3beLcFm349PFVnXp5FmNkF0oujcHxNp46YvXmipcnTwgezZTB
iC20ifslGLWNbO/nSIbtGWhh98mn6tSZB5HUoq4GKXvX9ACd6rGwhiyIMCeVpYaCItrV6WOdzne8
iJ+sdmrD0/aYbPYlE+L4bmKGAIUU6XJQR3W2L0iyvx1NVJkf38x3fi34H+ncRNfkcySgOR+dq35v
Tr0N5E529qg/JrFe7cjrg4+WiiFnNueOD6nhVeu+ksN1o8rsys5dsY89OJ0zIjYGyyRYGQ0ac/QZ
8DH6Pv2suzVO3nmXDps3Ey+z48KnDTvdHouCr81kMSaQzbMhfRJZhNedJa73RH5gvXYJaLvIS5E8
ZqRFnIV+9T2G0TE7i/pyLKwzUCSiqJVWY4vLdXx8I0+8a8y0KUFdVwAuHn8Qc5ffIZkot8dy/lXP
htzpNWTKMIe/op4/XuvE7TBeOcZkqgMQH5cxJu4TOtk2lPah8UsHcCCqW3/uFAlfrl8uGWOO/KTC
OPHSGQYTOyoavljvSuyhzdVETDSXl9pf4yTCjQPWDnOMdl4J1JkPTTs2G9gYQ/D314pHmb8gUhSI
xyelRdJC0npdFdCrXaHxa0Gl81vQeOJPs+hReeSxf7ziqSdJyQYMgAm7z1H29tTkXUEEajVVoOlR
s8aLF1ZCKeTtiOlBUDg00h+vd+KbwwVSQwk+bBSLR29gEbZWnFTc2mmImFxY7bjRm6rZCBix/5Ol
fNTvnkPBiF3X20urXSuRRUmLZvhVeYPpMmpNVzrnSW8Ynxxfp/ao4IVadAgL0m++XWqAElfOIANB
V/T3uHq82HZzT2hRu0qi5tZD1P7XzREHGKILEyMyxifHL6AxMWsjt7wMZnOG4+eOX9q+3dTgAJ8s
dOJgBlLXbfyNKENMf3mefxTb9YxaTw9pAfPIfoqmae/Nzf0nW0LwM44K+jdrHO0Jn3iS1LJYA0K/
scLBtT5gUWN/MXsHE5l87LiLOtKosa1xG0ujh2ps8bm1mdX2WLgC/vWwIcuESa9Fro0mDAPDBtTQ
iZDtgRDK+Nb0ybwtFQqtsNbLPXntjKUzT62hwZLQYXsMKfQJsaKxuBnhamt8mf0CslVp4KdRFV27
1wfSy2igpuga41aqw2oRh+MLfh1Pbrwn/Uyd5QhGrwYRF5eD1g6Bl/n3SZV1a+5wtivAitpVDFEw
gJxIWtg419uwj23Iwtl4UVkiweUo7Xcf395Te5OvuGuwT8TiUvr2CWJ90kjlsDehCT83k3z24vra
EtpOFBWiWtLCP17v1BtOzU2xB3zPQOhoPTtWZSMiVQZYdy+Y09VoZmejLD8pXt+P1RbHUwZb1CbA
dP7RMhiOxKKdfBJp9ey2rpMWzqD3s8keGEJfQkhZ97b5PWrLT1qm4zxrixKCdUFpuaM018cFmV9j
g1WPNphIpeavMbG0K6+1tFuELnq+hTNDj9PYBX4E2dBscsIpGG6XHOSNOZzZsPztdNTOhN5rO0Na
5TqEGMqGq/fMO5lg++kP28CQfJygAmJJE218aThgL+68iYzwzszQ8Xuz3axQPlrEBc3I81J+H6wf
6hc0H8YNAdeYWU9I8FB08d+L2V7HnUy3Lt4Fj42wP3sUp564gwEtLrfADGIJV/zzjEj0zi7KjHBg
DMQU06WVGvV9ZhCH9fHOOnUW/bHOcWE01AO5z9heBZ69OCeDN6yJ9th+vMipD6KDWx9zBeZtuJK+
vRi9MeuqwbYpYOjkrdUiWdTxmc9w4I879Yno7ORi4JX0LMRLvit7nZbDqMx5V7TYIUwE4wTcfnYw
QOFSy+ST23fqIHCA/flaINl7V/zmSgknhUUVtGl7iyGas8Yp5anK2xeZwFmInU/upHFqXywzbxpY
KATu8Zxm7uqc+0udlk45biKzaRy8uR3PTLD4TSW0OLDqBsV37YsviR7GgYoQNUTkyFx6kZft/MpS
Dy6SIOQZYYRl1cdP+uSvx4EIjAR+6x8fjOMUdloWU+aMTf0i/OgxNoe7XMAj+R+s43p0irS/i2Tu
7Y7qBk3FNXy8gE60Bs2Rz6XSxk3Vt598SE+VrYu1LRDL8j/u0XsoRh8FB9zLQKIZiTsormN521Y2
xvDGNXGh90XufwJUnNrAfyx5XLCms5XD0dOLgNygPbENL76VQ253Dm01fNJziFP7l450sbHFbhss
6e19lEu4wTy5BceMqb7LuP6NJyAR5LnhrYFvo/XiD0AokF5uk2bRGmjGwsxsIf1hbfRErGX8FDa4
WvUmigVUbeiMYtneEXOP/W+Z54TPdN5uckfv0bM5NTG06iBMad1E9M0CbVbmb300kbPghzDV+ve0
6q+g4tRb3P5fEm8YV4USybYvlHlXQ7rmY09K18e76dRd8BelLhAH+/Z4AJvndUc4fU3lV89ns5yN
ldStJ8Tj52CmTzJR4ycLnnrEizILoowL2Hp82+vUiFRDMRQkDZ4DQ9239e7VnUBEmOusuoWT/vEl
vnInjgpCGDMmF8jrQpt59KQjTeVMSfMicIrZX8dj79xZsTGsS6Hs87jK80f80PAhsGBOvsoFvBgr
hqKfMaeC0rfXRqz1PrkNJ+47xcYigcYcnnbiqFHyHeXhgyLyAOtIaxu3yrksY8pGlVbdU4p5NDFZ
8Y9PbsQJEBNWAqjPcmq773rfaLLnOhx4o7s5hMoqImsHIVXsurDt9nguixU7BeakjQ0iCUlrxUwG
5YX1mRWxOHFWLrpw6Bh4ZjNoM9++ezrUCKeQSYFuOcVG5VXXkAisL+BWl/Y5d8Y9kylsZCRWuJTl
gMiGVjBHxU9kuBnFqO+UCrGbePWXl7P+lbK43McjWwrFVLaD1GfvoeS/KMjYHNnD1nLSeAtX2Nq0
WimD2Gnc7RT37saLzs0qE3eZKKdrXltEaIoX4Sn2ev+Q6+43HVOwTxrzU9fPBAwNurtM6I+BI+C2
NO+k4PrzbLrDphQuqjMlT4mhxbuPH/qppSBewzVAjc5n46gAYeiEH/nyWcKENN7Ujbeo+aY6O/hx
Hj19vNbrczt+0xb0V9C98hk8bv9Lzcn7sUhoDgbMeFbEUCnEXrNl7MO6GvBYzY1zo9LDGzmZ45Vp
atGtKTV8S0Re7+sSO5fXX+h/7Rs+sW+Aludx4vzXSmDzLJ//z8trwsXVc/Hy//7v5TP2Xc/lrz8d
HP79l/7t4ODaSxbFMhjWaScBBzjI/+Pg4P+L6gPeEaO5Bedny/0npcL/FxNedrZvLaX7nw4Owv0X
tQTtFWCr5fI1FH8TeX78FSHnwgEmJ/RCh0bzjrta6gjyizjD+CAy7BkHc6u8YJ6rHgpCmBA62J/Z
ICyvyZ87mwVdvJj5YvGbv0eUsX2MSUxzVDBNlLu6NqDtc8Zk/8dDuPnn5/3p53DchbIKhPyFu2pz
NL77OEomdUNjx1OgJGqn0Zya26xqiYJwrXqrayM5oB0Ql9Wk2pdudKeHj5cnA+LdZQJTLlHKpCjy
jI/bYCyjcbtRrgyIwMkn/E/jeZe7MVJoiBIXkxm3hwmWfrdHB4GLaY1J5mJCmVApdUxZ7/DxNKJV
hdseTTOZ7iRhIUny5jHbKTPjz6L+Koq1yLV5WE014mCUxB0eN1Du1W+QheyLSD2MXJEjBbGFBjp0
nQbHTbv5ippY7Rf352RVR4YC8Wg421YArnOgN5NxDyevvmpxMLzH6gBFpcArYnS6+tkrikRH5zGo
33HHFQ1lPjzmfan2XTqVF6GBZQHKPM9Yj5VZXsShDvydqPobYSP8xXFK/IsOu54tFXn4xR8wJd4M
Xa1XZ9yqsiDfSufvhhy+Ym/ivY0Zj9vhXYE87V5VCnOcqYqvbZQZwDI+JDNUZOhr3KS9rfKByKRh
EWmk0sUPz4EZNIspAYgoxg25HO0h683mFrut8AAlZ9o7jZGfNdCMtoaQw2OKj95jk87OHU/H3MKI
wcLaxK+3d6bmp6pIEonc/8/emWzHjWTZ9osQCzD0NXR4SzpJkZJIkRMsUhINPQytAfj6t8GMWiVR
eqHKHNckMyMjQu6AwwzX7j1nH6qdVFfzZ4Sr9SMxf/wyDfvt0VvxGr6GS2T3VXj2iEQ8NgTWvmr8
cZ/Nln9lNtvuwcOgcY4n6Zzw7FmfBhijD1mvq/NU1+G5LClmtuTPO9nGKXHvbLxhMZEgF2rXqbiI
dDWKHUTU/E55CW4XKNdgEOr2qxPzlzJHIBhJuAjyCDsUs4kzNESIsZwDo58PXjoUpzrgx519pQk2
ygC8dTYCb5KuyBVRmFLpXMD/9WGPHgwrzu8kEj5Yq0lzTWiGC9JYjt9zkzClCqMtvTPTZNOw6qd0
asZ7xh3LVdiM/FF2Mh8UqZEba+KKQ22o6zhfF7vRuDeGNEcknVyL52Thpg+TMhqxE5WbManG74Qb
zIc5Fc6NdPglYsRjG6dS87aE/lfCJxq4rzn0ML8I3Yg4qQzW7gQBDGtVHN95Ztx8Zfi8XFU6mT8L
XqQHwLiYENsm34NS7b+ZmWd9IiRPb0nKATVncG87ye+YDeutXh9RQrnH7zNRl/sFnxOJ4Au/hOPh
ISGzfH4loko9FtKPL4ouf9RGN8CBb8sbGbzCTYSelRqlR1J4XIpT0rlPwAaaNaRzuJeCZxPLVZ4e
BK7IreMUT07sj6BffUWUgstDuRKtpoQfCkN1v48bR90o+M43Ya/dm2GOrU9V2qnHwfXqJ0xrPK0+
9vhWxPWTjZPkMoPH8HEKVn6zkYHNCipdP0vIUsj87NnAkRHm27eLCxIWQVd3xt00q6rfTuSUX9Gl
7R4Ux/C7ue4tkNYcKUD2WrjMi6yMPG2mx74WPj7keEoPuKTJdig8AqKdMh/8lUHefLFSjL4QA3x8
I8JurnsPY7d4oPlq5d7jWFe6/5q2g/OY4sjK5ZEs9MpBZrkY1Q6hnR6u5kbH7oWW9uDc4cnGnetM
82cLKEBUe0NClrQ7IRtsFm/Pc+hCvKQpDzx66tmahup6qME84wwMLxwj/9CbnXFbm8Wd4Q7XTqnK
Pd4x93aBebdxfdC9rStBAMfX8C6hhtPjO0qxJKdS5J87Bpc7UtuG3eDML2kAUN4Zh295IsqTUcmv
JEwkp2RhHlRZgzrXxMTtCnecIOPK/puF33Qn0+5y6pt4j9rYwq2fh1trbuGi+K5ExCDTa2eBnw4S
d5yjFhuxlwUXRq6abVo01bJRYdyc0N2gUjYmcKYm3ogyzelJlkXxKtUCepweIujlzpmj0Knu5spP
d6I0wssMescVLXqNY40Fi+XbukxndOpDGEjyUvghhTWaJxMC87H0MRar3g52tTZEBD2WZVmtiBMT
oaIwSvNSu2l4HKT10S6Jqae50p2tKrSLneDef+2U1l7kcixFuUisaszBox+PWHkJ0rA0vP0YnGYH
aLUS5oCGM7TokoYe/uDYa7Zz3H21az0cpCt55/ECD/Y4ScdNIhB2ZpXX3DGetbC05t0e1VZCVFxu
gI0LpqeARJaNtvPpsppWa1GR54+4lGo/8iZvPsB6BxPKRDvYkpeBumR0bCpEm1mQJaDODq7tn+gz
CnM7s4kAQ8iV6DaKdXXlFJ26BIsP90KY4oRmotvaScKq6nZw8ZpNRcNlAwzYvVBeO31etJ1F7cou
YAh11MXWHo0ajq+3PKvCdOm2lcsnlakaO34XHqfFDU/lEM8f0txetmM8NBd5qZzIEwVuLy8fN4WW
+a5zbOfW72gx1/GqOpAtTmhTBfvGGJmxrIkD2rXJQQ7t7IvvSWzy5qwJv51xZYajsSeztkYoW94W
lsG7HDjUKU1tmMQoJ7fSkOE9lB3rUKQ88Z5dJ6dgnIjy07FzVdP5g32tjTuyIoJrq1nmizXjqyDk
IIRz0nht+d2RzTX2A/8cTujeI0driL0FujFEOkl+pbrFOimmLQ3Jyl57WSyx/Thk/uxsfFcjzxWa
GMpkBsoeZVZmflc4CQtinStv2pqZOZ6WpgkjVRrtYbAK91EXQ0reQZ5mZ6eX3dfSzjwSBDpnZAJn
VYR3PuIFNHFM5R0W2rpChWJMVb73E3d8qTOrjvpCr3WBam6x3BVbxPpVvYPPkV6S04tuF2dy5vP4
lckJ/Xx7DpuudlDY0jgk/tVNMSgTPh1lae3ezCJOj0tSqRehQBuCiJ/z9beB27eWSFlm8x5aQyYy
t6vOoSALIahU/y2AAa+YlXCE3pt5xwsH9e/8yjkaWuRsxHeKqQNrgPSMsx+bKt5Kd6UFJmkJY1u5
Nwv4iTujVorLTe1kP5CHiMWYSVBUUuQl5GlP6mVSA9OtBLEFpn/ezsiiSX19K76aVFifMIt33xQA
r2Ar3ITrs8q1mzTNs9hRhnofJzIcO6z3TQPYYnTybZaI4kTjvjoXkB+OjtkRJVJrNuM2k9mmVFCv
t4nb8XIPy9q4q2Q43KfCljeypNKoXE9dy+XtW4TNF5ug2XQTN826KZNL8drDDiMTwac8CZvG+sA2
WH2zlccp2CCOiLc2ES2eZCPalC1fZ2VOHBLLGO6TFCblxmqMoAKR3M4HWXrzpTkSA5IMo97K1Q9a
U2w9ojMto25ey1/cQ49+PxXgSLgEGjsIr8ppfsVokB6mJa5JNUlDeLUaos3sxiZZB8ouMI2FzR/U
DtbvzhBrvhPnJebyv+jAWgG9W0qjP0pDNBcxLdy1HParqMmaFiLPWt7bTbAd+WGeurnFNK4rbvbQ
u3860Fjve9hrk3z9JuRtwCP9xQ041HZdgpnsj05K5R9hQXJvfK8XO9nDnpkdCsIk5M720pw++BLZ
dda5gAb6+knGFQ9mRbpwZ4/zZaVV82UYHOcGKtT0WVNx/6FT80ufcv2yqxeLmT/qrF9chHRvcn80
7O5opGsKRQdEd1YsNNPKSBAeeOp4FfGAWSNPPLAgXAe8p9YghPo5U9TNPjCePyR2vfVjfz74Ep2L
Z2r9UgjU30upJLZhEab4/crSBgaPZmH1xA7NedHGeGjbIdmyNS+7mUYToQkDFVSmOLz6ybpMUXzd
ZdppLrBUgBCM3fobEa3+beBJzM49ILbYaOtm0/Tun9RZ9FJ/OcyiMwtW3SuUo3V4/HOX0R0MJL0z
JqkJ83dEDrDKdk0Zzvua9BHuJcrsMLH9V0K0xiPQLLk3LPGMSeMBNo/NsJlyyXC13A4o86/GVjiP
owKskS52fmmapf0k0HpOWMlUNV7CsAggKFv5lkxWGE/whw8lW8lRhsDWTCvBND6V1KtFGZ4pIKFP
T/Z8iX5Fk2yJfrtedxgBvO5ulK330QB4SlaSNDGUVo5D0nzHHosjlLpX16QpDmxgAHKp2Tkscy6R
Of/QQqRntWnhUeFxX2v1qVqa2wrdNnsKNvutA5/rSwheeeOYKY1wUM47McXqOkdic84GqNgj6UnY
4pPxXpLNhsvCFcVTaxP9dNEXi0+obqwlNykl18OYun7auTJPzGhQdlzAb7CzAWQJYD+jc7ZcUCXu
6xhgW9fYoEJ8bynkiXDkdBsv6/8RU9DHW7NjWBPFKYLPEV1cIC6ZcHbQA+xJ8Tampm/NJKuInEi4
YlmFxJKzCcNAmyjl/Qn8lTFT5HOcNnE1chDpAqd7MEGPRDAm3Khzye6JyhBC8tRycAsSR73M2ZDv
27RPD8NIdWXmmicSAHW/TSpvuO/T4slvOT+SS6QeA13Y6bad17iU9d6FK8rgYlm4+bx0jDu4DvbJ
4sVxm9tjeojRc1YRkefFqScs43kiPOjZmS1qQ1EIsWHZ5nu7D9oPnESD89yYwFs0h36vqLqHinCj
BxKG7ZM5sRv169muSsIiSohJ0ZGzFBOQ+EIPe2uR5QkSE6eWyrc31E7+bWm3w71pkUgFUrl+drsW
XLXDCUtZnJ63bbXwBuhrq3sQGQ2lpinUNbR1UAyxw27Sx1WwtYOek1HsOBjqa3dhjXQkVFhAUPib
vbk0X+tq4q6UCxlQnA43buosR+bozUWjGrpygoHaZgrXV2hSsl26s08DqBTNF6TQwdnStFmABYZn
aan2Ip396uxJbhwzx/lQmcKN6qAa7xmFcrzXc3oI1g4Qk0p1Xeb0h/yUYzJDyeU1YJUuuzRY1GPu
lR/GyVcv4OM5bpuuJGDWAWejEybUDn9oZayF8/qtJ2eN4gkQkLVRzdzvPNua4NB1qU7r/m7mud4S
PqGe3GYCOdqWGTgPZna7YUzpjKyH13QyOcAnk9PcmlXLL1NnlCJv72JVyQqHthQz+eSQkdeil76O
DaKCxipXV/jz5SIBvE0j3bW3xxCXPIWErKAPToMxXzmSjofdzc3tW8ensnl88KIVkQdFingnTsGA
o9Jj4VBQFcw5z0PsIdBY2wOGNLgNyLL9iIYjt35t5C0pFL1c0RDSSfLaBkQVLSy3KppmSTGiV3xn
IOlemWrK7xqFBAq2fB6uuEUXJSu4tGaAMAXbip9YarMg1YsrYm4vaOIsLEFEFbTgYmLiaO2YZEYN
5DiQuk07g8ad3lXwIiOc+CAocxB6FDxmS+OLoSozHzqCALyaL4vt0Chze918BRVAsprZz58r0Deb
WLTFyVibKzja2NY40QO2Xzs1a8LBJqDUIG5mSfmTSkGzp1nY4myLj3/r37y9JKec3m1VJw65VMZ3
01zWctk3+PmKkmKp6RBY/evRJBFlrxxaQ1VtxXemVVRnVYt8i0UlOAd913ypLXpopBfQU0O+W501
lpKb0eGkBRy8Z3M3RPcNz1r9NEmKndZswrP22WdrnXALE5eESROOKFiPfLDwy5W0cjzK8x5E+nl9
npt23YYxLnXEHhZ0JMPUp+bNW/51XqLzZYqc5lOydr2pS9a3AAe0JyvgkXCWofs2NHDUEyuWNz75
gXurXZ8f4EXQiOhDFh6XE6/dr7fyNgjpkEJ7yu9KPdJFIlVq6yEH+/T2brB6WsBDIJMbny2fvhNN
1NFwnRtfGi6vCh0G5yakDGnmXHzSLbjwsIRz6JEWeXI4DkeJl1mflAefLB34IbHgEyFUmNUZzmx1
dgVFbLn+Bgnl4WOH6FHt26WmONcWuxmxP/ezpkxWOf05sy7EJ5IY2WzZx75Ap1OPWGig7DNgjN5a
gmNP0zIA8XYhq0QDm6f87NhNVMQxJ9+vuZX7pp4oTnoOOyULG66MTRe0LlgUsznWT+TZ06DW9Izt
NOao0FM420APtoLm8o6XPQ/P2zY7+dwNOkfE9NWOfOBUPxP9JMr1PEFi4cXU2tOHlqbNZ+VTtRuL
pmUxdiM302R7S0bWUU6i0IPpjYozns2zZpjx3aTpl4liKtNT5bjNhVYFTcR1q8SwJXZtbuc3kHyB
/3qpS9cLvqfdhLwfElomrMmW7jSmjDWkyMJp1PjDd3+Nnuv56gSk5SzcNOQQAvxfvYCLo+RouqU4
ZRWLLFVpcgPk82kcXe4a+aT2SQQJS2XMuQd9YXIaGnXzhaokczbDBKt/Ay0opG4Z3PSaWAA2WU0m
yH1dx1SQ8zhvx4EffA7wz+SClvrbX74tzLnMeMUYRHZ9dTXvVMVL5VQt/fQBMu28L5MsJZ2kZkGn
VJXSd9lkmDXKG0xVSCwWN12ulLdwItP+DCQ6fx2cpfYISuEA+9Yo9kmCcqDc3um1CpinhiMZGXPD
gUYCV6zJ28xgywTOI7EvCdAeitmehspucKHlb3IidS76uP9b5/h/o8o/jiphEf4wpvrNqLLrnr8m
A3k/fffzvPLt3/xv4nz4F0oK8qFxaNloKX8kztt/uQAZEPwHjNUIruSg8PfA0hFvU0kQBLDlEWOu
ZJr/Rs5bfwl71dFxiPVWEIj37wwsfx3Dr35QDBgW7wW+3TvFQ2jPQMOUoY5BWrwmlPoHqFvxJg1Q
Iv9wd34zQ/zdJwk8DNg9GHj9ItAtKvzqa7l6DARwSSh3T6qqp42Ok+EPYu7ffRKfgbEEuT8gkfXv
/yDmlr0RL60iWLHX+UCShXnTjWWGNHW5/7cviUYCVI1VK2HyWT9/0IhsIKzbhQRH1nNe5K+xkb5m
/Pd/8jEuilw0wL8OP7GvY4N3J8WZVIe7MGC4SG5REeVT+h/cOp5VBBIYhBmhv/ctSGWWDuBHRTxA
2Z4nojWBWAtqwCr7w0V57w7BkPUDj/kB8lMb/9V7Aao/kobah1odE03EjTfMd7Oc7mGG3quR8JV/
voPv2y1vH2bjysNJTgPjvfWZhKyatVmrI61Gmny8So4ZoUqb2kifzYBuVQrUeGPNIL3/+YN/8yhi
y1hZKG8Kr/fLy2trTsN0L4+0HuqPA+CxjRuCAQbhYf9hfb1XArxdIy0RdgXkcqzqnx/GZciGGX++
wkxLXgGBlvMuE2b88T+4oB8+Ze1t/LC2VoXFaDDUOxrhBJ66ne7HUlcXVfuf3bofPundzqTzMqkZ
iPOAFMO89abseSH5NvpfLC/z118JM14Q8GT4oQNWYX1Wf7ioOi7doKxViTxI1FtljgZxxYp3++KU
8y5k7L61wtbaQ0F3j2Y71dussENqGae6QBeBG0Vz/oCqD9KkZRD39a2N7GexfVpTOPaDn7/OIHNO
crHGK+WTRkpAZudtREiPqVb8I3MSlzuO+YLxODhOf2rK27kNxUPui/rkxln8NJYUKLqc3GPsQ/Ov
Z8J5dMbznPsTYP9uHhhw03Sjg9lQW/Y9ntohL6odqrXqIyRb5wLcpv7axOzyVu/x3WGC3s6ZU1+S
gjpmUeIHSb2bncJ8yeAI4xTk+xjoqZ7LmIvOScTc16FUNwzy6m0PpAJdqh3H2cYaihCMmd2TDghp
eN+YTMOyho66QWp4VJpc3VKycZF+20f0xwUCCjaXRKYgYOE+ghierD1q15rcSRweF05JGYkTrb60
TFIIg5JyJwjJyfYLhOoyGd3LSVrZkwzq4t7TdJSazlaPjVeKh5hrVxtf0xtRpTMsfKcxxsDuq7CP
bHtmrU+ew3nW4Cx332lA6xTd5S3JS/1TzK0BMNuoG2/IXk2L33QAtPhQBunr1On4Y+8t9UmvW2PS
dfXlXKwzhpZyU7K2wyKBpe9NdwBtnBM7eh8hDUkPoyzsDWVAusLxh4qYIrg/G2dgTiltFZLTJqtX
jxCPa8KAuYlDgddBGJpu/dtjX3REG8DSD85EEVe7POUmYKohl8EhWrBslPwULHBHwZGl+VMIBZlc
Qk0SqptkjPjhHS8gsFuvOKRMCdWVRV8p3HpJPH5JYmWEOwaWXQAmhQDojUfH4Aw3bnkIIAx+YrpT
vgqfFGeucd4BVo03CIaao0MO3H0NNeyTTRZLFgE7JKOuRR6TY8dMRhi1E03FFj80lg/BT9DHU06M
sFCy3oDuNTAbeuF917QsO4cUs2h0eMUt4J057agVBAqSMrnHmCvHwxBU2XOIMnkfVqwjQDhoetJw
LEiwiifq5nD8srRLfoCc1ONcMlqR7jNlu8tuQbzTbNpO6mFDMJ/1gg+++yYW1pZjMPjbFtrtPo9+
rx5lRgqYPxfsoTTCXESghn2BGC1lCKhJ+rVyfgk3kflTI0V1McVAjJldiYhoxlcOICG6HbLS+SJk
B0KQ3Rpzx3kkQb5wDeSdIbEsVuIvv9Bg8+oD8kTzLOAETmJO/DEbWzDAiZqS75UK3WOVe/TTvIS0
Q8cavqhuHg9YmmBnhwMPwqKDCsZmSuAgppvGADPcWcUBgvf3fmj9bdJNH4maRl4wvgzJnF6UlUeb
KCapklehf5sMLEqGzdOOFsJ4NfZtuJM56xwvarwRys8fAsLbLoFM7ontLTi1TaqPSp13OczqLN3Y
fcFDza44fUgKRCXVkIU3NkUlYzpWfT4UHKtGFdMnJtlladndSOQcD9b63lUO1y3K7DntjOAmwIj6
XEzw4e2xt9Cca7oJTmxfTANPFLCh+GkIkU6YxVxvR5xwO7dbWEYlkZOYtwcwbkZL1CIgYCNKiJO5
tby2oaFcPLsuG2Xbsn9Awvdvl5SgANG28zb2STuHIDsEt4C+W7p/APwAJPIYElvbEF1cDttsztjE
xFBvPc1HtzTmjinsUsb8lv6aYDVSVVGBG+4AJMNG2bVpcWMrIM2JtgN+hFLddM1aV9eiviwsxcPE
yXMg6M1y8D9xd9I4pJfg0Wh523URqT32eWB9NzW71bg+I665WNd53KfXmTvJ/Tjj1YHsvqZQGr1L
+oy77xi0RKBpReTaCztiX0/RuHj1Z+RE4c3ix9V2Mv02csgtgUjRs3MXZtvCdvCqT6OSMUFpVXUR
L0N52w3sPYZk99Ahiz4fS+55WA97O8OWJasxvbZjYb6E1tBf0mqhHq2HmyDvimPnmeMhSzAnlKE0
rvo2vbFTe/xiZFl3M09JfxVnywMIdY18BRlaMIO+cRbLPS5hutBObsobUJLxhyJ/9BuQ3AxgX2u5
cuv69DPr+b4dTVJpoZUQpFISRWzamP1mNBC8FuWBzf3FcGsi5X1eequS/WSkSXEPDLu6aCt2HLMM
ECyZFqGLCz+p+tcmSyoCon9+gz1nL9J/PbKFeG9XEUy7aTjicnDaA83ujaAVqzd9F2bk7xYFm1nG
Ia/hEcnCMkKdl58q3Zjk0SKmwz0JDpKM+2ZpN4Wy05JBaNObyDN0s2ZQiM9dKcoL3djlRe33pqK/
jFzBLrphO1i4LAraYBPkgMtZC8IkefkULftf6ev4rqGbjbk4z8DLO+lYJhc6C20Q94SijMEFspq6
2sTeYPt2RC2OpH2zgCt77eYsIVRkzMvvykVoY6XSP030sBEbzmG7dmpck4bjxL4+B6tgmqiSvv9Q
eT5k8swhCIBJhsywIiStw+R0sEamvlb3FORmjqJoKj7qzJ7QE1oejSaKa8QOyp/Hi6rI8i0Jmy9O
MJAGnyEgmG26uS4ic+Gxvtg4xlvXzYwry64MxGh+CZLREfOBdSrsTZ0xLR6KoD+KBvTF1MTPeeLm
hHKJnPgVpklkdpDG2YvpeuAdzWxAErFVOWIwIgLul2uWq/wqCx/FR251Bi3oKaS0NIxTOrlmsPdl
yf7meGzfjqQ64bTk6I0G3etuFRd8zJmIMKuZ3fEPUttfteqr2DaghA9dRq5AjX4uRruFEKOhM4sj
nSn2G6HHK1B5JKkGLXUCiUXp9YypDMnbQl2Rh0R8seDdS2T7qFOs8E8HNfTZ6sdBa/Av8e9KnoN7
9As9x5cEBcGbKI5tad0PJj3EnD1V++lzVQx38cxr7p+PGL+cDMPVcCr4JIt6HI/AuxvgjG4paSWS
E0wRVpGpwwuK13FVJfWl4cDM/+fP+9XAt36g767uH8ALv+AIqpYCx/FywC0BUUYrMr/epl01ErTW
ls89DMZd3uEm9txAf3h77WjSRLxDIrS1R+9nROTAuc+EQ4yHiSyePxzsfnWl8P0wwKPCWnXvvxzK
Fdg1eL1DfkzK0rkYxq58rW2o5Bvd6444b+lQbBcEpuKgyKz+evSoNa2cb6wsCm1klM+UMtVFIFA3
zIKTZ5cq5MHFPLiXDukI56rNWjr6XUjqfcO8oGcifpQrkMwmraveOX4ZfwRT6TzbHtaWTch/HALD
8m/RTvICjucJE3maZk9vb8WqAmIb6SUXf7InWesp9t3TiGUVJhYGABdR2buHQw6oU3l75ccehzzI
9K7ekOwtI207XxrCkSGNKYRqqGj2LumvEbC6fxfzAzUWWx6CV34SHtN33wCTufZwvaXHkPP2wTVk
fakc/adt4JeOBZ9CowIyHMBHPNjvjqRDOoyxV9Xp0XMonj2IP2CdvD5qULGQ5ZATfDJnHB6YgI1f
/nk9iF/vMSUK6opgJXT8Ss6crdwZ20LjW+20jBnhoZEy4jh8KgdKY5LK3fkmNNzwvnLm+zycm1dD
uXrXzyMhd31dJem637b9piFB3UbSoignnbw9Un8zDEYy9q2J18htIwb58a+Oy//1q//QrwZ6sLa1
/v/WmuOzfk7THxvVf/8rfzeqaQD/Faz+F5rBazvYo+Hyt7EG78VfwllNcfBNsUf+0KgWgm605UPM
AF7j4FrFOvJ3o9oK/qJZ6WK4ojeK3hNTx7+TjfrzimCWDsuVcNbVJgic4JeuLnPcYslcKT52nVLD
Ri0lRcBo0VAnyJBTpnJke5ukBdJpnxFfkuTGHSoyJvaOwXyoSBkTFx1xLBsT2MbW8KyIrGW1cyeU
591bRJFHNCrSkbFOP2QcWtdoa9c+1QmjuIG+0U5ZDD6FgSSLzAO9TbMcxRupd3dLRm5XKJERrFK5
79ViUOoljnZujIkp1VQVKe0HxnvPdE/mZx81f7qVCbeNifjIqZ13KsFyhdmQx8hwfBBJ9txLPX8w
YGHBaczmx7ld2ihUMvcjwo3772MrLQ5ohXOSwGlvZeLdWr0BrKMuOvGZCMAl/0MX1V5bbv+z+b79
BB7uSH5VqhP6t+9KkxLGSLau2Y+c4sjJswdMmWJqPXIyJlpmtmh6f5OKMvxQ+0qcK47qlHwQoN0o
zTkSLAknQKCR9SlchhEWK1lJYnBqFN258VA1bneXzLCV3TTLrga3t5JNsFpei4KUapnQVxo6u74J
gvZzX3COdJU++1KLTyIRCLvCb1njNS8/LJLfjC3Cn+sfLhojxvoAUx3AhmFK8nM5otAuSASi1Uen
LuNHRL7TB5hJ1hdLONMHw8cbOGRkwZWZ7ndOUhG4VxoI5juiAq+mYTJfVL5KJ0JXTzeyIq1N1xiS
4pn/1dhCfAfEYF0iSdQ34E6tM0eD6YMbxPfSmQQK67S4zyu8MtQn5hFpGG5SozUO+Wh727lu+91i
ljzTdm+Ol+Zif0MedAZdbR3f3uHIibt+wxF6C8cq300uGhFThcneTR8LBW/PcWr9NU14nRS9rb+q
lp7lW/Oj7YmhjGniRLRh9n2qpzsWZX6NEpDFBBP1mNvfzDLNYH7Erddt82yhjUY4akSm+DRsU1T6
m9qnmWUuHEiJyaDzXlXT3UT6XbPpqzS7KhO7YdxaiIe5r9T3oGjoa1S6pTXqEmuLitu39hVttmM4
qfSy6HvzKk7IpwzWBpCbN1ycIBoLKm2yZMe5TbKQjpgUd3TyyDvsLW6oSCXJhuhytLuuTSNfbvET
4JRPOkKcZC7PjkMKnwn25w9efvfnPculkMfdTeoRCQyAF4Av/PzsrJ6rWI6+cZegS7p9S5IzrI7E
xolM9NYfcJiG67PTEuOjBYTIrkdvi6xsTr4hZZ+ulYeGhLNi8+BjWtkWSWEewOB+mdaxeDN45eey
4U/JxxY2aDYS0Fnw259r1Ggbs0d71Lnwp+ayFneT2RJ55tNUjugUo+BJCA1ku5r3I9kR64Za5xet
q3pr5/aGIOZ4aPgzcaxdt8TA3r49tmhWw+gt+7FtXOvM+Tl+RZBgfgnI7XwIMwuBmLE012mXtqtY
mRCnLTmk6Utl5oembo0yGqYQ17o9DN7BmZfc3+VBQusHPNbfIelfp/+S3+vfLN33hQy33+a9g8AS
hJuLy3hd2j/09XXD0Q6VQXwnWuUZ257c783cNsbHbAnnq9ZiPhIBDjI+ZWjnkg0jtlAhwqsS+E9m
yuvFZg3SRShAeQcYlJ7z0YMCHDZayUgRmvfYOjMXYxJZe2pSWDf/vPf87gKc9fUKDoL3snDfPT/V
knetlUj/DpUq59zMmq7p9Mp948W0ubqKfSZuNPuFWGXeb3GZHvL3ZzM23UtLe/Eraw/3vJjrZxto
ztnTU36RCDJ29k0RxJ8Kv0FclVSSgNF//u5vU9b/eVmszz6lo+PDeBOwBDg7vrv5ZZu2i6Pdu3og
GXGjuy5+5WmOA8pAuu5k5C1XGcelm8JfM/8YB6aoVSrvFKh0vKhpt0c6FC2wKd2e3jI4e68MD6Gm
BxS1zVAhLenSsy+4fk3aM7rBTnevI68JfqLUeekIOz+Zy0I2bd4Qgzg4Oifoc6T/hStsoQvNObYf
hvhBJBZhJYERXHRpg0Eu8HFAdehuVZFMj0i/lkOrx/iUEjUMU9WvgqgXYvpuvWUYitIhHK9Twtqh
Gw33dp2/WEwYu8SuCObIlToVDkguRJDtiZpg+vC29OLQkN/a2EjGHZonvl6VY6ScWnFXCGY52xJY
YxSKJvlmYvLYZ2YSP/Lkjd+dAmLXzLc/FRl+ObrAy9XaO09xi7HzwYjCNyPK/JOJfERunMZLCS/K
MAGVNTbJZDoxZsJJ0aJFNZxCnJNJd1vXh+2eWQvvkn9+ECgS+aV/ehLgxVEzWAF79loOvisb2KvL
ocvH5i4pLDSbs8kC27ztzYWeGiy7hB0iy+YCkiWRe0ox9eyJnthReJk5KWzdKTEaetkFESRNCnBu
M5dmmkejkdFMk7LaI4RZlytT0ReoTMVntv/+RWhn/D7gUTa2YFtLf9slAUfainLsakQmuCMiDGju
5FQ2ajO7iIt9YSFcBt9eDsdAGtN2XhRdMaf8POkaLyhx0XPBRCw9rOmttzjNZ73tBnP41ri8Vni+
EprDYAbJIesOzqot94tV8Geuvyvp1v1DN+VH18gZ5U2CXicCjAcL8fbWrjlH832SEmcLC4KmJQ9r
RohaROCN/5VzYrltxzG/AAKDXDIs8B169tIclkYk9RVaaQcfz5An97wH0vvOyIoCwR39502dltkD
suOQDMW88eSRFrg5RaXNboCUQCXfDIAQd8gM1wKH+eaFGUzVgZGYt22XkQOnndBn66ekNLncnC2v
qDtuFCo4/jdRx7y250Qsa/+4c5xtsVhwzGUPsdN0eOssVma/EAuUzniSPZVfGrhdKX/C+VZCZQJU
LBvzBewV+2rfwDyZ2dnNyKhI2pWuzi9mHoRgRfS/dYAggGKrsL+QfgeafTaH5RZJWAwzlhyJu5ba
8tgbVSg3Hd20V+HlwSkYFmNXDCW5d4EXMzcy20VjOiRbN+iYykVeG/sb3TIC3KRMEqHpy3bbh25u
bFwVm7Sg/x97Z9IbN9J16f/SexY4D0D3tyBzTiktpSXZ8oaQPHAeIjjHr++Hqip02X5hdzV6+QG1
sFG2U8kh4sa95zxHld88CIR9I8oscihbUaUWKKlLRtUXz6vSO5OObMRmEHBlSMm5f3uR/vtk+5uT
LTOU4Jcn29vsM3TSl/qfZ9u//tJfZ1vf/ANsAd1EoBDwYv55tg30P2xc8MHb2VJ3bJcD7N8iLP8P
6J1gB1xsGjpnYn6K/yPCIn6cPXkV5dAOIujmX5xtf2ThotngcbVxdYEnsaF48kH/LFTErGFlLTvj
XCPp7UU0JlU2H6TDCBxbQQ00rUkp4m5yjhITwxwI5tg40pYaIGidFzLga9PAY8mWMUPecxXhAUDx
7fycmEIjwT6ueYlF3UFI+PXqvv5k/1jbTU5HlP0roYmWmEND7Puf3O+GqQTGJc/YG+arkdZa5DCA
uFlGT0diuTDz/fUH0nL+6SPJMVi70ZzFXO7mD6orLStJ0h6a5Oy6wU3Te0T0liNd0z10TZaRsBCa
OBhSx7kH3lXM0WCPnn0IXFpqOych1PQYe5AhQjWSvhDWboxCwOzJ1vbrDHd1Uw8c8Fflcmkavdrb
cd2c825NhUCtQPfTKDjwhEKKSkUOiUeodaeaa62543wtFU1W01DOCyeapgtzsRY2AYP2ZCu9eB2n
OaSyheSNM293uSOMjfpuGHZw2pbbxYXNIA2Lh2CyaCpLiyb/YmsBhUdPrLb0mdBHXpItyRYbw5Rs
kSvMd3pql1i308R8MDhtqjDzOr4bkZ7iWVsPTIk78WOw5fjzFoJW+2yOExmUbkOB8Y51nZ8oWGh2
0M5P50eKezJYGSdj6DLz1OhAEaG1uwDw9LSd6y1u+5FzV52eetnx/CVdqdgWiVO8KlkjfbZKc/7Q
+sasfbLMniuXse+RYM1AsjnKFvBFNBIDpIj9xNvEVGzdZNi8+OlMdr8qmpXATqMRCZmuNhQOhA2x
37gucSNna76O85LTnHwaFqZ54yD566j7GRUK+OQgE/mn9U5wkbLF5i64NiLOjym8h/Zgc2KutlxH
a4iczFoXfK1kQj87+L7es9NwW8c1IukMMq1MT2q9Jd56cQLCWrl/ZJ2eA6HRmMnKXvMiEkun2zQh
d1rzdUobpB/zYfU6+hhYMgM2u1x4CUuM+ozOQBF7m2Y0yy2UgmRTOsJYXbrz8oD/r7/QV2XqWOWk
b6MaHsAM5L1zuyyJ+6SNnnGZxra8I1I9eaG8yQ5Iomw/yszae6mTYvzQWno+Y73hkU0nWhXjNPZ+
lObrtKoqiWM/mbPr0GJpvOBJ4/DT31OGaO7GGT0em1F6XN4pq1z5Tu9nBwaXk2g1zLhBWAaRzLaf
Kot5uK2Zn9Eice8yi/b3tyVfhvaZX1b5N6Cc8zWrdIb3LtyqqEl4RjqU6EPETNh4gLjC7SkLTbih
Fk/cW+xNnOGV17TPXBleLi8ntH1ftM0U7zpda7uPXezMV58lXm415XGBMxPa4J6uSHN24Aq0YTx3
TLLHHDVOHptU2ZYjDkOqlvnGqgcuvdesnQLkH7mCLt8hegGaw3XxgtXuOhAYf67TwpQPhVKa9qQN
nhI3vSk1ebfMOLZ3JYO36VFVDEgfM1uvims85tj4ME8LZD6WdVTjOh5RS8W1ZFrKtZz1iYFKECRc
CNSV8hCXPgQbm1WFXG4BdCd6e5CLWePGNTjO5cYd15eil0j4w3nCvMZi3pgPHDCpQenLpe7HufQH
810eY7PAFmMUzWfPmoxL6vqMRfyy4jO1IsnngxcnMv8kDYk1LiRFvv9ixX5ffJCsEEYKcEI58l1T
cfDyKXm0ONh6ZaLJrVnAGgzxMOanTnjc876UxiXvlTV/8IdYFF8drzZN1BWLSOJtpY+m+a5i/1EC
fT3utmNcmz7dsKZxdf2YmhYtUcJpUK5pcI4BnCicFlniX2pwZB+dcYgRKBnvPYDZU2RUzfAIokbb
4idNNzwYXWQNSXq0yiCGPkOwblhlkAgNy1icTepVzgFNg7vyhXOhZQjEGKLubEbbdY7CbolrFpnm
2La+/tQ5rRlZlf5JQ8RAIwqbRLHUpNqn0+wfCLROXssu9r7OCUGWtSHrdwS43gyTFMu2KOV8TyRi
8smxxnpbsUltGGhYV+Sk9SfDTqudWesIKTxVEV7ae/IuSJYCkH3B3M0kKfw2a5Py0cw7Lwz0rt8p
rWe4Pc6AmyUNG+SU7buxVNWNw+x+O+CpumdZbz/ltE3ej3Z5N1G753spiFcWCym4OhOV/Zg12fuk
c8tHqPhdspN9jR2eDWxDxa9OpRYUOw7sWTgSMbRartAlZKPVPLDptB9rh1bNJlddvfMzvfmQuu56
aUnBpVp2hjpyvWFtRs1WmKAxIATe675l0pObEufxwVxDEya8gxcS6T17k+pOTY73Qjmw6ThmIjWq
mj3dPQ5PKCebo5fO5i5xjPs8btq9Du9uQ6pv+xHrELoKaC3usWayONK58oaL6O34fdCmLicSVewc
DRwmGV3KB7bnuhct7cWZBXs5QJldjpNmBEfVF9N26SQJ9Rg9IzEsOc6wzn0Ys1F90fUyPwd+oM6y
lsHvQmW/bxij8wBPxhDFe5teW0yVvy+JRFNZfl5i7Jn7FqFAvQqWJotNyNYQO4FcaM4xb/nh13XR
D/Lft09dUXpAx4iZJczi+0+1Y5V66eQEJ8Ep6hkWDwtD25vUGL/+nB+0sm+fg3Wd6BGqvVXP//3n
jGnjDl2QxCcbBRhrqi5Zs1e/pTPHLBj//sNWMTOX08Dz8GPv3eAd1hKKwJNfosdqVl/cm/Jdy4Zg
++uP+rmQZfrPEZhaXAdC+aNEXCSB12rzmmvtLsalXv1WDqRZNC59c+5WFOq//rx1xkZvD4QdkLIf
5NqG3/DalpVDyyeNn/7cgmoSbDla1qtesMtI6/zN5fyhHc2948uBOF1Jbty8H4v1pUrsPpC9faKl
RXVFcizFDwsqO3A9oxdC8MLfirRq5Nc6aq35Xz+kSFwdrrMOH9ikR/j9w9PUttDnEr/2MGRrRiiW
rdmYfheK9POrwKcAsAxI4XFMTibff0oZm1MdZ517SjAFHpYMG57n/xYY+58+hQMlTa3VUfCTEsHt
GXfRyHFPb54CN0MbibXy/+ExcQiLge3HaWcF/X3/XQqB7rkFhHIyY4yiYEZ5KMYFxN4Ws4Jx6dt5
VL850v28frGms4bxtYh5+GngVWdjvEyla5+0JnY/GpgqER6PlCIDWPJtjZfVDN1O8Yj8+o34eWWB
BooZhMQ40lZ+eiMImcp01TomXDne7rhhnexdrCAqxz3864/6D1+RhwPTDjU45N0fF0sPZhQfVZk4
H1evXWU0Z9Wh/S3tVdq1nuDm9an59Yf+p+8HCNzHsuUgXnmbrv5jGjHix7ZSxkWn0sWgUVf4AUrd
T/ccdH77pr/pQ74/lwd0J8An217g+T+/aaugmD6rjg65wyyZG5VDtISnl9d2VPLSgKpDFrhQJs8T
dR2q1qW7jAI20Q55jc3hokGKi3v+C4hti6pT1Sjb/cJtf5eJ9PPCCzCB4QZOILw5TE2/f8LrzJky
gDw84RXiLIaH2GvzWWO/JM6KRy0PKOt/fSeMn9/dNc+KuhKRDbqCHw0fSUm/JGaPO9H0p9adfYvz
A7nPcIOkwZaZtvH6vOeZcRFDKZ6xmCpjY2XBfBWdKcq9SAYldlRJeDAhJ6SbX/+A/+marJ5AHFgW
9+5tLvSPR0UX0CBHxuanSvkU3bqTfzISZOhEGtYZnlX9d22cn55N7HLr20Arh0fU/vEDRdatRf+i
TqMd2y8ddIo8XETNYzqvSrFff7v/9GH0jQiGJCbv5+RtfAoBKTzBcpoZud7lNVw7KBucchy95ZT0
6w/76Vbzzfw1zYIpLDvejzkdVaEZbRfry8mNHQ6WSdbzZPEickr89Qe9jTG+e+UwemEDZEfgy7n0
xb5/kEsCG2e39SYqCJl2dzpnuCHS/K4nrIPMg+7c5iOdEDvBoJ9OKZLWsmUkhEpq3QYbMV9TZBBl
qE0cllDSAo1QHuJsXXNpZdH1snY6kZYcz0XB4XhCl3nX10DEqn+7EL8FvqE4ZF9D+fBjKZTVcA69
qutOpkKcPSGHPEOpyPaJvvzrqouP4hlgUEjD1vtJegneyOzHGeu+xCiLHT7n+5OTFGxJU2zOdj3/
tn/4Qw1ks61hAuTVR96GtfbHu1SryjKEdOyTK2b7K4Pj8STtOHh6a4i4HjnwG6FK57GZkV/85gn5
8RGxV/shNkSLT17lnD/ORO0S9T4mkvxkoHipFAA23yXeZ4H/ZJkRUQ3+K6Cewt6MTWd0lyDBZ1Bb
MskOZr9gUzDNfLnqQ0UXkck5S5QgeJqDxSD59ZsDXlZul0NyM7I7r1+0mn9pypwDs8YCDXbhW829
k3cI6NfHq9TYDPZLL432NMql7ULT7ZgmTzOtsS5GGX0uaBxhThBjshLJ0VffOrpWyI1uFNX9RLfh
It1e28925t41i6GpfePVKKfHHsai7oH+u6EtrddR5zlDgCZKtjd9wdgYHxepS5sG6D4HaJWdYNYY
EUALZwA3Y6QC8uQgCHun962P4DYtla9+4ZIEWwXSxyiNL5P0C5riGnybCIHI2gwFdJfejegrEnJg
BEYtt6FFiR8mIHiDKENORbVQ/F8lvL+Kz7GI6bwwT2OzES3vWlqXDtDfugNuWBiJ5OC+yDkojomv
zdd2Vox6sOCUzU2RiLG/73C2VBu8MrzdjVG1xbVReDU2cugNsUPrPF8L8nJvEtdtiisK++7LjMBb
0eFlDv3VcuvBvpXCWFtRU8ltBt3CX+SrOy8OCDKSCLHsIkI2c/tmXKF9dDRgKxKm2xfzzm3hC23o
g9C56lVKI9yvFtfa4szjXxzweGF3mqz6KOZ80N7PTcZHi0KxawU6mngRpqXVme9QGTn91ci0FDEP
j0t6x3kVdZ2xeKD0GIzZx3GUnVdshn7UItXWIGBckyXcUQlPUF2PHCRMb8q8G+bdxnRMgbbE7KsG
XpFGlvS0/Hbo1H4uOcOGCI/pMiJtn+WDUTuyhKPj8ICRN+CaFy2T7A1vdQA9e54+gDS0GlIXfenJ
cD0QVTGNEF/QbWvmb0Gv4jtwU3g231pwTjnww1jpbDzYuem8ZEiZ4m03dDiO/3yt0CKsADjW3smD
7fxSk30nac6TeWvMRoq+l11RRGaPayCSrsNTJPyVrpGWDtfV7NaeuZV3wyu222nczbj+7v4czaCi
fIkday0kEpvazm88LJRGvnZiJe35sCX/7gAaig782/bnuQNNxpTelXfjeMwjwkLP5nwHk07vzpho
eE2rVmPSUC42F9YGLG7t8sBMsvuuFvwghk7vBL2C2V0Zmor50zB7lgbk0nOK4uo3BF3eOnNpPLh5
XtvRAFZ6+eprTDK2OKFN+34xWrrA6UJtTPC7MXkV+zFjgLQJU9oVPCvIKGM8j3ZveR8ozIse/bXs
wfWFZTa2EEPjGEdCxBLu5KdSdnTrl5KmJFyXWvm0JLBynSpdn2m10SHvfRpkjGrz6c8d/7/npL+d
k/LW/GNH+plYkdX1167pX74flL79rb8HpSD0/ZVKyDh0teUDl/hbBBx4b9wJ3fXfZqFvM9S/B6XB
H7DnUYwjFFuPbh6b7t+DUgsmf0CqK6c66IH8y/9qUIp4iCrqH1UWMhIOwcT4cmBYI43eDAL/KI0t
BO8VgWL6uda1JhUD7CykXbC/YljHxtxuC9sCgrJYYyt3MyF54JLb3vo6zyXy3EplNXOmpbsFB2MH
TQiBT32YVWnbT0ZAdbWZOuM18c3ksZrhU2WJ63wYQY3dAgju7xRBHvEua9AhM5HVvNtk4n9GozsH
7V7LU8Kf+7w+o0JQuEed+1L21qs2QYs9M42a4Tmja7kZc3DCj1YRD95Np4SCUFe604ADqrKGL/nb
8NbsZmZjqxYlx5K2AAFFC7ZsLKlb2LSt4Rmr5MSsaYA7f1tYGXomjHJeuyu4t+/hS1duZJnYebdt
GWePRrrg2WP+pSKZ5bRXyUmABoZW5b1rD+ax8/p0b875l5K6fJt52crNFxkBw7T197mZPSzAfO5c
BEf5gT9i3cJwjSsw4SCJepI0ZSiRgG17Q3uZUTOFvp5XE/Q3j40ClPFWcPTHiwifZ0OjUjhbxTHz
auilczsGzKOMfvCM4xAEglO/CuInVfne+9Zz4gfZL6Z/BDBgaZu8a50S2JTNyuzJOP84QsvZapbp
RQXuGa5BO4ZimOuTGzTluW89BuFDNSEtczkF0OdfpnM/9IkfaUmbbr3MVVdRJ3am7+OE6UxhwE3u
Jd0is59IvZlUvaF5NKaRHYt85y9xfEAIbH5slbVUoeo09RCUXmmHyLW97GBrul8+ZZIwzMcERaKn
bwf22FnbTjCZu27PbGTRETQlTl3hhi+dzHhJOpA+3LnSCB2nDLYVoh8TxNlFYRHcznqMRx7L85He
9dVPY3cLHRi7ZdFMeZQ58IDtRlRR6gY9bmX4m2GpNCsLO8cEm63iEbauT+y35j0UM9xgxzwmg7x1
Fj8P1aRCL2sutlAiAuW5h6sWn7yi3tVUpo+alt7PyKpCycfsEjX3YTUuz4Y+IVf3sngXj8t7uund
UcCZ3MKdzW9EpenH1rGLXR8L8xQQaxMWlLPbTsOxWtlzdrJpJe0mxFhnrVzUURe8mqZbmo/BYn6q
ex8et5F4YZ72GpbPfNw1tdf3J6I98iNV2aukmjjJzE7OgsnERqlK3yL72zM+izq7HXa2ark+GrDv
SqujRGiBhg8xT6MkTb86SnyENgDimukDWBgdWpktASRD4gG9OSzJTe3MJOIRtbCHt/e+z7QuNJrM
CBkzxJEtc+OOnz4/56j1JYPHvj0i8Bi+wr9aNn5qcXF42Q6iHYEzsEHWiSK6Qghcoc57YZXXws9u
lBFTlw46iQPqIXP7faN3wQk9+7ULAGqpytz4+rJNYCXLxE0jf7QfOyH2/jLf5kDLkZQP8062Zb8d
Y4ZpSWw/IQijP1BX3caoyq+lrUs0lZMLryId3mcaiXPCMKKgB+gF2pRFMPNv7Rb1Vl7NTJLwcIQm
HsB7HRz8tkIKy3B0nHi2WgKwuB/unrqni7Q0QCAny8/KI0iHIj84uSyXp0EyMZtjK7+kQZ8DqyLa
h7didSeI+zHvtprPl1JNfZl9O38p19WsGGKvxbHVaee2Ne1rZgr31LR9isI2p6RBlIsJOP2oax3l
jDl/S/vKOOC14IiSoVAGzEm+KYPLE34sa9uxrN8jZYfxp9zgWOTeNXblPWNwfccy4Z+bXJu8qCvc
/gPryrAxRy8ew9bq80tuDmMk+qLf69yond6IgYmWk16teQ5u5ayjbtD6jZ1Xz4AlzYiRHHbmalcT
TRESV+2Fqu6unYs+dDVoQh7KdwCqLX68xn5J7QyYacruIOIIBkGwz/L+ocTgvzMrFb+fium21YSM
ZqPPH5G1PDpJQH9eG186FXx0EyjpJBTwHA8tSRElnHZz2iHBOzZuvg/MPOYqCvtiGonYT778XDuL
s3Wk6g56bz60sVfwABdMMqq0HM+OmPRLaljXIWhvyi59cgsTNibIXL2xl5CVdguP4pMdTIxebScq
1rW01fw7v7P2XYbQbubW4V8eSVRmGfU/FXFifCwdH9Gg5fGqaTYnVm+8xfO7HUVx4nTc75xRmGcJ
jD8UY5sxNg+aNCqW0t9jsVbHtOkPfZufxiwu9jDcsijBpMOoUtuxmZWRigOcsBhxORbag/3Z1rhf
oBY1/7Io3b5PEeNyEpbiFo65Fi3T2GxR+6av7eza0WQON3MmVo9B+WjY46GGRB+Mio01D2BgyP79
SB8UI2H1eZzrQ+AvH3OvKLcj3wfhQFNE+KOy87gAVMUPu0PJ65tR4jjqMgN9hBAbi3YzcAo7O5mT
7BbNWsJuSKznuBnaK92jog41hrPt1i9YmcbKqu8SbcRs3MgUNCD7WksiymFpnHxjGEa7q4d2uDEh
dqLyMDm8DDpAb0t7TLVp3Z7BADduEGq+c5lAVD0h1qjf6Uk7zht7KW0swYvKh2uda/4x6Ap1mkfr
0Z719pXoXi05xBXaiJ3jTVYXWqVBljOWEJiq7LPmduyDz5U23hmph/3bnvpr59R3U61pHCC1+2pJ
h3dQqD500pK7YXabE+ERH/yOdMQ5K06mhviFxuW4MSH9fmJ5tQ8TRvCXXBlyiw5KHq1ZM7d5M6Z7
F0hg6PttEVWFzZftxucgISK01n3tNkGt9AS9ZQrJOPS/ucTbbwbG+KGTWuVL43vLe2/SEJIM/rNV
OG1E8ov3BMww22ixq0fQS/IHsKc6egqap4FHZptlwbSZ7fUl4oblIdB+kIvMv3mv+fESTjDbKv/S
yuJ10TXvGgT1+MHqxq3OJP4C78XB08+W7eWtgRU8I/KbQ7G0w1aX5RnlaQOGckD82tXJrWGWh76I
iwh8Msi+IWiuiCMEMGQ/He5JyPAPynPFB00Fh6Zf5ocR4MvOCLIgiwJo/Dfkw3wRhf+Z1bkEROQG
G85ww2OWG2e3toJ9GwCzcBB5bWF7sEFwuN70JhLy1DFpv2hNbqK0IHu5MR1xg1EDLXDfLTcVwJUD
4uYZ9r34XCaVgUOjzCDDt6PxngWyQzA2WPgD3H5Ky71dJ+gqKrtg8+q0+lkwujwn7uLsSmrBpxVX
scAvKP3Vsb9Y77H4GK80VNxXO6tJgFB9EuArAlpB23xL36vYmbBi0DqBm7Cr8eSh1AXBiV3fMt/F
HFQs3ttakpkEZXhTUXlAS8nGJI2q2KAveZZoJHZFNSbvA41C1Lil0IqqenySgTrin//CGMvdCziM
m4p52XaAwYk4pTFDNTtByCa5566dnNzu8Q3g+i6bJkcVPnwaexvEh8JtWJMotXFKJL8yFux/RUMK
VA1EM277EJ1bebAQGoSpzMEb6NM2ltYlT3MLmZAr9yUeuHOWVsgIe+ZNhRcgM0t35SjkleBAe68b
r0OZUjChh9jmVfxI16kKS2FuYs22wPS0RII7ElxDHjO8XeqtJwjqRFgfVbBnQgZrRtRodQvIbNyg
LxIsJ5kTIqAcwVtjiFZF+mkK+huXAn+n+1xiiNOPuMKbLXxAlEFZdZ5csCS54SOimykN0baByE+8
lj2xbI5NY18DxCV70gE+l/XwiKqG6CEXX1PFOcXsHbiW6CAj2fab1l7w+LSOvEVOPgJK1cwnhm5d
2JcVYvq+o4ECGRW4r2YznJJQxBu0ISkD1dDMGzprlcLa1KKIQqcVZU2cfSmksTFmD1sA4s3tXLrh
opMv7s5+/OgZ5Q08FfsibRBPg6i/UfwCLU27rZGrJkq1wuSWjkgdu5Rcz6F6lHaebUoITDswXsEW
D1hN0e074YJy/pY4pDXguah2JM6Ji+vHr3oniakuZoz/UzHfiwUpZNC5RrSUHlWPAZ1Bb/NLPS/D
xdSbqGrEFKlOrj0TfbmABjlphq8DHGlwEowjA/jAm26Y+n5pOG+QH/KMBewlad29Z3TDDcfchYtR
oKxRxxj/0RZV2r5Mv2m+QOrudvqN0eXtQRTyTmQWES0py2Mq/Ajxgr5rW463iOmsPWlce7NxDLpV
+dlHbEGdoMNy8h8hh+IOytTL7A2f4yF5bZqC56ex7of+1mvix2ZUPejUOvmkadhFBpi4wFlVlFje
jQr8j34LDScImn3B5hgSSEQsFcjbUKt1A1tde59PVGdal+tRPygCQwrA8UBsmonyTLsjLWP0w6Ka
FVtCHvN12QkE0oM23S2+3x0lT/AnbH1frQIygxVPS5haZifDyYZpBaO4ei6bnIT3LDOqC1sW8clz
Y5UUeA30I5LH6vsJWeVh1GaxwqaKfZ5pCQ4gE2x71EA6ejYnA5kezU8OOa14nAa/pNGZjkeq6gKA
W1rv7aC2d+2ikjPcL3cn6+EBOy6K6iZ4F/hDfldnmvHNybrhrNLMPRHyIw9muRSngViZnTPZ8sGu
IZv40nzhDJ/fFrXNAT/R34H7GGHtNskNBi0rGlCw39IyJv1FzfPeasC55SOnpREby65nqrGRWUIB
UKP5qi17k6AbBPXFvC7r+mRDb0NjvKUT9TUgL25za2umZfzORSaMF2V5JWspCCvTQ7RbcsUoam/r
gfBqmS9HR47IFqfxgvyOsqJLEaIWwSfcwNlG+B66zypFlNs6NWWQVJup4J/vAlBCvDuJO1Pucerf
kSJKHvtswoChh5mSEXWkbjx6VY1Su6zG3ZoKumU1X7j1Tr0tgbfl0Co4TPnXIdfsPUdhOi7WnD+P
RRBQSdt6cctWzS40cVq4LF1wJrTYD9siB+Ufe044FFWk0fIOG8MU8Ls6HWpCmR26wjYiKducJPlO
P/eF6E9dY30TikAsZFjherYwVXYxWN23M8x6vN/cxganSB4UhNmV5RRpqMpCt8n6TYGe+zzZ+R0+
ZxPqbnWbuN5T4wfdnvpaEPPN49/N86429H0y0e8oe4ezjJMua4YM/xTCTYSP/VfVtCgJ+9uF/n0o
l5gOt4UmWHDOMq06quBHh1Of8vUgVMOljtAWsyo7enxIiTPfgg93KFqW08SbGg1rrow+9KyRjiFJ
wBpfRy9/JZjj6NvibkZ5fcTSaG44Qp5Zop9I3K139jBvOWrxJNPlj/oRaxVvg35RxmDu/XmijaLY
dOn5oto2rmCwjn4+bNXoFhHxMXXAQUfVH4St0TaZpsnfmfSYWTuv5pIsfKOx3xbuxMnLn2BxcBzs
NZ3kVZDkdAQ2RpxNp9Snf+3Y9WvdN8F9nmjcSN/Zi0mkGxSH6hFFxZ2nAsLUWsMEOq/v+s7xQlvK
nLTghoQOF2I9oY9e/lDF6VffEJdOmefCd18wiNIVf+mNaj/0/jc5Li3H3AyglaHyqKuCjcjryMjb
fAO+5VvbyyIqteJTKrR0K9bW/8oSK8ymoani0ytReZBs6ppeQGooyhaYZHmT38mUBTrqBunOyHxt
7x3EbvOkUdO3yGoxJ04jh/JRLJI/xE6O4J0AH70V27qba7lJcc5Pwj23RIlB0YvcfF6tskU57Oji
oMApBycslOEJduhFDOD5lNzbEK+CEIuEPGaYVO98VrU+ZHYonYrSWEB4mqnI+wcNlFG3q3zUnjup
FZOMLEZszdnljLCwfJgDpDw7MIQZ1lwjJ27pOeAS1m8GLDCvXTF7RQ/YLujoWPw5bv7/3a/ff23W
jNjuf67/8GeKC9a5tP+v73/b/fl7/MFr9/u738AlzPrlfvgql+vXbij5q386idc/+X/7P/8Kq/1t
J5757q878V2X8V/bfgfkMNe5MM35l67/X/9D87Ef6UgyVvLPD0COwPiDYRfAaBNtxV9NeItf/tV0
t/Q/cCWhLMR3Swqthy/97y/7l22a6/Tnl//r9/8Mf6XB/33PHamnE4CC8ZE3WAHqpbUn/4+eO+1g
7I1tVwA5IJDSS4iXIDuAd0NVCN6cPtUPvXAw1eGXYSMyYOzb4bhGljacJR8V4WsUpMmawsWySnxC
YIAuiIoY+RFdPPIxgV48qxYIhon7MRvUOc68ZeDdaM2thQnnNvCIT+GnZJFbUnsuLm/JluRqMakW
Gbk2MrUC3DZINK5YMzyi4gDJ+xPm4Lcsx9YiQNND3XJqnJkJnIsL9IYfE2dyPOGYtoJa7VCIwoyH
93hcEAyz4Kc2NfWhXFr6pe8NsHjayafKwkVOm9f7MiZW4u6mwKO61cc4ybbVkMwY34GnOs+pHsC1
W6MH+vTc9BbD93Cipp3uhOlhm/QSf0ouKtBSf9eA+UiuU6K7aDyKSthhllRwyMyOvtVGS3XLORr2
+icT8jW8j7Ms2npP6xJFC2k6TuhiTS6i2OiwlBiTrywfUKVrJHBHKjfWPfxKdfJaqSV5N3pLs22I
lqBD7C2iDekX+R/VMPcaq+I0bxk5E3voKgzz07xO32He52K8eJSNXVToiXUo0ThQh0PLnWIQorK8
R05d7itZ6WTF+Yxyg10rRz+PRtRuZ0lVIGzR3gn8FTwwrUee2ZA1kbYE8f3oLvMjm1nxUU+XIvTK
Oo0srC9RnxXOV62e8ysqGvCywSw2daAFu5RokWNPutJz7tA6ITEEYpcn62MW1P3JjkF5GUaJ3zgv
7scZKTxa18SLYPKRwjq5FAD1cQ6WBxI5RhlqQdC9OmuMRkU0zmbmlHwsEhce79RXZzRzHWmxNk1Q
lZVUxNh5hWak+2Rugs8uUYUlh0KZ343YaV6Ske2XImDRL8His0H0uaGdCJ/hby16rd9LAA/7iZDN
J8ssH3KtNZ9dQqeSiMymz5npGk+uz0tlA7TasaVDd+FoS5N6JkvHmr7Gcee/KLqH26BtdAA4adK/
0OLb5oqRspFOdli003m0U+ddCYtxZ40Ktp4LzOsgGUYfMeC4tyQ4Gs+gDfyL4dUESppTfwzygjAR
ewmo8pvuocNh986anAbOR2WdJ0xkF5wrzLWS1rmHgWdcQMjmH0Wd5s/c0XI/z4N1HhpVHoa6bi+F
ssvPLWTJOIpl4p0yaak74fQjBxsEljhUDAAjre/9b/bOY0lyI+vSr/Lb7EGDQ2Mxm0BokZFabWBZ
WVUQDuXQwNPPh2o2myz2kNZmsxmzXvSumVEZCXH93HO+w1TRsmzWNGRzjYbhizfV5p0/6w6EM26J
fTYSk+eUnSTHgsPntUOUOPe1mbxgo6BNwiTyfalkn1zaWKpH8snDA4yK6khKqthA4PHfUDTT57p3
2lNrl762QaxOj/rszsZW5HF+i2c5PFRQc3ftrEf4cnxvW6ve/m73MEAxFU0vY0odCWLkoZBVTnNS
eCF6RO9TF+ur4ccKq4gOhl+dJlufkDVNhlOr+9pBwQECUGT7BTCyKmxOTEI0VJQlhbs1Yn2kVBpq
DYVq3UlXQ7LNLFiLTmENd2nJ0TOW3rQv6868w5Y7vXZgeT9JEPZ3fCHhdcQJ8oIKL+CODvma+6Rd
l/mY0pBppbvKSkGt5F0pn8ACZHhzBHeLNqit78rqK+2A7W72chSEMdTNzeiMFt09dXtLMTPkuB4f
CdsJ0Bgex+nvsxGzRtHJS3Ipc5hBdHikjKe/wK6+rdAKb4zSiF7pYc92M/iW7Ug3br+iQkS/OACA
Ln4r/RuN7dndNPYdL4pmIsFZCni1GRwI1VUUJHKjYg+PQEoi8uZBOLQMrthwjlXJsYI0APSHziwu
nUKucU0eNSieZC8xHRjKEg/OxIIr0CkBCBrlTJ9k30bOi5pXJwydabpv4PF+YVvIYi2VR94lmI1V
abynHJsPWWPj7rSS5FHUaXMfua17g/cKMYsGMoxJk1RPTdH5yL3ufOkZDj+qsmNNK8RwnyUlih53
jwv7aJi+UqyVTgEmITC+hT0ctSjvd2Ej+pu+rc2jkRlL3kap5wE87e1ocwaY6NncmckY3/Fmq94c
vyu/eG3hfp8w+7DsaBuCjn70FQUiXSpe0NKA9Q4AQ0/T2NhrGihaxD7+nYGvNUzrQqbDSm+y/qOC
eZqRbCRXSuGghkcjttRz2BXtpnTJRnl2noSB7aTye2HhP2r8Xr14UeE4G6uM8i9mFHm7Qo3hpROh
d+q9Am7mONeH2PeQpSXw1cng/Yai1mY3raX719TLm4sUU7vpvAZxuNRAv7b4TFJLoldnLqfJvuhe
oI7hHKrQdlnfUbW9asyhu6uixjvPmj9902H8dAvwmNc1yPTolA2tBuLLdt7AE/LokSxYmHu1lOrt
oa1gnM5huGl1r6QPqDBvEnaoPJagLkgvm8QqDW1v57aIZFwTQwIa1dfI4QrIAoBWvQ+JPXyrJ+YH
CZTyokWF/eAhRmOzGc3z0PoWj8HJuMW8pgcUMl6WPyDJG1Ps5rYDF1skS+24cYGxm8LnAq9UxwVM
m8gwn1yv7TejqyHjqtLeaU6KkIg7d4MX0CCulTRrrTQrorh6c+dS2vvZxnXWrkRbzetu6P0HYWMK
KFRjbHX8RI/Q4WOL82Jl3cpQQf4x+tG/yyLKi7FtlsGgm2cvrAf+7Lml42RAIrWc8ei3hrfB76W+
QSI2WiisSMFhq9w9y6cqaLJmCopwam6rOatu5VSpPVxFYz+aCAA02mjBMMz+vAtF7b4wCxiPo+mn
kFltygu9XOve8tKzt6GsXm2VuRst9e9Mg0Y4fj+9Ze6AOg/BdUDPSNsUcG1VawenMBoCzsimIS9t
NX8mVZ1TeEGf69HoxrVd8nqbkJG4NC2ONKm0b0Nm061IeFl3oFRSNsu1m65NNTN/4EbobsyoUxx8
6+dCp1OcTKxVBSHroh3vuwL+EcRt1M5pqyXC3RsAja6ucEfeCm7yxoDmoPimCNpqCvddlYZskSVV
2K6ohTzYWSQCrmyCeWWFT6C2xtQmF1UyvvYNiUGOW/dOXcerYTaHg6NP5AklCCGQI07NxeG7SJtz
jAIpjZ3UeaxgfmGYHplUCzr59OGh17PoSZdl9mQZzIAWhgErYNWkrpVs/dMsHaaVyA4PVErjI4kA
AeB1KHmDIRnDrel61BrijOkxbbFYsE4TSceI6Zd7zn5R882Ey9/45CBxs2MVoAb1HPYUe+LSqo92
xvaWuLp5QSSdbnyFEOvLBFQHrLJjXAzzJmLwf51RuVPLeYwciMSdkdzg7Rf8ltYxl654B8RioHNk
WaBC7AwrNyddMvfGYdLcYtUPsQnRioqoypw/6phacFe78yoEPZ8CqgUpQtWYYjtTtsWw000NcDbQ
6ZEjwinJRL7J0uiJP4u57eDVBpxUu7WZMdxoWULtWWJeGtt6Ew1LybFvaXqWMltL6aEF5hlfTD6w
C8iRB/BHVYDL6HZga22yf/O2cVRMR5YO13iyjGezJjIaeGOZB7pT1FtB1imYtZE0u+zM9VxOnMGt
nNARLNg5Sc23STNGhEdMCTlkez+03evoxDKonAK/I5ffh9a4G/Lz4SMsAGdfwaQ/ImDrlzjPknUf
DVYwezWvuSZODknlEn1s2jnA2W4Hk9UNq6pso5uCHPvWl+l0tXV+udTLNsnc5pwTqrpFDMRl8btT
6785Gv5spl5wjJgu2NvBrvA4H/7xYBiHyAdw3ZJDmsN0onQTHlE9ezylbVo5Hyy9UJ8Vs1TBK5s6
rr/+8J9iBJxKHViQBmQszzYprfnpw3FysQmZq+QgxrL+nNOaVrIki0GQ+/L+rz/qpxDB8lG0jPK/
5fT753BgghPKAZLAR1UGRc3cIxOZ7Ckqv/315/wJ/rx8EGZ4n0M/UBJgi3/8QmU5TThR3OjQVejG
hHisg9PRsJkVSXuraklUovdjtuKTlX9UC5uZpwqld1oYL4dr9mrF5q//SX/+Ey9OOygnEBA507o/
nf07vQXByCkD9zCcKX0pfjbThSVhZT5eeR0s4yd4fv7O8ND+gdr9f60MwX+pwQ19b/+oBf2QOP4l
FP3/pR/9nZMTajmm/j8aOUls/Es88n+BveoD5VhoN9w6v6JcffsX6qZB2nAV/yYdWfovDl4Cbia4
9txPy8/5p5Tk/ELG10AgEEL3iNJY/4mUxIv+j1ISsQveXdxEbHMX0OzP2cxaOLTCACE7zrbOlhJ2
vtMDqATYgIDrWP2bHuUuEAy7vE+qqbhZHJcr5QGTCAq/SzfCTfSHtJXztKmNUV5jBizqozRS/r5b
70Y/MY80QQhsakml1rZHtov7wrdYIgAvoWfHjk99NpRnPcJquiqN7AzPXd66pentct2Pd6EbujtL
MsUGUa7RKs2jbDcncX3AWupcumaR6mnk0gKzIzuxygdKgd2xHN4ljei8M0EuBACzqEDQls1TUYb3
pbLgxyfaMB46/YuUc/mBrcS7zNIMmQ1HD3aoRSphwEq6leHoXIdw9MgzOH6mB0ub8mEB6O9lbWif
Ay/2726V+FczLbwD9UX1t2g0QhXEeSVuk7jqaE8x63ursYZjKl2dAANvhTwwU+Nbqpc4HGwYGLjV
TPbwoEVuIr2ITk01a5+csCE3A3bEgj+r4jAl6rVHeKEue8FtxF7/FFdt++D7LQ2sGaDbLwvH5BVV
WSId2Ows0TPSDiuUT4TOKwg5ElVZGXrCScH2wdcahqg/FBmNDtFjeOEpz1aiK7IvGdS2vT8n7VZw
Avuc9S47J3p91ebIPsq6rY51OM+nKsz6oLDdZuuOXmOsa/bWQBinzqj5e0byFdcEhiy+pY6flmsN
MpqZnSbhhtQz5Q6/6OizpBFhdxaJre1TW493tAhkjySU4xfZJrybUQVNVsBjWW5yDpcCIwn5NDxX
pgRcwbWH5dHqLh1UtYb+Wd2kM0pAGIoXEl8WYfIMhgYeXDabDHNQXYbvCQYzxo1xCfEVGUGIKo2L
2wQey8pinXyO4ICu7XkCOVl7+aWiswncsCk4Q+YDviZUDPYcTMDRMxVQBtxdzslf1DhYFaqPzd44
Y5NOn1S+n6uZzARLQ/Z4APhuoFH4d1E4xcHgaRu4nBhDpn7t1PZNkvn9J3BCedBr7EdDiulz3Tfd
hNcjHk/zjFuQrEFbPPllGr5quRNpR5ydKt34hSu+4iNrulWsD919T3NouOknKd5apFqWgoXq7kRX
qPeaeA344kF8SMxCrDyndrpvoFt4e7q+h2ZVe0yjiTE1Kz830SHClqbVVRcK89ns9fikYBx9YWGs
UzRPFCEK3BqpqYoK7z11dfci7XHSUfWk/wiyrsT7hVl56QjO+mzNUbLcetB5PwiT+E+Izl80fajW
TlWbdCE50ze7qrFIN0KUBQDIsHhNI1ZUQVanbGZQGOq31sUisML3XB28sGzXGKOYtVu083NsjHge
2voO7dNHQkm4n9niKJozamvjkXSiGgQNdu67BstRlawtHJSbeWjVUZbCPdp6A0fIjFOP7wHhpuw6
nmhYadxA8yt919OjfG/0mr0rE12Oa81vQwssf62/GTKmMcniYdobOvBYvwDKy9m2yg7RZKobzFQk
qvzSbO9rL7H4YoFBvlDdoya2fjgleZiF3SGMRmyLnjZU7wjEgCssoot7Okwi2nH0qblaTa19lraL
WbQRac/Zd9J4uMzUoZSc7Ogjsqx+q3mxeqdRZfimsnh4m6xCXEwOb/mmHRoPRKM91WHgh6ZilvZD
ufaMKsfgMoQgYjTqxoRePUSyqdaMcQNGwTqBWyTV2inco1VNLb0/BWpz3GSMxUl4SCWPzVJYajfq
+SMH9W7X1Ez9CTMN3hcgpC4knKnA9No7G/AD89cZSk2+6YWj1qXZIfOWcQ+DSvfS66jTgtSdrEw5
RYvRd6iSl1mL2I9PHAik/upNklM6Rh+2Eu1rR5IgvYYj8qThp85VpFCCZpHV906e6feOcKNbHosj
RwE5Hxjjn9lzFveKxOp9J5rQWOlJGj4P8BheTdJWGI3QY48xKbZnj6ImHlIDt5VHXcOt3o35LRw2
hJkop/c3kRYBQcy4eDSw0OHP5rHN2y4Y8ym56Qy/w8zmKs7BTZ7fpL7OP9eR2hb+MEv8huwftzoL
pJWoG+cMhMq5Yu82LsBaQ1wAcxs+WF7tHNJEDo/sAj1yYj3bVXPWpit9XF2+azVVEu+bwhu/rKoH
HMvuIeIX/8TYSUvNVNs7uHYUlIdqfudgPtK2o7R5H4lsYt04YcnB979RbdjB+bF5HnWJmE+gP91D
DJSamqn0VmUd4CBlmNcQsrnFQ1bSkTuHi+vVuNRjGZW0altLU09X3kawoXbL9/lYl6M40/iMKm5p
7i6lrPoqZd9jiDAGohn+HH8NWxBaych2f1WrEZyerbcTsEl3ujNkPez8yfcPveia5zos6W8Xdr/n
fnImQgVljcHJxYfaDDQek0Kb9DXhjxg3hOmru8HUcxYsqQlgklXdJrYTaqlVZl1xKoSX2fXHQ8OL
kTCYMdxQaPypl4n/KRrTKFd2Y6vXBEvYuz6E8tCUWrUjs6zRetzzqOHyi3lJWzDQA1PX3W3Sp/IW
J+3wXoGoXMtWOG9GmXhXYyq48+LloQnMBG7pPAzUocF+NcqHYvJfIYdBb+pjL66g9KhOBHrhGTHS
7+C/JVooHwjwNurWqVlo7k0X7tlqdhxpgygTSj8bDn4gzIei0BV4tzihiZk2MRDUxjw91Cpaj75J
s7sZO+628h03iEFNhUEaDeBdDTz0bZ01+b5rtfjVrkw7+TAcbvEASJhub+qBZAS2TmdZY1+EGDm6
78qI+rvuyCVr1LiK+wJt4kOF8xtj7/iC7b/4TPvRePbJlDwKFVVHMGyPqnCnTW6q/OCqpgrcjroi
txzvnWx+4wH43Urij7R13txu6L6A62GCsGpyPo3dvbm+lu4d18tulcg2g5VrZ/44xBnriqYnQqXf
zdnuEWsqJRHYcXNCV+oSOnPQAu5MCKZTgBU0VquqxtT66DldvclnY76LEdBgUNGpkWurHye3/56e
/nb77i4tFP/3JoxLWbQfxU8puB//za+bd9buvxDQdvAhLfQhUvC/nZ84Jf2iQzPWIYIKGBJLPu1f
KTidXgRwDQ5QGAs95LdTlGX9QjEO6FFOV/BiQDT9J6coa+nb+EMIznboAULzME2ATx7yyx9lggXV
Dkl7op8dlx9DipZjAgMbYAe2cuS0d4EbFtiNImrJF0DfJTJoKcowVHxtQvIX7J5zg6Z5PVbjIZ4V
TiOWFs4noH7SR0XiWVhxq+lc4i3MXpLZUueymfWvqRmN/kp0cuxWOjC3aRmCenOXaE75RELHNQ6N
8vv+iBW4Hi5Q14tNTEaZsQk3HOkrR14qRJZAdGG7wu911rupov6i8iJMOMVsrHHIvPdM8jylY3xP
/cgybUopwgMkgQVmgqu49T3kjg17e4xVlhMnl4yU+4EVgbvX6q4+9GWeYmBJivGuV9rOSDtjXRr+
y1CMJvUJWYttNiqXfxXe+JfR5nGAxRnfPqjA2BcsUheDuhAY3KipWXdlBqh8BavB5hVbILQgEdcN
kl+II2fFX55vWZ87jl5GYh/p4Gtum2pIndMgXPuTb2Q6Sbriwvpxdqr5ANiv0ayTW0ej3KS1WAFQ
dMZqV3tVnG2M0RguNNZniZUtjj3O5cWWeEXe08xmxXFr7lP2Q/AiCLHQzeCeWN2DMZsDwfRqsL6P
ZZfyivejGpLaQeRETXo2Jj69pCRvOVJ6P6LsrlutKwNNtDcNcd80UEIxB2vjV6b6Kv3u4xH/PoU6
+6Ibo2jsXDzQAiW2PPAX5gBpd/e1GuC/sTH0+/OAnnp0CCvwRdUyjHHFdukhwTlpbupM3jFY1xs9
YXoMYzlcm4mwxNIYxWWJdXQ9VTKCICrE0UtluYkifd7OSSJ3soyvIqnG+9bprAQ/dGasE59tSpCp
Njp6HmN5YJl824GReuGeHTues8yc7ENO5cGW52vzURpV9mm0SpjIo42D01Mtq3kv9DA4t2lNQqvx
xbExCRhYZpShBmOs31tF9x6nVt8Gc2nZtxrfoM0hrIreo9rST1Fq5VtintquNy1ignzcBWNEtROz
GO+KshWLU5ip0hKwpXPlDbTNGbo8LQkdjHaYO5hyneLQDzrHMNoYGYjazDqDVZiPTGE45VKdlVXH
m6k2SR/qRE66LLpxYkSJdWc5Z0BbcE1HGb4zE/hb2KU9p0rT2kgli2Mn3OoJ3MONXbj23XJlX7GI
6GsUASKFSlzmlAMlL+028MzKZhmJL5ZvoNK/l2LSr6Uto9eoSgDlKQu2Yk9JWpNhaZsSJ9qlaS93
gLbCFaEX2lTpBN1VTu0/RJaGIwWy79mT7vNs6NfCTAlsEsU4y7m30WkVp+60GV5sVQ7xKpXjQDDH
NN5ye2JL3kFhRdnMdPPeMaxuIyAsftdoJ86Dlm9jK+e0PXRt9gnMxifRiilirXWT8leyd6yHCrB5
TOajLz8tb4oesfZHOtaj2v6CVx0CPEFMfkalHXA0gIKEJ7xSXZ8dBp0Ii6R7OfCoJdxA9xy3ZhF5
+9F2oH1XBW7ljirqbWtHggu9a5OT8OPukQ0dvkG+n8dmVHdc1sQ7jOnsD6hEtgz9vebGlcdqQblH
r9bgKvpW5n2ljSi+9TMvoW+9LL6ibfnrTGf0WVUE5Z3NVFqw/HVxCJ30vs1r70CueVxLru4HodFY
zQ5tMli+mmEwtDgldXSKabTJTrquoigU0NGK9bT5XmYRjcBxR1R6EFa6hnRnv9Fn569N6l3vS4Sz
gOPk8IJlHvXeTMuLkVUoHb07fmpjQYLLMNvvETZs1i5q3pRZ3ID9MMxXg6jidRbIUf3ozbdTYZdb
kZGWNrDdnmhS1R/YlM0yYAEn1bYsm2jTlEr/AAZRr62xK+9TS6P3eWIFBKq201YW66TveHH1fdEX
7pvJiUBbz1xaG4D2tOVSNQbHPYqHdVHy5Pfgtq9cr3cuhpqjgDvSZEcmjCcoQ9XJG+z4WPp1xfCG
HbeFt8U368fTt2Sq2web/FoaKCOM140+ZZxyBOmEcAROKwTbqbmepi4Ak/Etz8kXsmzwOcUa5YXA
XxpopqrP0HaHu8zVNqzd/YvqDTuhaCWJw4PpaPIS60KtBXrJe9b0xmPaZNXFrTyCs4NocBY4sX9v
+SNSoYfXoRzDhF12aA1BHyf6te4r+ZKz9X6JvKK+xawdPlcyTE7dCPwzxuv1JGpr2sR6me4mzJub
cGoVNo0CcKrFb8tKmyVieyiyuScV6XZPlqVjHUqsplhrrNQDx7ZKjsaxfqvwj5kbF33jWAwaCmgu
h+lkox1KegSFATbZMvke2+HVGnFd2z2RUCKQ7D1JNc5HkQjn0+Dna0EZFsktBL4BL6vuv0yzTQ7R
mnnRewXC3qqJmmSLLcQ5u/gkH0OXQquVBqNJkmRFqFh7w3juVFlvMV+BIP3vcPzD4Pp3w7EBLvOv
huObb1/qj0b+cTr+x3/063TMCsEUgOVARDCHMujy8/5ZFLcMzjYzs+OBfFhgD78NxyZ7BABcnsP6
ASDd71n6+n8yDBM//mkYxhzCrGmZaB8mV6r10zCcmZ2GBBH3ZzOf/T5GU+d0y1VkWiqdijNca2vC
sQXWMMbosOgYcpE07EXcaBaZI8s9FI+Cf/7SCeRcsSg45/GHNtIuMonxQzExzJoM6px0r9YiqNQ/
tJV+kVn81ktujEV6kT9UGKBKS1dc3AQEcM2bdpFrYNWord57OXqQXty2i6zj/1B4ILnLZ4ADw3Hh
w3arcRGDdDXANtdjDSSRV/r3Wezl97XRYg5ESGoAq5MRQlxylD3fo1nV9wuseIv9AhUnbMeNNpjt
UVZMhSPE9KB3xLixYosNcIJh8bEjv/tBZ4WixroM8SzNwGsUb/FbqInxi8plNwU8UKq1GfXG1o9d
pj9bxff26KSbXrd67lW9GM91NPCWV80Te2qAMAygpIQtJspAN6v5sWg7Gehi/CLHkfSX2UseAlqf
nFVSsLcpKrt5h6nPCKD4Gz5lMs1vvKGPt1obz8c6Z0+6ipn511nvuQsrh5BgSlPMreE3VPZk0ZUM
SroFuCHhStg4+qFa7vWhZJyIi+5caIKOTJE73qoF2/3Ak7HbSkTioEXGu3qE5/YTK92Lq/ThzANx
2rOWNT/wEZdHYqDtg+MZGVUpuDg2hVGRNa5jaBQ5j6QLnB19q4SrrWH8Fnd0r5sP7WS1bzBSsu8T
6/tHo++StcMB6Jo3tnZjJi7YY5Q4viukWlaqPo9cL38166TfCo8emIJnNQ5cCeBNtzXQFvWIwt40
V+w/sK7Gdgx8s0/UKuXCwQuGefUTLAJ7BVULNAttNsG1j6QJNxbTxV3R9DoLMl+1EEPzeZXrJQEc
+IKEBq2P3ui90w/YLXiX6saqRRR0hU4Cw5ihtTfRuB2FRjt8z/B7rmYITFlUeXteodm3tIjSW73C
ypHIaL5KXEkVRdih9kmCzMtXYdQIf6UGh6g668juVCSOy/Mrjo8J58oV1PV0veCCXglv6S/1mI5n
x5f6Jraa7pK4FXuRslL9XU2L15vKOKxg5qjGU2Un0SMNaPbVwynNsSna9b3LJgWeNio5Z0Npmy1G
pH4mZSFE4bI0UVCVYpD2a6dpXWpvSDGzkaMM5kAsLjwYZH4P9sTLeQUjAdcJEwCnXGxI+TOPkYq5
BvNrESl9g+xvbxKt0i9uLPCi4INFT0L032BbUdc8yqNrHVvG2lGO+U71I8Ya7u3xpQljyrNHr5se
kNBMOsSKjO6bVMR75sv82M0oX9QH0usd9Jqy+22BkRjKuwm0QbMLemY0nE/Priiw2blOGVaBpVTI
kyTBGzbn5ddM6Poyo+bjxZzdnLe8tBMJsL/XnqO+oeE3FbYfIhlEI0BLkSLJpoUytiMKG2F+rxrv
jEwXL3UTFl0QcR6o1DZzSta1F8FWd8RRbkY5poQtk0mU+0E0TFQk4qbsGv0hJGI0OU+Rm1ftfbts
QeFewLAtjnNlAEsJWg/URLW2ekMOD3U6Rt6nFXFeLMDaZPpgP+UQoZS78SqyoFut69r064TMISSe
clHXvLhQfv4rkv3dHLAQEP96Dhj+Z/+RVxiK6m9/8Bn847/8dRhwf1gHeCZa+u9tBq7xi21je8Iy
slCLQVz/axJgfEC9IqsB1JspYhG3fjUbWMYvtOrwf4dAxbWEE+E/mQx+Nu1gVuEHcQKkuJPyzp+9
NETSRoIN7gyCHZ3InDnBGU70/Lsv5d84oJhofq/EWT8+BIIlERl+zz+RhNuSOkwYs/Me/6tajW4z
U0bQuwHe73bz1x/FWPWnj7L4WlzboqbX/pkfTPvoqNKIotmxTygryBKEBIPAo1jOgRlg030uaAYd
Z9taAa4o/+bj//R1EsMDBs2uQgj+aD9TQQGDePbgGHhAi+GRpqsXD6PqX/+Gi2Prd2wvy1s+wkZ0
hV3Me9X5CXZd19rU6aFQe1sMj6NtPiPKlEEHRB15TXGV/qb5/pu/HJjfP38czhbA2vBH0Qn0RWX9
XayJplVcsEgBe8IW6kjOQlQB4YD8KG0exhm4HSscFCvkSLU6Z2KCxivF3gjLh6zzes3kxDnPiHjJ
sbiVBzgEPr02Ze8TA8XZUq543qbFylCCVoOcRWnNUHkgI2t+MdJhx/O4xWq99APVrW48T5Q5LYmY
Ll+zwzBvYtVxPI+lue70aXyeEBDP6C4DdWxMWRzulJ8/OvhPX5LJLVmb12QEotK+2m0h7x0bTbi3
4AhQ+hER1ijEisd1iB+gUyy6bLXtu3k+8EK5ELrtt2aef7fc7L5MrE/0xrsWrwSKo5cfK318j8gX
8BGps+GMBrkKbtpaVtTPSWXjyC/E2m7S4RsilDq4aXytJrBsiY/oZxl5t2Eic25GCBvY0p3waETm
s6uJ8JjGCaXmjbsgXnpQmJr/OALeXE8iTclGqeixdWBddR5jpN9HNIGwjx6HsN8Txgk3Kd0RF8TJ
oItJv4ZQ3k82ISq5QRFoKZsbpsgnKJQCSkpK139ULkDxmONJYHhgKiv6hSDJVQJdsxjr2nmyCld7
iWVfX4sSFNjGAwP7WAqJgFon3V43bSbouoZKCv09PoW5qi9lxqbKKJTcsjTjEskVW8uynIJ0KARu
iM7Y9kmmP1t02IEMQbjV4sTo3rpEB3MV6JM4U2kTPSYxukqRlGIVYtRex8pZsk3JUmeh1eGZTtf6
rprRAPK6OYdA2N5wOLePFgyNPXFVcRGj6ezzgmuBbVmy7dpi3BW5+RajfKG+J7AOUtcc91aT+Hc6
Lp2dZlb1ZY608rbLprWB6eNCrKlSODUyfVsP1EeVjs2cSZyG6X60k13tW90JN7ZcUTnh3CbYcMLQ
BEIctq4gBxERpJAx21n7Zeyjo5WHiuDucFdN8glJeenXTrWdBaDjhNVV0rrSozJ17APpAhI7w2RP
igkg208AEA521ajTVFLZvdIju7zmE+8Nrmh2MHQHRfqdGarpo8FQvhQKcdqLUu3URo6xM0ef/HDG
2ERsHXIm1nh3rXTFp0XSJM/rkziChgLxPKxiYNSaF755si2C0Iv8XRSGw2lEBWRJ2KFhENPbMUqH
3Pts6gxL59AUdpwMbIke5GTDcTZicV62ndswpZSqhCLCuSEp1o4bf2DzevEFrrWobfV7ypj1vdGb
7zDszpqXRQ+y1NnEu3zT4BiOrVWSIghlvZotgFPh0NP261HX48zpRWsUXAXcSmvQsF9p0AH4RnHE
tPLCqD+EbOY3QtPvwFBsW7bj+1QjalNivdnNkh8bhY56qoXmsrluBm1dqbrcdkQUPpqeJpwyrpxN
M27pmTUfbbvyg0JIknWF2ze3nVaZ7Gd175Dkgwm2JOaosczbcUz+fGVb1XwTZrIl8RRW01MpvOzM
A2nGouvjUTbst7rE6mP4nrYaEJkCalLwfunxGW1rF/MCwLeHfk+nJ9ThLBfFTZN7h6w3nmROzsoI
BZ4iLOlW7SEIsoBZh1LzLlEov4V4urAXNBu3M6yPTreqL2ln9teK47q/sjPuPR4JzjWZOGaA4c8O
Tm7Ue1a1cl0O8/BaclJGC6+X7gtiDFOQOdxAoCzGZRmiZS8C8Do61WzdwSJ2MJezehNZnjar0s5M
zFdxu3Hw/HOfOOPXPJ8wHKgCpaspAkki4dmObYwkPokVDmvZgq4crQDIvb3JPKDy3exa58xMBoWz
YO45MnraHleuQ9Te/XSFicOj9/m7q9BOyeF77iOF9mIHuTbHDWlNUEUmUNHSglrg+PGehGV5KseO
pnRsSlcnEZLqzyh69+g+pUJul1HauW76eHwSPLnWpIk9Tt5T9mjSKRXYuiCQpbXSeLCUs3FAQb+0
ZGbfx96Jb5zamV+awlxTSAdfMa3q+qYTVQuKJ+XKwye1x0RZr0Bbamtent8L2RhsCmq5JY3YHHg/
Doc+NXlmKDI3zomMPlvCtZE13T/miv8O+X875ItlSvxtKlqS7r8m2Jco/f/+Xzffhv+5fBuTz/KP
E/6P/+y3Zfgi3VnAyv2F2M+c/zu5D5cx3ntS6r/2av425ZvuovfhB/GYzuhDWlS5f1qKxS8mp2kk
QhqSILjS6vNTGv2v0un2T3Op7vt8vM0U93/YO6/lyI1sXb/KfgEokPC4LaAsi65outk3CPZ0C94m
Eu7p94dqaYea0khn4tzOhRSjCZKFAhKZa/3rNzagIjGeH4rGlknpMsZVdu4wMZjfLSZ1GPxbbm9t
dfSKFbvzyEE2H1JIHaV2rI0EX6KAPqQ64I2u72GPzN86JEKgHnpjBxPN8nIzVY77nbfUDQEtnG5p
DxXHCsPDTV6Ms/WEEmPxFGEsClc2+a1ASswRNeP5aW/Jj8sS/15Ptd59HGo1YELbOD0OlU9mhZFp
4IxDr79hjlyk87rFI6XvklqvylMKAy+YPJcjZmAWRlpavNj5lJwhxbSN95QY7rLafsLV1nnLceag
HEVAVqLYRZ8hth7QVaF/Slu3X9S+agbPKAOplzjmppjOQzrU238lmux2btvMD7ZRVDAP5zHjV51Z
W740Faqn2+uq+u8L+M8voENX8fcv4Fvd5R9ev/WXfm+wxS+Uo4ZHh4Knww/a/m9ou+v/4sLZtxyo
o1fGCR3j71wU+xd9fSlA4jkXAN3ZBn5vsvX/H0fmP/W/V8EKGiAaBtrgjy2bGJx20PW4Pg6YiadB
XsX2vQlt8m4pxv8wC8ny+CwwHlQoQJPYUXwQxwxSh5HuierorlGHyzATjQLX7nXmDpxR1P9TOMVH
6QufRz6EAQcIng9124edpVtthRtP5/PKNblz1BtKA6ydiV2aCO+p+gjRpjl54hnnNOP5D+vgL9rT
PzWnNoQWnFuggkIsWzfJn5rTVtPlVEsKr6XD+a8sSnaeQgzeeRYL1pvR4r9Ghv5PX/lPHTifyt0y
LYc8mD+rfXoJGWL0XLwGSjE95FQ030hjJVzCX+344/84AAT7LjxPOF34RJp+uFE/f81M1yZwwc6n
LonqG3e1PpiTHhKSZxIdGw3O29/f1o9RywA29hVcAH/i5kKe+vkDZyn0JY6m4aDqqc1BSiOiD5aF
ofDGGy2ybmY4qHdeQcSyC4/90g529Vo1DcneiZMvFQNU6V6wpDbUphtshXVsk8gzBe70GT/Zf1gF
tvundeDaDE1494EqfF72D9dbIRiMs7JXB9uF+vSslTgQ38i4YJwU16uPQhuL8STqZC7gKva2eOYd
nC9rjujB0PGdOKUcDEeEjfZ7bMrO2SROwVqCfEysy+KJuwlnwuQ0kFtebvHDEHclhpElBp9r5pEy
JI4uWpfiYDQbRC4Cyos7rXOJTVKIXG8abZ4umItND1FKbbpZuqG2v3qDiRMyx+Y0bL28NbKbzrSn
B4ddwglTD1evQ6YP2id8if3o0nZGx5KLstZEFipnDeiESFchvrNKJ+TBAkbFhGjZH6zHqZrHc6Un
JAUhyxipiC10pdeNoGNMDb4+kGGiYRvw4Odt5xFx2jZvKjNwmOl08/gjBGQahubNI6/0QUdqVQZ+
i8lmgCPACpB39rvXEWf9I7OiHCKSbRkdXDR8P57tXnlhuqRkc/i2QWM0+9ObU/ec4fD+YEZdk2qV
1fFNQQEBfgpJ6ggQffSKmx/ZKQpGwnuhuI/XwIqos8SzIiX0snit/zq2ZEc7gJeXNAaub/HgMHcY
yRAe4U8aOVVyiKbLj7WagAcypqFlYF6ST5QhWb1K82y+rDEPjdzLkSzRQOvmPDn5bpSWxzUeu+w3
Dk2Y2vboiT8lw+i/eg37aQi7hmi5EhGis4FXa73X0iMQJW54+aF5nf25818beh663yplZUw59lgW
mAGuVWvYt9nU04OC1DeGg2NwS3m7m7dpWnN245poNUCna1gzzsNHBT2xgVazftfR8pm8rIE31/tv
TT3cZuVZ2yR33ZCGkXFqW/n63fVn+ghxSUmyDPvGkhw0vutj4vZDOMa+v1OtZAFDkfNChyDQ5iBl
FkU3uG7oDV57o8LFbfJ87HghppjwwExd4UwJe+auB3Rp7I1X5sb0BH1Rh5QQQckYdgVUrNV4dyWL
4Y+qH0fRu8StoxEjkURKTML3s66yMWxjkjIuTVPZxSap6aE3VaL66Gws/oyjA46kw6y1A/R7uaQP
I+Lg8ZPk9gMwkKGylwaS6s2C3BtX3wEiBaGQECMGm/ssnxszSrbTKniKKn/e+Zg5tAksTiBMLAq9
zLyzvRU8GMYDENEEFlJPzw4WINdQMx67Nt9Zdu4QyJOIz1I32hD0w9ngcSFw80z6y5i0oDQ9+u8v
vZVD1kxMOZr4MKfTzeBqw8HysIPYKB0W5EavlzuvU/G3VrJtOmXqnqo0ce4avfLJVF6s+cyIrGRQ
OWmyhs8WQ79qlv6bD9pFyqWm4jRkcfu49vRTRcrIIGGYum70alayr0KhWS8Y1GnQT9r3Sri4dAO3
WYcWgj1R7O6ajtzpa4LenBNpkAj+Y8O+PF045ljLBjnL6cHRIk7phQhFdNNklYref13di7PVhYkc
EnsYpss1iXO1d7prLNG8zbieFRhmj+9TzdAtsx02zNrIMe3Rs08Z6qMluGamR7okmtEl/tlrfD3B
nyOqQo7RGnCWVOsU2xLJ14h3JOp6NnL6BT7MIhvxpew0bTkuiaW8o1l2+AMEogF8MTsBs90xTPMr
Fnq2s+2q/FT4TXQetSZ+wEIhOcae/+wmSfta9N37XE7r7p+KV8AOFWbY29yBh7DP241IT8gzjC9K
iwCyUOVgluOP7hMQWk53M4xHGwrFEJpjizV8ItwbK6o7b+dXRnU/KWNSuwXVe5l4TVhPktHoUMK8
Qr7RIq0pLHsADY6qO5BT62shTH6+4cTqXuzEN6KvvjemhJy1TVTvFiz/C2xCc4V4X+baGdaA4taV
+M0tcOo+z66HCMyqMGBITJ24h57sToEFM3qASL7hhkkt0vS2dzZH/CdyMfBYW59Q8BRtCJuFVcQd
3Aw5w5TLvDttmv3XrgS5D7XCkd+IKvDP9jUJLncWFk2rWCky1r3VSHNdSipGsxcntbijiWUvbR2D
PT1DCfI6GFyN0yf+WY48GrwsffbBkphAfAHXgNEUv514k+RruOpkxj5uu01KWrKRs993Q3eYk4F9
cCAlGQ9q2/HOwKxakHk1n5xxmKDQxDTggYB53iV7BBNyZ87xuuODzWix3pc5Y8O/boEukFu3xddq
XfqjTjpjP1YeoVnNaJ1HpXQAKZsw8q7X5LfKzDk5hAmzhZO1td8x2JweZGqzT5fX4KO5hdG3elW6
VAyzKZz9j8sS12SmNsmoJCJtjf5y0dzctAXJdEDb00M/UPuWMAm3YimwSTDQiZIwrWaSHm4FrvVm
oHd+/TYabZPcG/aagZeWDd91HBY+suqYXlystinw/aBLtoCSiyRu8wKIUB9cN4gni8TYXEIhxYhu
fiJNz35zEsHGOndIJPENmVLacpWtIeEifh7pkTGh1kntthbTk+yLrngqak0/NSrRfu271t8navSn
DddMlZNqrv9qTOiGyE4HRwhavxfPZkf26ibuJtDjzrUIa4qndL2jLR5MGHFCJglU45FeAiDfV0/R
+kQzyLfvi1oj2grJY9RES9fQG4ve6YxIGqyLC8+O9FehzVCsuE+Ulk+OmWrqCfEv5NogHZM48S4g
lr7DUQWJB0MKL27ndDfnuNeKl8yjWo7309jjNCLs6YIVFZQE3cJgnOiXNOxHjPJGZzb2peZTg7gG
UaC51SV3ZtkPQaol85Z/QOZRLZyKbGmYYiTtpfbYWfIh0T5Pmp+etJ5pyyATjp7ZKw+g7ljfTfge
F2q8gpZOWOkYzuiuf2PNMgra0nyMPbZ0E/vIndBjUtAWUW466AXHeoAhFPeFuFQWWwyDEtTT2YAH
D2Fy/aZ3yvxXUsagIQ91hHK3RkDVt0Md8gaOOFtXv1YIn0kMufcnazyyrikMVKvf+32j39sl+rEB
6ooj5/IA6NluqY2jp8lRiM04RMOsTUhTsax7S++tW+zPqkeeNudyNRUnTr6SqUQOkRQX8cArnW3s
F7cqt6AtcavudVwAX8jIUmDYhnlXD5ghBmasU0BO7b7wC4D+4cEsxYXKr9oiZtR/hdVhn0wT95EU
z12fHDwEfsQBeQctW76j1eCBWIpXeMd4eUzCUulFTaGtDQwCOYHlZsaUih0kWQcgnFfshn1W36jW
wCnHxLzvVuYFi7RM2G1Sp2NFLsPqBBvBAJIPcz5mKeQvhl5/30atXcfPk1r6KPT7AAsCCOJj249r
S+Zz4jWHBjIJRT8yDbxdIlbi33/On7ofojvXQGBM83TPonH7uVsjtK9XWd3jwYjICzWw64rnVnak
RFqTWO1L19bluh3+/ef+qfXnc6ExItWhM7XoFH/+XFryAgr01BymrHDee41koFJOxbQb3YT9qy6r
+eI4yWo+CZHlnzJL/zTp59N9g66YF5yLuIb7/mEwjaYU9EQ49YGIBAhwOL8Yz1DVsI9318x1uGP8
W2862pK18jYs1Hub6w34L2L3j4gdRhd/WCt/hsw5bJP/Cd67ukg/aMiAV/+A29m/0GY5LgjHSoTB
heP/YHMPNRivDSRrsslW7xxW32+4nen8AocKBIb4a9Pg1/it32Fz8xd+VLAwTJ/Ji48o7T+AzSGM
fHiFfQE5H9Ks7Rge4bguGrc/sh/cVeaA9DI74PG01gb+6n25yJiq3Bg6KH/90Og1QV5uQlwCds7W
kYLQx1R8wawhMEYsinfmMpX5trbruIWNWQviQxoAI32j0zR8K1MKNai51hF7InHHlMw69hYW58jB
mCwTi2Aeh1SwgYxZwTudFxgmQeKlLsLy4q1ae89GX3jhyA5aO8VKeGeRMN77gVP4a7hTXcWOs1G1
4TV7o3CTbkthuf7KNf4yhyb5YLSU+woSHSBGs2be99KbLjHpD69lKqZLlxnmMcrXpFOzmVxCKY0q
r3GK7Wrv5Piu/CY9XRDVs8ILIqm0QFR4iweNhWZqJvdCkWK07oONvzbOhhGT2itM8bxOLt5dg4jM
utbUwRwS82UZqfAqk0ZXmjqlJcbM4i42Wr4/hj7Ra+YU/GkUq6uSihIeTQ0Spm9Zl3IHKguXNcKa
efOjFbKazI4fu+6FJZ3m+xyvJYuKuQA4NFztSBDHg27GyA6iBJxDmQ7UT8ef+NbWmjbs5SZBsJnO
d/ev9aIadfPOsciDqBKXeiGnwvKI89x0Y0quSJQOR7P2kb2uZTuH5Xo/sX5fK+GpBPNgXfP//Hig
hR5TMCLTp7pS6xO+Vow8Uik/O0SOT9RuEbDDRLRpGeJSmKePIFx8hRqrcaTRVCKEwsiCVotET+4L
7hRUYD+CRRnDaDaqIpeesu1LtNnNOiX+1DmSdMyiXDQCEMbl1yRCCbnRhwqouBgv/SLt3YwlqxUQ
jUfSnCGzR3fAlAk7w1YLGlEazxUFytu1F6ztkoWeT5aKdpQA/KUlMvg3BwHXlqyLCOLv9JAw54QO
1A+sBqOTPFnf7F1ze20RAfeVdVu4Lgc0XhQsPs2g9o0GhlEb4lX7by5BS/FW7xtxl4wtLyECcR5w
DQCNztiPKdzzrKG+rnClB2j3cdLfArWx3gSv5blGXG0dCOUzj1qGVgc1jcl1p4uiVi2xlAHtIESI
5KOSFRMJRQgtVVS8rbCCZIy1rhOQLJCytaj3TBzfSxsHSk9I/hgykpSOBXUoNgg00cPgb69NMsb6
0et1CV9r6DmXTJzXl31VubxFDm31iLZSBeMaV30N/Eb3TLRzApl7RwS7jw/u2metQaJm0BTeCpCt
wOKPE//6SijaqD0mL9y8aw3U6mwcTLPat8WlDWnthqxRRzni2cJ/5FVbocVNQ5Ncb7I2LjHxcHk5
nZr46gXeDxka9jjArCn5OjqxtqmceKArA533QddZYJrJSy5z0pWIcgGeu7Z+M6G+xgac1jy6Se2f
x7rwz0tLOsumT2f+Qk1iGY0BVqNkcLgyMR+ya3Cy1iGu3Pbx4oc6md8HwmT13Y9WtJ00Gu9E67D7
y7kN5gSjfrfIWSVbIr14w4BGuSDamOlSGojlLrOcEPRmyt+mc0tfiGDukvtsz16VayDnouDv4Pdu
HbE7ID2iZ8vQodU993ajuIP0ZZeGhY4nT5K3b7ketQcfYs4exxXj+TpbcZhxRvilAHI8SVLCLepp
tkhz4QtPec6K0nwMEsLCABCN9GVpTnHt0giZVVkkJ3jdJDroS7pXlkHbNIw8pSJdk+VTg61ZRDNr
KqLgGzZkX/NYO1nY7zoWBWCwlaDGU7N4zmwMb0OodqDC0NZZL0IyGqjJpH8b8Qp1sLZuxV2KpfFz
yYimg+jTrG4G/lorEglTz4hx15rYgHDwLc6R/qWJzerGrfUZ2S7QAA6F2Y3VqO6AVhJM/brmLQPd
VKD3fGciYdb1r1wHv+N0ICfcFqBKuC7wEcMo2h6JMQNazEIl+xt9oBcWibmuR38mALhpPf8VZ2Me
5I8tLZOCgp6ej6VkR0Bnx8yTmCq08Ou6bSM08WA5vF1FkcNnUSO316TuvL5x5eBZr2PVTzhMt3aX
7K47a10ndOtj4rWvIiUX5HWM4zn/ZKP7SIPCWncpMYzp3kp6+91HB7zNVFs+ikQZIAnVN0x+/GPX
NOth0Orr4YyTOY6kNMZ342KzkUEq5w32aq8RmynBfJs+fk7mA9uPWY6hiIlWSDYxYUIicOrFvymB
7rAhdSNQKYwj/OJxydAL6GnhegFOm/ErRynR5j1N28mqdN6afMXDmcfDqyRZKQX7HA30HGbbOd/q
qnytY9Gd/GhS+riZkYZRh5jdM6UvjtbrQUTqXvGMJKIhnE15D3D+9Yh3dzDxcSYLsxWiv2MyVN8Q
DRAHA+LBl9RtQWjJVf/S9sZWM+r2LDFVC7reDXQXO+xxo0pRauOh7+ejTFRDdp8PP+gBK6I6wAHr
E/ZGuwaK2k5zXP+hsYZNVrqXyECy9GkG/dE4J3Ccio7In0t2VYTiTMKccAFxNsKGiWJoOMZCzCKj
m3jjtFYWYL1VHgS+FQkSvYYoQSs3d3llDD5JnctOV8Ry2GTNkiXmjvNAwCMA7m52iCE6+CzLLoil
QjpB5pl/05vWcu9NvXuSmc8xl05IfiatIcdzFC+WGHC3RSp4ny65d3KNiNUr6HidxEOE7WUNvX0z
MV7JXXVDkhOSB1pecyM1e3ovrDp7md3yhdjqtjgXrbQe25zgSK2XoxdYS+fTypvDr5KpwdfEw79Y
jvimLiyybUuOXuh1c0dGXoZkZ2gHlKs9kWteg3jXspAHKYLVb70uyeZb7pfzLeu9arcopFHYTurb
OB1f/DUfN8f7fe9G4xcmI4GdZu5XjEnnS2LP4MekaO3M3M02Rm93jxLDQsqfytnaUzn9C2eAZw2f
KHS0Ut56abI84pFvB7Wryl1NONU+8gd4on5qbeNWPre+glXbOVRGW1m29S2x42xRpFUF9pg025i6
4aTKTpwYamoH26/lMfeVda5NnIK5adV2gDALKAEBcWpbb6uR7ga86GjwuMv8Ac0aHFfvpC25uOcQ
wGnGIqeF5HnnWOAH9RgTHmVWZnUw4HDsvfWEMGdyRqfYZ0aY88CILdXeJGTxEE6Wj8TbflQpYaLY
4OuXvMu8cz0X/Qs+A9p5LhsUr5rn8nsjtevXfiigTUaGAQlxqlpMS/v6c7a6iwJ04qnH+gYBNzog
DHc0tTsdQ66Ak9fFWNnaKZcQsKzOS5TUrvuu5SU40orkCQL3gqHr5E4jK5d4ZndE2Lz0aq9HeRLY
zAgDNv84XKAzk8Sb9Mehsr815KdvDWIIgMX1Yt2txHFGCv8edUSnhFEtp89UxFuq645KMNWrcM71
fNvD7H6OWnYUdv6u3MKpZYSSGu4BsMbck385h9KA4mePRB6eUQVCXW1MRaAnGwmtdhv2tn4hdLAQ
+OoWHa5kbrtM2SWNBKogkZWrOcMih/gbm3+8SzLmKAxTGwwKBmLY4iSCl1Ojydv3TqKxMXWpc/Bw
pn/VoMF5HHuR4eARI5Kwa3DmypJ2C82ovk0l70WKEcFr43jFcSHYYUO0X77Dh23ZYjbPf2YuyllU
Oi9jPHkscbOsLe2UQvjGxypXJT5CZHLHZ0Z2d8nQy09rXusN8vFbJ6/ASKkGnkpl6J/9UTrdhjTC
CLFgC8D4STqN0o9lTpbwSWvFYpDzamY+ykJTtSOzUY3KiYgyM7qPen+kmoXvvoEXXHtvUVuwqUdZ
NjYz2/eMp/7GRvkNNTIjOMQOjIJ45E0ssV6LCc3UlfmGpJ9Tdw1FdohQ9Mx4h/jJLm9a4NJ2BysW
dFa3S4afQ2cA89uKGjTpEqqtapQUIs5gcTalwMfzSV+pEbMximfw3CIo25GyHOLub+DIv01E+YgO
0TrbNPYGDbTh0kZ/4GbANQdz69PsENV+0YVlXZvTp8ValPxszXAJyEf0qUZqBoCkSI05h+8fIIe/
IIeshpw/4W9cAfQ5AnlQLphcxQd8akwcUS9GHx/sCX4Ao0AJ5qp8ERl3AmZaTLEZNfvUTJP4pm+i
pYJ/JqO7uOrFs6crcQcXnary76/qL24LLBmYQJTtSCpWztEfEYXKVFGdYLVwqDRKP4ziJ1RhKZnM
VGRREfS4o5ShKheKI22Im39idqxY4B8xSW4GH++s/1CCYzL64eNnN8fhfeGezAWtEPZUM/RViXlo
xgNJZhvnKnP0zOfcjbSjWCdBlUVKws3A8MG4t5x5yJeNnvdxcujXDrppoRX+eh3njxVixX+4XX/x
EKF7CGBUsD4mzR/v1+DHqWbC/iaFdsAXhWmtkivJBKZ9B7egDaD1YdMxyfadvM350vZgFW1CL5/W
U3cpq/aHKP7frmuxYj4/30JIR6ZFzo+FOItj+OdbqNm4synqBtLgNMrGKwuhB5J6lUA8xExeh02j
YchvEFbMYzPQX1QjNIm9wNibzHjZrD0Yd/bvV5b5Vxe2GijhiAze/CdE1GVwj+KmTQ6Ng68DpSa9
F4EA49i5E1WRKasnvHM86zjX6zxnguqZnwbLGC7KGsgFulIcMD2gW0bsQ10setpYLaWJiq2F8j1d
uRZFhI07elKwHpgGvNkacWKUpky8CIsDGPz2oymF/D5d1LKiANXcTJckWqkQQ7ZMD2sd955W+DRX
i/QwAyPulQ7o72+H8REWhz3rGnjgC3ADy/E/ksMSobXpzCx+byY2e6BRL1AQPLW2OtXE1V+5GrCR
Bu2pMtY59VQmXNZMstLT5DvcrdjEqjKwF43UzcLif3Kz+PeE4VBM2DwtpWmsKPNILiA2DCNj+kON
D2IZoMsd4m1MdulhmVdqmG2g2kbkPDOu8GgIvl2/7H+R6H9Gotdt/W+4o1ckOnzP6/79Z/4onjj/
xx/1QZQBn9d3xuTQMgTDhj+6NaxDBt1AVfizSBNiN9xRqNVMd3SIiOz1v/NH7V989gao3brxwy36
P8GhLffnYccqKFzN4zlIST9jOX+UNUKAbKQzucZ5gdYRL/tUxnOPSs3QN+UsbzVYX9umZF69GTxi
qDaA5Msb6JmDhisVBzk02jni2rdzq5W7mDk2ip1F3tZxdcCmU528dnRD3Mqdm1pV2lNbYfcFaIxM
KPVW763SeRroORiq4nELkIw6STRtvSnXgbODLxYt3CJ2BpAs6SNDZOIliYKa68Z+xY4PeZrcOrA3
ToaPD2/SRo/j0t5Psg7XPXaDkZo4tLIxNx6Ei8AtnJOw0K2o3A8Zc39TALWhyhoZlEOXBZ1ZzbcE
JuEFTfIXHRdkbYKx20JqW0orsQOFWvb2GjRTxcZeq+zqkz8P2VY2eRouhbUlLum+y2dry25NNpTR
g4W6JVCEjaurWTLHFyXmRdwpi57A8w+zVOnFhfMQlkIsgKiGH4z1vBoeNcMBf6z7bvZ1VHr5wkiV
5ENqMPZRvTExnbFN8F3snkYk4WS+FfJEN3abCGo/6tKLr5fjtsdQ2y/VobFW1RipN5sZYWCA05Ye
GpHOPpyhNknmV9Kh5mDAAmuL91Af9vgahcWs4qCzNYe5ufpaSiSR04QmkQiwmwbuQGDieVYv7k5L
i2Zn41kdYthNhDSH76a1nYMf+aceCVng5QYywyXSXmcTgIGW0saICFsmU5HXaVgEU2tEHh0Nqphn
bH4x2hDeEOKoiefqJGxspDX6hkm3SCEjsMb2GMErBwM0sKStL7IvzdRYNy1Zp4AKJBzbZhsq3GgJ
Vo/3DAtdpC60LQWi/zxrn2vpvHrTcs6M0d3EGFfttIq2FoJqsneb8n2xsy9Z21v7rI46kO+RcBuE
SKfW8L9boLZhP/h2yJpYZUAbZ2RJeF38iEszgq4Yy0man4L4oR64QyyBJQt9I3r7CB1TfJmtRaBK
kjeTln9dZmvaThB8tlmKUsKuAE2XhXxV3NZIX66yNnTjxjokC2ZcFlFgAehlG+ai+6zJHrmqO0Uh
rA8SMOu53SP7srY1UYI7Jyu7XWRmLx3S61tYm+XO9L7GvtRPU+y2gd042nNhCWxsFWl7oVuk6aUc
ci+opKMDO5Dah9F594zXiBdCkM8vC0z5UMrlVuIcusMtboTjlTi7hcYntHGy31YThtu9oelYa3fL
VscEYstpl+BOTsBO0pvI4dzMOQra2CCNveHAxIZEr8G4oTVRoQYo/6KQLO2UR+y3AbwROLE/Eq9O
Eo1u1xQ6dqa/YMhOjJ0mHN7cdtn1SeMGvsIRELOr6inXzJlkGqWfBHCIvaG2SZhfaHmydRpvJFql
dAKSd/OtCdNsx6Wqs4vslx/UzhU8qT1ZiXeAP19T5FZ4n9ANDi3+EYpjPXQX7mfDJOPgknKHx6P+
6xQlHu5etX1aDWg2mdM/kXR6pCZ2Th62uBursy8OJNstE556m2DqvlnGwgktyJbIWf1/4ah2SRlp
MR14KMiF2uhZKvZzqn0vrWXeFR0+cL17Tkd+XrrVHoLJik9U1c6NtS6ABdOE88paSFzT2wgrfW9r
bMdiDxQZoeXBXWl6RY64ZfRUHzDyn7dGWuPgTqxUoMdOdzsb7k6VxrvfrpwXslNwopX2U2QkcVC6
/lbNJJDxqmE91n4fJBCdu+A/bHcZcsQC+0As/fJdVhjDlsAi+BN93oRo27wDfLL7ujC+OI48Z7GV
HaU9vXqjdKkfnT4oZtPBmz+tnn1/+FQQlxRC+v6OMzU+XBEi5TEung2hblyr7+4azzilNTpou64L
5joO9kHdQ5FA/IvMxAuI5vm16wixT33yZuxF1XvLwgomwmFk2459cWYSRX7r1HkIy/GHK9CJSzP5
Qmig/zxbJL4VlbhZHKR0gzG3u94rwHg8PrFalmfA4vRBYp2VCQ6hSYumTT6iRiQmrdh1yrY3emk/
rdMwCLBtejO38hh3eIZg1qlBwSGBGGq/HiZl67wV+fR5jJQ6uDNJ5MpgvBYXyU4Z/bifqknbMTYC
XCkH/74v4EvHLm49lrVe+HjbtLB+evjGQUnKAVHrW7QQu6lNIWYj3D6KRPukfNKXW4wlTewF2QuV
OnrD0rHXpB2mNJFzYP9NTwkI+D7W2OWwqEfRjQU+bCwDd9HFtHcxcBPhwg3+1lYj9rGbfRqH1EYa
7T3PvbyRcL034K2/mlrjnoqqiFaoadlYjSN2du2SdGWV+slrGKfVFif5wq66w1+cCEtvxjTnK/zA
qn+x8GFEdg3g1vrVYWKmR1bU1OPCNL7CyCnd1enMkVmxaVl9pXcPmdAnzMlNmHTwkkE1tKV5aI06
HUTgNo4RvZiK/hGp8zx3EqcUW9bs3jki7WZMMUEyIvtiWiXwz1s9kLJSnTpzkK4fZDUsFXtTZQWE
LQJnmm7puv9Ks77/vxihmYAEFLX/vrz+9F32//OadnFapT/V17/95u/6LPcXF5oGsAO2GAa9M3/0
t/raw86EkahHnwY28cMf5Xd9FrYpsJqoq9F0/azPQjkpUFKBCKzlN5WU/5/U1wjBPvT0qP5c+sQV
algBko9koni2xqLK4uQoSzB8wiBsCOxGI29MJoEhKSc09jnkiAsc5c1cxnC60ynFhlKMhzyBX7mN
IuXuut7vnnyPn4Fy7r+ScFDswdZWvbryV5UxfhLYDvU5iWuJfZQRo9mdylQEMq7hb7vxPbuwN5g2
OeHgE5PC0HY6tJF1qoBFIVXOcQeX3otfMPukeBzsNSfAycAox1c86yMqTsyFXpZ+oJQZMZBPBw3H
dStTj/FYi1NfQzzfYB6x1psaCSGow9uLzYj0zK+AzHa6izdqrT2mUZPJMJmy8dCZYPjLOFebCTbG
J16v4SYz9fkZ+Tqqi04mq9MYGZr+sn5zTmu5NUoHhFZkxY7kZfw1k3Eun+LEpj40pyaAdJ1isNqK
G/xWX+q8ttlM+uHWs2amIQXpjFgyhjGwKYzt1Oqf8iZzH6JaYN5hmTqWVw4TZ4YPim9ceNoCxzHy
MdAagMKbgVTiuS1CrjkPTdnjfVvjOWFoFLvRZH5Sed4cRJqcXfjZe6GSe07foQ+NWbeK0EWrH1g2
IbFVES/Wude6gdFZhS+wxxx2E5X9wWfA+GLJOcs2GL+KrTYYlOrZbMLilJXN87DVefGMQ5/pbySa
2KHiu2zzqH+Nqlk/+WP3MtN+wI3Xqy+r8vYkqIxo5rwktHMcEKhBQ8La4ou0GGSEg8sRyiCjvSP4
lwLLL8rExQC1du5jJZ2H3ETmryXu8BZ1kfFIg5dt7diZzoR/fe8NM6YGmReHEM80flgQVZwmpCRk
wzMowSjvXDg5XgLCiULav+hRmP3nmADgwMYG7Jhg8BXf0GoVw+Pko6h6p/WSX/SxVcS1DOLRKRv7
Jotb8ynH5znETkKdbUmyaNAPJbdsbMruFiz9ywhD5I44X21rjPp3lGRf3HGs6ersqkXnbqlNQZV2
z5SO4Puym703ZpDqedGQZmRwNvHjjfAEWEqlyoNuKTvbRU6Nl1tBluiXJF5qPRSI05qt1Frq/Xx1
jkZfYWxtl7FZuhq9ITZeqPhx8jw3re9yVpIa9Dg0xsNoi7dF+m96h2xNN/1t5+plc/CdFIcHy03a
bj9g3bXX4fh+Yi79DH78XTdUNG+y/2XvTLbbRtJu+yr/unPkQt8M7oRgT5FqLcmeYMmyhR4BBJoA
8PT/hrJc13Zm2VV3XDXJXOWUKYJgIOJ85+zjFfVGQlnaOwWC33VScMzFCJaGWeKa+5g1546/gUmn
1SYXKvpOiLTqMBpVCRkBi+YY9nGrzHMbtHO88yMsDjzd648lDLX+ToIK4FeiYkbro5uhrwQG67w+
T0wO1y2W6G2vB7vJtjAmo1k3t+Zs4kWmGAb2GCi17JRbFLlu0haa2mrECH1u2VJtPEskhwRi9aap
O7VyPU1bG8xUnkDiTM6qm08EnTWOt22yoxQUEZ1szNaJmKgG+qS21UL1jscifx4dC9B51qgTzJit
XQF/WVxLPcYkm8pEyYANa1WOxJ7T1KyAFBNwA+wACIaCFGtei76vdwPUlXAwyvisBof5R58tGzmy
LAen8+V51DuNyf066YsTXXnxmtgY8nUaC38zala5zeoTPdnPJuVQayFb8zDO0bxx+K9OhaOLs1FY
TQqCQ6PtthGNiducM4x3yN3BZ6WSza0VSOsB5yEYEU4g68ShLjqc6nnaRdjJObsUef5xXmZg9ugB
0rGNJfk3fMKInqGg9smImhnIrelgAx/n4VLM8fTWJwwSEnz6W8QQu2A3Xfe7MWpf6cmgtoUhdE7k
ED4Qig41M+VUhILz7FVa9J94sNCfzq5yX80QL1eLADvToqAUZ6oy7V5xNlkFniOvvQIkE2yH2LiP
SUPvLa0k0K57NeghP9sB3y1XCV0fLX6plcEDdgMGZ8KnR17JlJV+0CfPoJUZMo2rOOySudVPbscU
kie2D2JWN696zwjI/XvpZjSLu8idAWq0MSWqdQBiJZLpG4CBfhlewscva9ZeZdAtFFhmc2gCA7hi
FtNUo4/WjYRbpYnRZMLIV/Sc1HFKBy2mhRxPQEisP+ComhpHLE3RVvXNaSzLhpMqET5HyDGMy5ph
W1HUVxR54Tjr7eQg5+AzElV5iB35pQnAvPS5+lyWHMl1YzI2fc/jxpDJwZdtvO9VYa3LyL8M9Jp3
cDpw/iO8+P3g3CrcfVuptZd4yu56vdVuVZLdjFzXYzQ6GLn14gLBb96Obg7dkQSmozNoa13klRZk
M24jGNEDRzhpj9MHZhPTSvVc17umT2P3CJ17QjBn1i42Jk9OuTLTkfMcPrmJ8TsmrUmHlOLPoB6j
oJ7vy1QPtGfVmuNEj7vnz+vUaUGIDnnlzWQMjQJBwesMY8Jwnt47nnSz9TzMbGXwv9uXASWC28ox
rJUJskesdEOWXycBsGil96hxpjC1ZF3jZ3qy6n58KoU+HrHSG1jpq3ZHlZFCJSm90Q2NKR+OIKQU
S39RcQ2GpINFpM8bo2TF9HPNfZkyPwP/1WfEZoFvI4F75Z2P1e5Y6mW7Ji2/8bxAbZHgScaZvbZr
O+XctJPfbBV4SQJeVMWsStp1V3ljcYHyiSFEosfxoz1F9dojQEUrQt6y6Sgte5/K2R7W+uz0KyV6
Q3G6t2a1sOitk6TyNdl0gBpR9cypD2iJyQZ96zDbjVb+lNCC23o9FTXkuY8EoCvG7H479Ac9mfoT
pFDtoDWNy8Yv0vt8xYAouDYQ3DqqVucm3cL7xnXlAz5bI2K5awqt9Y8oIAmDlkzPbv1EUg8XZJB9
ApfucoF5eUfn07hllOLuKW6lpL3J0TJXTGC8pSBg6p6KIAjWEYS3q5KaaGdV8OE/z1aKaNQ6O4tO
IHpqcQjANaoA8zQ55dStsBAkqdHDoYdOTPheKy/25GJgZAfUMPLF7HywU1t/gpaVga8knRLGveXn
23qyK3qP8k4nSth1zyze8wacF7JwYHy2PWY1k+foJfJCH9FMmMNcWwUSuUaRQZhWHKvNsOtcSlzp
nCiv6V/2sTvlCSlaJznXjqq3gSo7sleec8BAA+C1wuh92xayzzetUxU7u3LlBpXYYljTYnghZT59
GSOfcz977g+QM71TZCeVGy7jHdxIbM3WUWzEwblEaQ3NyXvuSqt9miKUFDd27C0NfHFojo5+kOY0
y5CGc/ejhRNJhdinJdQTj3UAGe9cwDT6agLNws2ZGi+sp+kxVZqBcG67zwNoXnrmZOlxcG5SpKRO
R0WKOwS8qeqsu94Q1sZxFUB5Jq2b3E6DXTCCdnPIUp9mb1CXqY3VXeuBrYIROFIySFOWwJLyMjGJ
bxhTCXtrpKJzV7VRy01jDgDGBdkti9bpDeFTd2sOuvfFrMzxqma6f/E5I9/XihqNkPU8e8NZ2j4E
lV48xwadyGvklOAopjg6pl6hH/U6arYe9+tJb2IXTFOnQrAN4kD8iheYGQETtK83E7117P0h7DtO
1OP26Sj8y4uy2iq3dnaY0avDqLMXr/HLPTDftLaaLjfU+2TXaUyVc5aVwyVjBH5ikaC2qkz4snjD
AlNi5bNyWssSrak3sJBgzaNvijAf6JcTZct3XTJ0rlP2KAXmBzZQFBkkuevM1H2QUEqb3n0bOqG+
QHFFS6qLYDwPpjlaWyVtsf3veO3fOv9jU2C8/a/P/49fyYVW3feTtcXawM98O/kbfzAlh0DAQd6E
PGQR/vhGZrH+sBmhL/wOxtUGEYt/JjzsdzILZNTFOcKsyuO8/m2yZiIlBOxNQBkRyXBs7z85+TPy
+36Wb0IkNWCs8hvyIratL3/+XYjIN6A74spx9r7f4vZLEsjZHGNW312Tmz+9Af9T9eWNSKuu/b//
52fPh08JEe+RKZ0F5NX6uc81ovnXtGAy7vusAjDJ45CWizESn6puGG9KF5dAMdMitBYzuetfv/Zy
7b9/iws8hAia7usBl83jYv/4FgFZkL0gJbmP7UDkW0+2UAdGwCWlo+d3GfViL3FQ1gEn3NRat/OU
fh01bHAb2GXWupDGTL4Oq3I3+AVOU60hZUrdTOtnuL+zAtWzmyTnrTieqX31orsSzt/6/+NNeOg8
EHEZ0po/Y2p1yeOg7OZgj7/MJJ4o5m2pYd5OMXd+aAi5h5GRkyPQyDcimb97nyFQELnBp9ilAVQN
lssbQA0+GQeMN0GQzNvBzwvKMIcczQE/VJn2Hcv43LGjp9/pN3akv0hMfA4+chVIHt/2ENZ+/Bxa
HFg9jr6Ahw15YqnPnMMGiqKXFfvXV+tnj8/yicPytQDRQjeCjfPjKzmD0TJO5ZUGZod7ds98eK7f
HGVnNbe6w9jq16/305fo/Q4LUOnsJYlgspP/8fVMAyJDqRW8XpzKW1aHlr04Uctfv8rfXD+bLBjz
eZ9SHOtn51IgWS4Kpfl7aWIV87lqtRWk+7z9HU7m3Zn2vcGH6+eYIMA9vngEG39eFDLMM4HiHtyb
tFQeZq8F3UgB3W5agB1TacEwMxKXY7vo8rtpIL5VI5+s7YxDRNJX86l0nOZWwnbFHTQAWoMugIl/
MMASx8Acj4wtpl3KvflhiL2K4eysU1wbZ7AX4OjyIkxI4Zb5ZrpvTbd9Uu6c7n99Nf8EM/3wLglp
kBold7cgmQNnsc98t/RFJkIKh8Fxrxa8IFVf6kCyqmWXC3xQ4L+knEi8jZTlIkiBKOTmzfZATZi1
GAvAcEEZMk2HatjBN6QKVH8ySHlenGCyUXXAIBLd3UhDmfdGUDaITdhIQ+lSIEy9U0AFMNTPbsEq
JnFlrqsFtZiDf8iG+BPLWb53Fxxj3JvOflgQjTxdkn0JCnNjxW66h1lHen2BOhJ1M3atJfwHsrXZ
IdMw2lRQ/rsVyebXhAdPWJIIPcDdBHSJlZUS2BmIZLngJIfIdTb1YNqhS8AhJB8Dd7IzYrHPpcgf
ORNSoYVkUi2gSieopy/ThM/VXzCWOAesnRPZsC0zF81wzmt3rS3oS4c52kPdt+UTjoH8jZoLgRal
B5hpl1YuTAMCf7ggVPDsEUhZewtkExhTccgW8ObcBO61u8A4Kc1Y2Hxlqq4B1TafmXIQAYHfqS0g
zwSip7agPTUQ+Ws7TuON5sljWbr81q7RbDApHMZBqy5A8AnJjJWCGroARDUGk3qdXS3Xc01zG91u
C260XcCjBjBch6AWAkeiH2ISf1f2AirV3pmlBoe8iwEmg1DAAjXVeb6E2QI6NUXgH4CZWC8yctsb
NtJtdej0Pggbr8VQaG+rBZsqF4Bq31jWi1igqnliEu6pR+ZYwqzkhwqjRSjyUfHRjFS7LnBWBaU1
SaxbM2Inzdo2HDpiK6tJI5W5VE18sSSfuXSN+naSxTmNQJlz/MnXQ1z0635BxCbQoUKpwzYwOQfp
sW3jJx/je0T/cxS7n5IFNpt0YGcjAwBtJt0npqIvZllVawVKJNQylwwboh/HUmlceWOvjpUD1pZm
WQC3pAdXfdZoq27B31KFmbBEQRIxyipDGBbjSfMB5ubtSGvnAtHVyCPwywDWZSYGPuadtoudd/GH
DXhxeAwx7459FzKvSvGtxuB6ZdtqJ2cWAlEar4YcnemFE6WOd731fBTehfurm1l9jRDKJ0TZHWDg
ybAPCfH9vbFggz3B18XV8HrkOC1MHAFosWbCODph1N0l0QJ4ql7lYMfPGUPuL67XTs/WINWx9P0B
8EGAywijw5XUaVxtujwKQTUMh97g+6VNOdHKYppii8G41xpEIANvptqpcYkt6DBxRm0eP9gDhX3Q
GZMDMl69sQuBFjj15Cst8vu0DldXKWg3Jsac8THyVFdZ1TOlTik5PQY1oAJX9NNOc/2WGaOegxMe
Jg4EUokLgMliHdVsCsDf6SsJjmZdmyVAqpgnhzFH/gqVrd7ogzI3vGN59FyyLQoD+RoExHSaO719
mgNlX5t8US8TCGoQExEmdYIeYvhqwH9b0zk/7xkAyNfEw9zuitR7hNNdXVG6jrdaZ39RCGAeea7Y
nQxs+WjhQiGKg4zfjhBls+oN8JQjMspdEdvNM1SMfJ3rswK1wb5Qc2rgszkIKGWDza7JLjyKri0O
DbrPl1lLdAbixFAyyZtsarZfbiGi4xzY/F6TVV+sZI6OXrvwfJSFsIf3Db6DqOpNIAfeOZ6s68V6
hAZqkTXpKOQBthFfz14dMe6yZ37GDIr2iezwMmqG3aOI8FK0PYDHiDR3cZBYHkfrLs+cjRUkzrXB
wkC5LayfGpzHXieoGwZeHx3ZqzhhHbkBDrVCHge0RbxPyfTGHnh4TDGubyxhogVPVJHTHWYzmNHL
ZhdVmkP9rdDuJl4AUzQTaMKlHuFPZ0qcTxjhF/oUZIo7hE7+LY+Ry3WSBnJhN+m+w9QbK4Q3NGLX
ZiaCEPtF6+SM+q5rWBQM2VuXwVrAUAsiCqaVGw5FlmzFApESVf9gRJpJc1yHcJxD9CBBcSOjKhhW
eRIPO/kOpeLye/krA4AmuZJtCbgqmyjCJB6CNoM8oK+lhZPmKohKp2ZlRQVY0SFsJ5dRmWM5H94f
7//1g/7OD8oZAVv0vz6wXufFC3OGH2bVRBSWH/rHiTWwOZYaiCUm6F1EyIDt7j+9oAvl12Vi6Znv
TF7+6BuTYEH5Lo5wbKTm/zutWtYfbCY5qeI2NZef+88wvg6n5e8Pc4ZOXxhbbM5BOEGtv9A9Jaav
auTJfrQ7jWoau8BQNXS0EnQ+m44qEQcniDU6lgHvgtiVbq99INGYgd59RzSNmgSOz9ggSKOd1lOc
9EAjZHHi2ZRmN51byU+gZryPzuxWxwSjzKlTmbkOFqQR6ea0PPLEgk2dB3QEDhmrct1oQAiSWpwR
dep5V074TtQ8hPGcmPW2HJQMPg7Akvw9TbqY9rtmQkhTI/nDyXQ8glwMYjNTgCK23KXUOohrP30Z
Orqu+/faa8FOLN7WtHm6VySOki7eaohCdsgIKGXeUioyMepSJDa0zi27urm+CICFWKzGVnohW+zM
jvaA9C0JhohWReorKljJFJtSaRgwnc174pEX36TjWmG+5Hqiq05lT3Yn4kiK93QYWA2NJDL0V6WK
Vs2bPEkdFnTCQg779gqnTB6WvZy1aeX2zGyX77dWYovB3QTjzp8bm/6HrLbnkHFTTABKxrWZULNE
9YKYsy+k5KbWoXWr5NTK3oWOCZhE9hDvzHyM5MUrO+2gK7oNdEpcV3OgWSs12AiJbVIdEk0bdrFT
m5jqXIRsq9WBkMGVuzUK5Wxd9q4vVNbS+gAjIGT4nKxTCrw5BJf5FW2b1k60dnngUNPv8mpo2D5X
ApzqUCxOpJEu8ITuhrISa+gI8TWejoruxWJcu1QTre3OsdgFs29u5yC6laUqn1i6u3qVR4W/moH1
XBeZ+yEXZXxrkRK8UYzDbnGwDh+T0h/XMbmco6yT8Zb7QRDlFekjjs3opjDFROFmvazBfc9zhwDm
WhmpdwmCPHpM6tHaj4mrXWtkabDcSY0JmCetq4ijxk6DkDDjicTr+0jMGBJUVLgfGteo7omb5xx8
oiQmD5k11hiSq/XGUJBOOlR4MbFjdG3JyKjqDmqc5U4VefwIvNE6BbO34EDQsx/IH+F+RkWmp6un
sevNUDZjAp6LxEuJ+1bswgUaCnTwG5nO3kEq5yGjZqHNetta2dboXRkwE2LKymCDMULrh2vgFOaJ
InexB7wDdjGb+Kz7opW3SeFWj5JtJPtjr/7Mzu3JaOQQQmb0j3zS5WaqLTucmPGdZ7Abt+zFk2OF
ie4h5gD63BOzLtHgR/M1E1I/aXNF7LNpLO+oijHY2ln9lW6WaA+SttlQmku0I/Ky+yD3+2fdzYqn
KZ/TJ0t16VKk7edPDUcxSqD5hrlaJ3eEeMxN4Klum9buSQk6h0sfo2Ymrem6CirnqMY2UGxWQTVQ
HBBo10aGw2t24IGvULLSmyrKRqom6lGG1Nhb3MUkRxLHhzSYdlq7trVm2gjV16GKVLJcl44q14Ih
hqbj4G7VUehBtaYA1ny0IVVdY+H4kM7yPqs178voUAzOAGOpfCP/jWpu1jNeZpnZpxK8wRXgq3rl
Zm209tL4ENitd56UBM0l+vZ+Lvxi7UhdvLo9JWK1msUN3sT5c0PEp1kZGj1uQalqio9j+0Oc2E7o
NoVp4/1uJtoYgvhM/qD/2Dk04lE4G4JU0Tk6YioPs1Ee8S7EL5gc06+FgrHWDs0VBgO1DBXGNfNl
69kkScNo1zP91ajUdGWOzKnt3OXo1mHo5RtnJ/rFAJqwlcLQiELqvrjNM/wYYd0ZJHiWFPnQppxD
YXugTCSlysa9udBbhVpyLnmsrPuhi/zPuULZWfVpT74f+SXA55RMd7YWEZAlfPrSg385BW5EZmjq
FkhNv2A+YqMCVtj7CbM2ZZOHXlgCE6G7i8cudloxbCIRb5EZxd1DDUrpE5qtJ8A1GnrkpU3x+mKh
EWGnj68Nz7w7AxvtIdaiNuQvJReZoVQQ5A3Yw9njldaZ6ZI1oCZNSOdNaPaXtG7MK4M+DipzGyre
wBBuGhJbfMlpm6X62D8HVp5fJbpws1U2vybsGcFbgBazx/GD0OU9ZW/44RkWhxjVI3KobrJNMbjt
9HQObhtDCsYxZmKFdqvafawllyIf4i0W1gizrjTgyzv40pkLb/m+v2Z4xe8aE0pb0hTiIfYMVpBE
1keV4b2WiBfF2RF03ThtNZxFpcd7TY0TGlLpdjubcPwtdy7ahh6om5Sk1ZdmxIq9MmujYNtj+4+x
i1OM35CSGmqYUUdIMzCjc8qbMtKcbWFO4mDQnRjqrT6uGT2nV5qMvZVbVWLX9WO/tvux+2hKepMK
X1Srwcs/da3xOWvqPMTONF8NYEop/GtVcsNeF6NtK/I1wSkznKyxfTMor9z0OHDuMx1hZbDBNYiY
wSI4VB/enRbd4/hsL67udTsVYP2f2lReU0hjGZtsDtjK04REnF8m2kGRpk9tgs+V+ixxZn1qRtVv
Y+XnX0pYhZtpBjbLsvcp8YuvMk/bA+DZhUqQUwTj8G8RTozV5BBvGNIOdwMhrjUoJXNrAgG9mmst
ew0yH4G4SLRd51R0KrdRcZt1hUU0PUu3dZc1B6jD9aan02pv2aLdeiM7Lw0H+S43k+GUlgKSXDES
WegM3DM6ge1w5JS4sby2eu0clYb87g/0ChlhPyXuXnHYCFPnPNtAdytoehwqA3MrDOe10evbvodP
WREnQDaYdyzRGA4t7dlIbUrIE3zDaT6zwyiYy+W6uHi1vPV0SJlts5vJl2BqztVaT6o7n1KSI5Hi
eFtJ8hsNUaWVm1bAWeiWbOci3kZ2cbZKTbsLWvSWwu2DvT1lDL6t8lbLqxvy2Mm2K3Wm4gKIlFtM
t8HQG2uqYQuG9bVYdzNtnDb2m5WT9JSsDBb8R82zrrVuNPE/ad4D9OR0P2f02ASO8bWJXG3DQLJc
pUTlsTwwSaTDJ+F5YPW3imTWa1pOxLw1bj/Rant3HKpbV6NTPOioox+c3gj1oO4PYwkQnXZNhNN0
9o9lN90WqfPJjrwP/z1L/TvDPxxK5i/PUjdfq6rlOP7yk/f3Hz/4bQJo01cIPQ1jDEUnPv/2z/OU
r//B+A2jken+ORv8bgJo/sH/5aJRfzuG/XMCaAV/EAjmNGX4BoNF5oP/yQTQfMcw/iCEM/ijhAWt
xcb96/LX/SCEF1gF5rLWSfR4VT6tGeGn7NMLZV2wkYlgIQwZ1uK0kiU2LLcJVmYr5YEVzdC3c4N5
M0wKXUPmbLvCWSeknlBSkSHWMniteYpeK9edThyM9LWd8uxdzRCO2XlqbQsrYLLXs1sQutIszMUb
khpwR3jGs4sCeDDvliciG75JHifYnBdczDrfjnn+EJkazBYbmttGBoi5G869zT0ssbHa600A19sY
de9lzizk4Bz4PYke10LXZbnJoWiSRuqTap96c/pVM4z4Vc1aeh75mWdnElnPqS+wr5KyiDIMAS30
b0LaNL/2TgxMQsOqQ6q+OA30KV+nIunOg2pJBUbZHEY6S8tKdMO48RXnxcyLs4HnWk7vPGs4hjlE
nIJTKHulOtIBaznWB19ymancgoTRLyTWysW9VTHQJHnUxHikuPK4VoyjmoPyptMsd4vRpLxlkiZu
st6X1wm0JJPxal4dOT/jMvbnKMxV4m1N0uUYsfzyjKkh1jeThwVxJenmy8LKYXLhed1VL+zn1om7
e4MyKn/nyyigaQnwF+hQuvV2FUrRI15Hc5thltmBUcrGcJij6AwogDY+S+cAKKr57DhDe0fzrJ9t
3He46YI5bRfgqQ351BtuygWE2iLr7exYv7ExpQlsOwBT2SL1H5fTwAeATuP10GZOGEBZ1Vq/C513
8GoCgtVCzT1CVUBPqrPq1mHHeqbQ6inl6LGGB5GvJxega7WgXaceyKurOeVewX3VhdGFOXXQd1iH
9Ot+wcNGCyg2dsUuzyx/U9qEeZIe+3X0DpcNFs5sFkTO4lzP33CavxpRoG2FveBpk4VUy02OTXuh
17YzHFsAWBbTK0etc6AMRN6cW8HdFpJMOyFLJysmLwxKkvZ5Bn64mhdWbmJil3QWfq5qIenGPUxd
o4fKXQyJ9mx7XnyoF/auU9S4XhcerwcRimJkGL3SGAcYTgu3d2i4b95hvuPC9a0nGg972Obr7B37
W7ukGX0DAuu0UIGZV9oQgl27nOAF+4iy6RavlcKF5xizDVc4U++UYfUnc3jSqAO4NyFVq3s8UZgT
Vg4sH+PRsLkXNrqTpSdX6t4tpKcoeRrtGfG6xwRvbatAMA0s4LPx+kN6oXvUfAo4S+qrApb/EEoi
UdRAGkJznunHq7KDWkqYVgXKgFphIZvtaocMKof7IU1tdd9RVcj2Lo41cPa4e4fsY553cq7w/L07
ApPFHTjVbjCvh3fTILdZHH8sjTRmYpMYKZ+PJkrYu+9Ww3GaDXyHxrsJ0VeTR584eTp/A664y2Pm
yL79sReMkF69PDByF0D8HBBKKPpOHBG+6a5YVREzMf7hRvkhw2WMFJXoYP0fqrx3KUtvLNRVs5Mc
4aGijZv/Pqn/rSe1R+XYr1TPu0R8+fo/h7Z4qb5879Ux//zBb09q4w9j0TV5CARYAN/7iL95dShY
oiKE0OC3eqVvGR3zD34Ck87CnPhHfOebU4e/znb0BcKKtvGfPKNh6/yoe1J6S0WybpOGJQuvWz9T
QBpA2bIMArHX2FSvsikRCBLs4sFvBdj6TedZlcNwLrQa+FJfPxexs0hl3sUUfcGqPCeMgJC32L+W
FbFN/ZGRVcyZs2gyVjJamGbE0IMEwQTFW/O2AB0U1nXvUhdDzuTUuMlGJV8Cqzy7il2zpiAB1tG6
A0ICgG6xZg69v0I8fev1Pr0Qw6SR0KvJyleiWemaj0XXMcHf6zNeSv3GNVpSrFK9iFFhGc8J+dlT
jjyavrVFxvOZyMYGyNXFs8adgicBErN6C/LqjJ/6DgcyFuG034IOPPfTfEP25EToEE0x08DPpS/s
IsRaNPOrwymgGIxX2gOfm6ndclwpQlkm1lPULJ5ZH/iODtdDkEZaVZp/MTrrOR+KFw+s0FbHrKjL
/LxcgY6nIEJD8ZbVC/iRzPvWKib0wJLEer8kHgc1PMSWultE6tAnzXyQRfDKDiDYGYm9B7l3ymnR
PMwLvVVTLRdG10PbSY/mAtob8/HBRV5Qtf2cWPmRYMGLbLIXsEgXqg7QGFy73di8IczZ2BynG7vg
s5qsbtsENYguOz8Svqb7tks4mpqoRqbgQpkJHl/mRN2KbUCySfOgC3ttEKeuZj2OteVaJuUL51Y2
R0udXMeKiCGgBd/Jf6A18w1D1pvOpMY+mU+Gj4VGG/RT7QktHPLkzaKibuMY6TnPxxO7RvxkgvR/
lvIOhT09zlHHGbFzC6KulrbGREryM8UenTCsu5JOhj1zfpR2EyFzjQ/YWNfjVKmwSiTFpiJ9qQak
F8y/r76YT4MZL7ESmV7yxntOR/2z31jXASW4oatgH5jdHg80yM9xeJgbZw8TF0yAtPYxwcyVpuPj
yjv6Q/t+PsH7xLur+DxJqFi033AnjHOH+GuWFnhQ/bGKjdcAuQ9yrWSwEBdHVJWHRvYP9li8lXrG
su6KDnvn+GBFRrLK065Ga2DnPLtaEhr0EoXv192oXDRb+5lpbrYFZHOpcfdxvuTneJ+I9R63ouU+
A6qbOPdxO/KIuBAWqj9lEftrGpOnNRLCcGvBxV0XYxyh7SCwTUE37BtvGo6NcAYyfK6/2B5oFqXw
aYM7FiOyVk9b+pCGY5k0bWhqhfWKTfbTNEj3yvDBCXHXiBTaA2bmOlvjWLHWXj6rl8gTGCZQ6gva
Huymesyr6LEc0djXs90GC7MeHmcSXewq/4TGOYQ0osAJ4HGHUXtd447boFHhA5ckJEmhk+w5+gKT
meuR5tKSm0rYJII1+1FoqD9gCRFOeueFDif5WlVUaFValmwKAna+NxE4mwN3W3J8Jq8mohujY87I
NIHhfWa+CkNQftSUMDYGPXRHExu9x1Ga32JpmuE2bBhhrEeYkBD+PUIoJjfdlHvPnuZeerNRh2iQ
b5qSJ9vNj989dP7GB/kXYxpcbs6AHNneZ2E/pyzTzLWp/skRtQctByjRdPBNx0vqNOc5MtzfuC7/
Yhjj1QIeaMyKddsgLPrjuS6wVV+5EwWWMV91HEH50SwsuIZIVL95pb/4O/1lUIjkZHJcpa7zp1dS
njdaWVSLvYllJFhan5flODMU1i6qrhDd4Lz9aUn+lxiqH4kwWPuW18QfSzAWMyz//PHdxVYVJH4b
UZWLsX7jtMMDvS9FqJGDUJpThMv7hQh9ki2r268/xr+Apt5fO1iq9ziI4wX/yWAI8kjN2eRX+7aU
Fo6CklEeE/hluThlIsv3ejC+qnYctngfhmM2tHxvA6gNMpleEzfidp1PfQwXi9D6PoBQHma93Ji+
OimX5Ztpah0yUCCilZ1JAwCcHe7GMn7UnQSI0mhfep9KmFGIYOc4ov4Yo/GFAP6n9a/f6d/cQhh3
If8YLlZj82fPplmkAWVGNowcs93aQr/Rg/mmnNH5f/M66Crfz3XfP03bsJBIwPtwK/10RQNl+CN/
yL0agH/nKHUzIfhtdMQJNtMBORo/P3exUd4Ww3TjdXp5C38gBR8avzUD6/KyVcnIx8C5Hk+x1mKk
Uf2DFrgXSw67xGe5d6jZCeM4caHOmeNz7JjTrozNeinKSonTyfauysfHkS6SbW+m9hH0T7lRbgeI
ukrfohSaS5UXfIqjL3ajlr1FYn70qTCZO04aY23t4cftQd+mRLPmd0z8CY5FEZr9fONN2KohZhpb
jGafJBnX0DPYY/36Qv7NCsMMHlySQQEmwKafvokzsmFjw6Xezwr8L9uJkZWNmagLatH6jYVy0YV+
0I34Bjo6zyn4Al7g/IwXJElCnMKeKoCiwx25xWMpfrdgvn+TfnoNzzVMG18BptO/FDFS/5V3ha5T
whsM9bZNR5LJ0fy6rPQAH6ZdJ6Njbtr7QDMvKgqSjVcVRwahTyRcPvuM01dmOUjsipm1HzIe4knA
6lRP5RnB5212lbWh7y7fF5ZLMA9WBfObub0qUncD7umDj8CC2O9jnpyACNHmo8gN0vyCvFRvTYlt
zMJDtutHNCvdTN8cpnqrJs3Pw5gfcyeeQt/N2KASxhodow4rzuLhoHd3ojKTDZCq068/f/tvvrF8
FsDedNZh23bMH5dFMvvUuU9ltTcKDgpDUqZh2pHXMsGsnolydquU7Ra8JP9SOtQIRa3UV4gW113G
vRzlcHndqt+qCJ9QBz8SiUx/VlltrX2dlF0+uJcljxn2kXNJUAYZBbIS1aD2iKNNj7qpXudWX6Ve
eg9fj11VwxuW2rjLE/1xYiNGKjapd1ahdpTN38WO22Pg4v7EfbrwmQe1CjQi1GVUBDvTmR+DWg5/
0iz+5aPjb74kPDOW/6Gfcnr76RqpuAEUpoZqr+CissUBDqj4dWwUvqiOf/OJGMZPnpX/Ze/Mtts2
tmj7RchAoS28shclUaIky5ZfMGTLRt93BXz9nUXH98ROjn1zn8/IQ2LHMkkQqKq991pz6bVNsguz
rJEdIf/2TDaOPdMGGkqE2125FR7MLxmmx5CdKhB8P0Q1M/2dKZBGvE64hjgBRjkUVg6AQwXSoCoD
8p7AB20D+n2rRI97y1l+Qtd1w2DgLg8gI8UBp31VVjZi0u5zkS4PKqfp6uvNmNsssrPXcNKn1Mla
p4t52wwIK1VlrTmubsc+lbuer/RSXi6OsvFW8gdxth0ZavMT9TTu6nDoVzmCwStFDsClCApLBRql
JwejHKanpKeQlHR+10tDqecu01PbRzB8nQBd4/hkZeIepPzRtjmtCX/YwECcESdAUyr4HYJcuSHr
YdwJp+22+jHqlHuq/OnJi3QB4WYGzxPe2LzhtGSG6S3prHLDCKjbtvSNmtTlEevD5iZw1ee27zcT
nFtMGsltYlOzBIqjuJM7H9J4JHHA8dZ2hbqaRG1jTI9LgSSxhYrOGDk/UhTvi5CdJYk0/YCnw5v6
21y4H+NuKo+ZcBkhk4dntfNaF0boI5L9hKL3GufOKe+dDxbcsd/sx94/PN6cdVztAkFs9TcnDfyh
tIEbXhw6f/6Mmf+hM9n3Rsqs0OWx1uevS6ld9YHY9Tg7mLDyzJcxxo6pQ/qX8mM0tDZZX6bbAIex
HFvbJ9ItAoBvyXIbqGE+5AJP6ZhkgBYiJ9kiAI8+kz0S3MKKjjcLaYhbhlHgK1nL14vPpMBgjcHQ
+zzaHLfM1q7XCBmGtYr6jBElJ+uIwrBW17ENGAuLEWL7dHjqibZYAZ97aPEsg8XKb8dheHBcJLBV
7qlt0mZI6yccBfFENgkS1kLg/Xar+bPXLfWuhYrsUx2A1/NOI5sIRebwZJMzq0/zvf99f/2frvA3
ukJIuYKzxH/XFT5Ww39JPPrzR7/32OQfIAGwlnjfLG/c4N9BOPYf+LQ4UPxHRPhdW+j+AV4S8KNl
w8hDE8fp8M8em037jb3O5ZHQphXcKv+mz+YGeun/63mDpCPTNR2O9LwPIsV+Oj8NiZWVbZpUB4Xc
bdoGyNLpQiDh3sclOz4mKmdYl1Eqz0FigzSw4AKd6I5XmzGPpUTkOghu1MR+j+povq88q3zEEh9+
JKucyMbFZuTtT4t7qFvNCg6wBV4jdmbzzMpKrSeVecUGaSOWihglpH3DOT8+MbyiXiRE0z7iU8+b
bRMk0QINZ+aUR2M5VvS80/JrV6CeQXw/O7vM6Jy7WKTkc8ehozEDo7E1G8M+tuFcFit0nCWgEjtG
gT6qDuhXNXu3ltGGNcsZ+TBDYdtMmqR9xapplluVN+OLWfCmNmQV9l94FQGQxykhioVDSTNP1jiC
+Yvz+VucjQopXZD69RXcDcZlh8Tk4LrF7FN8TfjCD0Rsal8anIutWJLwbfFcVuAMyv77egG2jmpc
de8dBE3vywmvXpCZYOdIor6bhrB8qjtZ3fVdO87XqlGRi3iD7tYqjJmMMFzLRbg2RcOAYYlreVYZ
76th82CdEmGIg9vGfE6hqvzzkiz1RxFJeR/mnGTAVrSm2IRAScmazadq50soJS7aNVUX9V0mmuDe
7WKt23QC99Bx/XZj1QRQZBJUCHGsafFIGtQlyTNxy+pRiEaeDeoIqhTYHxDc3EMh2JPYY0hHqTK8
fGjcjkZO1Iwa/Ooua5vReFyYzcChSMURkc20Bp4+OOzNltsdFqPo+czC3tll0nya2L9eWiKu3jPL
dex1QOvLW7sRWnlhFHJLYhmeagYbwVnVDDpmduVH9qjorAjoilj4UQ6u3dH+SAOv0xYfwyUPIDam
V0nuA1GsIripa9uPdsNsRkdHpWVyQIjeL1c4+yimknAwbizY9vipYR1s4RTJkqgBBqT9VewyNVpF
EzAXCBouwiNbEYYhDWGvBJ2hdyWT4NsYQQ/YE/vCgJffgPDehQ4fYVCB+GT8CY6/UOTnC1Ge8Eec
/hfOPP4amPOZ0N5/MFcDMHqYtnIX4eIEUk9irdEf+wu9Pm8aSPYgrmDYI2B2UbBy+3zww8h4RO1G
iywLb/2iQOEyAsePoeSHAbj8nBNF8Dn9htG3vkH1o8L0y42vYfuubaJQWeDxmxrFH+Kp2Jkaz9/b
Js6FJZqeE8RaGyOIq1vCh5ptxx6WasR/kus6zU8tIVHWx9Mzs9MI7J1HNECpQwKqFrQb42e7qNem
BFYFWAl4Sob7gjNaR8pAyXs4zKC5htU4WMNm7pU23pjpVTXQU52D8qFa5E2Ptu8qRYeEZqxSxylJ
h62vkpzWcgy2r6LhbjjGm7uw0gA5XDfhslcSE8GcWGR71r1/Qjz6SEZWBPJz2ss+dZ9F24IBGoaB
s+xQ3RHL+iBsm3F0SylsdJwbIgf46JijjJO1h/qGlAHmu+W1Wdbdl3T2T7AEwhfsdxNIvSZ/LD0O
t+kIHmnGjMGkvxvvxRDau0YTuKcE7KfjLaekkfhEHObbcdzlu1mgalUGPyXoB4BxaKua3InlpQqR
OkJWulvq9rafsO2gPqZbScravgnLdpd6hnmLDm268zo0u0lXfQpYbfdlIuQ2CedwB2yZeXnoduAr
rOaAEYnwnHE0jikRcddzDhZo8KOPVWJ1m0hQ+WQ+6SJWAA8m76v2/QQf6GAWUf+Ofk/PjTEZ+6hV
X4fWy/czESZbDDziaRRW+NHOXHA18DqdKy91Cjy5VBlX+POmDECv416XpLjtSDVmrlqjld7XxJAe
JVSztTIM/zzUcQAVka0pLbCj9K6DOGr0Fh8CQ1NSGyJjTbeySXrkT034HDTkUNtuEYK7HeITAXvY
7SCTUZuoJPtQE86xEwPFdJhYcld0fbCvlrF+qafQfI9wzdj2cJnW1VQuJ5TfFTzJiUBM0qzPNv/j
tvOUgWs6evYBj5trEZCKE3WLd2IYKtQK4V0mjq5Ko5sgK2RAj8xtiAFKBn+d4R7XIcsomZ0JLaPb
k6wzWgJcDXJM5CQxOCOjxrLsV6Hc+7WfHRH25aRmINZr0Pk/9zWWJu64stkkA+pU02415rQ60+w3
T3aalRvZc6WHnNvAmXamsjrAWAxtLGwrq7FzjKsWHfAXmynaF8Jb6MPFNoku6Fsml33Qm48lbRIb
30vjbjw3Ee+qeBgfIBvJNyWHaFsjSblpQuujEYANS8roA6ogtTLm0lx3jvuudFyDqJguW1s2jChc
pjOPUhO+i1pnT4P1Y+gNn6XVuPulcno8QJgM7GT+MI9zsMEQaG18v31tCuyFo21eZWiXkQZY9Zco
9PHqpAYZucR0HEYybau1tQB/XrxQ3OcgYLZZN2XnUninMsLCRYtv2Ba9hb7QitAOrqe4nfC4gy8C
B9SH27ro3oY0fmIMwVGK8wXdGMHwYiTwhHizDdNF1KSBXlwBbejDTCPXPVXdSrHLbbGAJq9Wlj0Z
lsf8bGrMj7HlA49PpP+lFe3DMIqvIdWHbBMyXwz/pSReClEjEdcqM/1jMIfLTW0OGATs5qWKqAWY
xR+nEoob84t6O5ZNtpHRaB9SNRdX9lhfuTMCwNQT75Jpzm5y7nlkhnA/RdvRakj7eF2b6R57Zn2s
evXoLHG3E0tcMtnE/RWny1vP+XPd20P1SNuegGREhKCqC8Bf+VyOSJSrnqSortipgXzq1pCfw8j6
QEhT+GI2rn1H0Cb0Gemine25r9zPhVWIK9L3GLTFSX1dl8zkhsb64hfTmnPBG13PJsZ7kddAqrrp
IGu0SJ1TO/A/kDON0ov3nFj8B3KioYLlU7ozOT3eWaUf4tGqji1fepW3JJqZp3junDVJA9yiTPA2
c6xg6opUnOw6fafw7jJVjYd9PSUAhHyrrB6GWGPnKAX9EQgK5gZ43gqNctN5m85bnnuwCPqw2Yjy
DjxKBHIxoMqrvrpJBNy0wPVhmHfh1N0tOeKPuO/WLSjdtC4+MheFrtqpp6kb7mvRI1EvbzmtQU3W
SK28D9V6ngeSqkfI3jO5lJC083jcuHbiMqryHfemTKW88YqmJA8DehRgnm5Fm2u5h+WVfWvj/K/w
+13h57AI/arwe9e/xn+VVNA10T/wZ7mHYesPCirUC+b3+ux7vYdo4g/TY17kChMyCEXX/zWTOVR1
ONAE04D/VHraYGaaNoWgtpH9S0XFRdT4l0KPnGjGRzTldLkJPvXnzOiKOy2uZjnfBkRbLtlaTvU8
7wpvIu21cOyrTOH8WI8RUXGd63CEnmeWHty393NTtocWt4O+02mDEYy0vQTExvPs3gOe6Eys7Uip
QsmMbzKHcTngSHfC6cHwZ+Ky1kMwIjZ5F4cK7sgBkDWj0GgaG86MeWjcBYUzFseqTVmX1mhPKvnV
rn1iOQ4T5bMaryIfYVh4FaLETplYy2Z8rEcu8qNRVr7FzB4iwBaaAiRurqVj30mSPdcY0Ufy92rT
g6BqRbqzs8x0XgqHwNcpT05hUcT7xrcWez0hYHoqCyt+WvrKhjpAIzhHIfIJbmHyJFOnxUpRxOlZ
Ve6pV3hDFh75XVyFw2sg0EtjAWWlSjTiyDPhcwfVyMmLBtzCwnJM2VNcIOVLhg2H6Tu5bteWvxSl
0ARzdYqjbDSuoJTrZMfMiOZHA5LiYm5Iik21bLuGpbYHF8dyNYZm1TcHUuRDkeSEmI5AxB6Qhyft
bU2+AuDYVcFoqxj/ZzH9f2MiuzRhfrUi/CMO+dsPfW8C0dBxPH7L0nNcFNG0Yf7TBfJ8UI0OnRgN
b/lr7HVAWLZuHrEKeB6AEkbC39tA5JfYTILpK/nSsrCm/Zs2kC/+No7k5W2oSB7uJ9dksfhxiiJH
kvcAhomDlHMJPn6s5LrVqY9LOTeg7e2tIhByLqEV4/IhJRI7PbsfxPxrwrSGk12RxoHJ3N65fijC
bcvY8z7WuZOtTqCsSqIfQN/Lqybsn0JAD3I9D82radc8MZsW3vQ7fHzls9Wz4NTFhK9opDfz5oYl
FOUYtgyh0u5raeL1XHNSdV/tGrffSgNqnnuvMr5kylfvKG0K9SXwIUClx6RzplNc+duWaYGMVHoN
ELWWe2+kl0IzHDnTKjIGZss9iw4ggMp4MhyXiQ1noHFbS7gRPsXZqiu0TMSHY3wSreKQncUS/Gcu
SUYAksRlqSzrwGwzwh0rhjW2Vb20cYbfhnLCiika01nBT//kFEt5DZMAualcHEZJTvahTRmSuCJ0
IIngus9De3q2rHR+ILpaMIcjhmRf0YW5x3Nm+jBEqY9YFI0XyABQIhgdv4vNLsajgdsFevrY+M9Q
4oDI+RQgaHJa2kHoSUOS48JAz5ABlvTWXUM/j4RO2oxPbSOd14FllNlfPtUvTuRwzkDH/6QmW19l
/PTRKoYI+BRk0MAIKqdoiwhBpO9Uu/z1vZ2bNMd0xHFHDTys/b4jZ8AGPltspUt9t5JxQE6S0TYk
1k7lUF0Dp8RjdvnPHMksIvIaAtWKOQ1/bo4LfgbEbObf1DraFmJmUazdviAL3JFkVbmDR2E/Olpl
CwdYbC7J5bLKCL5jJBI8wyxBpdxK3S0JgEc/WcLlYxTDyNzCrwZK/D4gvlcHwNZ0+7q9A3KWpVx1
y3VQ4t8E/C3Y9SLBzpg6Cx/o4muzmhZUXZ8tgCMNOfMGJsx30RbNO1e3GEOiwycdmx6FI/Ytd27t
dCMJkXI20qdDegpHHSTc9SgSr/p6JC0qqtL+je4PbjWqVEp/qgZitAGm5Ps8TUmwwo/D+GVFxc7/
cGTJX688/eEl+KplRewWV7CdFL+zNPDFLlHHCqALKck4d17Q1htrxyCWdRXS97mX5GfcXF7R8wco
m6NBejTAHu7NZgTrs04nYtenNiNk0HbciLCgyRqXfdsK59XEt0yUaaSqa89s65fGAgVCrIxq4VCm
rnO+BDFndoM/nbg9plWUcgRZNxbStFVk53ysGbjIDZmB3nunx+36fHmXkk03OuQzUQRrW7i8WbJQ
uMsMTCOnoIU0jr2tw2rdMckmX15HjDzS2qggGOX6K0Wwo69JOpvdqSdPB6si2dtzW/HrYNaBZN9S
w40KvlNW6ZBvlF/U0eDgwbik5Hc5hSngqJOd+HVZXO5I2iT6nhIWVkFkprLYV8PIccgXhRrWcZ0p
EsKyftr0AQQMKnwUlDrOfkzn+gUx1mCjwh9ocuVxWYhV4AQAbCXQm9qV1PaW0UDgtNDhDQVtrzV8
dV/75cLrNJiDZ75MLwae6osH5HA9SdptV7/0ztCFO3pnCttmQPjSJIsdJanGw0YueJi++5wadPwZ
RrnBcx7k6lF6RrH2LUrkldVOLR+GC3DjgaLi0xVZZeP6culR9RNox40blPhHuWQc5xQ0qcMkAv9z
A5YdrX9ZSXvLCY+2lNXRyo2i1LmiK8v1nZHGPbfgam+8oalGXrCY7ibhOluM7RbAoh7RARo0EawK
KG9XttJO9FzG8Rq1UERNXpcP+Vh5umOTQ631IQa9CyqdZQSx5YvjF/YxRDZ7SAnwectd/6JJUf4O
OEB607Re8sVu1PSErG6+IisQgzTUunWVGO/QyrbPHBa7DdVyT48KXvcemyqyUWXkNwJeEr+nyp0p
6UKXkbl8ITyZXrANAeAag4OvA+38GdDxEtovGJo7eAm0hNE7+gIWEsJZzl7uxiWDDzSJ6lG/J+Hi
37hRc2o98LuMOmP6EJKym9ZAQxOlV/IE5+yBTGUymygHbIYIcuzETX4hewNYYmRh4nwdwX4vowaA
N1l9i9qtWmUaD16OLasJwPDywg4XZfnBjiakhf2FLT4OiX1TZ6VpvQtru3qe4rx9zCfnPnbHhmRQ
HWgXdQIQkvAfS6ifKPxVL+8aOh24heCcEw9sfoisSV07QNCXyPLeD5qLXmGtbvfuVFYBz0ed14ex
VcGWGdJB1QHHbBjrXUcZDS8+dre5RrBPGsY+h01vnru4qrbK8s1trrHtXQquYRWPPZHB+WSWJLGE
8fQxrFWRr4Wj2e/mhQMPwAImvCGcfIu1slpLZfZPVpnJl8QKzI6tEKT8oOHyBcSiq9GzuasnGkqK
7f0aHMJwotXzcWplc1sDQOxXYlK1Bzci7G8ox9PNCPfucUaYcT2rVJwz4fVfRyz1H+cLDV9dyPiE
E0HJx4GRXUV5Vq7rpv0AbTY8x7EIN5kG7HMUVDdjj88px0g1+h5+78427tq297bdhdI/+8UX1Bnq
ptHtSaJwrDPxwuOLTGDzR0Xs3Qd14N6Bn8K4m12yABgP1iffCLNbUuqtEjq6aZwdMhU2vjNMWy6X
vxodTx3rrig/AjmkDVLV78KhNo+Z2T73bIlbwnldkATmiyDmKSUg4MaYXefDNEVkGvjZ3K5F2Ilt
aMTxdRdBCbLhW90OfnuQAxP2zLcQF5m0pwmCq5VzM8W9wyeE/mvFjp1vENAOPZufcfJ06ILJ8KiY
JJLJXLwPU4dsr9yjZ2TBgcJiAt5J5Tko+pH7wKLfEyvIQZEdhItuoyNE89jCdwESATK8rdo+y8jx
7mXQ9o9V6wxs9PSS+DwgZ7NFkXJDuETVZu6qHqJ3nknwREnjGA86YRQR3KwdzPDiMUkxtTMfI7bC
IjoNmWye0psylbEaeqZzq7mL43uE0GSN6wAMU0dhzB2hGPhyWKBoEd2yAo2kh+Nh3/RFcLZ7k0CN
coj5peXU1/RMm4fYBYi7plU2bXHUMDWMdTjHoGM6ksSDFRR6VwwV8Nhn0fzOvAR7uMXwHA8xTK4C
4JYrIIBEaozejfRVV36nenbczj56OjFEkVDAACiGaT94fA99m07eqiiQL66lP6ConHX+yHiJIqkV
qSR4Cdgdc1Q0q8Yvcrpg+MnrgA8+gmF4pFPsE+/WhCkMLzJPZNolGyzRsEvCcGWqVpDvSbYZiRIE
lC1z1F2jewdvcaFnK03kJREVOC8/oxgraWSvz3rzlmqOL40tiL4XuG+sOb+17zeHoA1g/+qjFc3W
liYkZODlAgkGQugxUYUcnJZjQryBHG6nWlibkMju9TzCjM40dZjEzfG0AHi237G/oZ8s0f+Oa1yH
xX3aJ/a6y1yafIWKvIccmIoOYQnaFWIgjgXl5HzKEPxGuwB7PA+QyVkw80R2F7HJRmOubsg56bb0
6AIozp0Mzx3HgFsLgxor72xHH/xihJay2AyzQyd4iXCWPiwhYjJoi/GuyYaZkAzXPTVl3JBs2zTG
Zqjc4WhXeX+tRDPvZZmoe+H23VM8Fcdmaq5ruahNE1jNXQHg5rPHarkf+6Y9itEN920knzmoTTuo
XxsgKM45pe+Qr9wxy3BhIqHNj5CBMAkkwYKLfHLaOl2Do6xSZOze8jDYZv1JZQVJDyx5+biqS7qY
dkmMQ2nTcs6G1ig+z8yl741gXu6MGNnPNqppmX6Sff1UD3OZkVSRDE5o7XG42sYVWQz7hmn+QyXy
97Wdq/i6zBs/vLFL87WfgvpWuRzksEM0wxUx0HDFURdnW5mlsf8QIPcx3ycF/9VOODbL8L6qwda4
NDtaZj1uPb1fYuYhjt3KyL9H0Nrcs/td9QU76PQbzefP0jm8Ry4QX9BLQIsdeEI/Fsbk2zHpjTjX
+m3rXE02laibxNbTMvvdW9CK30JjfxY8kW4E5sm1wBObqBl/1jPS8Z1penXVocTufsMIu37pWJhf
M6Mntwx302e8x45zQkw94F9qmf/Oa3zEcXGbumnOyseDvQWn57R3RTuKU2F4S31sMdo/j3FP6nTG
KG/lLGXIsa3wujczMu2Agt7pl0fLM0LcC4rE8oR4jpe+Tt1XLBZT/8g03O1Q/grkCuvSo834caGe
oGEtFQVbFLo2Z/2IWgS+iXgqfLt+IZCoe+OWKb/KZSwfbcAKMEuajj8PL7dGXgF64yaiNjL02mlS
YMGTOy+YYrtdkFI47GVUtUx4Cz6OU9XC27exQCjVCVm9XGrhwmvE6S/tm3+wLfws9A1M3/UcOjUS
JwHNmZ++9IwTMhAdszq4s66X3SSlNhhETrn26xfSf9FfmrLO5YVwtHMMILnc+vnuki0VHGEn1SGP
wXzSnCjQmZUN3w/PnvPaJZLaOiLW2lst7LIv//bVpWnLANM9Pj87cPW9/xcgbE2P0QfnX5FrXVtP
3oSWMSFB+UGUeXuoIIdhv+p9igBjKijbfv3i4meVaACh2rFMPBtCZ33//NknFAUhiSfwo0TN3z5O
0eDc+lljPZVpR9kMX5sPPzozrq0IBwIiu3Kg8CsjPwdtrcTT5Q39b+Dxu4EHBgS+m/+udHv/irKH
KWhV/jD2+PZj38cewvuDRdKFC6lF8hrS/r3BiZj9D91Y1F1PFrvvNlLGJCYyd72+8qhdMPF/9jZh
wbsOVQ7+M8t3WHXFv+lt/rieApnk9v4WNCdMeqg/P8tLtTR43gfvXIw502v21+EMZA5lEJKL7uNf
Lsw/LBw/Ps+XF0NjrQ1BgYN+/+fFO3KVpjP0zjk2KP1Lp7Ke5n4MnpEc64dJL3mR6TuvwZi2h/+P
l0a/x+jJwyP088OcGJlQfSWc8xLQLStRSbDUz5Ovthz/xJMtFatKZ7a03PB90iP59cv/uE/qT+5b
YKx4nFlQ6Mz8tJZYdhKVcE7tcw5tiSOawRllbfYDW09CrmOyUrrd8+vXtH5cQv58UW4Vh9GZxyqi
xY1/WcDKugyHCJTO2bVKlg0b7R4xdHQ1fYiKz3UPqNtJbF58EANbSdwP/ZtHb3Sfg3GiGwXCdV/T
tVOHDvVEuF0WFl1PWix5oTua4nrUiVabBBhOvupqwQas8pI+1q8/hwZv/2cX+PYxLo13xgNCj+h+
/BhykkQtk5R5pmPJvTJgCFK57snJjlUOp2l1rTJUbb9+VYYHf39VnBMMEHgw+PePr0oj0U+V24pz
KkbxVBr0wxq/jL+aqWrOs1jUg+vU4uT6gPNXc0wX+tev//cH0+egown5mMyhsv705Y1BUGZMrsiS
Mzz1kOgHZg4GUGLjb/fzn/aayxW2BZstDQte8G9uq3D2+9I0B3EmnkU9QGKmBw0XitZ2aNvdm8oc
53U0Pf10mnSZa3/iYTFSn2lnFhu/+br/6YNjbWe1ZBhp/+2utRyjChpChc5D3/CQOAAKqxurL8xx
lZTZ7yj6//SQ6EwNnkv+8TlY/vg9izo1E8MerXPb9XJTzjF94kvndvDN6roAgodYhB4pQe7c5UG+
cGQcIWWjQUBWuELcUl0b3qgeIvq7EQgqi7Z7NgZb0TOrieMRMC+8TZ4yFxf4dAzgP+S7X98rF6Po
T48IBFZf5wG4iEZ+tnmleRQOcg7EOQxT5hgLp3Hgg9w3qi/ql7bFUJgz0X7BjRTAecc7DSOKo1s3
B80B9xPHhyRzwL8v05K3GxGa3ZtsTfXw6/f5D6ugjySG8xTnRsqUn55kQ1nDCJJNnJHOckEul1nU
NMiFGQpi7drfnVT1DvrDU+zR67mYCU2B6oBR4Y/fbtFHVmpmc3ee6OxdMx5xX8OASRnSTVrbg2bz
tbbXeYjYQk72QEPQ9wARDB6TIePYZZdz/2YTsHsPcCTZmwYPQWIz/nH0PXG5RB27hgcmBPtDRyrl
9UwYxY1BAvCV5fOBtPjxNxaibyfsv37fuC8pOhhJCgdI098QTYvMAp+jaHQmSBqEfk2G0yb1jfSu
AUDQH8oxRnOb+mNKhqcLIXqdjHA9d0HM+GGFf8421zMdyLWVWuMWori/G5fI6A+x14ETK0U02ysj
dGkumTaERroWk/GuNhAqbky/qloaorCm10xNaeOYlsmTkXbTQNhZ7MFbTDU0UNblGVJofC27Ir0B
YledxpRe8EbCcBtW+MeBuBEKdSeqOf9sIife5JwDoBPAG615f2P8NuPs8I79HJebpGf/PjJzxQHa
2Gl935jwnTCaA1tcwaEjudCPJVEGvm/Uz0OZp9PGDn3/McByBg+clD2PdhrNEMb/UbuQOhbQxAN0
Lj9hZWkJj0fDmB0WBIAWU7bBaa8sJMHU61QnN1Y0cNyux/BoekGAInhkkunTsm/POCkF9Hy3L12Q
V1YWr4s4qut7Pyrydq0CJw43MkVIQnIn227GPeLTJSGKq5oDaDIxeneOBsHWFz1jIuaa7msXOBwT
CLsTJ46Aetxb8zR3ycyPUVrnMYnhMAowPDPUVPTn/BuZ+dnAzixiIWsG04Pp10cCT9L5luCK5oaE
BCl20VwVMY7HRBF5FiUxKXhB/5nMBY95hxWbNCLTdgPWI0KH6bS7FkM/4hhqVdNcPohOgqYYwdPC
P7E+zX1VUf4xGvQDK9yhFKk+FkHnfqhsw0WfWcdv3CjqSzSEqR4bR+XGHPh6CGrogfdEtYt/xx/X
3FiXwADcY0oSYwAxGCDAm9OY3lohJKmfDFcm2fVYSqYpx7LE4fbkjyFUU24AkBv+pvALiZS/n3HD
eljc3CC0+LcA5Y8HjNwxAxIDivoZP4XMRFB/MGIa37zdLC3bDZOGQu4MUx9+FnBIFf2hCM4A+jsz
wofCam84r42cmO50zIBnWlZh/k4ZHd/YHDLXLUDMD+vRD/TITE/Pkpm7EsyxYDN1SgKP1oHw65eg
7fhmPaj7wFv1RNM0W7mZgonbq4yY3HfZyJKdONF5INOwXy+z57yGTEzg+pmcVwHbshoVE0CEcAme
aSN2bx0dH7SqTHwNh3XIdwo0SC1gB5qXMaPIorD56xGi8uaoOKprjnXh84CeepPNRXWdlZn11OAm
5w9VOX2VfmR9ZjmjmZk7QRFthOj5nQj5cIcRjIPPt0kikHdmi5Kw5tfWYqdegYrkT9CESE8DDpkA
yCHvCoVvcBP4lXqAlcem/o3nr9dIznDyJiTC4foyXAwr2RFTqS/lZSbddQP/eXm3jDYYn9mgI+4r
jp0Wwvdkvm8uZ5Es92iAMKRjwBrR1AHsANFV18azHsWPgJm2F9HAkFBu2HlqYcoh/wjCq46w0afH
2eLaC1JNEBbz/KbIRsfuLam4GXAHdm9jO9OcYYSNvCAb3dcL/BVNWfdW5+y2RGs2L3BLOf2qpJsf
LgeFJWvK+ajS3Hu1FOf7tMv5ahvejLJk+sYYgNFYQujOVdUY5glIpbH2qtA8dW2eVTfcRnx3tNw5
vFcNG09Hr6fDJPNgpiaH8AqLCdKIrH4JBw2QmTM0IdvQCjilg/BDpVzBBblqupZ3PvIzo45cmBml
GC0tpssBZ9BHlWxhvP6t+LH10Jp8PPJDcDc70H+MrElXPqQw53YCSAYAz3VeY5/Unz3bDm+wthRd
LWmUU4oOWISfsCjx4uXlERJE0DA9RxLGMYidp9+001k6U/eWBx3fUQ041+r5ZRAJNmA0z6xtlS5V
sMUkezGjsmAZsK88vukTtiL/io9TXdsM5B8IViVElJR73i1TvPbAWFGcen17EpwoTmaUsjNlEHDa
bTpyXHWYfA+39QSb9lDEMFSw35bctVBsGNjS8OLNhC43cO9kuhUnZPCsxsR/SjMw6tse5PvetgLu
kUtHCk4w1xQPEJ//sghAAwCllpRclTxLghtvpuvXwEy4rj398sWEXOCiKsh7Ub+kghwfJmbtgeN+
Q665zbeKV0BucjZyrsPEETQok/AZrJu6V3PkvbYS/kAGCKHYWslieJvI5Ylv2453crkT8eGI7npK
WAJcwRl9+01I4kRN1N0HKrSmK1npLyhtILTsrCpsDkVL+zPpFxWsesrRDiF4z6HIkto/Zk1R8Tib
dDrtNEUmwoQfw1JKGeJgAkEqRNt5ZVva/sU6T4r2nARaUFHzoDdMDu8vn5CdiDNyp1M32wpr7KXg
XSajflnoLj/Bf7eeEpZuczVR0j4RiCOeKuAp9rbXp7QFbmL+7cR42TbnxeSOqnMgVba8qDjcGv+p
JQ08JxbhN8NAJaOvWluPKgBcJ/IFeTNvJ/b4FASDOq/10PO8llo/xYCSx2qZbSDX9mLvhi5HkeB2
EcsRdNdkbYHTACLTtXDdY255KDSoKB/iJPTs7TQyoJkTFzWPi2vVfVAtWHoGdw7SGKM13dc/FSsJ
wptS0f9lQutcZRhXqm0QyCk/FqPHTxNBZTWPEDgmTuwhUUNrUEnihCFHr33KSo19FQkWeY4ikS7J
nZ56hTCf6nrRF+DbWqQL9zG1WBf0wgrRmB3ncu+GkWJbUz0Rn8pP5k/YoMLz5f50gGrvsR0hoCwb
J7v1B8ktIk2wSY6bjcc4mltiYi43BCx7+bX2x4zZUTu2ByMtgTHNtfsaefRSLneF93/YO5PmuHFs
bf+VG71nBedh0Yubk2bZlmW17Q1DtmzOEwBO+PXfg5QrupSqK0d/615UOWSlkyQIHByc8w5LZUrd
UDnob0LEcIbWuUVQgaVTSQt5R5pIDjI8wRHNpCFyR4NLEQIxAvA9hXmg57Iq8gTIc6GbLEEipBxO
OHs6twgMinOmnHOPM1OHdnadsbKidGCHAYnmHbqeSTOWHdHeK5x3yF/qD5zUmdQ2AqKjAXGI82ME
9CtFORUyEIOt0iPiRZWMkhfNphjEBtRucO9Z520/KYJCl4kpPQwWvdV9ixEgOhEjzOK9N6xcN+vX
5a5ZfY4EPUe1h2QBo5IFGc89rhM207PrK2sHYhbdU0EupD9OTlws52qc2vydQ8e5u2gJo7cCI+OM
Q6My+KeiY7bbTqrFvQpGkpDMqpIHe+6LsxbBf54X52CEM93o4xgvzTvXC77nVmptq6SUWLAP9iYS
RPa5ysqfmSeBjRidIw/942o7dR4LeAFTVxY9O9JazHqrKHkmZChr+FCVK+Nc9LzQLpj1glFG6R3s
NobelA1wHPJpaS6Kvi9vPF86zpZds7ngZL+cG7QK6P2+b2/SDvu0ZKnJF0IXQRcA2cwwIV0V75dF
KvsS6SogY2WKWMoWaxtyqtFHSMut2/rC6lyqMFTZRjiPAGs+ZqXL6xFNz//x0WaQvEAv76kAolPn
wTTCA4u4NEzkOI1J6YY8Xu6qDMYIXkPWFi4ga8YclCs6DFezl7BUk3yglWELbg9UCsUmtyM/AMjD
nS7HzSTNidsanmH1oyPHZHcBfrAH9ONdgJNJH1KkHDJoKibY2ahQoTlU4sIjFDGtCxdQS9TTaJeB
FrwukoyeWZ84t0dsnmMp+eTqNd6FnsEMMZ3QyQxd9k8oyMzWJiNa6bBw7yeuvD3GzaSsCI7AZj0c
eQGiAx8gqPdpEl83Ii4afJ8oX82L33+paujvnSLuCQBpt6pm8hSpBTWqww4jM5FZaxwwtpzt8nM3
QHLfn0JbXgX9yIpTFsjGoILVaj1nGAPcFIOKa6o29i+iCPjlBQe2RRkxAhqk4yjOOiXHQ+27bsxZ
BSChXWnnPo6BDS5BQlSizsOQRKXFtpGmLieJY78qpMt3n1Ox3h3Ben2wsB50xmb0nDIHUIZD+s4b
qmSNfcCTLYr34arcA1fO73MxLp9QHNPXOTotn4A4VDvJCiE6c9rRB5CVYwQzubERBPV7672wQtjW
pNNtvPeEh/Y/QLbvY+8FT2Uy6h81WeVPMPySdHumF0xehR0F8k7XDknZWU1x5TNA5VDsxjStoUyi
6AZXssObKwDAdYtcYbzLyrD4Fw7w2ceQHH/Zjk0NnF0G9hnk3/UW8dP0U27hmtThCCN2QWsXkky5
TbL3urU4sdJgg9+N2JEoNyKZwud+1387PL/r8ITHAsobHZ5Cfu+w6HrZ4Hn+V78aPHH4x7FMjOYA
umcvpEIT9w8mdEhJ3feM0amp/f/Z5YHDQl/TR7cbIWbw5RQf/+zyuH8QACPqGbQ/TdvgPxIyOC28
GTtLmMZ0zfk2o2f6sgxGYyKvRnbK52RTNGgPBA7RQq+Yl2yV4Ojzn1X6zAUjpMWRMaDuFjonVdWK
p+7dvgmuvMCNd86Ezxx8PNj9dTycZ9jJ/6YlfVrnO17PDxkv2itQCE7qfEkZagnG0L+Kujx8LM3R
4pisygA089uPdtrE4lK8aloCAd4rgBBOHk3kSCCPleNfVeYMXkS0qgKlCU0hSOhbhaPJQ1TBosO/
4nf10795SmYSLUToU7TRTvUC56HCv88S/pV0KUu3MRifjRW0bHCkz79zsX3VFeBBmYGI0YNxp5xz
SnpYulo2sMB9PGto5nEEJCPZzKVNMjypiN2ipQyXXzZs3tAVBIdkYmDHsWWpC8oabvu7Wv3rxw/p
3yEUEiOeH4EKeDmLS9ymRird/lU8+zzuEZhs0047+/+8FnhOGq9MYSbOyYTCf8OuIXD5V56cqSf4
lnyKUOa8G01a/faEMhPmr8VcEAbU7VEBCiKbqXXa6SnIxtl+Rv9qSvOfz0Bnl4L92xf5u7EjCCFz
xcWIUiezlsK2Hym39q90ReG6jCcOM7GRTnLIvX/X7TRSMK8eyQPS6wJzYQhP5fvi1HMmjZLDVeki
GrQ7NlBwDST7PqKz46HiRBSuLFLTcFpz5V2gquRdvP3MfzODQWcT9myzVE2S8XLCpC5AlTSs/Ksl
Vu6lV7WOtRlMatRbkhnKwafZV5VLrr5qNNlw72Dxgqovzoggv+tA/90bwFgB+Lp50/TAX95MVSfh
0lQ9ixd+z90xTz2SOzjJJPu3H/zvLgXCCNME8KTeqz770sccsaPBuyoChjc5slrwYSLUxwbu//bF
Xu4thG8jg21HKFGDVHk9fftcdWhn9NZlSo0AiVoc9b60HoUufQT5418b/2YuOy9DsLkknteRYX0x
m9FRO9nO+kr7Lg3v5NJOqSTA9iDRl0JC85steqUS5iLKBZwG8pjaWZHBHWjoHlxFVks6D3IYqQaT
LB8jyHOpZ9VUU9CKsWDKFKYs8/YgwT57sSRAfISQ/Y0sEZAOiG6n6qvQGEt/aTz/UtZ2c7A1dqhd
EVqHzJHVuOnsZqWnyGFBdGDxy34N9w5f9kFQXDki9Dl5AnQl9qY4MjxpHPmeFrdi6j6fal16GPmO
zJAqTOBwzNs4GXXA46EHpVyB8yj/TJhKWgSkXQAFdiG0uOXwRZmuFXBhpIBKBhDx23J9nxU1tURg
K8kDyl4Wlh5JOjjnDn58WBtE0P93TZKH1bYWRephYFV44VndDlzDFKiOakfDgJ3Jxp98RL0oJMF9
yjtmSO9zhKJmr/DyIOUOL4+9Oamyhjq8cNr8soIa/kQXafgS9a3bXyLRv945MVmL5SoLxg54p+Kr
sya8skh7YVVtZupDD9hIMfdUFT5WCDfRxwXD/bg6CQXyI4gqnCjcNpRJv/c6dc+nIRruRIh/BMyF
YYu5mY+Ck0ymYDMnATvMsfpoAaG/oqZBzy+lTOEt/nKHTVj6sPpucXZskB9bx8cTKp6xjE8C5+EO
YL9+cCdKy31iygFHLrGzCPlUoTJq3MRBG2qZAn6PV5E8jP3Kp6x0RWEpbfmWxhy7tWLc/NGUe4+7
XMtOjfVjiOzo2uSiNFAvRcktisxBNQ8xRWraVUeXuUlMjj36Y/HdhgpzV9FNW6AZWJQNjwXSoRiY
NUC3g8corBhN/Ht7RUEAmiOylGkUXh6Pkhb1LXkm/YkWsbsYAAg+6sakS7Evhl3O+uvsbM32jY6d
29yi8bVbA0w4txT0qVxACWG/wRmZA7PTeszliSPfgwSfD4RRIaO+WNRreidmL1IqAtyx1uzLWKkH
nO97DzNfHdU46zoFLVy0lYLH0EgqgXcTmJIEqyM+Zp52z7WGB7Bzs9D/2k5Tex/rYr1BqqreDVhn
OxtqAk58cApbXBZ1B3e6Nq0EWS+IbbW6G3e2TEOqc7pA+jykL7aJgnK9jUHrXTV+jph0UyUJdlWS
Qj9tD0Drer2v0OcDuY7QBAQCHMpa5iQ6JLZsP1Aywr+qTMeGgoFQP2NfdxfQlcdbBIXRR4FAARl7
rIhMW22qurPdg6xWAD4+Y3ku5EEGa/gdorSzk6ptr2l1iuxggBxIY449mH0sjM+mbuxuk3JykCfT
Mv+amQ5c1Kn+Zg1z8Mbtml45q4qGs1jO4Rekb1EAbHv9FaZ5d+n5TbaC+PL1V6DI1T4IXA1qduI1
xkB9MEiZ268l3Ca1o7cMg8QW0ZlJRkGkLvQ8dwZisB/IATfoDDWHJob9QGCiC4DByd1Iye8COEt/
UQpENNZgXH+kWTfvc6uwPkBDaz4X1eRvUc1AD7QtkOQaZAHLQjxGCumqmEL3LnWbfDtOwjk0fccX
xRb1ZxqWIEfTDqaP8JAUDyP6T1AchiTyUGEB3JN15s338zWZbnwOTw4r0bZAVtRPEXpFRChJd/Aj
corivURnAqqo7lZr7zbd+KmHqtpvp1YeRiPQ2+b29zqS3eekLtxNkTjLQVqptxtr7iNJVfOBXQm5
fE14vw79YUaIx+aNRqAQrqk/tO+BfPUIrCgmtRWSkT0e2waWW7IkpGnt7LteueUVau8k2K63UEMn
2qqnTNgEpE7DMV3xIcCvUdHJEtEI5iQel8DeG+tXCqq4udJDphWnt7T+uy+pQ8PsWPGKVnCrSibs
x/EYpPQwXB/2sKjNtzlLL8+ecXggJYwGCFoG1sI5SkraWrtwonAz9T5Lf8yD4dxfUEo7Pzaf+p5p
u+0ihJk2FbW6L243ZORzOdaxjte5HWs+l2h8BGUe9z/XfvJNaxHVmBoa7L4t/fkHmJQBo7/KCv5F
Pz+5EHkiz/G0R5esXbJi3ECBzb/JST2WlFX3gY9zyxYFpkF+rrU1Wh9RbEOYIHbz+HaiWoY3W1Ht
83kezksA3gfEuftPIBmaaIOK2/xpCkRzR4vip1vrz4vrO+8q5VK4CmsUWdwEtRsfctZTpvLsSRfF
/DEbI94cKx7XROqyOC9l6PYhqFtU62aoZXSJxA9Krstc9w2aJcRxlPhkNp+rZLGv/KFbbwapvLsQ
9SRrI5pqdDYhbwFbO+oJD9BXF0T1HFXfLEL472C51u8GWF13TREPW4wr5XdU4ut9p7T3DTOF6Qrd
Mk1FLnWLcCNjD3GpHPTEPOoZ6uBQEy4wKULsKfYvgSt8S3tr/jirrAJHN6JrVWTB12oOsaAS0FzY
KyH4bKhhZ7cJRbMbsaAuaCUztg35lMlHt5h75GOBKbSQG66c0LbAXeAHK84cQh7kw3acdqAoXZwh
MZ1bDjlYwPuw6mG9tZ7+2Bc5VqLrqD8oPCY3yZTNX8ZaDePeltIvLpdiWYJt3IGxgUSDqeFtuFDg
PkvyUZ5zyrWuy0h3n9BxcJOtVUEGRcQ4sivqovF8O7PD/3SmQd6MfT+dwf1drwBKN/WuT/KUqr3D
8SInuJ2ho+4UtJSNZ0c2RdOHzJ1mVMXLFPcgScj7Ui0KUe+1Dq6XwiWMwmxCjXTop3beuY0Y0y0E
EfdGRasONiCoUAOL68gnIDrzj85Fsf2Q4JFBL4D6ru8POLnXIczXMSruZOMMn0ZnlQ8xNN79tKA1
osuFrkgU+sjpUPZGbrCMdl4/RwUcM50/AdBhH1I2VgqI6RU1rmkUqCfNOaWtKWHDXkuLd+DDlk+2
mK2boFAegC5v8A6x5QnYN30bHAYZBfO2c4tEno3M3Z8UKpd/9bGnvs9BGj3NocJM0abRiwwburZ4
InV1hLxXTN0e7boBIYIcNNN5pPqfQb5k72UJrGCjC6kuPQxEO7rLyGnlSzGsG5/KOhKBrXhnoUK0
d+0wVbskI2fP9LosIIo6vDcCWBUxFijoSll+NH3GJKIDVpPp8h114chGf7mt37VJXaNZCwcV4LDH
W4M24fiokGDQOz4s+bCk/jNe97+10N/WQqmS/eVos3tUj//zLANy+9j8+Oc//gU+CLT7C6g7dob8
mz+h7jYyPgGH/xDYrFHtAbj6S8sDKWx+ZXq2HvVMDkP/LoQGCPyg+BCz5/lUDY3Kx5+FUPsPanro
11MptW3Os+5/And/WWuhFIn4kMMhPAB2D7reMyfnv0CicTN3kIsa5tuxecpkjUTWt7+Mxvvnss3/
tGPzvitaJf/5Dx78L5WP1xc4OZqKxaubfuECcUngjJvNmDwW022R0KR9evtSx8LQvwtHXIvCCtUV
2pmoir6GU66OdOqANBlmU83Zm9QUHQDEJTfoj1dD8FWWSxZ/R4QnVuC6eldaGm5bAD7hEgTgkDVP
ILviKHsHtSRHP/4sFZlpRrTjj4KEt2iuR+FLSL5Af/VFLZMyFYj92OsVvJwuvV8HdaDAE1xKVeIH
hTlFwQEiHVq1BXBOF8wTWLG4U4izEcbsXgLftW6GvPoIYS+bAN/5LWfPHTeBL1xBT0Ua0c1LwWHt
0wrG+6pOB+T+NJy9+dAQ+bzmKlLoWgcLOo+xg4LoV6tDwAhNoAZZA+UK3G6NwpFvRb2+KlWSWx9n
JA/8du9NGTZ9qNlWpVrSs4iDqzw7vpH/Ro3fRA20pKhm/d8NlP+tQa3RQXgOJBdP//zH87/4M2S4
yR90buMQADbIb0rNf4YMoscflJeQ9qGIhXtNCEr/V+8kcv4AZ8vHQccGYMVNEehXyAj4VUDrgTjj
UblFBfo/CRneCY2C2wFRgM4QVXCeMz5tnsTRtDbNaPs/clv35U9oMqln7+YZYQpspFTprg8AsAt1
kCuLH8QADsvfl7Tu22unC7rBPfSWTwO5GmIL9cw2wQ00R04XQcZPwm4sDKMQegh1uEGAOJtw0PKm
wUfLscbIDOH9cpTuOww5ezbjzCaL+5Qrg2iqAYUAWfcpg6CtqBF0jc88mRVDsFlQGUnEtkbvJE4P
7VTKHniYzFNynr+8yL+Jd6elXspZiUdLKeY/FpZ7OjqdxBRCSR386OU80cVt8D1DBVH4nlfdJBky
GRjTOEXb/BxCBPDvfUM+EZDgR8HztM6cLZ/eviX3pPocJhE6M+C+0YuiCJqctkmM6kfTSZE9QUkM
qhs8y7KjDxpnyrPcCgssEJqoAKIIxq+PR/DKC6jcTWn3XYX9nFxRnY5GUv1LVHskBmk6zTTuVvXC
q9gr6mH6IRdhai37EIhfeKuxq+djTeJLOPF2RqaXPCck/6dHxcuNy6fYaeYgUCAbh2CaieyqLzau
vOLYwOnqhz2DYf0YIGXR3WFF2+n3b48eK+ovG5i5ENZNbI0hjHkG75RKsBKgE83x88njbTvevgeG
5GOqbrPCFy8q/Xez7ALyPni4taW2vZNF012FqHX58+07OalimzsxEu8g9yn2Uuk9aVk4GP7ZyVKG
T5OECXob9GuJDxuFBkgjlyDJNP47b1/x1SBTtqVoDuvEsakPnDZ9cBuzInJe73s9Ytyw7oa1t7BM
mLDNxejl7Wu9rAebcSZw+U7iMeFhUJ86OCIUX1fQxN2nxclk4f9w0cPL8wvsLph3GQUuhrheQ6Mm
+PaFXz8kcwheBFKLsIooF76cSeA2pQA1Ir8vdjJiMlJGdYyBomsVjO7bl3Jev0JYj7SvQxpOBO/T
nkfZdU41T27zJBGrb6Lzgsrmp9pVxKitAoKc9e+WRKd2c90Vog3tfTDllX4oZdT33qapCYjAcVB4
SD5gg0L/fJtPrVtfV+Du4/V8nH2/+V2f5tWLCWIHwxxkwEFsvO6VO+jzUuK02+9QPwR3AVOwKn9O
zoqhSNc1IY4qaTOBo/ndYL1+McbFA6avTXLq4rz98sWklmMvvQisbzoAogYYKQoKzmJR3OcCfWSv
dmV9zjKpokdYSuB0d4MQAiuYBmLNdF80esaeBJSTVt+y1ikTdOBDd70KgKMBKX371bIuTgIFNxgF
x2VCOvmaWhMg3S6aUXTf8hi/UWSgYtSX3qPqLJhUGkX4dTpLJKXqW8tLC1aTbH2fzQAPupVgmVR+
tn5nAjblz1DajAzbH3BJxPUcvyt/PgdgP+2JLsEyZuFnmSXU2LZTg5iUQjdcSd5Oi1IM23BLw5E3
AqzVhGgLVRIu6JJDxh+wF1LLF72aFGIzLDplLNyy9AjyUHpC/E5dfzBGTkM+oy7Rh37Z/AhnJDWd
jadSqd+z/JPgcwtUTj8ITQuDulZfJohAOO3ofKahiun0fkShRT9o5UXT/SSGcLoj/675bN6WRJBN
DlCRd+bmEGuHDSdnKkfb0ustFnoa8x2ohNplmWcH6C64IGzkXLp8MkTbk48UYYSP41kwLbn6oObI
aHivw1ISgiWiIJijllnCpa1iTvg4zhLmamhl9lieAbUavgxxEUznKUX84qb2Qe+dzY5c2qt8sNbx
clzGhbm0xHDO110B/W+9iieZs1naqTJ75hBTghXnfTwo7M06v+2r6vzXAwTIJfOoLQCNsNzZdmox
oIHdMv3kkpkgVjeRbTX7gfI6fwCIWptyK/uKLsWv7xj6gZYTLgwoSGCWGncYMXm5DhiDEV1rLr30
dKIuV6/jmbLnUfUpTTNyQdyjwQ3+W+XVJfz8ESUMJ0/MFT2OAiVVR3C6oGbXiErcjkBvpkuX4Hrz
06u6lklTpmHZ3LUq6CLsbj1D4gXCWbqsqalNqJruMhdYPhaGi80XUn93Utw6MbSJKZT5mMZ9H5pl
Ygzx1qDNsA0IjE76Ma5Bk5Q7DaK2xkwybCdwb5kGXhnvSmfx+N2KVqN5iDKB5XMzeOnUZjjKGwts
cJoTUWAvNIj3Zt/R0OZOBDQIfspiajzTZSJRMyp33dr5LAWwmXiM8eYVCF0jIKS4JewIzYXmsTT3
ghKOMTtCeJMluNKNZ6Z4OsRZfgpjj9tDvp6m6nZJ8Y4vbiX0yeAzEib8sE28NeK2Sj8xYzxgH1z+
HPGwZzg18n18U00K6J9zyKIKeMjs0ExRk1pP933c8n/qZTULOCqBmN+SOoJj3Ps4+k53q1i1CR45
pJLHcvCEWdJ+Yr5U2L7Dm8BlY+QPmmLedB8VEB6aPZWkXq7n02JTkLqZOBDzhYNAMBOMJLmYmdVe
UeAc21eJdoLzJa6R4sMC/T7JgyKZdg4NZxOZ8hpV7wOVzQM4waz3DqpaM9/G9AItw1022b1+H6zr
wvSPJZ6e/j5p0PBoSRTAyNyG+NxXAtUnBd52i5q8V7zrUP2n/Eiubt4wjYfVdg4uaxlB20KCpaHt
IgaUIrdLLaU1X1WpxGTyHLAE72bwY7C0j610aHFjNFCuGUbPzZD67W0nuwSdUGyV/LneE4gJN3sK
f+jNb7N+7JIEXncYL9MGJpTKz1OvHIOMU3lFmA2/65nuFQ7Fjr/yzEkJOgDdJZEveZ5dV0jVOxFK
vok0k6coTUiJ1LzieVOtqZmX9rhI5lDqFUOVXXVGSKA/DO40CjiPgUeoxFWAUdo1Fe+j3Szgrsfh
luaTS8gt22HkLbXwG9kLMKib+S5ovyYK0moxRlV20adqOtiqn/kkR5iB3+HvZ+JSZU/N8iFBmIiJ
lNO+ITz1/kKh4UrlFtFhYhRZC46rJBNqGoQHEYa3P6zBVQyNwj+Pa6m58XyxRi7tO7RI+gPhku1o
WjEy9nYNBWFWXuzXZpNVahyYjgtl/g6weixW4sMa55b/brFXjAVgl8GMOe8HuNT5HpIjNEnduCbF
sq25Wr838cBpRPujOYcQ9c3gzN3gYdpZCaIqpNy8nBEIGkutBfCc2Mt2Qzq36d63x3T4CLqdhy86
Nv/1KF7AHUflbDFKkPoiFnaJKDKTJ0bjhhH8Na2bYja/g47mMXF1sZjEGU1YE+6lFbNpoRZvM8Ze
JIymEJloZrM+raxg5fo0ACOk/HPIa7cuMgZ4byYVjV86784afoX2g1ye3Sz1feK6SckcErSVL8O2
n0B6d9PYf0caerDgITSWf5Nyp962a/ti+FoQc/WhirANe/KROBWIuoaNeJy1U8/vdGLV4OUtnDKu
QOLOeIfHMA2g8w0+OHNMCecgnm7FgHC2kdCzG+ca1gx9Hwpek7MdeEdYNWADO+iSXXgS/rKFADGZ
lF6LeYVPQk/MTTYAsFb1BSWW0f8Y1nAIs20JCQKxr6R217Tb9NDzkO3t1jRTFypnJ6uRia1nrXdJ
UWtbHFJXgydfWBzjJlTVDXRJBxOgJMqQiiRB0/dZiYQuGx+aMZcSKft44/nKdbarQ4RbNzjayWQH
iCAqqWFFVLKyoM7OITMoCmQ2nmdpAkn/zJmd3D0g+ufQK1X0xAvYlF5gve+rrvE/jXIQZUe1L1p7
/AE7e1nuF7V46saie2zd+ZYvEeoHsY0KlghD8UlHgAeNH0kYif4sXgJIfht7gvG1Q567rs7SQgFB
x2MibmjboIPp5ttIaDnE35ymjNunHOHzadlVoVqHHwkkjxGR36jvIhqYMqD2qNJ2COLdWNkBptEp
EhjhLWRIq6rOsPgjrc1/5Ohp4VG37eIKQ/QdGl+rDvdgJDzLMFF5mPL9r+zbXus0dO5gJXV0HOeu
MBtqj7FIH3ya16Dv/V2fziKF7WYjEF6dr1MUkI2l9syCEfgGMf8BVCPZdgbW27jFBjgSmcU9xCZ9
FGzgLIfcD02EawLbZJgoMKDcfCgpRWaoenqyn+MrPWQWKWmQDxNbD2a8JbsMmIXM1WdAMvhOGsed
yf6AfJuTA8ZNmrtd/anBz3IcmiL8jKYo4OMzpwf7nZxBw6bW0I9DQJgMpCSzjyto5+6Z7wZkwbNN
7mZhGDX3xLIyLsymkVpziuOm14Am30/4imvvPPHdmpSodTlnWxfN2CAQZOAPUOCQy2uECYhN7bJH
I7Dhk5rAelcMUN9GZucEtrFwpyLLI649RggsQVXxA3BG2w4OPV9mlx0KvhuJyCX3T3nYxMnKj2o+
4pZOwh21aS8d8ZgILCnxhkDZF0yMGkX4jdZs28EEKaP2GnnfiW1R9b3Jpdo+MikLyndmjNDdCZXz
E5EatAt2KPBOI2AvQCS2AyQVpWyY3DasoeaGGL6aFOlY7gkRnGeX+rWDgUtlHKvONhWLMJnN3Tte
ajGQ9OjKpMPJqOHQUaMwQuKK0ZS5g1FaOdPnz5HQA0toM/boQlMfanO+sWtU2Pi7ysF+ExahVZup
WABH5MzSLGnwGUkDak/Pr5EN03EeOP6N6j4eUlhgB4+mK+9opB3uCKxWqmnO32swtmnyZapAnlTn
OdZIzXwBzjrEvR7MNU/l6N4Un4RAqzm/6O3WJBU27huk4DM2vGyKcTgwWRrqdc6yLWbwGniDQWch
cXZTk81PXS9EcG73mZzi95h4ul1xHdJz435WjfKi3HuesHnUqSLJvK+lb5bIgCkmBS/oDXwgnXyT
qDk4g30uBsdMMC8di8E9G9yI7j2a08fdNZ+mjE1z7GYS1S1un2SBoSdMvqlCMx9TRJzJrG1GABdl
HbX8wN+bT5OVCP1+ruOI7dLJuS8XX6fIpIZVOGYmmcevhJt5Xh6VCngv9Th3vFQggZ5qrr2F2v/X
KZ4zWDRgJmm1bpuBuVBvi5WcoDz4wjdzt27dpL1pkIad1C6rZewgPogOpkdSO3cr73a0poZrtVrw
CLbRpqZYgY91uUsg2053NDgL8TgJ4HDNBmBfrwgu6+x71/7sqKrFltNlnkE8MYdAsAyc2MBemBci
/YT0koMn71mtgV6vPLjd9Fpw1lvoaLveUD1OubMwKOlz5iMzeyLXkF0seNpiSVDH3P86Ece6TUgM
lizD6AGt3sHjp4wzi9hDsLeW75gwDfq9bU22vYUdnnMcmXKRSescXLA33oe69tDEtmbs1t5b2BaZ
nD2MTRYGd80c8iMUp/nLDOTFdJ/KNOOtqYaCLjCI2NKgpMQUtOQoSYAxNqNuIq52Bs68FwP9d4Ty
OD8wncKAy1Paw8GIr+2JyeF5HwWLyvdttDD1zwH/YZW+VjF51PPSa6fapFa11UABgtoOWn3YqWlC
NhwZ2NnUj4DmrGZKRnY8t+9stPTagQHR5sQdJJZiIGcnMkuc03LW34RAhY1gx1xmZ2neooQFYUvL
C/A1Tn0eS5czBRub5ZMfgMyZCJ0gtDq+JvGVIFaVQ2syUdP8Is7Mz6dGGJdAcy4GsFkEKRL+MdxK
KlduvU+yyZwCnw8WdarNTXd6mddsyypb4RSoWHPi9ae4ZKJzSLKZ/XPetrzSwhnNrY+IymTNHuuL
VKm9tbQ+5M2e4ggf1CszCrSnCViK12jleIBLrKbQScesiM5A7rXVo9ct5oSOZZ+JHMkiTaLbOJWZ
lW9Xjf6mZoTEEBQNGjoRwlQnGOh46YBp4qD4bUmVOWdOIAfzYGf5SBYnGzkKnvc3lzytqlGmwnA5
QAQGvCDG5O7Lqtrat21sq1B9C8LZdG+ep0YdW6ay+/bTvb4UFjXkuJ5pGNGaOqmsuqh+0Kr0um/g
X0x86kLfQ0BiIVgTu96+1rEa+O/mrx85lI4jRJLgJngwIk77LtJ20KGoK+/b4jWIiVyNeYPHxjZQ
fs4yzOH4sBfqsCNojLDqcQTGNmqI6y34Ms7dVCFMZyPhyGtiz3Nk/tX7aEVmjghtFEj2hCgcZn56
+/ZfDRUuBzTiUbbyOI67tvn9X/rwi0iR5pmj4FEVzsJ9sEGZYyGbK0eoty/1as55FIYTWkF0gqBa
nda7SaMKtyWBekT+18PLOF0RY3lwdGSWCI6K82+n3GkLxeHFRKELQ4iqqfuKdiAG6cUZ9ftHLCNM
jFIoQuj3Y0Fkv8tc2PArXqLk+yQTKz//qBGtFe+Idk3wGwbE6TDTNQ3QTDNdVZYbMmIvh3lGPH2a
k8z7Sk2CoyO8TqpUcQtSPf/NCz0dZRd6GU/rwYiK6CCdFq8rEsPYwzzsK6rrEdLCfW2O5kXJSe18
gtPOXvv2a30JtKBpgiTbsy5oQIeP8tHLR0MMWhNMVvFVtPSJ8r1AEpQwR1Bcea+pGGoI1nkBlzXZ
RlUAf33/9g0ciV5/XYGkWsDfbZDOEZQ/IC8v74BTYl47fdR+RV9ozdo9vSxd7al65El59py2TCI3
qTEKjyZ+/yqKW9DFOF40oULp+mJ+HpwG40vGiNL/yirugK5wWtA1sEWPPGJGFmUXe8qK503hVIpo
Hc2B2Swn5KUQ9s5Tm4WPCgM99HKnopHikTOLZS5I3yjR7WOSeVehQDsNsd51lWVyKzmB7VwRKEC6
hTIyYHDeWdgX5DaRRD6YvRh1Lm4rei7QS1J7oiaUGZM0lcBKzPbqOiZZTsumJJLYQB4Z/zgrBZVJ
d1oAS17lbUVZ9u3hfzXhIIDh1hUAjgS0+2pqj5wsMJPT65cuHzxy1qzHeLHbJVqZDOBXyfrtS5rV
8uKFE2qTY48GRiNacScNGhplqxpkPH9JstDUGMciCasb+KBuZd3a0uYODJ545BC1ADfkRcDdMHfz
9m2cPjn0ERg3sIkTHpvG+8km2iJePPMu8y9VR/nzsmiEaj651eyKa1eq3xArTyMI/s2BESL0Qyiq
cNROJnmIj1aR91J+nbC20A9BGZlpAUvAZFZvP5cBjf11fPl21A7RIITbx74A2uvlgsrmxa7rdnI/
tagBxLuU8qXKDlDxCk66RTmzO2xoeDf8EVGwYV4uRmKBw1qANkVPWZcSDEce07/vZ4S1qSNo3yTq
RcYJJY8IAsChytyUtRbLlAFizJFYhBgnmjJx1dAduZ8grvFwVhWwF2UZ/A/CyoT2GacqB93J4cKy
iKP1AWx75t+8PQgn480YoPXr2axTH1XYVx3TAHJP0oTQ18emNDtz2tGqqDbW3HFyfvtSBlT3crwJ
YAG8JGIC2+IrGtXc9dRUHT+9j/3ueK0RN5nbCsM0szUR6glBz733GpAOo9AuramS/vpJTKOpEFjg
q4LPgY/Ltmlo1D2Rzm0QJpsvrKocLX0tWaohHay+qeYzpJ04MO3RLed4XCC7w7HkV+OPbpFpIlkI
HrF2dGxrfjd1jXnhOii5inXsjkfPpQnQtqbGawW5eZOlQ9YybyIoKrx3JXAU52T03EJjRTJ3S3oe
7HtpSpUD9ozTzJRA3h7S+OXriyLjU+ba8KmTgL3wlcLhwBMg8tGn3+vJiz6XAvrKwaU9eh5Wce9T
48/VAcZOcrXGRZ3uej9tzxu8iR4mxL2mTRuPLU3TzNsk1oprefj/uDu3pbaRLQy/Sl7ALussVe2a
C+wASSCEhJBJblwONpZsHWwdbMtPv79Wy8QSBDLTVG3VVnIzA2lJrdXr/P/Lz9dfx8SvGS382cYf
+u5GPw+8xXVEqe1O9OODO07huRlSy7GvNtY4+eDDG3CJRfL3gslqsxz1mBzybU8decNgGIil4Qny
BiYMctbytrfv5QQHkNBvh5mXfjKxSvCVwatz6ZTpZpSvyvVbauLhLbOUTdgsdKoEixXcsRiRLSW8
XAt/0DVhMQmkIjnZrxmVbqxS50bHPk9WfqJZJ+PU9klhzLPsTF/EjBdzjOI2MAymS7sDpqCPoHCH
oKIAqRX2VukX28wy3KJxwbTWYnFKmaBcMbWK4vJwt/Xony/MaPOeLuy3+dYDy+H6i8W3AugwWfNx
sRzB7pLc7BcFKTET7neyfT1zyPDJazMvBz/1Ms9+ANRg5GJhMaFoZ0cflk4WvDWDMngJ+Nc4YwgE
ZWWUmYWrIBD+7XaahPSPs7bm8ZTvBROSDrLrrR0mzFaz04H99QXxe+JmUJjSkKUzxI1bNhUonOi4
dqkXTwGuR/QI7QY3Wkx+lUkXy8uNaRTEf/MkuqZE6Cxf8MceSX71mvTqULJBibfjkcLKPIbWp9GU
WdIErgBAAXFFhkbj2/MvWa30ywxXWwqWl/4cuKQFnrZlJnZ6tNQ39MpMtW3CmTF0zMVJQsDDfBI/
dD7HejQWINDeivmZlrcCfrwKwjNGTNpA03PavmjWs69SO/Xex7218xV7C9qIvGLOrE+cFz2PI2iv
cs28Bjcd30cFjJ4x6dnrjV7q3zwxq/tES7QBo1KW8ysDIKR/0nMim+zNklqcBnrwfJB65XSRzHNK
CUV6qs2twWQAsGC45/u94Au1mvDYEuEG4AaxLwCu9bZLoPWYd2K65X5qFmLz/cDwz4xkEZ7v9rtJ
rHnhd6Pn7UaFPqfosQZufm4y4yUePf9lLLHzjS/jiGZNhrfqYKkw4y0HSVuOI8oHvjOdFxQOSKcx
HXDn0hE+yqiS5KONySwWJ8ohz2ISU0S1J4mY8bzzLqG33OQnoTPvXe21uXlu7EsSZ+nY+xEF5NOH
6bJ3GZSxc1Ea5VlsRMYNOdDwKunx0U5sCmPlcJ/vKLsskmw8dFYe4zF0gu/TrRncl/Yi+Gg40N2A
W7POg3myuoqsPMxhfcqKn2XoF1+B5S+ve7GLgbB32vbU0PNtcWKAkrnZhp4P/nUNd93G3zGXa5PP
KQE4i/WCQgg28QuDut0Lxs+b3zSy2syhWS6t3QtiL/auvbcm2QX644lmnTaAvyAlzHd3xtCRmdbH
HhSot6vAKGGQWceDj9pWTM15/nNqzcZXpMohzKLrln4k+INoV2uqExr2wzTCdM5A/pnvSZsxf35c
lL0PJCoXpxQicjQ9XKrTFWQJt8F8l18EgTe47m084/T5Z6ng0c3Xx9VEfeoutAK21m4GTLeRlbnz
OJ7NdxQYiNuT8Y+E0Y2b0Toq4Rod0PF+UkQJAFOolvxytPBt69ynHXZEnsTz4FXswU+eJrbzd5CH
G5H6JYUe9zL/cmkH2fnaYH6lXfgg1xhFa54A19O3Jxno0GpIblScpMzUGLpwSa3OemzL6WKZ9y49
WxNTdLcOk+Iyv/xUAqKMRwvYsk7nW6z3MNGC5UVEmReP0oCn4yRchzEtJdsFNVyKnrfWhtAUXyT7
kuu7+J0fhUYKMxjtMkgi5aKhTdbvk+EFMSVXOup2VDSpK+V2GM6HsBqtLrcrLwPhFKxs+mpdPdHe
CXBoejaAIulbnibB3wUjpO7NADIGEE6L8UuJr8f6B0mBLQTfHY4JSIlbKtnQqYQud9vlDPL9ARC7
rbf4SZdHSdWQT0ZM5Uz3WTF+Z8e9n+VmsYVRzd6son8hsBDL4DYbdK4yGaElsHRKZVEGTng2juyy
GFUfxN4XfngRhHYO6H7j3awZk3EKJpaZ9d549913080KOQHd+LzEthJ01ekRIBcBOQHt/6hjdx8V
200CC95s7gzsL2tbyz5DedwbOSR2P2AXi49FuM7fr6AyeRfuDO0yjx0MmRPmu08BVMY0JMfbzUXQ
K4x7OufX1okLE+GXF56yGQOIp7TpdwUUo9MzTVDZ2jJoocvIW5vFjKz3ev4Vz8LKhmQSy5MCRsmP
ur1ZUlPK9rY7clMrufdh+QLgOtZX2zNmN2a3lhfOLwbOdvlVT82CCglW4JRZ1SHbPV84Q3NNuVd+
6P8bnEX9IgI89TbOg7y8LmZp+XmWYY2yv/4jm77FTysU0U3y737p+YVqsMVNuQK1NZkC2hoBxEuD
u/wYh8FZEWF4A7pRPVT1xM+tEZKazYspi5u6QGjRuErbbHUhQ2ES40RVP6Zt1emThWSKCXM/qqu6
4dEm/W4bnn9DuZ/P/85zb/ALjUInDbZPaRMMMbCF9AXEivIdSQofb4Jj9QG2kPCHMra6yOpwww5t
gm7C86S4C6bRp/rBeyJX8mruApl+RIFmYdIB/6P3v0uKOBeHEc7MBqGbLhK8fyIDrRV+HQRkwBLp
YKH1q8tovr2HjFAXwn8DyCEuecMOyQAoS575TzahpVGONkHvO3SKUvbgCx+fAEGRZ5LWI1CRb88J
6dYJADaE6lJ6e1PrWyLkJ7EmRYATdbwJ4NkcQ7TL6507/yJuewVTwGAPkvLEgU+eAIMTMhjgytc/
J8rplgxA9ya/TMtI/wN7aJj9KgVDJkQKeusgCBg0J4T6FRgccUmt2yE1gPDquupJAAZOLoo/LS3I
EbBxFsg5U0wRV/dOAvBwxbdHBrDz9Dr8xieCFJTUFQxeEP5VV+c2QXSGKe8Co+qYUyeoR+Wnbp0E
x+szyxOHAU7H6uqcOmDcuDRTCurA6euWaVOto5ojrpZJoJGjDy2QCJthZxRX13QidHUiLlQyjIbb
xymgWqvV1r8lCu6ATQC4SbJJ7pL0QzqkFJkaKMVTQRRcIiXXsuCilC/ZFoWBmO0It6HdubcHx0lS
R1UEKCshAYLmuOEUQYNM3sijxCwPQPf8YvqtVB1j0+zzfgMyt/Uxb4fJmtm3BeMuCaOuaQAaDUQx
Senz627foipKyUbKflsPuphEFwgvaOiOagDqw7qyCvD6ZCjJuul1gMC2Hp+Fyjl0yPPrdueMIdG7
aLNSkgID748yhita/6qrpQJdA8IPAmiINjoqBVQfxBBJtV1wkXVRXBE8wOJq7YLnoivIFZBNkBpR
BmYdsoYk15V9AnPQpyNTZETqQKmVM3NxD2nYhAXiV06Nbe/WLriqepGsEa4htZNDKNCKl8ibkC9w
aJqunYbOWQeYSQbKu0BiBC+TPkop8MILPtaLyALhMo3CFDmrq3vaUbSuqeoFMuW6YEKiiaO6Wj6C
ayEL1GwMvLHq6pwsMC7AVfWUDCjfBKEEw6JqYWjKgqcRXItOe7cOKzvnL9IArZ5G0qgYiKZLnK/q
atsIPAnRgAyk4UFWOqYdYflTPRFMu8ftIlt2ZAmP9YLt9WGeouJM5111dVAWBnWyVyFwtMid85mZ
Xi9loeU1YiMEHZNIIzzISrdkAc2tnF0mh+ChHpGEpj5w7L5DAdt7qKt0LnqGxUpQTar5jJx3C6TA
QzKtZRsAOmEiyabBXHTQF12TARjiFHeBYjNCTnwApuXwlsf6AFpAuK0oM9XS1iFnESHwpB//7xUB
BVZQNtjFQ32p5Szy+sBRyKUwkqO6pF/WpV0g36kaRJNKcUXHEbmkB9N3LAS4SYgHLbDCsRZX55xF
MSpF5nkVZIG0GXVGBkE9XWyjCZ1YG6ZbhvBUp65TUgAaU1UVCKNXtQDXRrHtIJl92lDRvHUtq0uv
L0rkqq+PpqObj2lkUsZF7fr4EAhVAEHwQFQaq6t7VpHWeFUhwCcA30noDGTooPCOd0EU2oiXGEVV
q4LORUxw4+nKVnFARESJqT4Ij/JJjtOHzNMV6SYpC8hKx3wDgl5lhYjEU0YT2dWnZcHrE1aKcKne
p+7JAoG98okw+7BHIvEQqVdXy0UAM9inz5NKmyvTmF3SiyA5lV0ksoq8nAcz+pNS4FBmIc0E/LzW
m90zjsCn5adRcA5oyjQ8Bn4esoYtKaAfkWwawLhDk0r3XCTKzso20qGaAJySmmP9sZs2EgkhySLw
Ugdh6JxeNAkbVD0FXpJWExzFX9r/2EZSeeMnFN9hJT5ojG5ZB0oApvKJQBZAZdOCQFwgrlYHguxN
FUnc2pXonnYkBaTqKRh0GEDnRY+e/NSPKk9koDEOTNqod0ka5Q7ZCFKrYiCkUi6FABLWFHK0h7ds
ywJ6gXNHdFG76R17f1WNYNCnDQ+PYJl+OPENjSD8SUqwVKPlWemcdQBRqxxBGcg6nEAeAYR8y3YE
Rc8SrqIlpptWlzx8XZIFOYRc9SzQkY67xNwdeTVtJJU3hzIDnXD/vC/jD7bqAQ8z9INwWiFhgln2
FGDmd79wQIA8/nmN/hADR0R3f+MXBTBG3lviQMR//9Xoaq8KzUc/PBSeq/vU/7x+wce3btzr8FaH
/3kezNJJeudDxibQQfVjygFLzEr5OYkmxyAdziiS9+tJHuF5Hr7/Cws/PYSleoYncUJ/tm4agOJr
PnDVRK38wOkSZuNJdnj1am5M1ZqruvJwEgb3SRoHjaeWvZ7Kaydhkk6myfFTy9ZB9ZXBSt7lwV2R
NxavUAuqi49m4WQ7SWfHK0tYlPLKNezsTXL/hvFSRfSzue2ys1D1LqfsejBtfM+6aU115bNZks6b
j1w3QqmufM6OB8HxjsMUKViFVBd+N534DQHUZP+i8rphGMRJ0DyRshFIeel4GkxaWgTOPpIhyisn
26ZYSJyL6rIfHusm2RimvDALFHfL8vDmldqTvSWqS18kRZA92mbZsaG69uUkiBvag9y7qP6rr8uk
zUk8PaxUGXNZTFZfOssmd4wPneV5Q6Z18ImvYHEvgzsI5iZNlKEsfyk/eoAtyJK8Idk6kdErHJjL
IMvE39WqoZvqLi/1J88Y05a2l36VB0/ivKVD6jqb6kN/nP1M2yPsaD8SGWv1pTeTpt2qmwXUF96+
OZ9Eq8wPmma9rkO/xvrvZ2k2a2gqwcVHMP0ai1/OdsFdw4yxuEiPv8bi35N0eVipUiky56q8dJLm
/pvhJE2wlM3DKfFUr3OD0WTZPvsyW6q6/JUfNHdcph+Vl12GeCTNqAY+LJHNUl46nc3bQO4KyK66
8KdZHGdluJm0woS6Xqe6/Gc/mc7evMse2TZZGlZd/ktS/EYQRf7sFeyyvMFjQazTc6rPf8PuzyB5
a7gUcEKKVjr1tXfNqLJu11Rd92s+8Q9PJ3RKjRdRXfZ2lkZYtsbKEqCrvHJAZNMS7zqxprr0twl2
hxlWzaNZ5/GVF59l+Zvbpx5eIhWV1w+yu4SZGw3PzZC5NuW1fz9A+9lEzFOZpgcsxOP804Ec5al/
1kyuid+4C2eT9K//AgAA//8=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DF6842A6-B836-498F-8259-191444C95D19}">
          <cx:tx>
            <cx:txData>
              <cx:f>_xlchart.v1.12</cx:f>
              <cx:v>Profit</cx:v>
            </cx:txData>
          </cx:tx>
          <cx:spPr>
            <a:gradFill>
              <a:gsLst>
                <a:gs pos="0">
                  <a:schemeClr val="bg1"/>
                </a:gs>
                <a:gs pos="100000">
                  <a:srgbClr val="0070C0"/>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CA5D51CC-2F94-4A0C-9B0E-906E70B9C7BA}">
          <cx:tx>
            <cx:txData>
              <cx:f>_xlchart.v5.9</cx:f>
              <cx:v>Sales</cx:v>
            </cx:txData>
          </cx:tx>
          <cx:dataId val="0"/>
          <cx:layoutPr>
            <cx:geography cultureLanguage="en-US" cultureRegion="US" attribution="Powered by Bing">
              <cx:geoCache provider="{E9337A44-BEBE-4D9F-B70C-5C5E7DAFC167}">
                <cx:binary>1H1rU9xItu1fcfjzEa18SjkxfSJGKgowBttgu7v9RVEGWm+l3q9ff1dShQ0yNkw090QUM9EVpipL
O3Plfq29M/n31fivq+xmU78a86xo/nU1/v46atvyX7/91lxFN/mmOcjjq1o3+u/24Ernv+m//46v
bn67rjdDXIS/UZvw366iTd3ejK//99/4tvBGv9VXmzbWxYfupp4ubpoua5tfvPfoW68213lcrOKm
reOrlvz++j91POti8/rVTdHG7fRxKm9+f/3gQ69f/bb8qh8e+yqDZG13jbGMH1DFKHUJV7c/zutX
mS7C3dsWIeRASi6UFNI2P+Tu2eebHOOfIdCtOJvr6/qmaTCh29d7Ax9Ij99/ef3qSndFaxYtxPr9
/vpTEbc3168u201707x+FTfa337A12YKny5v5/zbw2X/338vfoFVWPzmHjLLJXvqrR+ByTZfN/lL
AkMPHCw8pXSBiCsPXG4zRm26RUwtEHlakp8gcjdwicjbvUTkRA8vCAenB7bDpXA4v1UDmz3UE8UO
BN6QxN69Lx+i8pQ0j0OyHbXA4+Q/e4nHf+p0UzQbKPAL2i5XKddmRGw1wV1gQg84U0QI4W4xE3fP
vrNdT0v0OC7f57LA5j8Xe4mNv8niv3VdxC+oMcw5oIJLqYjarj55iA4h6kAShzqEky18D9F5nkyP
43N/7AIhfz+1549JIxII75bonzt+GDSsuqTyJ8pDbOdACMI5zNpj8DxDoMex+TZwAcwff+2n6uhM
15tr/XLIMBfIuELYnD6uOLY4ENxxmYQP2trSrT3znyHK45h8H7kAxX+3l6CsbrLNsKlv7tbnn6sL
Uwe27TqSsp2vQdR1P052xAGXruSMwCWZn4WveY5Ej2PzfeQCm9XhfmKzy2Ze6b9fYd91+dcX9TpQ
HhvKQRhfAOQc2ERSJdkOILx/X3nukqznivUTsB6d3BI4fy+BO7rRdfiiWNEDyV3qckUeNXQuO+Cc
M4fbu/htYe+eIdDjKH0buADmaD9jA18Xxc1VG1917d2e/ucGj5MD4QgiGDN5DX4W4ZuD/JQBPEIX
lu6Z0jyOzIPBC3T8j3upNpe6a6NX/qbWWfyizA2DpWOKU7LTHmjHfY/k2geuguqAwdl6pEVG+ny5
HodqOX6B1uV+Grnzm+HVm5u6uZleUJXsA8KUrQTbIUUfIuXwA+m4AiziFii1cE3Pk+lxlO6PXSB0
/mYv9en8pt9cb14OHUR2TEjkOWyX5yxYBELkgRSCuY67dUMwhPcDh6fl+Rky23ksUfm8l6iskQXF
LwkLdQ+EMgko27qfpf9xQe64DuPU3X1gERw8Q6DHcfk2cAHMej9p0IsIJPmrkybbFNd3G/dFogNJ
XarELphWC6VxED0Q6IupHNz+LNB5rlSPQ/Rw9AKni5O9VKCT6030giQC5wdIdGyH3pFrC4AIgdMR
ijmuvYjfnhTkcUx2wxZgnKz2E4wMsZqOmxdUGMQAwAKkza7OtuAPXHVAuCuZcL/zC/e9zMkzJPoJ
MN9GLrHZT4P2qd1EL4eL8f6UOSB2dmnOIja7rX86LspwchE/PyXH42hsRy2Q+LSfmc1JcR1vXjSl
UQeoFiju3hVs4DUepDTyAAmno1Cw3gYFS9P1tECPo/JtJgtgTs730ny9q29CXbycknCkmswFvcnk
LkN5iAuhNmoFLrFBS989dUtJPy3J44DcjVvg8W4/y2unL134dBH7cocqx9nqwYKbUS6cv01QGd05
kwUqT8vzOCp34xaonF7upZacbeLi5m67vkBILA4Yyp3II78v+n3jJdUBJZJwtBFslWiR5T8pzuOY
7IYtIDk73EtIThHydFfpC3IvqEIL6lBXil23zCIOdgVciuM4jOzSyIVLeY5EjwPzfeQCm9O/9hKb
t7qLmxf29/aBgtewpbxjvh76FUVAYRIEX+6OmlmozLNEehyde0MX8Lz9z17CY4i+401eNlH8knVP
uH7pCuBzVwZYhGQm0TfRM+jNrStC/Hw/b3m2WI/DtBi+gOr8eC+hOtvU08vSMaZlAGYOnuehAjny
wLEJGjzVzucAvfvoPEeSx4H5PnKBydl+Zvxnm6bZXEVdc9O2zd0ivUBQQA/Q4oQSprNzL4tIDeoj
bYFuTncRoj1bnp/B82A6S4z208SdxVdRHG5eMrHhBy6wUegX2MZkP0YHAE4h49y9v+AAniPRTwD6
NpclNif7adN00b4oF8DRr4HaM1Eo/9/+LBwPsdE+yAWh0nR6PDBqT4vyE0zuBi4h+bifkMRoC2h0
u7lbnhcwZxI5jkJNBl23tz8Lc6b4AVEoyOBAwd1DtzzA2XNk+Qkq34cucdlPduYsbhrz/7KM7xbp
nyPD0I5B0aD2jT5eRALgl3GCg6KncEed/WDJniXUzyC6N3gJ0uVeKs8fGwTSRdi+KI3mHHBCmHBc
OBTzA59/nyHY0mhoibL5tlEA2nXfsD1Ppschuj92gdAf+xoNNI3u6pfUIdBm0gH3vFt+e1ELUCg5
gylwCN1FAwuuwCj2UxI9js73kQtszvaz//b9TVE0U9ZvXvREATcdTThQsPM9P7akOQcuc13Dim71
C9Hcff15rlSPY/Rw9AKn9/upQya9PrsZ46sXrDzjRCF60qAlfHtgcHlSitjygNguGqLchX17njSP
o3N/7AKb87O99EDnN1/rTZNu7vbwP48RTEsnjtuYauc2elvaN3UANg5lhTsNW9i350j0M3Tu5rLE
Zj95arPb/tJ1+oLY4DgOU5Sbc523P4t0B+cLEL3ZYOJ2TM4ifnuORD/D5m4uS2z+2k+90fX/n35b
nLphaJj51ie4iN4cdHC4aBOUcqddS4SeLddPcFqMX6Ll7zFaq036snkqIm0uGTwM20YCi2wI4TWO
65hz798LD/cjhfPbtX5aql8hdTd6idN+8qPvovgFYwREchznckHufI/U7mdCaO7EOwztnbsCN6zh
fXyekuZxXLajFni8288awrs0Q7/gi144APvmMqjNrhFq2XCrUElF2Gbbzi57hU49wOQZEv0El28j
l9ic7qVN+3xT56AS75bnBQI3jssHBMX/llEBTlDhCK+SCKdvfxYR2zMkeRySbwMXiHzeTyp0e1bl
ziJvd+2LwMIZAjIUQLerv4gIjJehzAZhKvndZtjSoc+V53FwHo5eIHS5n/7lIxgD3A9zc3O3UP8c
HiZwUQqSGXt3bmNJ5+AiFcYZDsCDOL39WaSjzxLpcYTuDV3A83E/OeuPN+OL3txBEH4xl+Nw2rel
v+//FbpykQmByfnetXPf1zwpzs9guZ3FEpI/99PLxDiN+6L8mumVItRVIEG39mxRDXXcA0O+CRwr
2L6/iMo+P0Oix4H5PnKBzef95NX+uGnaV98n9VIOB20euBEK9QO0dNz+LBwOjnxK0Dug1nZqtQDo
2WI9jtJi+AKqPz7vpRr9ETdXumjil+0qkIjHBJO77GaRfaIW58C4CRy/2Vq/JUzPEeknEH0fuoTn
ZC/gufrl1W/3FenBJ//bW+8UchkU4nC5wDcEFv4H7dO4YOWub2oRvy1upPu5WI+jtBj+YCb/R9fd
/fwqvG+3Ba427ebw9prBe7fh/frd2+ni7sPF0F2euA3pHsz2Lto7uf79NeVY5W+XF5qveJBfLhZt
u+bfxt1smvb315aUB8phDPe0AT00Ktgg4QYY499fI8oz3g3RIFoZcS+VC+dWGJrn99dowmI4uQC4
d9cZNObIPoagq45RsBSKgDZXuKrq2+WO73U24YjFt9XY/ftV0eXvdVy0DW5WhFaX248ZKc0TUeBV
MNDUAfWEqxPw/tXmAlVmfJr8T0aSuiBDKm5cErSdOqQlL63Mt8s+nj8L0ZXphlu1aNZFNTUTX7V0
FNHoWzqwv4ZFzQvL13RMnTcqElO3SpVVVMeDyrPmLBN5aU2eTkdRfhVpm4x6hbXKEuaHjsPJjTPq
qbvIotHJNq4ryuCK5ayS56GMq5J5OYkbiMJLUefvImK3Q7EKM1GnpacHkedviTNVEDnMczKd0pwV
yd9W02uMuQfpI4sEB/ZgjdBGSrnCcWxT58NyYUfcXyOH5HEXyci9CQZdJNVxm/OMH2e8b2rneG7C
Nh78OS5xm1lmBzEN1r9+PEEF5OHzTX2XgYZHQo27/JR5/x5Gc8LcRtoyvk5IytLYbzUTLPKUolaV
rOtxCOt2VUdtyCPP4tZcFu8HzqaG+oTPcmBvWhkVTeppXbGanOP8bIX3fi0ktvB9GR20RTEcFUSY
hlqA2ZYPZRyj2KJRzaxradW9TVfh7IROtc5c3jLbK+pWyi+psIMWHuGbuj2NjXkuVzh1gpNyFE0+
y+eW3aQdbTH3Opyw56TX22XW/BnxgBahNyRxF78rAlyr2npRpHGezvv14+E0F9N2kC/gvhjFBVrC
HbMs96AJRR9b9hixa8vJnIr5YrCl2ECRrPZEz7GTnccW0eSMpdXUXaaNbc+RhyaPDIvya0lAqjyU
RFA0aeDAk+moASezAKCVsZ1MaRFcBWouRH2kqzIPpkMryBs1HU1uPQKVXz/yx8mjtUeCm0MnvLn0
w344+ciJgiyZ7PqaywFavp6InEm6FvXQNfwwdgMuv9QdVr3yGon63xdtT32tDvtY2+XwxEYgC0vm
mBQAmbNRVBwyxlGjh9KEak6EKlvrK3rRndw6HtvIKEQ+6gh3t3ZDwmfux3kz0dIbFWWQSsR21F3m
pUwmv7BIXVyqPMrrYlUJXdOLvI+L5uuv18zY03v21kGrjY3bOtEjiHtsoC0LW9INgVvb1Tx+Heu2
xiawu9TGYtnjwITljTXrrcuSppVRmnbQ5iUuw+6/XSzcH4GLQ5mN1IkzDtP2cLHcijbt1Ej9tciE
BRuewHrNg9dPdjuJUxYI2P0m7HB7Zp6IAha1LvOaiGPXSqw+9aoI1tZY/inCqCKes/6Uj2mp8yfM
ClnuMdwTg8yP4ioSCoSlXPinkQ1FqYqZfW0CKq38MGmbMuveV3Mbl4U/VFMF4Swn7/GenqpcTys3
nSfrcijL4KRRdZaEfj7P9nSaR1XRBl6hbBm0fidsK7uQuQrn3KdMjTCJ1EomUryxZ5XhW9M4GKrq
CTUl4G8ebABQO+gXUdJGzxXOuouFxcDOLKq+6MsvjtAiEX5p4xKWyguCTqnaJ7NjwbQH09Z6Zh3H
e92tOSlJ4OKtcWiZrNbdwJ5WaL604uhbRTAiFCEUNcMftkU6pk0eRLr8UtbQouqQNanLzyiJ2HTK
mm7Ccqigz+bPeTROk+N1UT1UkQ+DP8iLsJoD67jOeTJ/rq2ukeduLE2AMPI+z9RR2gkDj26Ywhaa
ekf0F2WdpPPnOZPpkHp2lhmnFWP1AZAuVIRfsgm3T39283EEdkwkE16a2Q5bd1WKhjVr6XQGu3QM
YwQY1e3jlRta0+C5ekzwFRrBAySPrcLEBm0p8nQzNrKoyrXqa9Jfcqbn9m1dp0HtZVle09y3wiAf
j0MO5/pX4RYB/9zbPcEmc9wQcUZfFRohyq9tw9KEY/UdFDIQ43NH4l6exdZgwVSERJXZl5nkTR16
I7WdsvEGnejshHXVAEPx6ycurRE1NwdTAr+Nxhj1wxOb2m6iIWfDX2zuzGYcOm7MH22cFM5b9pWQ
X4KEzdiEA+3aJjxzYFiwT38thrmd64FSMNwqTR04Ltw3RDmi5IfmaGZ9V1lK5p9zXuQt81rdCetG
V1EFaxSlTUEO68DR8fu+cUNYnDISOjwM3Zb22sNJuiHrvZaG1WkWuPJyZHXmTl4zENlftK5lx34l
5lGfYhPZkZfYPIhLjweSGGWPbOxD3UeILk6CJG2N5vc4UPnO3IJdTh5Lazb2R7+e8dKuuThcYZvj
+/T2ykzkBA9nnMogKoaqcT71XWEjiBV1TRHE9rPZtxxBFj+OyDBi246pYngJ29vI1pKl2dKsSwYa
XAajNFuaVvGc18dxSZkxkdXc2GRdZX3ZxEezmFJoXTDkJqYmk5tDOx1SQY1+PSW6sGwuIiAXbhNW
DQiCQ12Y6ooV+ayTgn5y24hBt9oyNAK0FuuM6t7qMUjvCbIF0WhUHLbSmJS6rOBorIggjCejML/S
VYoupEwlDj+Oh8ysQzUNWp4H1YhPxREzU5zCXDbr1HJqti7dumeNP8FfYLpPTG2RAWBqCnc3UvRY
gmnkiPceotWOKXGyTk+fWNgbS9XWFbbWnM2xvmptN6WFN7W6mj87tDD+Mbc0ASCjzLNwOpxzSdpw
rZjVDZ8QpdZYjsFJGHYf62dYkyK2FLYYH7LSWLcOZvM4puUAs9YiIsED4zaw8S/kWARLkYccS9G2
TmS1vsi6BCoRKZrgX9v1MabQNHH9KtJe6KiLcAHRlUOFi7TT/iHUJcPM5SQr62OfOxrWYRve0sgd
+9RHZhmFxVNmYeGOzCM5jvhRG24Jt/YsEy870Qghy9H52HQEO6SdcEwqPoLvx/rwpORaHAaDpcfG
kxmbsOBZHxQIWWD0sEpDPWbte0c2bpCsg5a7MAZQyP6iBusCD5BbUPx2LOCodrCF1VBgKcfMLaAr
0CIDR5iOBggriQle1JSo/sLWuYYkIk3hm1LZmjz116vNFXtoEzF54wRgJHArDqKgZWaDcLCxQnuc
PkbRJLPAa7uUlX4w2EFyLunM6+mwimpZup6iVCWRV9dVXL2xs46NwisR7VindZhb/CzII4f51aDH
8MqOM/t4CDouV6lT6OyaJ9lcX+Ra5vi7EjPJhne8J/Y4r9ykUKL0K8SPTbceBuH253UVBaP2ZG7n
5C2za6JWRVEr4idj29WBp0e3mhMvKvqaj344pj2UoZ/rYcq80RIJT9aKko5fyqydeOjbI+mG7qhU
Q0QCxG9B2J60kYPIzHfmbJhnpLXYiuXJmE5B51VNmch1r5yQrURujfPHQWoaf+54FgYrxltK/An5
qZ48GbaNWqmYDqkfiiw8xoG4dlVpe5hPA1XY9hEZSETXodW4kX1YpjrnnybRh6n1SWl7HD+O7cja
M6tpC+sCHsPprkUtZf1pdvqw0F6pNYmaD2qcs/QoiMFurGfN3Vx7KtWMRr5Tz03lfiV54hbXES11
P66wVabqRnXtMNh+mg0NSY7boKiEu0IeIDJ5FORWKs8Vcaw0PeplSZssuoncgrVY5ZEwt+ZnM9M9
tvRM6qaMPoDwbaV9WBS8LJ2TTgVxlL0txJhW4WHSh+3Qvx1EEMbxOuD50ImLoKCsOpEJj0J3jb0i
WeqV/WzDrWeNGw/KCy0uq3YVBfWcTCdD2FhRfDTEObyNn6qBw8D2ZdyJP7XVSdGcYHMMVuAPDGEL
Oe9KRF3KayfmjvJdRh0HL+32l1YcZ3gPbTYcj5t1w6uvc1cp2r9JZF2G9JiMluU4/pSItHOOxiIh
eeYJ3hu/aAsrxnRCJuBUNmMwgev2ExEpEb6bhnIonfdJYCVDtnZSZtHyJO0m5fbvZMJErLxKKcNJ
OHUrovSzEwaBNZ9ynjVYKWuqYLLPYLWrSJxaLKid7C2Jq5hk75NkSNzgcEhgCMJDHaO/q/ZhsoxI
U29lNj20w2iKq5VdpkntrorWtkTxJw1pgeflSabUpy50q8qvkQdjZanbxfAgPpGR+RLIj5DFqypl
YnoeNZi9X0akYHKdRINZMZa1KV50E7XWZZE7xuTzvg1dx1dDq7EB5gLxxlGr6hyfK7dTjVoxY/mq
BJcNOPAlTYCnZRFBklmQ2MBDSh5R8QfJRrPOBVcJuCSrs2pAYRWpG/GbqkJCU63rOEak5Q8umZzK
j91IdBYQ5F3VfW6ToosLrJcVzfoo6mZOxjM3cYzIMZAu50uJnYUnMLxVfQ2s0WwwWVsGeTFZ+F2m
crM0fU/wUbhYtxogQ48qCea4m09dM1Z9BeEW4XdiLLW8TAUPFPP5oEAAeaUTEazFbvcEc6PwlU5i
mckF7XS7GB12Te3vYlwlZmH+xRqRnjE7rq3L3VJb24/fLfL2c2AKaHrm0DKHAKSwov5rGssyro/i
gk2YdEVn/DkfL6QsjO1LJOChVp7YAqXnvsVWQ+bd1eFJQdQUCI+kUT/JdyrvNFapp3mGj9ASHFvt
g+YIeuWl9mSC3jDHdRLQUSe0q69qu4K6hAbBrm3nFNEYOZpf6kIO5HjqXJOd21tot9tDBmmG9ZE8
xohD4WRm8qOcIuzTkNTmMRGPJH456cp2ok+zFfOufYOZMrO82400d1MHKTFJ8y0krhuMQ2WDYXc1
bWRE3y6oNQ8z/qEzprlzaNmiSJOTGcXEsTwKbTBa9uEQdxo6rZLQMB/NAHzj3qHVVyLDAtunEYhY
Mfm6R7D7rgGXbb6Q9uaF96GLl6ywjTrkszDyF50Mo+FTl4VZGK+L0MX3RhUjITtOm8kh7Snb7pU4
aVTrHO2WXCV9DXHGmKX4EngAjYcnZZzCz/ekmqX9CZFb4varsrLaIvbtJgzwcJFE+BsWqzYrwW1m
IAxA2QCmqDtxdGjUuYN/xe/SqZOJu04RLI7TG6aabNTHLdd2nvuZ4lnee0ETgjYkinT4fNRWDV4Q
NIrsPK86/HfKB5Bowh4IqKIKXH523qdtAFJgqBM8nUSh7j/LIhiRBQTTbPb+oGDKk/XIKgoL49ZR
1rmHWQ4Xmx+OVhGo5kQouKrxL1uOCexNmGmdpsc7Ojlps6hO1l2UId+9mniDXvHjMomwHEfsVmcq
7WZYsCYY0mD+zCJXD+2nig3RII/b7dRHFTZYIlaOc4oZpeHQiEM52wRWrq25WT4ylmbXgK8yW3zL
n7pNOmAFSEfNfNs4pnipscHx+SoGFWp5cTaDV8Z1xGmhPFAWk8zPWElqfEJOxOSwvega7KstyTIT
kdXBuiuqOqAnYVDN+I55S70FSMvBGlaCp+BLA5Ii9c1z5E6F32YgJsRpnkqjTy0fYpDwYeq2MJVM
BhN8XjPB0iRrZLZm8bqYGaqAdm4KLj7JihDDcf0CZvnXgPAssN4MQVPX8bliiSEpdQd3d+akAZPt
Bw4aawoOxyCxpmgth1JkzQrUBRq6PAckkPzCQ0aQksMZKoA/W3zGrGSRG7eRi8Bst5rWBJtvu5JJ
q8FEs9iOWf9mmEUeOB/SuRusyxrBNFiFuayU/AJ7i/1lDeWMFUi4beYQlIUF44/00rBUWYx4FZG1
yvVQfpFqiirylY+ZzM6lrMopWHOqm9b6e4hJMgaH8GgsE16Tgf+2fDcjTv0ZjOSQth/tsErC0A/E
xKLxYnAQ21TXqo/7iv7VBC6oiaM67fpc+Radm/TzzDvKtdfBO4xI9gnRiCkdR6iOdNjleaKo3+OX
ltN7zoDK1LjazWSLZVUmIIh93Kk7mWndmpss6439U1NorAmif6O8cZObTxS37H2QUPM7QWwLn5jC
yXwwYGAn8kNk7qa2EWdBCVUOES0G53M7kfIwgaIarVS5eWe3ZRFTwhIp9O3hrS0fbsypFfr1ONXM
8Qitbfd9FznhoL3BLsCe82kOFD0ZqsJoeWjNhg5sUCfCC0dY1p5Us439zW3UH87BWxrJ0xiVxi+7
B4lawaVV2CrW5TZjK+JkdlIvKcqOf0i3BivdEo0VTuJgN1hZZUjIppY156s8zCsdeFElO+uyi0WJ
ObcDqnj9m5iGJoyL+IhnOH1mxOpuFc7SKfyIF4jOKHlJTZlxVQyj2ZNOMNM09kTUFHl+GCUZtHG9
XRDwwMbopbj0Dd/LG2IlpxFlmeM+QXwtEnpwObAP2MEUxk2SH2jlqEUNAXw1vYy0lpDaCcMR2jBo
mNnK4kaDsh7ES+T1cWVkfyK7e5jbmcfjUi40NZvLhPH8Bf1ed6O2hsYBVbU1jQk4YEiBPACa9OtH
LQh0aJONdgI8C5QV/itNWn+vQjW4aeUGCCXv9oidjlr7VRlw/g53UJjdrWRkQO3iBAhrXnNAtjOO
v5blIYWAFm7sHxe397sS5XDsc/pQlqBnFPRtEl7ifgWYsVgQE483Da5UPpw1Quen1vnHB6InCcSB
dBUFuagWvGIa1TbJcju4qMYCjiJM4fFPnCmFmdtp9q8nSAxt9728Y2ZoTgcInMZ1Kf7q2pLIHLOE
h0WbyYudxRii2ZD2k2STEOuRN26/Tspgrj90A5uSVd4Vxp6zGqbBamYOf/SERA93OiRCKmXuq2KO
ErhPfFkWm5RtDc7Eqotsq1QD4jro+NilAex67PYxIIh4N0EzFYNzQGhhRUaQpGRVN/t9hcx+LXKm
he2NMC2TD1Nf4ePQj4CcxxNDPukP23pWuTWzv57EEkYAhz8uaOMSO1CyBH/w5uG+gd+tWjpa/XnU
pMYyzbeBUNmIovswWW7Hcans86kugQIILvHAH2y5bcMxR6cePs8ZEY3g+q/ufOf2xjCqEs/WsKza
qxtcB/PfPQ+Uv7mXGoqB3iv+gzlgQwAmuo+T861bQpBs0HDSDHpRNJVxGL9+oLEv97YpNgTKT+bY
OPpROBjNBZ85TPMY17NIj53CqlPhO3nusC+yhsI8pYI/PgrQuajgoe0ZSebS1OUBzaculOHxNhTp
BdgR7CNa5Xj59awWtTV8Ozo0cFErNR1s+NugywJKYbdRkIylurIT0NQ7taIyNaFizXKTTg5uX+S+
nfOaOp5TZ6h0eBlC0cZvWTE6n5LBhhF8Qq5ti8i9BQeHiSW4vSIW1y65uLX04Y6ybdSLnDhqjuqZ
2lFzSMVouiQ6XI3R6b+buUCh3ddNCM5XeXkwI4v1WhG2JD9FFIHWoNDXaQlG6i3l4ETs93kgwlAf
T4hZhD4Pxjgl4+QHFKWwv5qqypGe1QnlRXWYZ91MW9/WtmzylVsLUIBv2Ug0k+/Vts6YSiRJ7F1Q
5KQaz9Iw6hVaebpexgRcTYIWkmMkQE6crzIrKbFFdoGTY2FY5KXbcAeZgwsnJm/N6zYFSm9Xc4hy
CpeClNWEJ0NPLQTamrrIXwraYbkR+snOOWdNZoJMaxtzlSjaAje7dMkce2nT5mT2iqZWRbySpZMl
nXdHxVRw55G3C7BuIztU/Aas71y5Jrhwqh6MF3KeVNLD0tV4ZJ4i2+nf2KiixKGfjTkuEzlCnSFL
sk8M4bhi53JqFS9PEmlbhqRo+hr877TND9UwNaxaRWmXgw4GM+Sg+uElUevqwLc6HQ527lW4F0DQ
96pSpTMchhWMTvVRTKqf9UfUQUylDbGpTeW5bhsUNz7GJVjwcIV9jjaHdVRXhCR+ThAM/z0hJW7c
N0KOA/1CxDi17jnovKD8UCiVpPQwKRrLRoaOiw3H1keLGWr8h4WegO1qGOlcT55tgTHpfYSMRLj+
xKdgeJuqpm1mD2XyIUaWr9wa9do4spsjbmft8FXaeTpFq4AjESi83Cny+s8CjJDVee62FLizkRXq
9KF86+bwJ8m6iDJJO0T3t/EfCHkTv05Fa5zhdmtkt1Fq4WQpUslaoVOn9PraljmBhQ21AzFomlJv
SK1efYRz0e5lWSgrW+exCIUXheFwKaZYJKspHoKjmPfsOLbZfJLXY38MhkVfOLWk/qhEdO7EbWaD
y+7rjwE29TEPhW48aF/0NanL7M/QjvVqVCRAjpyx9ghJOKguWohTt7S/6BTqWAylfCuHuFw5PIqA
rm3V68QZ+WGi4+7dnGStfYhsoT10J5tl2LEyv4rK7pISXp7W3ApP875pD0UDahwNMuFxrzu1itTg
fnDKqEK/QRlfx00VrLKoDL2JF8VKBKp64840X09Bgep0UQqOr3anwudJ4awHfOWJizzxaz3q7gj9
GMF1pdLsKB1JNnuTSsQ6Smx9WXLUDLwM1FHjWUyHn4ZxdjeZVQhQDF3+cXBpfGjT1n7DbRXFnrYs
9paDPlzXbYNDMokTfACpGaOPqmXqmqAEhTyLlOSip0kUr8upsA5Jk7cXTc9BhMAUrJpp7N6wpp5S
T+SD6weOCiL3z7inajpBZ0R31VCekEPdlS3SrziPJq/HZfQ3biucfGUFVv0mV2iTWHHSJh/GnqXI
33J9KpqWVH7gRnpjJ035dsR1XaeNJGaHBsLUdsN+eDMizD6znbQ/AStvvYlTFtGVC+t3TYaBFd48
uyRCOl9afw1lNdxUljX6NCbzpmkSTdHpUKKtcZ4b7NwoKzMPnVx1tyrnIR3fyC6sQs8m5f9j71x7
JMWxrf2LODJgbtLRK71AXDIy8n7pzPpiVdYFbGMwBoPNrz8rpmpmurrPmdZ8H6nVUlVlZNywvfda
z9rwWx9m2IjR6lXLGnfxCaN0On0ybjT7SNvoOumUK6FAvyar/0IsY7c0xPJZJjvXkDwJLxunlqxO
/BDvaDb3t7ql5t1rh1qRwHZvptJKsBmyyniT6DKwMf0Mx3wo46jrDwMEjDIian5wYS8fptbPspLz
3LyMrR/fjNMqKkdnXcVCo0Up8PrgBOfQArHwXLtV1OXrfRFNbVf12yI+C6W3EuaTesX9CMZS6yV8
KGBuXOnI5JU1hJ0o7+nnKU/dWcCHWGCHUIsnZXPJbDCiU7bNOc2DgZddKIvPJkCxVeeoG0WZiGm8
T9dU7rHRp2lV8C07zuHQ3oMfAnOytuYlGnp9WKwLD0Iv6WcTs5cV/fvLNqotP4ya+lKMqvnm8YEc
2jmzdofy1D/NpkhYaegIJ1k2c0naZblKC6kPI+rjsGyyqXgp+rn4iJ2On4Vhw8eyLds3iwu8XrIh
uqEAHg4EJ0U9unF+Qt0blMnaL+fATPLTRob+EHchAzEGmfu29YTiLHPYkYjgOXSqRKbHDIZRpade
HGRizQuYsxivf4lOIenjvUjj6R164Xhf9K05hr4rnpQy23UziXHnMmy5aM8Vv+0pmU/G0vW+n5h5
NnlOv8RyweYQjX65pV5h8UBruwvj2V47k61XfHXxAD0p7w8sVbRG2w7yE3JMcbUFhp0Za83DFuXt
Sw5J533c8vkZB35zxGLLbrYwmMFWpXzfFSw5w3kP42pWRVfnm+9jXO+m329NMNxLWAP3jRv0WIFY
IXuzivFdz5Y2aPq37WwKaq8BUEmoFmp4buKtUNizldvFmcyPIbzIatEbvcuXJoZjYIKvAYvAxp19
QjdeVF451OB1ZiG152eZxEs27wjGX3Rz2RWanddAN/dQf7rbgPr+tZvNZzymgQDNw9dJoYIRNhO3
rhDAQhMd8lMx6OiTDZhdq65dyQ0QJPvCo2UZD23UxbQq2jC7pmww+b4gqi9Oqs11DX+ZbuUCH77O
i01lpdjmYilVzPrbIQCHcO2DMcNnnZJ1NuexWGBAhc6E61VPR3UXOxo8ZH3BdZU60w67ttDmUTR8
UTtY0b69VlwOvA5Mn4DUZCwMDtkyTdujz3tj28Ol9CB1MTrcalXiUxvWRp4ktALTVWGGyqVKlGXL
DVQcMVWxDZvnNdsGXw2kS8/ACFlYryFKxOsZAsH8mnB0pQb7iNFzkqJwanrgTsdlTrNTEjnSi+ct
9ixaSu9GUthThM2OXOUUTsVh7Hxv6naZEvtUBI0UIIOarjClCVjTySqghXviMWieMmpp9zD4MNgO
KxpgUZFsjMh5LYTrq8jAX7jJOmynNcC9rR6guJ1ENPMK4Uh5mgPvJnHX+SAtthgff0+cqqEfKXmh
x3SUqLt5piKfa5+KtIsg/E8D1kMO27WyoY/Ujoa2a8+yhWtcqh7yc7XNbuzLWHkYUpkV8thzmgy7
Zk3WG8kh39bCcXeMG9w1pU5z0maQ6oQJr2RjNGxSm2S+jFa48ukczbdBUrisUoLRqcyojCERQkt8
DXVgvi4FSpPYaB8dhoGF8a5Z2shGFUq4NhgqMANA5NYya9NHH9AhQ2Fmc8+7CjvpjB8YSMAxJAmb
0Jinu1Z3ukyaMXTFTqoszNqdjtyQJDdhsKT2BSazYkcx5vRzsyyftq1tXppWf2oKnYgSbYJ6WsGc
7FjOzIHg8CDYJFIDWy7brjsfdbcm5na/tKao9Kg3XWbAR3WpVKKeTN+ltTGpL23OKfbXZVZf5oZt
+2zoYC82jt3A+cxJFbppHesNhw29L6Y2fsoANpmaL9CgcD3gginB6a1fw0HLBz32U76bsqw5T0M/
PNlxmpuddc3CrqBmN1kZKFdcqUGMddSP3V6OLHnqJQl3xdwO15IlwU0kHb2ONMzUoZlgqhdoi+oo
YhgDZjN72FwUdSWC7J2qSbGM006H6XALrnGdr7RZWVlMK3HVKBtR0XRadFmEioFtBahpr6YUb27n
Ib4/bQz3GmPw48eDgO9XGyzKtdy8NLc45XH481R2NReoL/AS2CNOHb63WZFWttftq+BN+AmKoNsD
JioOAynUPtOZuA8EMdWi0vaN9OqlEyDUGjRu+yxi4n1Yo3kok3gY3mPCzMlGMXMlM07kFYdoe2I6
wptuCJR37pYKTXh8J9CWnJY15F9kG2efJGvCNxnG63mBo1wnehyuYkjZrzAFInnZ05wuY0HGm5Sx
GHUrNsfLRUi/UHlp0n2vLqe2i6aPYckDvutSDoMWIveQXvVJz4dqMtzN8MC2ASJmtoqwijvsI2Ua
cJHcdHqKPtq2nWUZdXgNpeiyNq8kfm8FWQ7XROt1cqVSG2U1WvilM6i1ZHNSeph/0+ja2krqOCaf
cPCupiyCfF2OwSzTetYiOPIxiV4uPMM+3BZpS+4DfZckTnzYJdc4HtB57gfLQGkNLInPsBTNtfaA
XUrToKQ5u8nqDxnNjlcT5M+l5Evnvsyzx1rBokSfZjXU1a8L3LSlhFO47HqxxCeI5w1QLu42FPPA
Wb9hRunC9ipr52vq0b+VAcqRue7YGCS7YFRgkcm2JK/z1HXvmV5cJad4qjsSjOTWrln4BNcvL0Ar
oYYr03ltu8OKouqE3a9fd25sW4FSrkDpCbokGG7jdg2DyrILIegVSfTO6AXJB5AyuIgq2qpWULns
myWFxaNkJSSKNLO7tLFLxfzII9TUcc+2t36yvbyLhnCdanQVTGJLK9Jh05UJbdP5Q0Ai0dO71MYs
L2U48vhzB5w16KslyJ1gexh50pEb2Q7pUFToth3Vpd1aNdkqw4Gb+LqFr5Z3pQVlTn3dL54pee1z
BkmnmiwaMH3fLVCt4tIBPy/s3lg98remkXRo6hVLBfYOUkJxb8rFjUM67xvUav2VbW2gvk/j5JZk
14LLUv0uGeEBPjESwRM6aABcc18bTwMi7oXVEt8DDYBxWQHCGt7EAvweb/+bCoqM4HOcRO/rQrcu
eUtMErVPP0TkQF+MkLkrLpJtFDKnrxGLvSAF4Bgu/gzW4ZZ9bSgjLj2A996w3sZwKvi71WsbtGWf
Q4AL0NkysaY4IrAdz6+2haCQn2cUlO6WiIJ4WtlmsqM8bHDd8G3hyBOD+Ihz2y+qTrrZ+v46tnh7
W8kH0B9TBRgnVuwpnhPN010KgJbHJ2Lt6AfwUXxGjYPeoRn3WucC+3EwD7UEHXUTATJD6a4L7Ji+
4Ciicnrgc6a811CHFyi8vALqZbuV7preUd7t9AoSqIB20A/5eUPpl+9Y0KUM7tzCCm3LkI4F3WV+
i+kBfqR61bntXgJQP3MZDQjFldRi7exAwaivpJeoskDlt0buhnQq2nox4GdcuUUjTNEttf5v9P+p
4M1yDxF3OUKf5ueBsLiSUWpvROi92ulYASJbChjUOuieROHW7GpECZeVca89LV2/yv5gZgK60uV6
7REaWuRXvREmsbVSxcoU56it53jzjxMPVocCIeh2qEDRITKhk+RgUjqrmqncfQQbc16XYbOO4WMu
uUzqFeODvxjM8DblJBa0Bv0WLOhGjAjbHcoJMx1tm8jlaxO4i+KCijrqq022zR75sYUFe2XDHNBQ
NBZ9xQgdhh31ZDqG05C9d0tHIVhmLGqGCoIiT9ChZn66VXlKbB2RxM5vQDKAc5RGg/6rwJqMCwqk
MALvBHHrtkHnrUo6og6/cTACXbnGMttlMu1OQTMNQOxtgtAHmD+tgJRE3k513icFrLJgbg/IU+CL
yVwTlDGYv+Oou1FUFoLZxwaQAtcGKx5sQAa8z03v01C7e48vu6YFy4udAPPxLQBUBfFQ6OYcYBue
PqG5XNuHTChzqbriiB9RwaQnQ7OEf2CLjP0hXqh4HNaY3QDfbL42JsQnn6+bA0bHLJSRbeOu1Jys
L7lL7P1quhZvAfE6uNaZGrCbZgohCpkUjyHkw6wuxLBehRAteL2C2fltjSnyjYmc6LGnQgCbNMnT
yJphP0c9eUvNFJZFBj6yNd2G5MC0+RK5LH+LrGfE68hOC8JmXQ9wv+BLsVw1qQE1N/UbMNWGrQ4v
t+guyAa64Ur3mY/2cK7g/5IYgce6WeIFW2+AHAYvZ50Be4ybaURR0PvpJrbanpsoXPKaJI3O9gA0
9PPqshk09NzjXYJSyD5R0+ZNqVCA343BpeKdMPaiL1FTe16mkhXAZOTI2xoHugARBrnkflNQAMot
1TrdyQXgXx0TxXfb6PCYJgHmB5xF6XqJ9fd1avtdxCZXrXPi3zPsFsu1m3uj625c8scpMbPF0yXJ
iIaAQwVS0XATdyy6zttOZsCXmFelCVlxHQRt9OE7Lk8u0NM9GEJRgU2LPiOtY3v4H1nhK55MwlTZ
Srmv7erFVHYmn9nOtjzvsP+auLsWYeST/ZyuyWvAWu1uoVzJGGLAoHzZaRW+8wIkRqkAiNwOIF/I
LlsTj6agiJC2GBlJ1E6Fon2WiTNrhXMTVR3q87qNzZhfPrf0bo1XyNBxNLDbvFPx2wj6oykX273H
kxrezDwMJWY4Q3sE6QmAq1lwyXfmvQlW0qC2ckEVoPK4MRaxowm6y6e+scGVEVjUteEyu5vtPJzm
ZEQGxWTyDF0gOwaM5K9QjHmGy6BJP3S0xTtHyfS4GB9dSQxcjyqx5OulWiMKSE8PiSebpvw4xW2f
1lsRoHBSvHCHPomW7hEpXl4biFu1waVOqzFO7A7lS3jd+6EFs7iGby3z7q1gc1jqyRJEOhO5U3nH
vgN3JjVN6PySo9w/hJSFHwPI+DeChyRl4PDBIYrwhixQfuMAHxz0MmPV5fYzwOn5XlviWZnPAwmx
Drb7ogkkKpqQqgPOA9OjzZjiOs8AzeDR53WMzG8CYkedOzQqI7LOW+nacHgN8o4+iTamqqJQ9a+0
7kNYdCBAZRx/8Rbqv9lJDT3IfOCAkmqp4c0jXfWGjnZQ+tHQaaDJ3SzaEbv8hDm+YKbMiFw24AXn
hRrhNcAIHe6oB+LjD2uEDElUxwNxc3tFbKvEdgXA3M8vjLs1+ZL0dJBHMeRqphWjhsxBnS8JXQ02
LwnKBl4buA1RhDwlNYDAcEPZmBPPKyNTQ9yV9Q4qZplGLtlT2q/5p7TvZ2wqo5ad67CPJS1JatR5
4CfqwKdNA9CGgv0CJo0yHrSXR0YbiwZ4PU2AqLZ6+EbGwGdTDaMVAOFu0quXLZxU3khQTLphF7gd
1+AIG6QRzUbGhyXOZ7QwPHapMa9DvrJF1DCIc/R9iDJxJ26FGCY71NOK2/SFO6JjO40fVm5L6Ev8
Fs19tQ4UJVm56RY7w5EhvimKCor15Z3QtCFFd2gbt2TjbzZotigpOcsl/g2Mfpa662Ce0DBfCz+x
Lq0cKfJs2f9re+5XhxyuIQiQy/3PLkleGLCXwP/vCQlIZflMkF74pgZ9yTYtPxiXOOkNjPIpa6kF
krYQFyCAwQUsur94Ab/a25cXAFAA4V0M54BLCFPo1xfAE49sVMOzr/LHC1A/yBMliw5XXDDAF/vh
lP6cn3D/w3n8MQfgy6CRrGna+Q9//H/Pg8J//315zD9+5m+jEv75J9xJxAzT8H3+lz91+DZcBohN
f/yhX34znv3nq7vMUPjlD38a5/B/DGx4/DbZbv4//vGXaQ6/TBn5/TSHHMGk310cfxrnUH/rPq+f
/3mrqsuMhB+P+TnKARNvMTqNYognzS72Vgrc5scohwD/hBn6CEP/GPFwybj9HOWA27lCOQLVChQj
QWL9EvCHZXuZ5oDhORTpjgR3G0tw0/AIc6n//gZ/+RYxvuLnn38/zQHZ2D8Y+whvpiAkQDblBUz+
P5ILUiytCAF+Hj2Y3rdZzL3GBhavtnSbGiqXGTXv9ejvuyHaLjLoUmG2YlH1jOi9QN5ZlFu8hW+M
W5RJfS9TxDHJ+s3N6WUba0WVM8QFuma+7/PggmN2n2gA5D22XAO2LaaDjwm8Z1dALcKHyI9MJcmT
wPCGs3PzdtuJZEYy05LtmI0Twx6Jeu+EFSprO0DbAMgGU+bSO2MYgrmGiyKQN4GfFrhEHFa8uKiM
EXu5yjbOrobAzI990dATsIxPIhuDN96p4LkZ+xTlresPtoiaHZJocanzSd+hCstr5aaHJW++JoHE
m0SBXCIK8kAjL/dFIdvaJzHwF4A8B9LI7xrKGDDqAr1STzYYeJpjAxxnvR83PHu7RA8pwrglz+Yb
hMDi0kbRAw/zZ7bYG1Q4fdm6/mkdt/DsVvgvneyXMoKEgf+p8+DVmeb6jSkc4Vs4u5P0zacihQQ2
DkvZxfGD9PLTmCyizIbhyYlge5dAnmsdt20tc233OE6XivO+wiX47GK2YxkUT5Qrl5cARz7Br4Z8
HB+yLSN3sQyC/bzI4amZiu4VMzjoa+hi2Bp9h7xPw2LU67lD/nwey5agq970PYzpDbt3cJqBp34e
aGiedTEvqHXQu1ex7nZwENG8r8mR5Vte5sk83uHkMW9U5s/pxAf4VIYfwsnDGGLoNbasCI/FmOYQ
wfOXbtMBmMZ4fUHj3Jwo8lVZlTWTeogKZr8EBNRvBbMsfpgh1d8qPrYQtaPW5Yj3jtuua/unOAhh
L5jetHU0xI9TNxd7hL9AHsdtCi86DUvBF163XbBAcXNjcTBjrOVVo0NYQ9yjcoAzjujBAokwCp29
bkBkI/xkguQlA/d7TVVKPlG8cZibUKoVF6j5E3yWwz7MDQza2HlyvfoxwfwHQZIyScTsv8Nm3YJD
biAEf/dFtt50kUGF0fRU7rqMx6YMu6bSSoQ/0JP/bPT/6yTG34/fwbf5r3b6v9/L908P+bnRY0DC
ZRgzbH4M/IPedBmM83Ojxy3T/wuhqBzwBsXkOfzUP3Z6intB47aDeByC3JeNHofAz50ec+4hA12Y
K4zMwOwFUvw7Oz0mQv660wPaAg2XYfoqiWJQfdEfGDU52U2utuD3AhgeSqo4JA5R2kYiS8I0pQ/g
/s10GDrSmz1jRVgk5QqNupJsGVZ3O8ZoystMjvLimMk5fmxzTD1wvyHnF0hSpdIoxMJ6eWy2nqz3
czeSr4roFaJ3NvU8hyzY5sg62HBoQLC3kcyXw1DQZofooTgp0Yff46ZvEYibkIMLwPwiaZI3p0zS
EbNomq1yc9Y9JigsD802bHVcdOQO0h0YFSSfLPJ+EI1kuXXaoICMafAChOcDqaW2Vkkgyj4ustu0
XfgV3zZxdpLyqwzA/6dV2GhHiYYHZfq0fTRZjl19Gpy/XyyI6lpHqzK7WOMd4yjaZrgQY6frgrTt
9cgk5FJAQXOzph/Im80v05K24hbWWFDjDkrZHTeEIvrFMfWm6lKPFEMGebtkhYMvOJGZe/geM9RG
fBP+jfmhLwOYDxZ+GmueUA0y5FqQdpSVx8u/4giDX2+rc2+U8zA5pNSRq6aPl12RQjioEJRQ4T7D
FJ+mxGahf/PGgZcAQD9VKIfVKZh6MpRBgrOgAjyW3+VyzaAbdBSXhNh4hKPDtdNWi2SaTJ12mX+H
ejim93gn8A+gLipXQ5VwNSc23k3EwDALRPsdhBzdtQ2Xxwk5oP3awCFLRm5xVrfZw7hRGK59K5sa
YO/wIFMc5X6AQ0TUGD7AHVt30CrTE6OZR7FgkvTrimhT7bBoELoNYTO1flAtXGIE9ZBZ7wN9pg0m
2dyQ3mL6wSmSdM11VSSwivIdPgiqK7W0vb6ncmyHq63nIYV0wn2DcxYDJ0xp1UTPK5NIuCGJCvAS
vh3uHgaSfcOn92Cn5tL4hEuGyS89X+sscIV+7Qx6kBJUEKl9i+O3NASjrqvYuUvXFEETOyGObIpz
qpv2qxozryv4GDIrMWtABecl4c0EJsXBXApyfl76ub1OWb9+jlSbarT+q915jZDGlWt8m1QTJD/4
HIhjtUcvumg4Yr5NFyLa4OewWuGyz0diVIaqivN77ny4Ve2IEqwcDIb6HAaWZ4jVa8/RsYoBprZm
elnOUMAs/LKAxtXQ4ttEo6iWsCIgPbdSBCiW7tOe8KkyyqrsBnXhettNySVukdm6beLG44qjOCJF
pnMQfxm/DYahW/YLY6jNEtxLxdSqy9e3iE8DEoduxIENLWJzs9geCht8Cbaix5oK0sFVOWZ2JLeY
WTVt+xmDY6DYY2jTm2MDoWXubfsMECcaDiDMDGAWQkUDhwfFxxE7kX+ChuyGK+CcM0KHXYeIY0fa
aL3KBIuv4kGb72tAXxKb5ucYKhEidDJa9HGV0AeuDBSMOtdBiOklE7nZAH0/oKPGekQjKjAqocFu
llg4VdKPAmZhnJ9EkHu4Ymvg3NmF63CdxRDvajyTPOQ5m3Zd2MAf5Piuhn2jN1EjjB0/BNqTZR8j
KVWnhYiuh7QvdnEugmIXcKSxEet04TOIB16DDovwPUvaiA8zZuBtIBK8IAG6vE/EQT01A6VYa2ic
60BA6VFhCsnANA2tOkx+mHZpOzXmGj9AobIHkLnLJEq1b8o031R7olOQYIaJh3CqSSk8RpXVzsJF
izBHrCmT1DRxiRk0MNFGEw87NqsVsMwAjIDegLyxqN961j2Hvolfl3X7jeISnpGMcZBpEJ6Ojmm+
Zg9pwsO6mZmv56gFX1n08E36bY52XYDEcQUwyT32bKK3nYosiAnMZQpvVlRBN9u8peKQjwMUtNm9
NcjGIDGc8i2sQ866vFoWMgN7WoSzNwra3e3mw+lRwQBB+g/nV/MQuoWZqBS085s/qjibswQWLigE
doLcv4KPzGX4o1X/Tz31F/UUzH4UIP9g6P/UOCPCOZjPX/9xN4ZL4/zjMX+vp0iEzjnO/zaBFNMG
L7dZ+ns9hZtmom1FOAWDNQq0ySi1fnbOKJqQ0cEdhFMAl4hx/K6eijFUEcP4CmRJkNnKwn+vnvrb
vJXfAdqXmxTmlwHCmDOFsYuAyH/VYIhqNUEcPLiGqjyKYo/5i9ib3sxS0N6cBFEZQDhZ5HkrDtmE
KzU5o1xRwHoVRsNlM04OTzX2QfgbMr7pAzia6IDhleA0g0XRGT4drBSzYweZ84Tzc9KsC3T9DX/L
7BFhRDzXC2wtdIpN2VhlXXsOFwWFGgBXngU43oK1Au0B1OMEzDwGcBevHfeQrtlC3nGcXMYmpTOY
kycMgcEosl1OGyzUvHW2Le44n3crLBpArioHhF0ltgcH2VmDqTMlTmgUJOBix1z/R2760Tf8xaoJ
CfScf7Fq/n/3+ePzP2+XcVk0Px7yc9HkuBMwAlwhvWg6IaRZrMGfiyaHcISUES78PAIPhSrmH4sG
I+ah2aDVzwkSXxCpIHj+XW7C7H/MkcQiRKoFw2aL8N9pQv4Y7cBvucSdwggtCJSrP+qWItQRnVCW
H4sgoKLkwm9HW9Dp+Xefyf+iav0qj2Ix4mkgnUFsgzqbR38cUbqFk/FgNIMj8lHhMwZ1wJmyJL9T
K4a+/UWE5A9d1eW5MPwsxqwf9A7g8S/62u/ScvguEApfYnb04VDcodBZbrBtgendiLvXqeJ/lcSJ
wz+/PczGTiEBYvfDnOzLHU5+/5ROTsmIXCw7cm8Y6MlxmM/gjBtQnCAnE3hIa/FKEN6K9sTCHYTz
j6mLhxRoUH8Yk8ZWybKgHbGuh88iuDkWgws42G9DPnrkfEAkTsUBFmZxWDdIMCr1EQQ/15/gXamH
TmI2Wwcd7SWc0/6EiWh6j6mR/JZB4bhFjZJAQEEfd/AjnCUUuZg7M190GcSOv4Hb315bSc1rppsb
Yj3frVnXVxZM6HGLYnlDKaJBVSti+xBNVn2HvDjcbfEqXiLC0cMR1u2Tse3h+amlskO/HsnAMMht
G6NDvqCvMZj8tAtbQErdHE/XWTgPt3CmkcSGy/OZdE1w7NILdWaC9Th62BsldQVL4TJEw5cpx6TY
dFMOBPPW2pKMK6xRk9M9mSLzzmVQrLJ2rcmmEXvginD6O25rn/jpjC5D7LMedU21MlznFToCIHEk
Vv2HNZl+Fxjq8ZsoZPRYwMhoq5VMxVcBmVGUSLNnoNEjP0gEWrjbmyVH6YX8YPsh2y5PKgDU3R3p
QChVCH0M58yu9toDRHnN/YYZZIwbcGwXnlxsIMApSKo75MofW8dJxZzwjy1C27spJOYdE5mW/eDI
vId0FSSlwzifr0ap9tD27RdvhK4bJGKvmyJHzCLcklbtJnw4Laq8m7FTqPDiKHiIMcnxTDakr8vJ
hRIQ3kKCWnLBSBkMiBnj2LtimNOEHFU/7WLP5ZmIxn5tpnT+kCHamN3WbGm/C2ZenPARTHXL0i/j
3FUryK3bviOgbLLuK4ndCkOVXrNgdqWUzUsxwSYcme4Ogc5xKgL9gz+69pj1QEmFqTZpmen5WgSG
Ag6a0aSkJBefIY0w/HD2KWZodUAeeQDU6fjI1i46o0y+T9y6hiUOf4pLG6vHwf7EOFaKxEy4fHMq
C/aJCeYbzPDaPmZMJK7wzSYfGrj9HfxipBy3eX6EnhdUiK88ItHOdzbZ3gJr4ttoa6Nd5LfpNsi2
bbcW6frU94WtmrBY9l7Rh35Vv2UxG6IjB3K40HIGBuq/9ClHtgXqLNyz1CKL1JU+1+jTN/AitWyU
xISEyHooBN2Ybud87by76gqCMbdVCxqXlCyAX/aKthJTMJCns9Pa4IMYxtr6ZRLP1Ii8mbsSOfx8
WZ8zP7e7IpyyBjkDIDYVDnsOeXIkaVnMed8f1gURrzcXUEwFQkQ2ApCXr+iGeRf4fD+JiY8UM0hm
jIiQ6E4fF5lc5gdpvjS3kJosNCBl+vW+AdCXQ21Px6m9LliwIAOA6RDJe6SBeSNG2bOg3a1wCKJX
gRkEyR5AW5J9hUKBL6qdMeAGEjhmnponqRBJg79cTPI9SLR8KhbFD4b02IYHlSVHNAnda8Z8cAnl
R8yXq03jE7J1AynXbYHtkQRtcUjmGLBexMZz6FxyjFRAMjAgHjCB2orwOWqHRpTTePnrjKXsyXu7
fkmjHqBbH/Z6D7Q3vho6BKNKS0GFSdvRKz2R/gTPt9jN6n/YO6/lyI00C7/KvgAU8OZygfIsFlls
skn2DYJtCJMwCQ/k0+8HjloraXZnRveK2FDETjebZYDEb875zqCqqKQM42b3aRkb20aE7I2esTPc
rt5Q/SFHY2AeVZ3OaB3DDut9pnJfEISXUdNr1SfVQfYKnUob0FiMU3mdLVv+sNkbnnkhWbIT8A+Q
LQal2oA4KdJtCxHviJkjuCuczH0rShQdDH1G+HqdV161SXgYQcCnVBHYQP7M0fryHZF98dnS+/m+
ELkL54vF0KekTLHNrEnCBoeHcBkExMXm4zn+d+/076pAGoDfVTz/1Dv9NwDTunr7/Z7S+PiR31on
+iMbdzAragvw41qU/GydDCpEysN/OM7Z97FZ/Ll09KgC+SnWl966Cfx96wRaHncl8jMLNz7e8L9S
BMKS+9MkOvAdXhetj6kbvLw/e94ZhXUMBtwJ/JPEQekicOrLomIF5Nb6TS1Hn1lE3ni9GvYCvlGp
P+MDRC8gKll2j2Zp94oFCMUfg4MWO96Uc+tAZ/U/ZS46KhdYb86Yb4jkNCOMZkmEhZdjdjnk2jRp
yNugJ5TjkWVk2Y1omNAN9fK2Kpa84lbKeJwFvqzODubgE0XVqB/zzF1uFzuOH3OrkRgf3Retq8f9
VI/eiqUDHefk8pyXyCFKZhAGixxhPqZMKKooSzm2wqCcmIZAnQy2E/LbiZtcUbS5hTs/KMSlb7o0
OQ/A8o+3cKYR3Zppz4nUjkOmMN0lerGv5rHYM/Ep/I0T1NnRLZPGuwTsl/KoW3QeiBqjt5DRTr/v
W8EEWVvJxGlpi4OM22mXq9ZTSPIq/mHkavHMcDQe70wnrl77aTEeJtDvjOXZBG/SruNJkWBI4Mma
LCrsRNkyEm7Gl761l8+xqj03apNGzse5Bo+BGNLhjSJkHcwXUN8NIDmj2Hem22KtEOPWTWRjhJ3R
nidoeKsxEp8rMMdUhpmYnKPLOfQ5yJf5bPYTq+EsB1a1S7sWo+rIpb4BDbro18YVW5MjsNxbfRFH
bu3M+G3y3mPilOca9S32uJC1Sltv9AFFC2r/8gCUJN3gFRj8nTlNE51tXkd4vMdkt5i9zgedSOlE
RldM716c6W8K3MROONyNu7W42kJYWd5KGn1zBzTN2Q/1LD8ZbA9vwPQVLzXG5zDWR4PBqpb0sCVp
5Tdm692BBWo3g5nGW9w8sNCQthhcNMZsjNskKZrdMmIaSL02uJudButZ3A7RgELnlAbx7IW1VQoI
iBZWPicdKIZyrT7CxTCPfYnvkRyJ+At3A6466HfB15jxLeV8x8p2n/SN+RgX2XCc1tEwcnqPIABm
bJ9Q4H3TJ0fbjIuvNlDG0ddxB2TH2kMRiyGPCVuUuL5xLt3CPonU8V/XpmI/dinTbianhsEm08RA
xfPR2nRx84jXtL00vq6+Fn0Zb2B+LZ/Z85eHWPFgjjSWGnkoNSaUo9S6u6Weq0vjgMsL+zrPs9Ac
szhy8FpsjDSun9yk6cNJC6ojZqjkuafwRA3Zx8WDsKUZdQqbHs6SfV9jhm+9mOEmNCb96qTNEC2Y
34NdXdkm6gEnNuKbDw3z4PTyri1jNr2uXvyoDLEc6XeQOqzIhnFeAhb8/bdcz+wNeLIpcnCwHFYi
HxYH822elmeYUE5UiSRgBTKaXis2iOH4HsEMN6kc3PupY6jIrwUJNSzt37OR/2g2QjwhI4t/NVEk
e+9bn30b+t8/Gf/xY78+GclIWZ9tCHHMjxXtKqz59cnoWb94jBIZwHg07f8Q6vwcKjKJdKBEcGAw
VOCxxev4dT5CBCyyGTQ8pLGsDJe/OB/5kI79bqpoA64hP1sHaQ3uX/+nJa1jLpDg62w81JC9Nya5
D9tUVUHEcvBlccVXX0fVIYGPbyvMDxH1WBfO8yJOviFkpPf+oz/64qQBf7ydh+I8+qvRTHMvJnP7
ENtIFXo59zUSDu6koVI8HEt906xyFwAAwU4GWhYF7hBEXmBeJWPCDY8iHDjMxrdGg7o+oUBdvb6s
e6h0UQM1+iYX3ctYBI+Dk9WoDmsTY0H+1dWkvikgLmP+UNitRq89yrF9MfxURsoZLVaNjrYFLvYZ
sesDfOOvY8uvdx35UtTZe530dG5gMCLPNa8sj7vQrHg/EH5xdrbNi2vkLAHWvnnSeHtE1ODex/my
GTXv2LY+O9G+38YdH80YxNukL4H05uLdFNocui4fZe233UZv+EeBX1uhTV/JW+Bj0P1jmXXdJm75
W6POaxilrW1T/FzhkLJ7y23GHjXMwI3buPypsK+TP/Tb9Sdzmz4gC/CJKNOtWFXyEUgoAVunN9Q1
qYtrsBTjtuj4lQUq2RvHRgVUTZa5HdjBA75zxUZXyRP4Icxb3uBvgrp6X6qmPjRWiyUwZuM0iYXD
NyiSb3GhsR5qg8dA1/vthyqn05Gir1rTnd37SF700YzaPOge8fMJBjwudmOtUDtMDOow+Xx6Vscv
nRzv6Bva48dFkjWLv1nspttIj+vAWKxrOfrITvUA+78xsgbmP5iIrmPGi0pyYR8trWUWniP+r/Hu
nryA5Q57I66inr9LhXnJOoMDs+7MrbfKw9zYnfmYuLAoxljVOs6F6/l9DlBiM9rzw2LKvjJU5LtX
/H957MwhXP1qM/U+loax5mdKPqXOYPdoelLdQiwIorZrXz6+7zJBxz4WXFYwyNQuSblkEG3y1TfM
0tkCFifdSN65ybmqmZSHfsrV6XtcKvV6L/AIWp4K4itC18dLY/BCuPP8cJQiu+DuPFLDPC6Kb35q
uE9Ay8eniRbqNvW4OwKve/Hwk0Yu4CxuOC4mn7vx48OoJDfFpPFXpSi/AsgztzGG11NhQju0Yy7a
QnTxaakC4wGNu4xMCl3kz0i3rF5KEHumuW1FrW/K1uYj1UdeQ5J2N36nzfvENY2z1cSg7HtlbgVO
dVjnFhbtvMLYUXOV0SRGDEzELUIsfRXvY7gf02KLnqzY6twnDJuy65g6l4/by8qVOujQFRGSU38O
VHxYQvOa3T1ft50G4pSkerWfdUtsce1xGwq/jj6+W63k7WtxdXahcnKEcAlU+MsivPsSrwPfH4g5
tWNnGuy7BJETbNZgR2FYbDDSyOjjAlivcG7xa2YrtGcLx1iAdWJrq0AdPr7mfgBs0LdcRjPmvO2Y
G/GbzBzt4KS8VaXxu7C0aAf4r5xeeERAUfEVGOI9IUCFEpu7R9e4m0voyZFZGfFJb4fq7GVYrJzZ
2ftT/lVD94XoEHliLMxVjcUdMShdOyQO92lN0XhevDTYeS4XWUXsyVnDyhWpiuMLq8obznyfiVqF
7cveB2kBVUSb+ceMaYyYjruR1+sW5lmnQ87StcfJRYDoVRg45qzUmXU6FsC9hEMxMTjcJr46zRPB
Ph7Ma2oF/l4Z1bKXPYeJtMcxYlYKBXzkJUyDwV3kyfrANof/eEj+P84mM5hNpBJ8i+h9xkhL0EMa
fXrvtFwSrWNfzWUdIMeaHzo9Tj2RT1xMzSypoTCpCzRDcAN0BJsoUS6DJ95pV/loFu6Aj8/aDRyx
ESX/JPb7YGdXFPD23HcbzXc4Am2HSSoZHvcIPChn66bY+3Hz3qCv8Moh33LTS+R2nCe2VmQ7o22/
+ToGSSJ4WBo33ueytuut0NJ7bUImQvMSWgxtTwhuGNNoRVcYDM0WaCtiYtBTzRrzCmD8X7CygVF1
qQjcLXKSDrinavOvZl7PG0PmAUNX3Xx0Eny6nY8U83bBYHfKQKr7IfZavJxYZe1hu4row7TO+nsi
hFyG8i7yPG/XYi7Mo0XAeaGubLutslNpQENrtJOMhzfcdPV31gff7EyvhzCxZvHuN5amaIk1pbqI
G2M64JKpd1gxEZ3gmSczSua4+8vcHrVNwqNoYxp+fBtMtdJ2hVVN3UWYqe9RM9tdeQBK3GsvC/SV
KGUbUJzjNLB6pDWF4UbNgqnn4oyuuQDnZc72UIEgPaWe+29WMus29E91jY0CDtW6t7L1/gzyKwKY
nHBbh4OXLQtMq/Q9EzxcrMp/HNra4rLirrMzrvTflYD/xyroz+sZ6ikGXgZyN7z3nqX/SfQWLGh0
g14OB2P6OOy4B61MfK8mTYSzFO//+rf9eTPz8dswB7imTeIB67Q/bmbUBAedfn84FAsXyFoJBCLW
tiDj9b9HY/9RE2BahsF28v/vAi4/pv86/Wi7H8vvm4Bff+xnF2D9EnBBeAGzJ6QClsf3+LMLcH5x
+F9wVfwmx/zZBDADY2/Kut8J4NJhhPmtCUCTDy2S1oE/gcZHe/FX5mOALf90s6DJZx3rf0zIvPXi
/eNlRKnOY2Nw2MuNWmZFVUvlSI5jK26wujs3M6Xv+ClxqA1qndHSERV+f02lNpZ7gaVVRG07FsBT
BGc+dkALwg6PIlNCUEmS2M6uwdjpe0/AZ0mAEEdq1qZLIozUosZjwjWDsXphlfNWGEvEkVE+jitH
oRe1unY8g2sJ+gDDorDDmqCJDoUXVVFLfXA7TLZDCZX7xgNhYTyMZa+/BMJgMqJpmflQYaU9deAg
tnXJcxMsG3FFrqdtkUTMF6LXuo2hGcYDxFcag04L3tm5cWTLet3/jKVqj8mI/j9cw8PerJEnoJoo
95Td8bBdPygBwm3TeulXvv+MiUO3TvaNsT06ooUE5KMQqaO8HI5K5HbkYUBikO9MnQkxQi6rdSAo
g+cxV00SVYWvv3hlr25dSbXhmGuhQdTFoZ94MI8aRZ8y/AlvJOTlXZdRNExZbQ0sJQIUqIgzTZQY
naUO7FaGcmPKRHsdBsv55Pd5WYbuYBnn1u+wHq+Dss8LAEd/MyaDgRMOcEIoqKWGsCA8686Xhfau
0imIZqo6xjFz+p0n23yRTHT3H6+vW18VVzbktpz/Hs2i58sgZGekgfKqabcWM/uBdU9U+1LtspoP
ufMXmkk1so7x+sw8J76B8AvDvRDT2TXjND3EEJnUwe3In9uljieyvUWiBNr3GFN6Bbn3xNl+HFu7
N8M+H4ddnyXmi9TYQe8Mufj6nkuFTX9fci34UpyoNLoNv51Os+ucDIYVjo+6VAUxYFbxKZXt8tLI
tDsTYxE85mr0d6lltu4GTKF1qpwhuYkbO8XitzZQAaxsTfJl+24ucDH0Du1YzZv86C4dZXbV3tED
m3FMg5PEDXo3nHOpXlU1LXsaZLbZhWm9T641Ua+wBa1Dw1JzuknMPMPhgdouvYii3joqGAq5cyEA
UwDZeIuzLBzbGkxKDyr2IS6D5ZZYPOJtQH9uVK/HtyUaAFyhyeTvDSI5dviLrc8w1cUeK7hWh7Aq
oCXNfVb6e2Ho3ae+tl+cvhjOpaM/Vz6ewmgZm4kYqkFpajuK4raEpNJHneG68FhVHBHCI6NBF9Up
iX3bDDMQFHdKFfV9xyL72mlg2ies7vdOZhunIYF9Dg4c3TWKhoPy3H5LXKU6pXYjcESbkxVNhWM9
zSQjhE65UOfHLe3RNDM0tjvBjWFWGRcVmtld1Y/z1qx7KHOsoxS5iZ0Gb8vqbgcryO9m3xI3lTY5
972T0AqmIytG3esYtyZlwf7K1wL7XASrRHiade+FQKvsFrxpsm6hcx4aiDIXvnolA3oGVGcTnosa
UeuSWy5SZ37mTTUBN72Wt3N1SECCfWoCXeaAIzHPD+loZaEmKvU0O5SAKm/Sy2jJ9qR0iSHUdZa9
2XisEuB81xRGidS1bYXlFrxg0dsMYdbN9VA5WE85KAz61InWxnWXG2iK9TWdVfcc8P6tox2rOT/K
sl4VwCqBvhLnKfZdd1ChAKzch2XlZLz/ZhgilXq1EdEktlFbmOmjS0wDCveCVSsq9vxm7HOxRGPL
Gg46qZuFlivR4AbjvE8BMEXTUr7V2C63bYajt47ZA+DM0R6FIJEOS1GqdsEEs5JfUfTMW3zV3re+
EKePXqKmXLya7sip1LlD/PpxsjSgPt6DuRSnouYOpRo39H/cRdLl0JoBoHxupxLQEUZ9PRxNUtCQ
QPCEaVGv7ueE41lWhWlzO0zmg+HQtNRYs+ZNZXa8EgjZ6hY/AMycdB3rXnjaL5eOHpaUv3WoBVFE
3bbsoG4+aoC/N4n/dpPo/EtTy38TglV1b93vayV8HfzMT0FZ8AuiJrKCcaK4jDd/JygL7F+odEk4
JuOLFFknoCD6uUp0CSYneQGPLEovhqYUWD8FZRYCTYO/TRPw6yz1L/gXHZ+B7e8bC1Lj+D9Izx6e
SOefc0kJsDJZBQz20Sl8SIMOzOeWI2mvSIw7FUnjHJA4kNZaT9PyHbG+d3Zwk7CGM4zpoa4HKOad
1N4Kr4BDg7TsoiDnP7osI2jipEuAdGd7l7QYu4cFu+Nj2TmwMgcsJGXiGl9qGZOOkXv5CdXdloTU
5itaivwwa36bIXCbZoAeg1TfCPpBAh4zlUGKI8xPuA/FCdN9dRN7VrEfLBoTeAi3tbM+FYsYn3aO
MNsYO6BwWUnmR6m5Fir9xDsR7gFcMi7muxpDyl4WfnBeOuoiEFyzeZ21IYBfKvRbY8mA1nGujeFY
W83O9NjGGbWZvBhBFlwMTdwbszvcxqbxCKCj3hgu9IiqgX/EGSWtd2tZAE+UC9IoY6yYIJZtDwMY
A4WRg5rGvTpT+LFd2juFLr9P7DV3Vovfs8lalpVDLZ4aO3fJJCzsfC/LOT+AjyVkxJ6ga3mLEfWG
OTzXfhbf9UM6Xfs6U9+CZVpeQMdY1wRw6QEQXHtxrXy+Oi4fDoES2Y56dLjRZ7f5SqU8byAYeTs5
FuPeMwRvA3k4s9yqIA1oAmUp7OG7Flhh1jpLZAXyhqxnDmtt3g6kmxGXU1ebzuFZLWR51HztCHFC
bDD8I3Ma22bfNKPzngD+AM7SZ0Dx7GmPXys+4tQo74lgVWwEtZzGGde5trVUPtxIe8k/J0sWvHqN
i3GA0B/YW8h9JHrdx4Ay/FZhx71FMTOPIdqg7JnIue6cD3rxya5tuYeFYAbhRATZwZkLLw/F6u1U
i5fdIuxXu8XzYKkhfvIeiPw1WP71PAWzzhpX6qx+H7RcK8zQGfXmyi6+DVDKLzF56gcwq9aN28ti
X0oXypDvZWu9ZVyqRDpXiA3qMKcLVCFttG7MyVkjKerkjvCZjmrMogQtu+JYagOnfbwS0SrHZ8Mg
zVdmle5twwDvSA6WPOR5ATWmhBC2m+zUuSvkdGOmk83l2LQHjXHbkCb9WzqAM8DrJIytKWPvDULl
D6eZy2OySFwAS+kc6ya2d57PjHfxKvOzZYtvTDNlwrDKNl89v3qsR0t97jq5wJqp9Guduoze55To
FILxYKTR9emXdDQcvDIklLwByMzvPQZ/YAVYynwDI5Duq3Gd16usePIzvYxGxtlbfRTlTZ7wJU6W
xcp9gG3nk7/zCZ9HD10JASTeDOOxr6sjWz/3VIO4qMD0R+ijSuZ8RS6uPOlwrsXFwV2m/uTGqjpC
l4CEIAcBvSKwXhms4UYjamUHa6vZoBmn7Krm/AHZkP1Dwa6KLEE5oVLwuCCFxAvmtvmJAkK7ShOv
Nl+oR45LKgCRYtW719p5NxVuc9MgJcyjINg5dB37uINkCbeigMx4xaEzvmjxBNXJtYxrrifWAQeU
3kUUOeOl0sf2m9UvvBJb34C98/bgvubtWBgDyxDkIi+9tzSSWYcqMkATS00vsSR3qqvFXsO+zR56
cbyoHWd3pTgQVJIQMs5jvkN2UQ/rZiMYnxK1oAcuRAAOBj0Bx1xHmQT1Ur9BMSBvF+zmW8PQXnJT
tH6YJGyQsyJAk+U2aP3w7EVM+J8RzOnHQofTwi6+Cc1c1F8LMnhu4joNrg60oyP9xlyGq1fqmvWa
AJ2NCbqS3Zube/MeA65/r3du2eOttfTL6Nc6BnY6E6zXhbuF7Rp8DnhqXJjkpc+IQrMz7dWXgITJ
A09EFUGaGS9MsDMupSk/dzk1ar9owRmnTHvf53Fzm+tTA3AmK4AKlnJbG12CewBamTJTuXW6xnoW
U4llpuddtrFf79I5N38oLxluJxLL32yrWR8u0GRf0rLInnrTGIsQgWCww9iZ7CGoQcRaErT/Rpze
GwYlJCA6JxyTZv6k03xhwXPUZll6ue1m07/x0Tnnm7mo0zvLyycuNEQMgbbOZaU+qD22nmFfgew7
ikDJp2IAn818lE1BrO7FaNlbjGQoXZdeV1CdtMoGPTnvVkP6xRgT8xQYifgyNdADJyZ1LHB43Gbc
4jekdMsDanVCIkXTBq/CdbNNWU36SxEjceZkSo9xb24W03Xu1ZBr3yQxDCfZ+yCvEq+7M7KqODq4
eHaIYrtrsUz+E81WvDNYTH7C6wk1bPTwXy2AQXcWIotLuzRfKzBM33Q1cPwPba/Y/812sic93Ngo
5pih2Wk3DsYlIFxVm+GKBEBFgmRo4DLMONEy/boqLnj253nC3pNChAYN1ilO1KC/NklTHOqUW5ox
oyfwpHYt3DAv9pt30u3EcSxSkyHGpJ0zuKNwW8v7cfXO9s7wCjwORXK9Mpx8NL5fRe++gmB90+Ph
3SvUKynVDxWT8oi0NDYaVlMeW7BQW+I8H2nr5EmmnvfIgsr8zKS++oaafH5uY35wrFyNSz1b0Aad
ZMK7GE6y6Zqx36NCguN7S6kFL4iFnNCdbbb2dVDhsvQ8szsHpDQP/n3TN4v70rnx+8D+xEfnMvHF
oVA00YGju48w6u0JfJNqj0mmvs1ko9WvkgOU2isYN8ZM29iwZCpPviZaYDC5uaHIEzdGslSnoc28
V2dxmi+6Fyf5fTynxY2XOkb7CBosjfeFEgWiKsChgOGIOXby7/hVOu3JaeLZQfhNpitSeBC5xwb/
5qbSdEbOLFB3o9s9I2idwnZmb0uwMMCsxH6G0zIdWGQQIln2w4W/Oe8CJjERMNhT1tpnkBBIwHWt
dkKR8JQBD6gdqEWeKsW6LHVN78QThNQ4LUtgixdGlFQ0Nuh/mkvLt3lSzB36NJve1qywUxu4WtjZ
2rA3qnlhGbeWW2RmD+Q6Wu1Nlh1FvCNyhtDMOu4P8OXtSDR+tu+waERLbF9LlXabvNGSo7KT/ggi
PD61pZmdej05s3soIOca8oyUGtht4jVfBsstIgBnyz5rxgwIWIfLEAgozSNzjSm2Jbu8VPAgi2ky
Hb7mw4AcDcW8WTI8ifV3m152iaSQMGZRx1nGd5alrv9MJ1953bfB9hrhPDGWoeKIsqbISP/7u4mr
+qxf/k0TZ1q69S/1oJcf49v3P8hBf/2Rn3pQRJ84e7DxMHH7sMX9Nu/GivNb12Yjc2FHAt3ItB3G
7GsE+c+ubXUI4arRwdiwdHf+2oQb19EfuzZ9HaTza8yA24K7w1nXNr9zzaQ9TlXYb9attwr+FobG
x8UytDZ0FKtEtM5Ns5llDeUlQC9YG824RQ7RbSfW9fvB7BqkmavG0EmVuEClRYLXzDyGWJE3s7MZ
VnUi0zl0iqtiEe2/CtMPGWMwgg8P5apuhAqA0BE2nPFA91W/VqsOUrUI7qhTVnmk+JBKosWbdtmq
n/TavIRlLxBVequ+0g14iSTL5zMuuKS2c9Ba1nwP98tzeWT7U3IIbEMNmxWy9TUfig6q3CLE98bT
mjs49GMZTlM538UxQS4hHBXeO9bVtbyDve0d66WlzFfGQPglRHj+1OocaZ4GP1nuSZ1tlmMCKIRQ
qHKZtZPPC6yhkeOEQNxQltbV9JlPBfijH1C9jHfNqlDLvYL+Ky19ovRWAWs+td4BYHvVRLldw6Xl
KT8zKBpEtSHXbO4l5gfzCcFB7ym5mWK97ptDbDg0fWT1JJa390npTHZem+lK38xM5ysIw0wuL5an
yooebxm1I9lsNaWuTJrUjXJE6rCCtrD4VoJEJws23xgEKsEaYcVM+E4Wj/NFNCP+SBJpspaI2jpp
y52kB0jCgamDm0SI9fP4LjYWDa85hRRqvY7FNx/mMHr9uaOBYYqLZYHABb2b0ACaBFrGGwQ/43rh
eOrAxI7MCo0EYkEujTsV46nvh0HqF2Mp8x7SSosMdlIlEzxz6oyXJE5NU73O2co1/95PTc8k34Ej
WcTXvw+8/+TAM7AIcmL8/0u+4/e39A/O4V9/4rfzDhcwfAYLIySmWfa//3veGd4vpoWnzga6Ag/w
fw8/JPNkQCG5c9egP3f1Jv7U+K0gFhzFjLLYDSIR/EvILZBVfzr81n9B52WtD0nboOv84+EnjLhB
NxS7Fye1NUJFq7m5oXxbzK3mGzRLqzmnFFZ1Al7nFp9UJp3gq2F6P1LEJZ9skqoRKdcMqVxjfhae
lt1gd55BiNKixKHkoVyGgeqCGrW0WvoHrTATuEzJNDVPetXE7GzGrLDKG/aD3X4cKWFBa6SQWqem
8HcZqM5jGS8Mjiloo3Ixkk1VFvZmHevt0sxAdZQHw1XgTmlDmpn4XFhSnrvB7PeLOzYn8nqm78yK
v9hl73+34Wa+FlPt7XWZyS8AWvTIdkr3SKjFm9Xm0DBnP2Xz5nFv3qglnQ8M5m2Igb52YbEWzzRp
4y4lKLCNmX+byQjYUw5GOe4ckE1DaKJputPS1HweUY7bgyVhAswy6oglelg62Jr90CDs7/VnfC8B
e4B5uZsr8FbSDJ7nGVr+qJOFZY3l1c615mAPrXlhD9QeB+CPETkdtHlAcI6Om2a3RAq9BX3jDHzW
9Gto9W4a0Hv7otbGr53w4iMxzdYOnEjxYz25WDn4xg/YPz58z64F22FmP4bBbLfBlM0vDhtEZg4Z
FAscDEnUQMr4YpqD2DpevjIw6+cyK5/J2Mtu8TgoIkqm8TWGlbqFag3mV2REW8t10oAoaaSTKUd2
FVYWMKFQs71q0lN5XK/Ip2bs3J1vkPjOTrjgkWYODcwTz6P+R55JqYzjba+PFrUn1gwegq4wkgdb
GOIenKW6i6dUj1JlN2cWcloXIoxy+C0gIQKghXs7L1g+ogbPPiFbKs5OKZdzurjWrRmY+c5N4+l+
asm5qXCAfAMCi+uDyh+/htDkO8tAMrqSyTb25JVP51bF2WEG5HLuQYTVNPtT8p3gDS0qpHQOqdED
LqfP8G4MGYANAj+tX6Zq0UO3DWjZ28rUq6hxIUUkfjd8BrU1TCFUYHMnyJddInZHAHhJLyPGwHQi
QcwYusDSDG7Gklkl22t7AFbe1O26SjkT7DmdmebJE81j95QgPC3DEbHNez2oeks8WYC+Rbjn1tG+
u4r0Q4BrOQIkxr4g6DRGkYDfQcRIS+68XA+es5GH/dh6NzKusvsSWMCuSBz960gNvyNZyP1GgoE6
kRA+ppE7pu5+JYuFrdFPL+TrWPeaiD0GqbS7QGADFnNiWm5qACd9BHqkPvmumOSGeIJ0uwymuvcc
hFKsy6rIdWdCqGfLPHbMVB4KHUa1X0zDZyd16itsuJQtciw0xJJJxn7VWlgFBn4Z+QFvySXcB5RT
EXRR6U1NqNpx2SLyzfczeI9tNvnqCdw6Us2pMVga6z65VeTvtr0d36aklNy7brMhm7h9xFDrPhAp
dWgrS91Ng06WwEyuyMBtDfjfnI9ZXE4Hf3Lr+7xkY21MRod4WfrLJwaL8hYLj/lomk3+JdONZqOB
3Q2HqZ2OhGOk8bFCdAoEr4FoVxN2Mkv9Fg8nZo56uiZ2056XXCJnIL7x0oF1j2qnwiBUZngU9CbA
BstMSTXGd2Ny3Iu0m+rIuMU8wqh3w4wAq2iuJGt+vmSY5ThM4kw+ahSIcUiIT/9JBenyAwwWGzjN
WwD34PFkZFZmfIuEQliWmeJkdsTeo8zbZDEHuW6q/gZhx/yE/dXeNbJKIhef7q0+VxogLA6igMTy
TQxe4tWqVxyQnIpIm4tgyxJ+0TZ557ivPATVwQ4C7YdBqxjOU2pFi2sP73lMEICNzvmhY1AYSUa0
YAj1t0SVgGHpHqHhjSNe6g6bJKlD6aupkv7clsVDx8oEUwpDLattmaOvXEdVOfVumn11rxtZcNdh
Fm3CfojV1k7cljF2nQH3nf0Nvo5xM4BH/UGfP+L7nr/RYY+R4MxknyGmNGpdRzun2sr7ks70LGfW
+rYh1QP8mGDTW7XLtDrl3mAZulEkAxyNTMy3VTpoHFh09hMr7i+iGBGheEjbjBijqtJr420igIw1
u3pCEBNH5rSYB3RvsqStR9sCRmveMMRE9R0UD0o3jlQPBN22lgHcWl/4giuEQRsvG6+TFMkzcEk8
apCjwsWtUiK7uwVmV5NMn/XEbU6B1XinBJ37BwU6OHBualHX6+fO06wHpYb7ISEarSn04mbgA6Nu
HYbHfDHLU4z9lVuCAWJgoJdVSXoMfO1B4ONErUuqXWhZsHJsguqp1d1hl/h9se2sgZRKPz7nQoo9
OPzhGOs5blSlwymXJQsyVsK7oazB9fYo0825IDqK2eY5cVqO7yme3tJMl3tt1N0bNXbeN4P9wteW
9djF6dorQQHOJ+XbTwQNIDEM/oe9M1mOG8my6K/UBzTS4JixjTmCZJAMztzAKFHCPDvgAL6+D6jM
KopSSp29rkWWlRlFYgaev3fvuZhjmfegs5fE9XhEp6xr2+3v2jzqDraTv5C+JfdR4ob0eoA59niT
d92UuYgvAMYTBR3Aj45D69SGRXk11ShEPb5c/SJJrgV49ydNFerc56uMR1UE/YOIY4z7U2+f51Wc
HKDYb0ozqRkIAYFzrHtUTIC9vDxbx4UZkNDcZ7e+F1bbTnr1ZeUByRraytzodfDFS5mgO3C9tqhv
qoWK2mzXltl0HlmWOqO5Hj72fhsv3LYvV9WU1StoNNNXu85uo7wgjChN3BtMYeDDRSph6WEldhLz
ouetumaS8gzESFsgS40uk6o8z5Q2XgzOcD4GwrrLapQadULXFBJqv40b1MLxkAbPDSTnrQWB4XnQ
wJGGfuevy97o9ySkdJvMaZ8VAq0FUVNiE4IDBQiVr7MuetE6ojIaQKoL10umg+9DZ0nDDML6mVs6
KEJAmhP/lZXhEgRfuYx0N7tLNKe4oahCn1F7fOptEWCgU6mXXJalFFvfDatjFlqb3DGrrYfs7EKZ
Fqncg61tSQnJN3C1wnM3gVvVGEm3C4MEhzhtb+eqtvEERhCvNoPXNasxIc6Tod8zKv1kWbqNXW0V
XPTLioihJRY7cSjBeG9A+w0vnRd42aKtJ4oUMhHpuTHHJRpmrK2VXU7D5wJB/bODwEenzH3JQz9Y
sSNfoZPVm4QUrnJJtmCzH1vdI2opRZk9QcoGBprmcBaYC15UREXS5Eb1q/q8RqJhha+BbIyVVSAn
W+ZOA5/H14dTmiaX1L1LGeuMsAxn2uhoPtCcBeIw8R7AE0a1GeGd3QWmpn+FGmQvJOYOBFQMVWDr
hGs4Fc2C0qNZt1l6bbsTzoaWOISzICB/qC6MZK9zqZ/nQcDOGIJg7RZdRWdzbFMotV27DCOtXdWK
+J5F7QbuYx3ps8uic4FfT/q1y/CP3MsxTI5CSfGZjnN2OQ0DL4TeyJYmOvVNUExZIW68IeiSYBX0
RCF+BtnbOxaalMzPb3HTpynxQNjdiP0aPL+8VWPPWSvl66CB+/ELKuVF0jhiMkNC+sifKlRir2yf
XgU9m5B+AZ5EyZRhHL5UThW9Kp89pEawH/md8lkLFcMto6/2wRgwGBe9N6z01osPXe/VF3XFvy6R
DULGR+2Sjs2GLWoXqe/DKAiJxYrBkzFAqobitQl0cVHGg7fH5wAVULGYO7qdczth31jUDeBAixgh
UA90Lc6CGSyIeqs5NbMRIZmxgxqtlmtdgcR1TIYltD9Vt7My6c1vA1qvdWmsSosShlV/zsgJpCH5
acSTkDl7phctBOGZehhDzVl7MwnRdkZcIq7G9vS0Ku+GuLceMLtgWAECSQxcKzSG0TqZZ2TzJCcF
YANCnRyflB1chonHacWbP9xACAhXPXlvwVLiLLiAbQCsX6LIIbWAUUQLUrpDeV7BbeQrPLsW626f
tIIauQUYeBjyJLkNvUw+SUpP1kzMpMZiCm9ye2o3OMTqCxjGyVbzJasvyG/RUQvo4i/ofGPSpfmx
Z45V3wRBrkuEevzTbvJtYgOa4iRDstvCWtT3TdSIR2w39WNRhvdB7urnFh6VeAH/U9uZRlUhJkCJ
teh6/cz18+qmp09Phi3RsO4FtCrruojqF3dqMhpDE6HZCy1CA8UUj89+PIVAavSMDIU0G7OHBEnX
HeETwdYzGCdhYRPGlqWQvEubTr32GsmD8IXCszYPqxV7VGySJuEhHBro/40j7REyDIxSOYtGVkFk
q08TVR8Vv4bXoplhn/Ub97Pws/jUhD6VGMDmGmcxnpfW05hOu5O/VzM2NJoBovaMEs1nqGg240Xd
GTTqQBzNvHK6wwkwQ/mFw8GZIy8N3U5HRpRo1bnzlb6cEne61EY4pllXBVtp9NmpmOskc+K+aiZL
LkSth4dgBqESyYl+JPbLXZEEglQmgXWc00ghK+zm3DYpruMCyj9vsHDtk9+Gz7eNySN4LCV+pEuR
Jq2JJcNhMVa/gVj7siVUq4ucdmYaWs70qo0zuFUgZdg5sCz5g702PshiqIbbSWkJ31dNsuCVV53e
mi5utc7FT8JovRnUGaek8bxN+dbhM7+1+/4nt7ALW1IbjlM4bAPNrW+Rpw3379o/P5H5QyD4Tgak
e0immc2CgqO5ghLoQ0OZrq9KMlMgY9Zae6X5BoRu4ghdNASa562C8NnIzW2fGAcztTf0NTd2JNbw
MC+qblqThgF2VNv6sBkxRGx/vXM0ld5LlL7tmwPrwHJcdFQGOqn3ze5c9DXQIkMdq6o5uhW1Iuim
/vjPNwJLwXLhC/v6Dx11oNEDi95eHWMDsDj/OQQfF265edvMf4V0v5nB0PhjGvL3HcnlS4YftSni
78Yw337r311J6w+6fRbKOMN4E8z9pysJIBryBi0Y69uEhoblX7YDhjKCLHcu6wwWEO/6kqbxh23y
B7nk35gd/4jNJtjGd7cpHU5hCHI3sMmAM5sRJO9vU8QGZLN23XDEh+qve0UiDuCBZCbCuKq/hhI1
HhLGNula11O+LKXV36VWO3+P/KJ+eHf2fvZA/9Ak9TkXs9GCJGZ0TjOb+/3ewMypUj/qemRFhcCc
gCxv0VHLRsuhp9NBlWl1Ty4UAdbRuQfqtU4a6BrB1LoWLQq3ePWlZF3gRxEBV1km7rAae4IGpR18
YV4ghm9PBmEXP49SeHuM31mcdM7f/IADpJx7xLBNPuxxTESh44/yaA7AAFbOMGV3TC88c4NEhskx
vUmRrGIkANQkDhFJY6qb27xvRkE0JFUW38ZWLGOtslethGm9kHmk8w5rWI2swzKJrtKOhFmCztoV
ZhT/vo3qsxSA/rCOIedesI7AAfLr6/DjZXBpoWP1ZlongDt8eHeBeAyJzc3aYyED/77EHMBago4X
ip+iG66QN/o3VSCyx19v9uMr02U+KHBT+fMgk/+Zd+vdfNDWh9CqWBceC28SR5FG3bFom2VM/tdv
vhwfPxzzlhCpEudC4Awwzw/3WQXSY6qhchy9SrdealWiWwykNxqLtIrWCLWzaWnqIz7WxLRV/rub
Zr4p3t80HCVuf9tgVkG73vy4eXxGMYUz7Lx5ev6SJ539gtGAfbCnHGov5NvFqHPptyqr35SMpfuF
JMF2r7C2Ybc0Gx0PbULKb0Iz8s5sKgOomTeOXyqtr1a6RvzwElKM1exs05m6byP5v73pP7IIURF4
+N0MYaL2BVVvzaifdxdKdzq7sO1AuxBdkL/EBGiF8IVTiQAI7WgRHlQUp59CzydzfaojrBMsb5c0
0NyvjBMnVmpR6BLFlPRf4sZ0X3sb7crh1zeTZf9wkZkFcRPx8WX6zdM5j6Pf7aXTIOZrImleJFZd
Bb63kn400amcASGyR4tPapR+3ecjPX247MjVRLFtjabaZjNnJM3q/FRldj7gUlXhg0ryktUlAUsV
tJY78rKpMOoiAEY4Q0xITQRoEiRtcVQz5aSeeSchgDc6wW8YFKOP8h186uxkJOEVvTBzgKnq1kdI
srfyDabizFwVgbCfd4PVTTT9lZecZzODhcG3dYhmLgsVFa4kpUekWXHTxZQ6M8RFzTwXupXaakqG
z1Vby5tO1ygHVS5dSF+sFazAMG4JxFDpNnA1YDEoxoJP+J9ByMRFrT0D+s5XVdUSFQbeeS9qP3uN
exZ1C9gw6U38hqXpZ0INGRawVjgPW8HM7bJmoL226PFvhBjA22S2S63eq5DhRz8TcPLWhIVT+Zco
M8HjCFHKHZ8aQy2LmZ/jQfh/HHI9YlLrVzc2yZTbzk80A6txPr14TskyWh/gGmAuD5nbDvoLEbvq
a/sG75mMGeRThDPUZ5j5PqaC9DOGM/Snmfk/ECHzXcH4YMHrHDwQYCBQQckbNsgNFDi3N5iQNXOF
zDfEUINXObRm7JBinoe+doYRJdxJcmPKGVI0MH07d74NgLtv42BSmefhcPRtVNwqbXDJjPExdafl
Z+PPuXL3bcwsU4m3l5DKetr2fieDfd7EsNUSIytvdNqF+2Q0Qfd2XAN6yrU+m+WZ33urIgj4HgK1
VPWaPn+oYySRIriMvg2809FVRNPQFZbnmLfmsbj6NiTv+BZunLfZOaKJeZAOwpepujDTNt8Ub9N2
wrfm0fswJ0Bo39IgxgAC0rJsA9Tokd+xmFfo5gFDBlQFG3RjOWu3yeaNWRhIrpd51AAa7wlwaa/a
WMvzdRnG3leN2XwMEKJkXhhbXucd7TcGd2F+I3IXA72fcdfChWoIrQ4jN4fh0U811CVyJDZj5uQj
4/wWnz/AlAyTI8KmbNvEdazBLrGMB63KAYObppNiJ09zXbskJplxVSeL4gHnnZ/vzcanbZpG0jkB
bzDNDUwlQ5xFLP7hibgR7K0t8I+quOFjbB5IODPSTVexB+tSAu1Ye2KYkLTiQVMXuTdya2s8Ks0K
71J3aBglZyuSccJu9u5zOWMX4xTt2MScvoAh9dEQswP5yhxJv9gLcEO7MCZOk9YiLAIW3XGwmrog
JR1PNZV/lQQKv6LJDGoikDABPA0I1cJfF4Q2u+u71VqM0VTumdCqcJ36VjSrPXDozVp/AKt1aNY0
kGPCX+UQa88NuX1kLMQ8R8YRHkGMVtfrLc28HTNldEen8nEEFOTbXYB95pMUtm7KL/iE6ZobRoii
eGLIW0SHGljDsGmVPcVnQoby1koM+8UeAoJRmWjzr7tiwC6AGQ2QGUGlSb7KzDoljEIF61jENfNh
RWWRhEl/w+hCfaqayNz1rgqDtZeSaEIEbsDfsbMyGTZF04N3HyrTum6lLW6FJGkYG6nW0qgTo4s+
2ciTeNcMBtz/glAg4zLWXP++0Ov55kySut26WQvscxgt6S1BvHJtIlWwYyVKG3HGF8y/Z3TP3Z3z
lmxWnphTBZDNBcZV0nRpejI8DPb7wUpUdyEHORefaOavbHr3w7pEwKv2eJom8KUGDtKtnrrzwc+7
rng/sV8zpB63LEfR1ci+8euW6bT0055Hh1lGGl8Xjcsj33RUBSE/451qyCK6rIU1knloVpHO5QaM
CfEetsU8je1q4sJna/Maz6AxvzR4mJYcES8QwpLnOlkW+T0RTP7B6+PYA3dip9wXY+i8qIIs4MXQ
QIo15aC3ZyFlbgKQr0iTG4+vxbYtdHGs/bB+shBSICqwotg4lB7ty7MAJma/Ghu3JuTcHefhOqd1
CdFk/JxmqX01dC3xrjXRU+mDAlzX7phL5l/HCSz6GlhoRgqTA9UP2ekYtZsKJ+6Dpgf5Jleohhau
xWtubFR0ikvZngFEmJuPRmOEvPZsy10ww/Xvm0Trw3VmFDwmkxaY/t4q0I8xiB+LEUoSt9RazW/s
dWITtLwherlf85FR9ZloOoPUJz+TPV9as6eZ3jBUZFXt32ojZfphQvEgXmVLsOoiR0FHEouCXLMe
chFNS0uFTrhntksaukZw42ZiiiYvhtHNbpIeWLDntjsrJ9xwNylYrUty6dsJ+w5hUBeFM1jnmiS4
dx3VRd6fhaOqoqVnM0+5pRJpX3UflwdS5ril8R/h9V34ik4eX4GxvqFDLuJHUaJd7okq0dLxDgII
URIRkWkNSn3yMg9aUKlPMOlI6shcaD97ktrENcrZYNo2Xd3G63iaUYOxIRPzakBlax9zp8JkUkPw
cS4sEVnDcqS6QYkXVVw15RX4pJrJZZzptW22JhZsaFY909RmO3k1d39K4gvt4YAw4iXaUqd+UPYo
bpMIBhuPQ+zfc6/n7VXhg2LbdEblJxuP9Ai1GLonA/2zJ8D99u6dbRQwE5UdSusCIr3Xn+qg9Ukm
D7mj11VscjVZOKAAiU2s6uduU0XmlTHombMPhjl3Oh6YPF2kjVapVd4S842/Iu/kRYbdimWkj4iN
jhjBPxhR6YDWFs89/TI3hmgYuRdvVel/Oym/6aT4wmQR9PedFAoo2cSf5b/Kr/+iau3yT9/3VL79
/p89FZdMB0RQIO89FqcsPllI/kVycP/gCWSlr/OZ/1P0+pc9EV6Dz+AbVw39FMt1nH9rvUA5gDk1
DX4INdEw+NE/sCfOOLn3yzs6cXR1LBqStFMAzs1H/n7hMYoCqsI46Lt0mFGTX7NQuxzGYJ/M1Zsq
dnmsH1pU2CTWPQq0FonZrt6dvJ80UmZG3g+7AHYFRD3HTGN8/vm7tU8J2L/yvFDflc2oHwPrcWQt
hvpxXeRwmQ3o5LLuSK0Pi4WV0Q6F7bB1DatYK+PJAho2RZCaeGx0Kom49DbSp1fv8hWYIZAW41om
eiveubiUq88W3hrGBYuuoJWfPidAvub/O1oWMITxrp3KbczIvNXWo+3vLJSkZNohmIFdVYyLSZdQ
cLSmNc2VnrKqMIv7kTCmhntiN2AbyZmQAOI/CzsK9ZjoIEu2c1QGsDXmRCTnMRuH+L5u03PU9ddE
/HXrAY2QwaDj2vGfhAnvIMQv3rIHZOexBjCXNHUgMfvIqjCLl9mqZ27GB/40aLBea0UccJuve1k9
4wLQt3HWXVEIkR1dfJpA6WPSRmGksq0zsRtK4m43iXLPB0sHxuHhatPV58IKV6HTtecFRRIUPmK8
nZaNgWBIzcswT8Llf18u/yflqAHC+N0D8gM6mejZJvz+hYIEfv6dP98onv6HZ+nglHH8k69gmTwv
f75RPPsPTJ0WvaI5qIbOBz/6643Ce+dPtaip/2HaxPX5tHhdwh+Nf/IC4d3z8fGdSZT8Md2hu2/Y
zoeurG+UVL6ll+1ML3wio2pYkFFerqHRPMIgvmkwohRUfY9eLh6hlYpN50IiGRAxj663nrTa2JsY
ePdtxgewoCuw97uUtdKoQ9/Vasxpvd98HYPeWRHQhl3fa/VzLcyqZ/wA+kkzGLtOmuxWZqamZeXF
8SbQCoyzoXvCD+1dqSkmU1TmZ4WKFX+t4wFQdU2Wl4FrS1nNQZfNsu7zy7E1IPFKxlpJNuyb1p2u
YdjYq9JV7lKMqrs1Yh8pPZl3LGJoMVqauFaTaW9bGT44Ft9ouL3Z1s2z6ELqsThLTPZJh+5+JZy2
WdvYOq8800VWkt13OGs6Ey4wqXU2rLP+BVQ5o1KzV7RUquFTTLDZWaoswtl9BqcV2PytjTcSCVXj
bpERtigWsmGN6fZVJoO5sTojWCHvs2Yi44vRj5R5sj8kfkqJGlObJCyithOiRMSQGHcBAJ7yut3I
bKQU1C6DOe2g0+phV5k+5Q34h5NfGdmjpOv1YPfJJvfV9SRkfkphupzHmdd0i8TDPrZErXmBXyJU
a4OIC0QDdfqI5jC+Ts0I6GKrySViUBA5FerYm9rUghsYVfaZlY6Tu9ByYEKhdGrgX1V8bMpMPQa+
0b7O6Sb3Q26mGKYIhAO95nrnUe9TjzPl3NP99K5dhTKedHgWOJlB7SpNr3py4wT0c+L22X2RFgAs
M6j5upGxokFx5FKCZiWpiHrVIJg0vBXlmeDk+UYHsb+rmRkYVYG4IYAAMpVg8WmSdfWi9gq3xjCb
QpEWJW1Rvgjl2YiQemOgFHl2jV5zVmQiAsc34uD+rUeCRDenBI/LG7zf4mg6Ay4IlfjnuMCT56oK
mBEQ2wkQP04nQVI9vm8Qe8PVaPcgHFm5kR8fWgNrEODdE0GPOxo7KNJs5Jlku3v0hUlgu4f+r39q
Otfca/RjkmVIIbMLG9gVNN6HK06gtoQfTAFNWSBue4SEh0HyJ1HZjt1KL3BtGCG3pt2B79zZbc/B
12M4noAPsI95OQtOnK48a/lqo09B8bXG4M8fFBI6MaxzQgFG2pTo2PLqKeL528YO00AQsBhpgyFu
ybyISDioRBEfKWDbV7pK/VYgif5iD81wFXRldfm2Z0mQVN6m7wR/PjMM9zqckKjFuNUcFCORd20N
3IPWHAAAf8iCulN0t21ioc50KIqX8XzgNNPG09jZ8o5JK/8QoIuxt3teIisPUcVaR3mAw8RKnt/u
tMSWbG0K52RLMRr22VsYAubT8lKh4I0QqSek00x1dm/5ynhQhRaXhCVY7jWWSGtfpsFwEgMz/aYh
odgIO9faVT0XteusAkXHxFUzAlVtMnqdr4RsxliYS+eSrKSRnE5hnGZR3EnVWr6OuCPxZfp28Owb
TPmxd0Yx7GdibrTeY4vuSFcrQ3tzU041RAknKW/wdfpEpEp//Xa1ckUUQoxQx1u2aVDIpZC9tywp
72BAWva5qFuyLTEtofREbRYvsBuFSzdDWzxhPKFsgamNWWlp1Igk22Q6tkV07Inb7rT2tq+Z8fd2
+Ux4KrQcZ1z63oUhu0tdhVdRrxOrLaNdnjRfbeWf+WaZLaRGNLfhnobW3CCc20pnug+blgxOffDO
HWcWDQQ2JY0GD2wsl54xq+P5jqGiN0sMiWiOTxZCi1Yk4kgXmjgT4THNcitzKVzaf3E+HmNw96Bl
QH6XB7Nwgys6MMOlGJB4e2WIlF95TkTgUArex+8tUizTHM8Uln/cBtVSeiRxrjSW0kUIGqk2vtRF
TwYGiRJnydS168LIxd407M8InXeFZ18TdEDATd+Zl/hbgyctNB7JzPw8dogUpoKeZQaqB1AAqlIt
N0f0rxOqC3oDPZWWU95gF7KW0GanVxSGS0JYCpxmc49BDjdF0lUH3023ZiKjpY1KaFvGDsK1ugsW
iRrT89QRd87IctH16306jPmevoi5U7yEVzr5ONSYSI51Hy9tOOGBLcunmib9YihK/Zwpn3touPG3
yejoK7sPnnSR10uIqItOjCA2qlMVe+6X2HDjHT0O/dl1NBgWaXorRZu84Fs21zzrtHfMml5VV7QL
Fr5yTo5DJ9tPE+8Ds892IWgGYgeYJC8noJB+cFPn7Ws0ygCxszceiSxS1dokqpZUEWlAXCimpltP
vVGcl8Ih01Ol19xWEA+cQFzhHbFYBHQFK5cORQjmrGpltbBEWmFUX1ob+CkI2v2Yk1iEAeSlIyJ+
VaOnXCWif9QDnMB6ydfeN2p7C3Hzs27pT3WEv2CsgzslqhEla9ovbJM2UWnZ2kVj4SBFg7J0eAyJ
3i7CR/qrLRko5koK3TtXXheuKRJwlbh2f3LJk7wjiHOuIQgEW7aWMx6UDCiyeyPwBuB1yV3iYjuz
Wiv/0pJy/kVCviRoCDkWuOhgVfZav+GbrjZpy++GOZ0zuF1HN0jKa3rjA4jNmsrKRHavqsY7Vn2l
ngt9zJ4VXbWjAxRjyWAQbRFRDys4Ysh3cxl37jIq7HoZpLnnL5whCc97moTi0BqBGBZk6zpHw6+7
jRfWuc4jEd5LZ9AuHdF4pPQZQ81FBD4QNKEG8yvpzl27sbhjCuiiJfJK5rCT4jM4dOWxpK91sOgh
rgM6iTTL6+AeopY8qXSKk/XU1kWxkH6hHWXo2XsqhXQr9LJexwNjDibIJZm9zfC1gCh8KfJQ3qkm
VjtGcfWDU8tyQf4vJByk7EvlKqitVgWHxZ32aU4Vlve9dtBLXmAVVLFdGdjtsmpkskyQ+W3KWHjs
VlZvRyv75LasktomUCh2Nf2iCciazsyy2dYGQvBOpbhtquZiKJONpWnb0EC+lnnTU9I0ZbVKij6j
hV035N6nYhGj2t3klk6GYZNaWxKhLwjcwetdMnYwOmLp7aztrybgc4sUtRNfrt67HHE53dRJi6WA
YPsnUwLCAQDxRc2BjbUzyo1fOeGmy4JqoZmgghrGMVhKJx5x1PqL3tNPfEHLy8IdsAD53YiaU9n3
ZjVsB3JGV/D+brC8uMchnlNbPS/ZjoXYwmSBqiEaFL1l+KUexq0p+eShM8zWfZywUtWH4RD3oiW9
pA324KTP47A+oSKzV6gGkv04OYhGEy/y5SrRImgpjjmdfATfuThzOzTj/TqZsyWqbZqrJLw2naQG
uNDNSU8c8Jz7RPJeyCcBTyTcm2/pUO5bVBRycGKjbEoVZslvcVLjnCw1eHPIlP0tcYrvNvFTOaQJ
YwFviFiqCORGby2ct8AqvoYPA/YGUh76DTpcUq2sTt0Ec9KVmDOviIYrN0lvWxfSnh7ryYzXU+Wc
ULVpIGqkPEVzflYGi+KydsnUaud0rcQgZ0u0Ql6oOXsrJoSrQQy6VrbRX3j4lVaIwqwDLAXYbDY9
fX9O8lIumV4hpcoanbm5Ggn8wrESLGp4wi9qTgOL34LBmKEdco2ssDDRca3WpGcTADPQqiRTjHxk
0lYkMA/dA66uQWSBHnU2mRTaZOq9ugYibKvOwROJdJmV1ucIePcqmLPMxnAi1ix5izgLx0Z+0i0l
X93UTpDNQ5QzvNbamXM+Glj2G73vfH1us07Ep/Uy3U9voWrTZI3nVtxAeJkz1zJGjxdtlH9mAYry
uzQAQdFzACAPIKVc4dn5jO+Xr75W569uPwe7qUBKxi9xv2mE3jxRvjhrAzfGCT0H8dDEw5lxYl+a
b5FxYk6PQ18GfWZOlBvmbDkHAsUZLKjifMrm6Ll6lNllWtSuDVKObLqibompQ/k9bOiC8ynQ/RnI
z9KwpA7IfO+V5hMvjj60xSme8+9k41ZP05yJN73F4/VvUXnOW2we7p/iFuYfrEUxeXBbZLlpeTEy
bZv28QjYoVIssqBEpceYNtCTkAz6nNqFOYVvBzZ9guRzYbDxyzqkKElKL2LhG/vylkjKhnkSVpcC
rdOC6llOeMBicr/SFSgfAmDqtv8atXm+c03J/KhWFSSv4ks6MBtrR+TxvdmeIzcl6D5svJOT6/1V
GMnqBHdlWjGHpbpNEP7bYemBbjHjVeJ7wYEdu2PhF6xcbGobwF7ePiP07L/JIP/6P0GBZwIcnde/
7ylvkMzE3xMS/vyd/3R9+BO6TQ3BeBgVKTKgv7o+7h+0lh30f8hcaA27dGD+6voIPMO0imgj66Zu
wAT+dxcIQZ9t0HdGzYsmzKCB84/aQB+bQNAVZzczucV0JPW3NvO7Hm7IPGLCyt/tDKODrgEniQm8
hWV3Nrv6YOXtpqBK7eJi5UcwF9+dq5+0kOcW0zuNEtPVOfuECGYdwzTaxQ8d5Lrmw99Pg9yqzujX
7pg7WBqMDBBXnO/+H5siHgwOhcXr2PmwKRDCvRC5LbeWIHeU0HO1MFugSAin6v/HUXEq/bdOnoPI
4fu++CQACNOXxvg6DDEajqleNVKmSzm43f7XR/Whh/d2Ak2OyYLjgYf8Y+wtgkVabjYn0I8DlIuj
wWC3c74O9NzCIiC7rDS1OZI5XVbM/761gv9WosU9+MPVM22TKQd3MWzHD8dJ4yAIzErKrVZiBSbc
MVoXAv/urw/xx3vERuBskIkNJhJ89oettAQ4tkCiu20DR7Lh3ixaHDRD7c4VSU70068390GWyBm1
Zyksjnxc06hm54N+90CQQGaY2H+7bTgSMw+35otrGl892K8LkeVnDr2N3yjdfjyNtgGvxCAHSFgC
MN/3WwwiSEq0NLotiDDCn5gSc7H8cv3r45pP0/ePGlthSuMjYwfINWNf3h+X1QVMjOq025q0nham
pp2jZ78csdzjVc7t3xzTz87i+619uGgIcMM6tLMOpyel0+w7DPscURsWQrJPsD80afrp1wdofFAZ
v105TFCObSKG5Ybkvf3+CMcoxcmpeOxE5FiXVmll96HeBXunnEAOlWFKaNjJJZJsWcMEeXWk7h0q
29x1NNrwEPr9uhsMAE7KrT4Pg6ntR8fy6fnI+mbCep65UbgUaT395sUkfnL9TZ2hgHBo6xs/3HFe
GzrAsHiMYtVZrCfnrEzabjYNBw3bHaE2xLp5pVqZnL21AU3sWZ/c4aoTXnV0EVcvwyr0L5E3/Dnr
+dsH3P7prvF+np9wm/8+PAyJnyE+szNJpRpR7Ub2CiXwgKQLrnNbhy1GJDNZ6sqBM43FkaZkkTTn
qLgoe/JBwgbVC8b0cNBr1t54LSsMYgX27sIIR2ZtRnPE+KYBTKfxBioMfAw+LIQkjX/foSe6p+cV
LH2kScvG0twNiySo2GbjMeEaDjJtIEdrGaMyXFiAQO2zyErvmOtjIrVGczGaU7ppzA6bqiYvSx8m
Sx2TUchykfSnIAvO9WjUH7SGHlxSQFEN7PFrOpon6cl0gUkRaJoTyUv+crH59d364wMCC4TCgKfe
8h3X/XCzDm1odzYzvS1MjKOWdhEKZB3H8XDbTUG17rpc/ONHki0iVgHkNY+f/Q9b9Juh9/wpldsm
CPaitdYEBX72C+u8Mem9ISp5/PUR/vjexjPD20b4uAsofT681lpasQXXRtKcyiri9yy1D0uFoc1o
xtWvN/XjbeoxDcMHgwx3nsl/uE3DjgmHQue+9T1CDEqtFvtSde5vTuBPtwK+hTIFGRrn8Pv3S64j
KZKKE6g5jd5gl/S1HdI37+rXB/PRLcF7jKPxsH5SLQqXz9H320mR0QkUcqg/B4HPk0bdxhlyGqXg
RpCLtC4lBTc+vC0kst4DKqVtCanjd6+lWbn8/QcDlDJEJNIibBCi1ofrV9elNcW92+Iazty1QiK6
QScoN6w1Y29pWpO1hzGHP1cvv2Slck+pTNQWxER/kU8TycdpGfzmCnyEe72dGmgfgE890//RixXS
uNGCyGy3RdgVe72x174Od2MCT3sM4J0uI7ernjKEcsus1sbLrorJ5o51Y+V7RYlcMvuSiaE/prhD
p0k9A300lnSzqpux6GImiLG9s+EfHIoxO8KQ/V1x8fMD8AWSCUp6nv8PnoBAND7Qe8VJjcZTyGp1
Q6xFeAeynI9+7SaroIWLDjxf8sVq8gOyyxcvdm/bxvH3WPmC5UDK6xp1nn9dTm556xF8P5GwejDp
3WxQs42EtyUa3wqZbZCtVr8pj8R82X+4Ld4dwYe7U8mMHS7HdjtqCQbCyS8O0ob3kWj6SsYNL/nO
Ae+R6HumNP2ynREQv35AzJ/emT7EOLBxhnA/Pu7eyLsEPX27pVMlsYCSYP+JsurKtdoCT7D+Wmb9
8OAaIvqMs0N2fbhMSiNaMdCkexC2G0MnB7txEPYpFK3MD4yumt3r+nYgMXQJ1Ux8oa8meFW6N6z/
17aeoOfW/IfKS5qd6G0G2fb/sncmy3EjabZ+l96jDINjWvQGMTGCc5AiRW5gpChiBhxwOKanvx9U
eW+1lNkpq7uuTWZWmcQIRgCOfzjnO1Z5wRz1jfy6B2/mhRLxIxYYT/JvPvM/l26BRzcoBBWCZ9It
/XwguDZ72piAvUObl891fPCHvNwaC+BhqE3Ob+rEvzi2wVG5dJ5EO1Ar/tIn4SP3CIWy1AHZzmeI
LYanNvhvgSL5N6+0/qRfriReaTU1CYQw5q+FfRsnWvpMdA9zlzwWlpM85+W6ZatmugmXwBLSDDwj
OMWelf7mEvqLp69nCoJ1HOxoawDnz59on2DTjXNTHZA0wDsK7ia/PZsi/iz9/p2W1/vNA+pXtdZ6
cBGMbRP0ZdNwe7+e6aTtqCnLuGRpw+uzdqh75pjZYc1o2hmW72hRH5usZCUwS4obQYDNoJIO/s7y
m1/9Ly8m1xM8WRwMcL8+ljONJCAduH/HoOm3pvS9SGAmiFiHAr1L88+/v1n/4qHpmVSOxJfSe//J
POqFeZFUeuJLnjuSA6UVbxYwK7/pEf/y87WYZHAl8fEirvn5C80VnmULX9eBHrnbBAMJK0Odh0RA
glwnJoe7E+3z1pjbEiQpoCSmASUOBONyWbzfnZF/bsoxfNEV0pTjoHR/vV9HttZsAAveDFywHS4k
xJ/dcj0PLGiTyjI2UlX1IfV7O2oKbf7mtvrVOPXjWqMa4sOmbscU+stx0ScDGuza7A6zJdJ36a9Y
p7FL+luVWS4eHjJmvE2j+QGRMZNDGQ1eW7pbM4fqG5GgnhYbmCLj9ZA6pNDZfa+tjZu46uPvr4y/
OGhIvvQ8zhgceT7cz5/atdQIstmtvfbgTXG31wKxtFBtuKOWz37zkfzFSyE3FrjxfMZwOF5/fqks
txQbYr899EtcfQpn9u+XOgWdYXjm/8evRQ3qCtNbR2p/OtXgti29DER7QEXS3ROI4e2b2Y8v865/
+/sP8C8OMV6JsQglIv64XycV9gLCuNG8UuaYCZuBWj4Q2W7veLph6mJbApoF0tbfv+hffpT01wK6
gCUwpv78USaJWeNwc1m54bTbVC7rCkgA9rYzbfWbl4JAzA/75QlBpWGGaJr8wOHE+vnFgkI0Olks
LhHRme3egyqOUzMV47JlI1mXG68jXMujJi83LeorY0/nqKfdMvlORdiAy82VOcwYj7GayyebGId0
29VFoCE6leTe4IpL36BvQwKBmKGIcC1JdVT1ijWv+ZUAFXoNgtpwcNG/jThK50vAoOEhw4yw7PA+
khaUFKn16IFAs7almFx7n1vV5O0Ig0jtr+EIo+W7lzMsAQ5LB5Nesix34m2XFV36RZWNNR/Bp4Tu
AXdNJXaGKa1TBWLFOChdDOrGrQhOvBa9nuN7T+GK2fO/jRHrQqcKom1FCE61xtqRXAd+vaK0XYcd
pwYo9DAYpPGeOoK0LoDx4HOek87uojDNnirlOegINAbJI9zqhGBa3SCsmotsJr5JYjK7ygfaSaLU
QhhgB6VGYpKwGMwTq20MW5eVgdKduUMl7a2s3LW4QnViv/n4AqAExf3EHodoxgfp4pE5YK3I57sx
9oeHOhMdwXNGG/pnk7i2ZKfJqddHithp3waguQjyTLAECmQPywZ4X3ioyW9udmW8jv9Mw0Yr3Co3
+JKnLeuksmrWHX06WOQXAPCrAn3PnHevV/1bvCrhSoPlal8j/o+rfLowVsWc04a3Ggkdi6b9tGrq
YsR1g0jxOK16O1sU47ZYNXiJHk7OqsqzwfmTBAaDXqPY06t2D8/Sh3CMcYfOmFjNVeHnrVq/UGTe
Qaz6PyrmJQJlBD9kVQf6PYI+XH+kyiEdXFo0hMOqJkTghS6sfMLLv/NWvaEbVt3OWjWIxapGhA5v
XcKgSq9xHhKx4GMIVSjVplXH6CJozFZlI5rw+BiHothMeaEpKpTPmltg/F5VkQXyyHbVSWbLvBJ+
ituC6dK0aimLabK3i1mA7uo7bIgEAmLPJ59idNJttuoxCQA74waadtYITRAkB5kEq34z/qHkXDWd
8aruJI3WvKpXxefct0jqEGl+eqseFEmj3EL/RWfZNCwnV92ojxzj6JgZrMBVVcqQ4mRjoM9cae0L
d/5arQrUOosvwAs+ZHr+ivcLAbmJyrHT8dfqx64rQQlxHLQPhn1dhWFBfIRfF5/UuiZDmBQQOczq
rFyXaGJdp6XrYo3d53DXrss2pRGXj+zf+nURV64ruZndnFqXdMG6rsvWxV1dBcOnUCzz5n8u9op/
rvn0H1s/Ks11CdisC8Hix27Q5uJ5rmwEgVv/xx7RXleK+bpclOuasV0Xjvm6egwK62gCIsLox1oS
DlJwyX80UNT4uGPXdmcS6+YxGdXLnHa+aiEAxmIstgte4hf4NHszT7BZGhij5ME37ObbBA1KXjhF
aettFXT+EM0NroYrw/AIsS38oEN1OQ+usWLhTIQ/TctesuOTInKkLrcLyLTHlKn+nV3m9mNc1UV2
BMCFGBZDKTgoGyBLBr44Ij9kOqWZMt89M6aeZL4rd/4Cf07ykP3WqyDxwMMkGN1h6DlX06S8BzEU
BIIx3EeVVxNkx0acKO+FRLgv7Jmqz0525KXMlbJecfh1W1o095YdvnzBcjhucdjNh56K5TEg3+Nl
UPycGeAzDkq7PaGJLTfZVIsj9nj1zBSONUiuyC1DRcyVkDph+zXFOPytlaLYF5PRfkVMml3kXdyX
R+KSij2STPXsNjgQMe6OCFhjt+q3elHcHKVtwPQ0icZOPM9FjWI7R5x2ZH4wQt7RlYYdHFBrqC4q
ieU+IrVweGrjcfV2IiwKohBeVbZpTEFQdcVqkLSblGg1tEDjiTSg9MGs0jKCZqZxJ/NxGk84AvkV
/RVdcZnYC2/VK4anwZ70eJ3EcXKbBUT0NCYp5Q3CkCuRCn6qI7ODMDPvYehtd4moRNoT+CzQcaOS
r4zuEDugOLlNOm7VXU1Q4n7RU7Efm0lUB9/3k9uylIO/kbA7b7mJWm4qvl2G8O2pqEJx6wPFeu+G
pLsXS2c9qozPOyNe7rDgijsEKR8qaoj50uDSvJduJ9/dtcPc1N4iB5A4eUb6s5tduBOBJZ4B+cHq
RHuSFirbZVDyvZ9l9xW6k71bfL/91lgJisoFsiHesbqKT/DR54MOeyTHhOjdiqU1iPOEWHo7ZS62
NvyA1fyBOVYEE09gOHOrjByq3pXFYxnseIhHwkiDto2SOs1rTihN8CjZSNajBJp8m7lN/EV6aXLj
ubp59RLC7Ps1LwLzxxJbq2pHfbiaUOykD9rT3JnxNsGJfLnGJkDJ9KcvgZFzLiYwZx2YvtAgjeRW
h6hiojRwqcBr4Pi3ZK+Ux65Yra19yBAHQTiB72nV8wcI2V6zaUYA6/kiGx0t3OeMsWr1TAjO/Bn4
g/rwE+Fu4niGXAkMlatcp2CyJI7Zh6xKhydMMWjHxoY3WbpmcQ76jqDTPPUejBBhbCTrMb2dPbjq
kRJ197Vsl+kugPf4ZMqpOGfr122TGnPlkn5+bsXACxWkkzKxQ8FIkZHeCsWnFuTpfGcmxvxpoiM/
GBNWVCC1QXzGO4v020yBT6LMw225FGdK9ulLaLKRWUY8wqelYySO1jKdP33JmA+Beho3EfMW1UWE
jIzQFY0GHYjIlwpZseHFZ5HSckVSK7j1aMYIGU01VxIeBQICGSBxpXFmpbdlkROMWEEzuzOcnCHu
MK8hs6YK0uEIqy2oiQ3tP5vAoGcazCrftNXYfhLzZj2JBG/fMCrruwe1S4McmNp7Tovls7FzkhY9
u17zcXNXf8dbuLh8Z6guDSn5WDye5OpgjoXVRTjKiEQDNXwOe5PTzPeG75MM2vs+hvmsW1ve9MMs
XyYCfe4t1Hu3sQc4qg/RYZNijWdfpas3MeD+ro2kf24h6pr3nREozvimWBOt5oYPD7vCNT1xvJea
5FEC3GyfuWlP6msbO8HrooL+Jq5kchjKcrgQHiDPlsfmldOJAmSjn2R3nlByD8hEfenkgF2YcO0+
afi/lJQS1J903t0wcfdCYn6WAlM3+h9Sj6A8HwBtwlhjI7EtcOXJ6Ieg26pQilOEkGsr8vgJyKsg
Xql56ENxTZROxi4SqCi8xG47wma4aZn/mDrFClHJjpctPBTKmJsx7nNuOAvrdTMz4F8a8rae3fjB
i+3mGE6ogTh0K+TtNcvG1nLNo5v1p2Gey23GvXltJmN3RbQbuaYp/jBKfUrAkPUfI9S30MU3X/g1
mvlmcD6GUpzazLQ40sD8LI5qd7VnyQ3yrUt8AOKZetvEjTU17+G47pmafp8yWT62ceOzLUspSIe8
mZ+DaUzOZp2Oe3+SF14D+zMcCXaJsraBQry8Mf+rXorKx1jhN3xINvRIDno6nI0/zyIFzlaoY2GY
TjTEBgyiSsi9wsR9mVpabqlQxzsRFCaC41w96NYADg3x76wVL6Ld2L/TeH0jBtO4x/xYvOHf954g
OJQXWeY/TblZHRiXptSBlHJRlc1N1GRjep1B9t40ln2MncV6T8143A+BYUKWs5ZtkCGDGwduRiXT
PkIZGu6SefYuKS7Ecy7cQ+1OzZ7biQO4QUAdJR5a97AMw8+h0PbzJIV1E1bhgmqhEo+SUKrNRA27
dzm7LqtYlU+W6/v3MxqpvTsAhtr71IVR13fgi8ie+76warI3MumzmzbnMiC5KSGaFX4yx5okaVBU
udpMMu8gToDLWND4a9+joBdJ/paTD3dKME32RLYhSRTGVTMTCriY9nMPXWLPrbjHBZxTqLkwkTDp
3FTCjb/gr6bMEMh8OQLzCBBsdg7MDr1W5QSXas44vcx0l7pIxgunc28r6TYwUsfQYmlRLsd5boZr
wMQ8dkhlLrjhvBqp95RDlXDgjoNkWG36XU1bWho5txE7tOE6jPv8a2ULbEUWA3hGa8QVtYtkpKEz
Y7oDbdtezQyz6er8ISMGriNCECa8eUbfd+pyf7qIh34zBKq4LvmWL1WN71EJdP4zC56oHlV/xdwX
9KzKL6zJCL+G7Ezpc966pl75G+6yaaVHErJfp8RgDb31FeJBd2xs/91avO9x17SvVKzla6lg2uSK
FCX4lgbeAYTWva+r+9mjYinnzmLpHfbLJpnwEFEOTRdAFobsZDjNKLaDbyr/wi8sKA618JpbY0xW
3MXsN7eMbwiLtYMc84EuSw6hxnLz16rK63u7Dap78qjIHc5mDtA8RSRZKtskoCtPP9rYXOTGNviB
LSqAk0vCycMs7GD82lHx8L1lNDm4xUueEobnHEsZ8EQhmOWFpyWzs6W0MNonDCRJyM3sR+pjOtNi
NbQkxaQ+qgLwltKKIYKadfVZiJqpglr6+NVUufVe/LCpNwKwg2qn+BVUOk24iDN8FnKJ1YfhSuJW
7GUI/d1SuPVD2U4cDCrFpbL3k35o9gJBaroFd8nlkdqaAqepQbukngbuESZN/OpaLn8nlIT/bn38
ZCvF0eQyqp25L7aD4l2CK0Auta1RafmRsCdeNM9ErS6zxe3pG82asOPNCH0z2VO88pMXg1C1o0AI
C3tdhLNxMOa1BOjZkMJSm6rwKk9NeL5eR4bmBs4m35Kx8KjblJOOX4duQJ6c6AzeDIyR6tPWmlfV
rQOwbBRO+PrPD9MdjERHSJCsbLMoE2Waby3EudFPNAcndJON04JI2jAL4qMHoVM/uOjH6kOZ5Yx7
UBaAWa6LqbiQFlMgHB7uZO0RCKNq7frmwR1RVPAVsm/djHHL71f4LvOQTppFDuxzKIZDNSP8uA6H
fvgcPGajkbYBSV17hpU+FvNgH2oN+KUCAHZfYOKIN1IG5iMMAzVjLBYwc4Tml76wB5P3SFXOu87q
mC/Pm2Gus/9r3BJAUca9y+w/nbfMZfgUB6Pnzy+kG39kdC9ZxJtds1gH9T2DKVQeQo2mlMK3ynII
IJk9bUqT+ycCnGsuFzXzvxOycAMtdtNT0ZEIIqEBex1DlI7dSs7hgiWLW13QcPMQ5vmFG8PEuFQH
GlmVvYCZu00HB0/gWkKWfm2TBII28IuVk2ndlo15YifdXYyVdu6rJJjwABbZ00Lg85fRFsM/12D/
wRr8BmvAaPDvuQa3afZTZM0ff+FfAlTXWnEB3L48DbhZ/iVAFf/AvkG8MbXgLyADQTKN76IuZez6
Q2TKbFY1uk//+78AGcCdNS0KTFRWP8zK/w7I4JeJMlN5VkNQKwnmYTv2p9VNPBrI/SG9HYfJRB5k
5/QEaSnjE9selmOzq55DNOR72WXL3hqn+AR9WL6EoLq+uDWGUeHl6tl0aIWSievy7+fdvywp13e3
ykqYsKyi2z+Jyii6u9gi4fLILLR54yaa7n70L1Q03JMtMK5DKM11z90U4jcDcEByPw/ABUIT5Bfw
31nGBChJf1lcwPgqJdrb9hgnzLoo2/GxcGrCre4ab+tJ179CWktEqTN7/uUkwox7s8tep6VePnza
oQHC/OyckpKEM1S85aEvARDsurbx7oFKSkTqoL6PMZ7GK4tpwV6YUkR4t/CncYxbG8Ej4ja18XRz
9g7WxqRPnqMR9OFW6wVvUqBTo4WN4BHIkXv2SxKQtNXwhCWXMmgufSWWHa5gfSbrvmYVIuoB0q8T
YOFtQ8T7YZzmsKfEKsPqDJBM/qOewDZvaOR5zPuerG86QC9MVQwsEV3jDBczj5lNAfsuwtqBSWaB
Ikr3viLLZErERmVPpDznAbJGQ4XWFUdnzLNo7p+hQvkrzIgI2si0UuKR+QK81a4z78e09A70ABnM
dhsGDrDV9hziT7s3FSEOzO1a0oYaEzt77Ztwm1LULyO73GzP/BYeQ8atdJ7iIOGp1rZeGZHk2j9a
ukEX2/ujPoINKUk8suv+TIcSkM7hjHDEsQSaOBwK8J113BeOjFxPWgYZF4tzWU+dOa6McHqTAjQa
mPRF8LXmhrhwMVEy1kQWG42u+9XP54Ba06vvipqAXsUyiHqQILuIaTu1a2Ly9DPzvNt3/ejezUyx
DmCqk482tSlhzWwf9sOw5U4NQZ/71XmxqbgjyBn5iaChfBu4vf/G3lJeLJW57MJS9hczbl3Ganaf
MMzNbfK8obtNlJZtrQ5Bn1uXMdXCic14/OTktqbPSUeJmtJNv4vRHG6txpoYRdd+9Z3U9wKHxQJH
vXUzEnCAcRMiNA/IHCLP77x8y+zgIU2M3LnRRaZdWHYxyWoPVlcRy4Qmq24o3Zy4RfLBoNgiy6Uv
PmqG2fhc+y4/2GYzfgD9QV43FGlFAAQbu8G8Vm3YZW+EVxEtHdaDsG8VXrLTohcqPxPx+FdvyhIe
wK7dvC2G02twTnoiLspqjf5bDfu+3MJ9g/jv9Y3Idr1m7bJr4mC+HoC1zBtl+r210wN10MOMNobA
lh8cLQNSUEzd1iHx6sislq9UdQy3CvL36ihkR8ryeizMi6VNUh4FfX3VpWMmtzjHmzfVYBq3urnk
Up9gds2FKs6Wz6GZTCm/Py69+hbnq39jM6cONyxOeLVu/d3gyrkPZLda466FlqCidBCKfsdjAtxl
iPd24JVQTDbTcpE1o3yBqNC8jIONLSB0B2YqVNROADNRT0akzUm/m3mnzeucMHTzJoxHaj9py+at
AxHhbqVRLvsfR3nIb54is4F93ucB52jBamD1tC1PpaLWaTbFiHQTBVxsxyXLPqQx85urdWfKlS1m
8q8iAUrDdUSGGPnOjcXw6Cue3zJTEcOb+k3PfcWl0y3qsulwRLbK4h0POOSM/aj7DEmLAYWzDezy
dpVhTAQPZewwcSdP9zpLbBTEDTcW2d3lbefC6dywkWrcLfKj4Tg16/beHPq0uqqMjgR1IidWd1Al
xRHlUEAkBrMnvNiOG+sthFn/1SAxHmVU1hXhBspfbUHEwPsb6XQOuiht/fGlsYjPST3c+dsAT3gU
47gl+JvZZ0EKwTtOtS8YxLzjEIa5e7B6oA7aKx3UQIWIidVhiikiK8iqIbKbMCYMLSetWJvFNdCx
uOWTmeurtBy7R7vQ0+ro1+43l+jelV5hpftmLHa53RgLbkKXvDOqROBrQ3qlIemrqG9JxZkAOrq7
YOqsS8co+2NIZKEfcQGxdOE5g03JCectTq+yiay28u2N5yoVkHJsY/ebe5+xMBzomdNv8PJuyzmO
8CRxxZ7w3iRSFQPkH8/w/xSOvykcLXwuVAz/u3npWJZZzQYQRM0PBM7x47//64+/9H+LR/8fDKht
KjMXjgW5hvy8P9xLofUPlMResIoxMS/8MDb94V4S4MMpmhhaWx70Y8Tt/yoewWohd0aEEXqIgniG
/jvuJXwDv1ZIOEPo9Ew8DaveJVxFEv/DrpF5GcFwlkpPUwuHg+kdOGwXO/ylbH2onICxBbtWbJCy
aBlxr+ISfMBD4CK1Uvj1LjqrQlUZNKV3WhZfxLtyaBYilU2TY4BOTBysHFb1fRHm3XPLAMLdMPZM
csKSSxbUg61A+o1V0EZlzFI40jwZwbigr7kKc8JBIzV2y3Gxll5Edd6EO3KKnG43rHYZELINW0oV
S7yegdG+h/nsf/uBdOiDkNHWQllLvGzZq80cUKNurWQU9lVo9+lWhZV3PQp69mrQZ8XDfO8rVHQR
ETGmQ2SIlT3IPJ/vp9Tsb7rErs4rn6Te+VNjMEkMpsSNatdMyJHK5bl0JTSPBBAi0/H5IkHTf7Kp
uS+tNDhwNHfsE5qsgcUKxcNWKWOVfrQLazu5DMdE79vPZYiAKHO68sGyEUCEqXhNmGTfus0cbjFG
OnfazrvjQBG4TS37LvUWtWX55++MGZvsxAPizvGN8sapx7NrkpbjliVPQjn56TcGu/Ig8DNtOlr6
S6uqmOR6U3seOuIiOESz5Jppi7gZ09rhvelFX5k82eymuYllV33mgxdC9hUwjFwEzAlb1DP9zzeX
jNytFTPfBFvbMu/iH0y3nkNhWFFH9iHETPc0jA3TB1aPD3mnnLMzhdOlI/3xjrUne60ifc/xDb25
jTdugSdfEno3b13GbpHHohYHvzTuh2aqHsqu4ElSwD23nQLELp8IlURx35V5f2NMsMngs6ov+EJh
oCl7uplZPm8lupKd5fJODWbIW3OIk8cl8BmalEHLGCqvGzK8wI9CWJCSkxlQ72k29UfJn79NtCjv
/aFmVoQ6IDz7rNfvAzp0Kv04J9gTkcUNeNZ+k0uyKgom2ZCZdH02ba5o39P9FdRdcUnFGMnOAQ3L
ZX/d4Gx7IWEQuZbR9+lJ5Km1ZZ1a0g6QkLxti2I8EAkESrnVlx5uwpOZetcDvEqmZ17N/q4JcjC3
E4kudTkUpM/wiJ5MNq46BjvkLf2TQdYERIMzYjFzH/uXYmBmBHQAboLO71KnuzWA0lhzF27DUpwt
MnB2NIXflPT9Y5U3T/Mq+sU6/Vr5XblnTtLPmyqzL11Brh0Fw2U5fxgJhvzGQku8aPNZ6BB0yBzG
F3IcjOsxCMNdrGWyzU3xwmGobm1ZTXuDvE38kgn50q0ST4LNFJILXxGJiArawM7v5cbJxzQTMR58
YbvR7rRfdYeSTTPz0NPSZ1d91adR22NJgapTx4QTgf+CUycq/DM5FMxRZvtizKeNIGTlDKm2vJeB
mxyRAKMBIO/piPliuq+mcjnUfYEQR0r4mMXkXYtuYDLsjMduFnGxHS013o+if9JkFFwY7ezejGA3
we/SrlGJQysxRBluW4vErbuZ6q26YjZ1U3XBe9M27s7zlvAxByqyx4NXsLnM4rvZCbJbnPFvtaDw
cVvII0tmvXlycDHPdWb/qjp+ZbbZctvJ0r5MSuCA6I+5pM2k3AyVKJEGpOXdzLEbpRPnHY5bZuSU
Ca+LDlEnkkC/gQ7QX2XzNL+GM3U4mwmzfaDAeqhNWLH0nNVtw+QV9U5I4s1d4sZQXiTA5YMELk+Z
6MJcVUveHGVBnDPtRo9jSdbhuc/9T9mQDEmZhcQrDUp2XwHgYMSBBDZJr64aCqkMESuRXNrN2ahm
nrG3FtQEgd1X+zllfMvhjkhq0k9pOStLUNvX/amqzVTzbDHab4XBAgiobY4kbUpHm+ShLmCPmzdT
cFFootWuJtF59xMP7Aeni7lFipFL79j1g/tVWVl3Smm3qcGoKN97rv5sY+E+oYoyYl+w5Zb+uUXk
RPwQbvxTw1wAenJsQFXM6+QibvvjjBbuNi11+cA+2vGjbkCVBZ2dCzdcxvQF2aLaDbaoLqwsSd8C
XJJhhHQESXwy9+IqcTp47r6QaDyWEWfdIGEjjs4w0EZPCyQBjvbPuhA0rOiux+t+UOpunuzWZAk7
E8u1gMOAF8GyfFoV5frZZFHx1nZm9sIzGVgWo8RrIBfVbTy44ac5pRqxThk7Z4NZ7LMBN/amMv0j
atLyOzHk3odbhy5c/NRpNa3uUO4SdFdHtxmOFaftRjFymrdz2QU0kzGfIs6ENHjSw+xeEXpXfhi5
mYNp0Dalvyez8T5uhffEcyTcSRJV95rwZINYOV/GmP+sNDl2sF6/FVkWCg6jBBpKUQ+rfhxUQTWn
xl2We5AjbafqXpD2FDdOKZOEq7gX/obma4GS1xYfom+LM8CBh1KBxCaRqo6PROFWwHlSblYJv/KW
Pph5shoVswUbpVe1m+3QvJZlOr644zx+j4O0fQ0Yk+1rIw+RsyZhgg+unY1TZ+XDHWpApsqO6oxv
wpxxe7JHQs/PpvhC+8gqLnxjlK9hMtXBZl5ifZRW7wCby3JmPKFf5c9tkAHYDBqnP+cCUhxNptNC
ppHlkXuOybO2TYZIs5jaiHce7hy/M1/isI/Frs7MYtpagwFmvxTZOWZQdmDE729qwlCxBAYCfImT
gtZ0kcoQmmf7V/PYtycLdDrTLWFu50EryDdccH4pl9X8InatCfwG6Ua/Q3IY0u8oeW9p1W+V64ZX
pTHAUPDBO2wnP5dHQlsAWldl3b0UXd4D90w0WShI0puvxQwqbtezwWiRSbTLd/SVznVskmvL6PNd
JGn4xU/r6q1JVLN3UlBQhND7ccVIogAsgiCSE9GdZvOYoXK+Dhfhvw5uV8K3kYi97cRd0DA5s/Pu
jyRQ97HlPIWgWUAaV85E5F4He6lu7OaC6Tn/WSy6CC7Y/M3noIjbYTPZqfU2hMBSZe3KV3K/+ns3
hLfDeMM2XzQ9Z7xLzFFzLZlKR0DurI+wJbF2x1wkMU7QKuKvKNLqL7CHPLV36nS61ErPJFYZBove
Doh3hcflmCfFnQmk+Wtb+zfJPABtrAY2hMZuZMa3qec+BIoamjcaQsg2CSsCjl0gg7dsyAxg7Il/
aGGOMLzqBvGO19LGWdDI5IkcFJ++txqRpFiGY80bS2Um698kuVG9vexGpMxHOy8BoQm33y7SKffa
NPWVRbawp7vqe8rgCOWv9nyktFhQowGY2bbw+u5LQt75uyeaeD80JqgOvs1lhQQJfZ3aU0H3TPJA
FMeuCSi/S5htJIXIP3BYE+QKgBvsh5GWHC3OeN0gB34u46l8zFwzPZiZa9AfxPqqkxMRGxYG48ui
q8JNYlIjVmNyCpCgqH3dtcy1shDkLMbW4qvCFUlHH4+Ml9LMhZIlpe3tyFteLgvDkqeRxdAVv2F5
ZYss+xYvWQ/nse+Ri7XDPgmd+tiWibO1i+VZztOoNxAkurfEaf07p22J3TWz7p8ogf90yb/pkh32
guwk/vcu+fH79PZTi/zH3/ijRQ4dml2ChLC50tj64N7+X4uMmX8lfNg+AfJ4f0Bd/Avw4dFYQ7zw
V8M3VqS1cf1jv2K7/wjIcGATYoLFWHvkf6dFttjK/Nwjsxh32VvTxq90AR68q1/lf/TIZm8YoKAa
E+6T3T0PhmCJXM7fgskubwC6t7vUsFQ0AVs7+2NwrZRk2jnk7YNsjIfW7NRJz0iq2sBfrlHkY4yP
HS8+DGtulCbS5U379LkhS17y7YOYOBiWKYm6q313du6FgOlURUZNrid9cEckRCjITUb7TudCcE2x
NBD9i17K60B2JqmtJqrSaQIiNQBo5N4tcoHcODHRN8mx69ovZVBjOmS3W5UWmdGTR/ilzVNn57N2
VvuULaU89QIiJskP6P0hUk32PIe7rMoX6+Q3s/0kyA5poTQ2VuNuyA6fAtIf/dk96qxxwTkVc+bn
j/FsIBeKLL8Y2m0Km+str+PgI/Fy0POLrchA2JHxZA7eBv1VZj6wu8jltuctqANobvsyMB0OJO2h
24xzcsw3Y894dj8wiB92S8PMfsshfVGhq3qZ6qynpaud/oJWPUDnHLgvaHR5BDtJigw5e0iYUPNl
6fy6BbB4kdvjU95kziHvR06oKkwuijFh5N9WSfqcgSBK4HpmRz+YrrErEEKi9bNK6Gp1qe6cCulA
VA8hg4zE+9ZP8SqrHl+WHNCazbi4mJxjMhVPgEZ4kIVWfsKP8p5kROWQ/aoflkDzAFsMZEN8pIaD
Q9n1JWkOfupTHdcHgBTnYcmevNL+bMqsv1xUM0bw8G8WJp4snPuXplKnamjqi6Jnqu1nznYC/hep
WTLFkaa179rlLk2qJirs4gnt5IpMM5pdUQ3fvaz2ritvie/GsPGgpTGJDtFvRgqLRTHr4iAGYUXT
MtzaueNtKVVB91kx6yUO5ysqmu46YI6x+z/sndly3Mq1bb8IO9A3rwWgOlaxldjoBUGKIppEn2gS
+Po7wHN2hH1O3Ovrd7/ZlkVJZCGxcq45x8Rerp+8BgZxrfDujRqTNXA7/yOHTEOVmpN/MGyps+qX
JW47R3tMYbyg6KR/WDc0d442PEFi5EKCYeCgt2jPdCrkx1q4Lp4cHSNWszgagsu4H3wHY7JrZ/u+
N4N9Wjk2yTstOEzu/KdxRHUasqGJEs6OncAlgYlI5R+NBcBlcigkSFOs2zQ1y6hprIq4CldaZ8Xr
RfaangSNW6Rvqh+GA3KB/tNnrUyAftXzriIGtXMG7cUhvkENrirOWeewFGjt/Msanf7XuHphYYBR
hl7MfXzqiDrQTyQueCG4w7sDT/zYUw1B/lv7aga3xolGmJ12XboEWWAUE+CrpeJKbwp9fFyoI/We
Slu092RBqxrrYZ/ftsTX9tAMoffROSxDoxyLH9KthnDQjTU95MR1zzVcjipcLDy1ER8sse6SeaDV
vbNCPZmm+wI3ZThNfCwgDZRsepRaPrFz63qcevZyRuOvj+bAnBwcKEICvKZBydzgFYazbSjn4cvo
OiplsWK3JOzHMftaCslASR/8FhTQu3a+Jasv3yRiATXIVJKwgZ4q/Ya5szrMOcyyrNNM6MQN/zIx
n7ylcA9eRiq4UEz1DSbY2MHwtLPalQbetrNi2GhkN7ACY1taX5Eng2cvb9VtWWjvPFIvWLvBY2As
i6tuOINbs29xW4ioL+lLAVr7mUi/j3KzJcLTF2jsbIHzK0wFoi8V26poNSrjvquSn11pCpzmgRVc
Wvq5z0ZArZRnTZdpzNtHXDbak7Cl925WTh6lIgALWQUIViOOyGY3K9OME1p7KUVa9KubLOByk0FG
KagSgJ5ZE/N12OhqOljE7allBeE+VOtEgw8+m1ijdYUqnOm+zFiH5Ys8zoaeUYwx4Jzu/NXfLYlb
P7AJeKvHxjnaUxX87k354KmtX0gKFr2WP7y6SwH5X9e12LSmE73ffiRGAva7wWiHr6Sx7bjQBu1m
YdNJAfFoRLWOAbFtFOuflCKvBBPOjjvUbT774m7VABQsOeNcvYweYDtl7pSkzmsiBc5dAJpCFthq
p5NvCINiu+4bRCk3pBpRkCuXNy9cKaCDPQoWVB9UfRqETRvv3Du71JgfR3+l4c9vBPGwCjPN2ATH
TiksUh23eZQ7PGqKAhg8wb/p7p1ifRPeRkPTIvytXUQDHJa/wDfljyAvgohV+RJ1mzIjh+4UaEG6
o2bkCwDSzyr3KAwP5nGvS7CZ8wJ3T7O3npdaZXsYIuqsie5zEuu1HJLxxlBkqteZ6xNXqvrOZDK5
sCpvYqCjxX7OB/20UoB71AB7QAxE5JnqOg/9FLFXo/lvN4oC/CWesTunc3+t6wZ6ZdaNMzH8Mhsh
bhwQBTtjQdtLLJZd7VIYFz4D8iBz3KuzEF/sq4K9atdfactXxSrKWVbg3L3SH5aAwCRMyIs//aha
Yw71cujv6RhPQpJdEr3Kn3i50yzh6inLMuerDbo/9pCXeyBYGBCU/VKxQw0rIbvn0udLrb3d79pR
DV/9aFN1LQsRYUfnhijn7B7rVfEACL/dsLvrZQJhsZ89QUddQovYxNPFKTW9+EvDC2OwnvLcBeKY
AucslM+57ublB9t8E8fB0pxGu3JhUHpLWAdavYe5XF1Mw5zjYVlhBFvLh8yShZWBC3gg4O8w04se
60HnP0vdXEl5STSiGm60uwNkgZF6Fi1/faCNxRuPvRiuw1z7PwAkblERfXnCp3FycVOHWhmkDyNS
wj23jeLNK9wnB9swLSjprW028miNfmqFKivamFUd32gw+PbPwBGIlg5rzmXwY3tNXHAY0kv5SU/z
Eq0dBo/cnfCBpI2J1qJqJ1r4OUN4Npq7iaXGUSdseaQlzf81C8mNVFe/izYZ7lhdaEU8Tdl0LNrB
unMqd2K1UCiM+3oLGsjJgE6bU5DtoJDyidCrx84PnMeZ3I0ecmpqjBgmHYmOLcsv2VNXuz2oKT9T
Kkopr8QPcEDrdnhkanbux14GK7VU2HiiJbWeQH+Qlxn0CzJW8SpZV33UKcmHOUvWqGiAOVFb9okI
5DzVbm7+NtJCq8IV/VUQhh/VqZ0bkia5yIqRJceifuulX6LMjPJpnXs8ORyehKQ1rHi1e4+gDVPS
G7xo4nWgjoa2Fnyc3cn7TFKPVjtTenfB4OQvDpdTSi1zJ+qruYxJRFHa0bQr/oGOPrpmsJpHRPY+
Dxe+FbdKmPBC9YTFFs6LMeXKTicCXSJyuav9nPI0oy+Qxudhj1nLjFv+Xoehd7VDwfa3OnRemb9w
mokXXnHjawnx70kUQ3LUCy8/6c7MxJt07hlQNkXjOZlOsVuoHXlOzbxYbqjpRjpbs/4caNQG7jJS
DFQilWyHUC/CrFLYd5Vdt5E7pXq86rJ/GED6vej+On46SOhHXzbBDf2Vwx2KSv+zsZxe8Pw1xRDh
38Qr7WBbZLpan4N+qGB7Oo6cf6QGJyzQbOT4aA1aCzWhbJcpzguehxt6eyj989nB/ZwTf3VfU6EB
SZ58xZvVJxTLg9irAQOAi3fIFrZ767JvQYafXY1hZXwCV4XbVGa1di1rlb8lFZAn0i2VHRG/LU9o
VHqE64X9mG0LDbbwBqHVE5U8TPxfj6rieEUMeMI7VTOEdeNHXQGZ0TIPYM+wpjd9zUha1lM37IZq
qn4YNADuLN0zD7NfiUvRyG6/sACI6DUH/6KtpUQ8aZ39bNTzQ2k7pCAcEusbT1TEU2GMl6peRzy6
RY2Ap9J7s7USpCKv6Js7Ou6VEyHm6R2Efx9XH8NC1WYBCPndiMDZyk/GzRzONem/brafmoEoE1z/
cWl8r5fHIsgqyiUK/DY3UMa0EO+3EZdrW/dATDPOUeWXWIxJDh+HzHVeTJwGY7QSHvaOveBZ/GCD
nES6xtLnkgO7ZUWx6H0RYzIiQGeOU4tty6NtNhv65jINWnscMWg9qm7gLoCT5rA6FN1PAwom/Tjt
CYm6iMbByi9t4eRhYo7eV9VDw9WRmVdsKhibDiTHfkgRJPkbGCO86fhnrgPPI71h6+pErvT9P43f
pkd3rBjBjYE2gi7vvee1IKebu5zOcQD4ZC9Nub7rDNY380KNZ8n9uPEQLUFLjOfV7IaHts3b14xs
3OM8G855RTEOTUIYEZ3v+LaMDMh3uvnAG5Rtyv82D4vANtfjLr+14flGG2oJBP5UxYNSQYgNpIjB
YmzDebfEyiQXPZbeSWtrFDgu7o/ASoJ9L3Tz3bGVfaxE3+4SwclUNq2/8+hEOuSpNUV945DdyVH9
dkJm80cZaBOcS/vOUlnwqdf9HRI6G81BR0w0zeXYGeRPxDimF5LhvqLM0Z7prXe7fRsoJ+4WDI01
H0odtGOegc2oMixfvMYTRQGTZKYH5edVRy2HZAK0jprV2a2p/dvW1ZquLTh8LGvfJBCA6sDT7ga4
7+iU2ZGEYXll1UlSKK2tnglc+94CZX/a1rWvSZLnHLQdW4sGF5yQW069ZeNeZmWINbDCwDxMvHTm
5SEb9OB2Uim+lTp3jwIFEkQeaBxdNs2Z0M697+OGkRLgc8gS750KziKqG9zvDHadfyvIiIW0worY
KNniFGVgvaV4IXZY83BBV3lWvWmtfOssj53X5B9sPOT6rmmnT9akEtlPJ8ZRsUUzuHiyrnIICNMM
VYYLrPVd4aVI2Wv5DmsrA8ZNg5VZq1c84jfkTyMaonGnla+ymLbP26g3MUWimOCUZcWuj6e+pBD3
XOSS9mapqLVLdbzq+OT1kK4cMuz9VsWYor9fGreo+bTABzNohAzN3s4vaKziHv1B16PRVqMfT5hV
UV2Ztwt9gqm/yT/Kl+0pwB4RY6Jagf37+p+55opWDMV0rEAPwM/rzAfUcxSBlkRvpoYzCaxip+PX
PKNrkahe2pPfuh0vYE2ccQ9OD6vI0j2onQ/ua4xirDjxBa1FdarHdqKNh/rWl2nY8nfTfLUoiHxm
lPqRa10Xev3g3WSEBEMyDwyOTYZHde3wqI1aH9XT+CswuutMA+gObfiZviLQ4pNtU+0I5H4GEfmS
KaPaWV0PuFb3p9AcE+fH2pBecFZh3tRLdsm1+m1oaU5cZPbUu8aXxUm6nxemozqlnTVrzDdYoOSB
p9r+lA4RCj3tLYxs1bPCUv3VtpW27tPahxSK6sHwrdoR46tbPfrLwEKoSQsjAgdC5EEH5rBT04RW
HizzY2dgs2B5nyTITsM87x1pLzCdK+opqAZyDmK0gseaAwtqpoWtgH8esaOd32eDxpNQxa4u+rNZ
M0quOY7TJU0iflStd6W8kiIWkBm07gpt81OK3MCGsJZ1PPmYZeJRz9pbStn9E/+BXxK1/2Wm5qNd
NBwefp6dWdWI8+LwcjWs+Xci2rE7CIoeY+XSPuF5tJk6pToT6RA86sYzK+Maz9hG4zI3LbCt03AJ
QPCxqYMC6bDlTqDPHAgh27TbsGPcuaqf5iMEk6M3db9Sfz3Tw6aHZd7qJ5Fq1ySQzDql08VF55EH
ngYAHMKLKbIt4XYi/3UBxY+kbjoS5MoME9CzfTo9BIX81FkQR3ThAIhT9UNntyAyqsU71TYWFU8b
sgN3FwRE5Ps7ogovuWFL1jMacWDKFsK0tAD06C2NEE1lHBWrkqh3Rnmqh1RHuaC3QBfOZzsnwcOo
UT1KhW4eZs3yS6RA9s1hsfae6PNdMVgfiTMZT7NPOtxVy9yHxdjMfxzCmk+cfbgEXAcXqd7R7Nsh
RulGERqJZl/ZWWroLHluxr0uxDFwayggJVWXqwXKyMznYIy91KBuotAzccYxGxrgJvA4LO27NKgK
cbDwV5vBbv0tKMhWVGEJ7b1xq/7O00vtWPDCYz/okQbzBeBOT3BFgulYZBFL9nNP+jCmhmf5YM7i
0UpbetgLw79rZiu5rkM2/gZv/5X2xtLCFNHkuUOGfliVnYRO7hHUbXN9/ukrZ7w3zcxeb3vlNyRU
vKo5oIJuvdWD1ULio9HUoM3Bo1E5V1Fr5nheIVS0+7w1ye5BXrxld+tMocPL4Jgn048ldX4yIThP
YMQarOTLcOQ5WGK3lwaXK/959l1O+Kw2n1KdYhiZWVT1yOS9InQTFlXih/BmzBxkSyW0m9lkqLmU
lDXgxpiyG2aIQe1TF4tHX+TueLZrzp+dO+htcUiTWW0iUUnvOVoYM03lGjSgrZjecXS1zkaN6Z/7
1u5uus6nNjVrYBNhkUXjW9oiCRfOhTe3UYF1O7Nq+jHxBWht7sb1ZQRms+MxThCNEKiJSYEVuVpj
S00Hn54u1NsZXnZX55d183rQaWAFu6EfUyYmtqc7inwh7RIAZxLilHmrhEtBQZ9BhxBjMRzJGBH9
0VTH0Er5JbZwrZxCogjqyRnbAfFJF61L1btOtxb1hs+YZ9JPh4gZ1vU0SVWEpkY1k5gURVI8aPFK
4wS+AMnFm31lSY5PrwijWu3XzHhNTWP3sBChJhDg6ueWrV3ktCOoyJyAs0on86UomMBx+XJgr71j
kIdrMBpQEw6ag4gSE2+fNvflqmEBsPPxjLsJXaZa6SzqIZC8iFbTb/VqXg5mS5syl1dpPQCH8R4D
LeH6wg4vAECQmR9LmYszQIrpyTQtxFDFXjHHfM2xuqscvzaZGTNwJ47EluXNNEtG9CoVkvh6kBa3
KPwD75Ogt0pqGs3F2Q/u7PCTrti3DmwXIyXk/ZpKLMnu0pqxhQz1A1pvei5sjkocWMtXSTvzW2JI
BrUVi0mE0tHfZkGArSUt8u5ldKmymDewStrYvMz4SEVcdvJYT2VxaLUZfi7S6E2fKO80zfoQtzTu
Xijmor5HEKe/NGsz/8TxT6kErvUqIjlhw0qyE46TAZuG6NpbZ5n9Y5UZaUz/eXuYJd0+VkvxPe6j
ebj6ZWW9ot5qvMTm9ofOfHch0Tnvx4HpHznTQ6XRsseF+qAQryK+LXYZkIhldR2H4Lc2GUbM4ZQc
3YydrrasBiE6Hg0yAFmcd4QmM8O/r5WrTsAcp7Oredgu3aSMbEIDfGgCL0Rv7s+k3ccrFmtxwVP6
UfvKiCcqf/eFv7ynNJyHYHq4GeCgyXZGQoNZ1y/PWm4le683KHk3VyvW+KAfsqmV4dQv5klIKCFh
I+rFRGjDYWIpmh4MrJSD0zDL6mv/lpd0Z3FVWI+kawE1eIYc732vQQc2grKMasecykflZHm0ZLxs
CninhHwpfLhoHtUoDusbNFaDSaPJ9obw6W5r1ltHrPzvevIgLbXczUONDjyJ50Car1bKYe1odZzb
1hqhlLwHdQ9NJWXhMc8Z7S9aqUe1pzV70xD2cYbQQXr5EX4/VwUbdngw6mSr0/XOynJrVxbdSyu7
4t5Nx2OimXi+uuEwkR75pSnWIKalvYKx1/f6yoSsOi0/tBjad8of36ug6B7msXvAtV0Sj298Xu3G
dhHMSu3Ox+FNQNbMTl2tmxd70j6hM4/Xxqx7IAEYG3LWYAg9gf1K0mSkYUxdprZVMH+6/5i7//+a
KWz2yf+vtfWp/szfa5hy/+Tt3n7P395u+y8vcKBAQIGkbspjCf53MYX/F60zGAfB1H57tPmlv63d
xl+eQ/pP9wgT2v9FWvw7F+j95fEL22/7b0f4v7O3tjeT+D/S36DhWwZ/C8J3mG026vI/r61HTMb5
miltYw4olKKSS1QB6WZbpyEBZ7SLwTSSC3ywUZvmUKSmcXFJVV9XN6FN3AB4HxPjnkjCGdXdSv3e
r0AvQBqk7B9hZ5E5jlSTYL2o1/pX5STWSScBeNfnMwM9+pF1pWzSX0NRVHTiSGjolCL6Tx752cde
jdOdPr1XTY/VAz/08zDp/Vsj8kkL16msV3y0Lc6CcqgUEHdOQEyhKdQwFdTY36wBvHjMhUl8ZJhP
Ut4wFSnuBcBK3JhLThtcpzCulJx+W2+phSUmWe3I6U0fdjeKDU5oKygAnvmFdeiCDUhDI0N2sQpv
8mN8VjmAx7qkh5jJvfndwux4awZ9vR3looejVcqbNJDzb+7H9RsiOjFkPHjLTT4LXthtkb6bmYmh
m0AIWMiRQseqDeHc6aHK/fl2helw71hLg2Tkqw4JuZq9Q6lyceuzV36AsU5ocxmiRTYnj/hbyooM
bEo9wkCxl8Ns5t49LYYBl2Sr+q0kOzxLVf696xjtCcDB8GQtNILl3N1je16sY7K2RokkIeqzM7B+
L5Z1vIGpkbPelEZ3ntaSfLaegiTZ5U7nXXy9Muuw15by2ara8Wmkdn1XjAaTHLcx45XbS/KKCLVp
vdwzamT7y7ySUuFYdoHrLnZI3nS9rKkxvpRiablpBFV/mZO+u8kY7L6CPlghAC6DJiKJNnI32XXJ
fjjYRAbWiPXOMLzpigu73yqhR/HebeC5FISFwwBU0SphgmL6xQRUllsGvWt3orPS+9qntP4ILDF/
zFphvZhplT8Eq8OfhoLYPxl0Z+3HLrNvDLPA25qRMjyySErJPFBnZg5Td5x5fz+mWQUnEfTGm1an
/ZmBLfgz97PX7129SnHPWbOfx3PXBY/kFdY5lBBetNcitdx7FnfbDsinlncXyFX8ttuGYXPM6OdL
eWtEgTMYIHKM+gc/R8FlUWb3nirkVRpLdvZ65P3YaObukiW1HWnuklabpAq22ur0DTrV0PjW8etG
k9pXgoMju6umam+Lml08cP+Kp/xVoZExUJX/lfgSit4OahX/KwbW1AYLyZ0KJlavjwjNSi8vta6r
esAzqQ3rsZohhCcTRJPHZWYJc86g3B672b03fJZBre2toWUxfC12Hzypkqcnlmos35IkWOj8SDD9
eQjKEunDbMK6YmEAcYV6rCU32FjbSxdmeB1vbVzhlwH98mDDINnJRlIsKYApBgmd6L6F3NXzvDwm
UjFpII+WP/Fb4LLGX68X915Os2QQ2S0e9Cd7lfOmKXlu7XBT77TjPPbPNs7PB034G4exx9ht4fCe
UhwQzWb6rjb7d7kZwduxWh4w15snUondrtkM4/4iy4e5t/rH8r/t5NQtW0EZey0/SOLhOzgrOYmt
7BaPDDEWJgF9yC9TcYb8wFeytA5cMib2ADe7u9naHfztBUuOEVYWqTND8mU2E/xmh88oHYK6yf3J
2MzyXCrlXa7bb8FmpKd5OYjhmGhX3DjJMd1O62XUX+pNQCDqzDOwfPZyuhlWvofJoN8U3759IxBM
KzL7qb5N/bj7fY9LfYXf3+EnFhNTedS3KABYpmfcynfuXBT3A2kBmu7UzlxuvC1GUOnN05TjnKiU
N4TzljdgqTFF5ncIYQTGdPQyWteWLaPAXWKLKxBc6HJDnnsLnWDLNCx0DRzYSNuRIRfRIcp7uJwD
kZ177Ac5/7x2fcuUlNdAzfbenY2dyccIDwVOdmQk0oPfCQvgeQfyitrBxqAZDgsz4vIdypCNMe38
LanR4Vx6tNZeZFGaD+WD2DIdbtB/ek2mn0WeGjds7rtYk+wVwhZ9cjtmKaIFK7ikPzywhBEcEBo2
thTJuuVJUjddbgEdQgSdjP7nis0k1Fi0URyZPzi91vFIkE7pCWsQACCx0ldl9TSVSfLgbHkWe0u2
OI2+sBiYbgIss5HY8i+lSt6zLRFjbtkYc0vJ5Ftext2SM6AuqnCw3LPcUjVYmDj5Nf3FkSRunC17
k5HZDQOuPxgfvd8zjthHX+MesI5q2VvLGkDL8MovVyb17TrHcsv4zINN3Kffkj+cMdqlGHLiQF1W
dY80R5cRkWBxY225IWdLEAVKZr/t71hR0EgZemJ85ENY3gaNXt6DDmKTvyWS8i2bZBjfUHk72lI6
p2pLMJXMvpE2bqmm2fjlTD22TkMTT9WWfSIebb6Q/u328jsaxXG4xaQmJFvoxPV++Y5RORsca0tW
aSSSzqy6Fopoc3VyB16RSqzuSSuB70bfw99/7J3/0t6pm//C3lmD8pR//vzjpGxZ37/r70nZ+Mt1
PI9o5D+NyYH+l2U4Fps0KBoW7k7IGn/3t2H89HFb+rap47o0tm6sv8dk+y/aK2gq4cxj+mZR+W+N
yd7/YkRgoXPZzVAM4DJ8/88KMI+Ij5bNTn0iIiHp5yRolOIsJNXBnm2osKbuSGma82XAARluWyZO
LGUdvDTxjl1lAxd0ElnFRDyNW0n64YcSbENozaCXNWU9HvLWiKvUVa+VUl0XLQB53oO0Nk5mq5fh
GDio9Flqx3i5Pse6HU5gutIDAf40culjRs7kKFkhNRyWScf5EuBkox1bwfLKiFWXtc9Twlz+ared
/173sjoRtln3cCv3o4Q0ofMIhVORp3cGC9pjveTlD5NEM9sWaQ+MzqbbvEJA6w4m8fqznMqAo9J0
3Y/E91rG4qrlNVj1aXptoED8ZP3tX1Sx6o/j3JtRXXoP+IaCq15YXeRXafqrZKLfBVQIH1dvBFOZ
dwlFlDDVey+pj3NOYU5vLQ9N23inHqDD3tUEHIpxMuhuDc5pLSKnUeJeY3YijGCKnYHeEoPhAFQl
OnL3JDuZumw9JC5qExVV8jTKVeOijkHVFpl2LiU8QGF2dGlqxRrJQm+unZt5WdzBJyRxPo8/jLy1
YxPAyyVlf32wW6Pam53l8FXl+tBuMT0v1zCzjuYPSmTU70WMbixnlMrEE5IVDUXx8+KWe8rhVcQo
vDzaeeF9jKjFLREs9D3JaWUVx3FKzYNF9/Pz5JMDLYrE/fRzVyxXrJ/FFYwTpeF+S6pVqYHVfFVO
Uc6QfJRu3+87F611oecNAKpjkthC5ex5VX/4fT1/pViX9qteK7q5AM3GPDf2g830X16Wov2ZjUaB
jNws7xoqjYVFxtGvWiOmGxh0QPQrnR9yHtDm16Y+OR4zgUu1CqojdLe+g8PaXMvZ+Mldsh24hNnd
Eda1eFBNR0CitqY7s+qDG7sjT7prSxvpLze0yjuO2pgvezDb64Sr1BZiexPNZ9qY90XNbLtbGcP2
gJX8kBktxdbWmNVxIc0Vbi6edGfao85exByZsOgCNaOi494iDdyhylyre0gFx8DBhZwhkl5713yH
Cegll84qVXbDbefFZU/9WDXOAYqGoZ1kPtqJeSgHusCoDA3mOvhNkWuXx2myrHcrrpB7OZp+RbOT
xc3FrkccWsP402mVdd8T5KCWuxTeD3qEijjoR0S6sg7Oc+Ph0Q4g7S1Rm7ntYwsGrJjDHCz3kRFZ
9D9NMNbkeQCH1lgWeEc23rlGZJVaVMHp0+84KPm+V1O77hNWkYCCmzTR3/D5zgOqtZbedotXeS86
XU5dH0tnMR4oEBqTT/B6ZH3zlTZrEmeZYWt2rI/NE59crJp+UDHBB73NSKYm9kPMpUHx4SHtake/
nqBeOE054+rwxxGm2diDEUiIjtlXSreD54pd/rvYvDFs5cFFnIgX6dOu7mZ1D5fF/lxsaxAHM1FT
e/QWBoZo0mgCx2DIFSCuHcEfuZYpWlylwJsClGeOEXJDxRMVyg+cffyJg0goLwGOUWVRleYFxliG
nubO8xeT9d3CZc0abkQ5Ozq+3UnbpZ7y0higiXunJlftMZnyX/WStpXe4XscukBqf5Szb97g5mFR
I/Aj6ZtJcz4UtuVeCT+BqcxBx4OdTyJHlPbAntPyDqNhZgfo4v6hyXpxX5sld9htqd0zBl4UN6Cb
pG09eA+DnQGQQUzABZ63XTTWI8XSgHzOWEIOqJHcbv2h4PxK3TxGhre0vb753MljFbGLYcIgxY6r
wtXq+haeRPPoT557O7jd9IZcYxJds4IbcqIIkl1vRELZKfYkJvvduo6YCyq5Lr+7pfvgHUXbsWW7
WPASwK5c8PydqXf6Ex0AyV7phf/TsVNJokBLeDnU5alMPXkH7ljbb/yy81TryW9yR7BtEqw9npue
ODqTIzBB/RVlPI9kFfhvk9EBkRsYB4+F06kbcJsEGxwTwm6nuBEi+P/KTMs4O10DxyNV+0Gr8SCg
nRTMr5kBdWaysJ0uyXpPw0mB/zE4SLZHP6lkImfpTuPB6FGAHJxC3a4w5hkzuYb1vwQG69m0UEc9
19ib3OKID0wLOAotbLuZP/9J0d64M7cGAsSi7J4c2RxOayZiyOXpweUfsMcnOuE3mO2Mo3G1Xy3W
3JvzIGjfJyKpV8NbjT/TaJLWJy4aC9LtR1d21ssGxIzNoEmj1pDpHp5kG/dEYW+FPnfPZLW769hj
uXQcI7hg7KzDNauLi8hUTnIvm25FA/fRMUv3WK7TLxJ8+QUsafYC70C/TRIj4ItIl0mgWrk6+bTM
N5Wl30oFxjjMefLvHdiTB+ob+3faCjAbgkMmOzo89NIBwm5XvnuqAhk8CDdbb4xCNB8zICOsR5Ue
i4UQS6anL0kP88qoabcvaw+VS1usOAeg6AN10tALEj1mZdRenTzXoZTIHJZpn3aR0lg3EnpGTVCw
VDRzZP8yylTKne2pONBAuMhJuUHYUWYTsmBisVWn5oDIQTjEZevrGqRKeO791SI0OfbTEIF/dN5N
BXQb5zJ3Z1CgnAQ9nBeML5O7ZB6J3sJPeeWh4qQZVvelzR/+M99/Q0n+xXyPQd5HOf6/x7eo+vsf
Ivj3b/g7vaX/xXT0v0d75ncbuh2YK8iNnBjM738r4FveyzUofod8sgng5L3+e7S3uRC4m6bO4O/b
3va7/g0yHtugf1bA4b5bDgc56nyggzn5LkL7h+AW3sBhqr0cBHJXqRutkNgTyMA8KssRn1U9rSc6
2IkVw1UlYiy+08bfuePvCDLJCu2eWCY+lAzj5D1vueRZrFzfb7otw5wBQUpPTbeFjJMafWfz2pB4
Zlkak4H0nhdnmB/GvrUko1pVwiIv/PJzmshOT93oP2eqKch0f4erh++gdb1lrokQn7DQ56dpy2MX
39Fs9zumXW+JbX/LbteEuEkyrbdFoCaYU539SA6dsDcWweQLo1h1l2rTVZQj9AaMQ8XbuiXF7SSd
XlTKpcHEs/OlWVZLEiZ1YLf3yruHRws5SS2W5CafquvKBvB7coCGXWnaQ1MXIOS8qUpvJ83EOm23
PNMpIXHIMeRrLmZWCOJnCALEqOcxe19pQTuWbiJjZ0qyN/xGqQotv/IPcsPR7GCwlE+LAVAfRZAx
hJrZYz6X6QHcqH92THs66I1qSWVUlftUZSnEaqqHSg9jJPFUoBPmCPZAoGJGtd0Enxi7VAvspff0
kLwxmRs8saGZiO48koOLabpiGQnUBJRqp4KbnoXjN/Cm3ulB69/C4KY8BfT4+Dh5VXdMl6w5AoyW
bBkSfwiDvCqb0F7d9qkr5+FseD7xdqCvDw1bTabjti7vDG5yOpTVtbjDHdlAuXW86bUcsftj/xl8
mDANKb9sXTDd424OkJXdZADePBcx15b+rs62vK7KyZFbLmOFPf8f9s5kOW4kzbqv0tZ7pDkGdwBt
1puYI8jgTErUBiZSKczzjKf/j0dW/i0xu9SV+9pUlVm3CAaIcHzDvedOqA5E3GJpSXI7WqkI+SpL
xe+EMsz9QXRLHW8MYpC/Q/fNHHQUSzauYmeBrdYwVjwglMpegn5K6C6LGtfDnJBvUKjha2X6LA3G
hiUoJumdb9gNkhi7ttGU+CxWJjL+bpeuDZOXWqRUeffwa+MSp9QCt2QP1jBGdO5Gd7nlz2b2jb+u
xb6c6IqYe4u0GWXLNSvhuYxvhHLz4AZdhr/JzZJVsNMNr6MEyeXNpvUcelwjaFGkZ8uj06I8HgtG
COvONIfiAI+u2hklgl5ALWo9+JZ7mjvyJ9qcmBWQDM16Lhso1umItREHMfvTcttiJlvX1KK7JKLH
NNzO2saUzatG74uz1LyyOt88E1dAanDpEGPnH7JRSOQh6HCQ3wKcEMV8UBNvcOC8U5WvBmcONoge
eAKdohY3BogeRUJMb69hT/i7OFm6E01RjtqaAas9+eN1D219M9Z5uq8lNA66rqW+oqroT1bS5zi9
CqdYxaWSe4r/7sHw6S4jvphpmXxfPPvZNPqVyrz0m4d+d5MoHKVlnLRPRo/MFlW6u0ZDTRs3SfMR
Aj2nlpczf/VBMayEgoCCDyRaJWPogd4nwWboUTY6xYvvAIsMUS6ujNI+JF34oFQRbfMSIVVQFzjl
Y4G4kv2Sd2iQ5q2nVOm7XY5PwibaRoB6wfkHppKyBoaalVgPiiiBDcdTumUpII+YA9HbSZ8Zcui0
/Vkyh97WUzJdzzmkIDtznM8uTdAmSpnZT+RrnNy+c5/YofZX1YhDg0Oq5UxhDAmIIpaB8Y5vAilU
lLKtp6jgzoH4vlsGzsY0ZABdMhWg//ST69E0/ImNEWVoYGFw6AqRr0m6IEsuTuubvB/ivdvk2plu
fRWKnUUfxgMwNej30q+7bd4OIuVrWET30KJZiS7QdtYqzLjblp3wRWXI6r/H5D5xz5mqYHqYyG6K
WPtcx8BdbpPWG78NQhpkHKULiwZLbIWHpg5RS09/7OWf2TZ4d1GHKXId8uf/nHhyZ8neQPAwFbcm
VjEoHKF4IpcYM8fsdK8u4L5Ht9byPKZH2xl0zy6rsO0PS+cdYe20zBPYXDIMsDIO3SjuH1FGlCcv
au2vdssjTd07Xk9WXZw9s2oPExkRYBslbWLHvhK9/vyIBEV5q9wwY1IVfCbvLGOukXJif4hkwlCp
TdFOeByZGdMlv01QlxnxHYnMrrdKB88FfWKHG+JUWYUGyEFOqMnggrMSvomtLHiOCtApK7ju7RfG
u6DWUSnF12g62kNr0dfCPJne8q5ndoBq5skebOTXQeI2K+BszK7cun2uw9G6XuAFXMNzGIjlUYLe
StbRg1S9+WiFg7VDXVNt5rHG66nmLvpU1RX+3UVNd1FbshTnYKoPvNGnrxEQ+yc7cgCd9sqcYAjZ
6VpYzgKrve8AnXf3QFPbhP2bbXbdZ/wCeniN58NMxWecbllxKCe3iT/REwUFS4lS9byJUuElt0sZ
oYAp7D7f9qbSw8BhyreVmJZvXjeobZDOrLnQ5buE7DhsMJpmDFZhNPf7UeRPIxPEfYxDectDGhz5
U2a0nEV2b+tNsSzcUx8iwqzBVK//XR//S/UxigXm0v+8Pr76WrQ/8w1YLuh/8meF7PwmgQe4Eq+5
4/iWSZX6D52IKazfhGTEzZzbMx1HB/j9WSUD6vtz4A3yD4m1iVrdZiiuHPPvVMWITP5SFfusuMkD
JGQIo7D6GExNXmuWhJO6yrXab42bzsRcYiJ+RHzeMuKrVy5EEWZGpDCUwU2Jz0eyehUGm8Gl46l8
zMpaGDnkPWU3OFUZ4znBwQt4otFFDLLlW4nt5SaNiAN3d3kDpmq86aCsRwitLXSBa6c1VBfuujbL
1fXg1O17Go73nRO7cIIsw107kXJ3meP78OZq+m1rmR8Nb1nMa4SzMRn3vllAEeE8TJY9cA+dmTaZ
GWFSrUAjjh8nbg9Z7fX1XWIE6WNTB/5rmy02WzleutpSMiTVlSqaCMHI7H82bCgoXGJWy3byMws1
F3IdgndmLOPabH2b1oV6rZFibAy/HL/Eg8Mbh53VruxnuY6bCBp8Mli4pkqbeE7Av0a1T5c8OyZ9
Fn1hFVB/tlobOQhiXf+99L33bJpvCLwgiW5I8/nIfwTnoVc2oUmxOLADMSG82v560kJRGKM+irKE
AJS1wBiEkDRkhk8RTqNM6cyRiIV4XuGsGQ44T/K7Hq7PC7MD8DDNPO4BNM73SOXmEy9GrTiJKVzh
QxjxIcqS+BvPg7xP0mGwt0NpGbdRXnhEOqvm0JaTiWyjK56ixaUEZ/57xyvWXWMdiaiHvc5iAoQU
1Sgz7Caqtuzb0gn7jV9RLudwP45DbGKL6iRkHIaw/da0ih4oNafhaATTzoZYe2B2jM1kDurlC7a5
aoc9z9jXcb0cncha3pGjuMeIJc0j6vPgpjfq8rok4gAd30Ja+dQvCtnkbhqczkK9/Od/s9d3huhs
SKsi4jwWkHfqVT34ZDSdkqoluOTE7p7Z0sYl0DLxd1ZjsDg1vVGshjFrx4UpI1Sw93+fqP/KiQov
xvwlVvVRc/L/Y/OVYIWfJg//+Id/nqsQYDg1FYerpr38iFY1hfObYLRgE7DqfJg+yN98CC9sEPXm
8CLa+3P4YP3meJLTDvmdqS4rx78xfLDsD2RV4fMjLCFM3gYg8KWp5Xk/DB/wVhRdENTGFfDl4Z53
Q75ddDGc67LY1QWyYKPxYF+KZl0+m7qQ5jXA6i2luJ51mW23Vr426w7G3aUKDxJ8IoUuzVG2RNuU
aj2s7IODn2sV6ELeoaIfqewxZRCmoot9Q5f9RLXRAOhWwNdNAeYz+gNM8dZjp5sG8EralR/mN4Aa
2qfCxlXcup2zYUCXfUNosZrpQBI6Efvyegj6+9mfYZrpdqUeJZ0LhXD+QN/Tn7DV1Vf0gwOyIt3u
DLrx0Qp14GQKtUlIwZPoBsnRrVKnmybGlDq7iNt5w6iermrUDdZw6bXcS9816xZs0c0YgH1CQmQt
r0XjHbLMeqh062brJi6nmyMQE5GUbvAYvAN+1k1fXXvBrtONIA9MufV0c1jrNjHmnReSLETv1OVX
i24mXWm4p1w3mIFuNXvHrXaTBePtMF16UanbUkB6j7Us0CnP0Qtdr/U85lIdJ8cdXgvd2Ea6xRVw
yoObCsm0QHEYxQ1zUSMyxdVQoMl8pDFP034bkyhnvBPqxdh5BekfS1SPcxT0fFG2y1rIEtCoAfAO
Gyxo3ofaLrwbQHUQHUavRgoJu6Ie9zlelIPlymmPOqSgIUIycTvlupXExY2TlyCmqFt5S2sPK0yR
ErtKI9aJieJwC0TIYGHD+IdNMpu6G4iydmVsDFbW4bIvq2ZpmnOZZDGwL1pSz3NRaNlDi6OtGib0
n5A6i04h4LQC+dAsaJ5Ses8yNth9oFNrkpGwtzTfF3Q6pCLa7jIM4470AtEvHN9V0z347Qz//nkU
fSsejWFWHqkFfpIBDEO+10/WjgG4NzE+TgGJi+k8xgWawl2NngXCVybMT9hUp/txqhcQc0lRWzsr
NmFTpAa2C/xTIL2Nvm3hGM2D8RKlMk430Ldx6Xcqn86pKViZFH79TS5hvWxKoEgPeA6Mas1JgrQw
SavoJZBFmt8YyWwRhVfNgq3hqAY2KO4YrNlSwTIxu4JUqcSMDuQJGdt4ce1wDQYO4kAQuSzcjWb6
lGICZ/ZUK/sLOkSkZ2Ee3tbRXN+SV+dtCXtFLhphZd7zC4gzznCJjKBmHEHy1SGeC5gwbUMDj9C1
p+IyMfQ6eC20k9JsAMIlwTHyFF1CBadwJdsOB2bYYXI2DRNkqjAxv3XDkmKQlnaHVm+IrG0k2u6h
H9ziDk55uHcBokfmQHRoMoRPQVZNV1VWWRIHTLi8/vuF+K+8ECnpPd4ev2gxkKD37+n8o8LmH//o
fxQ26GEAlfl6aq4FO39K0f3f0J3ovsP1XQ+V2v8M4m3/N9OxfJ5pYStlkRP+Y8vBWgDjk+Rd/bff
hSYT/Z+V6JZgE+Bh0bWR2ljWh47DVnbUeMStnwaTEQDSONO9H0mUougrun1cMwAdxFtijAiJa8cZ
obp6YK/KoTsAkB72dk2GOWJKIf5oat+n/wp/pwDVmbjFf2DyvCsB0rb//Z/ywm77ISLd8RB3KFoz
YSmNd/sokp/YoksAEeroDrIqb30mU7fgEGh+6BpYnpM+8shJykI9bsgVDZHvGtXQrvPL4t0rCvO+
NaXHPr66LOcXvaefLyt7h0r1NScqmU1+prf6TKcMAtsuy35UsHrz76jO8A5jClLD+UMYYP4hEygv
moFIywfKP6QEPhkKAIy1woDRBOpLdNz+ydMSBPTuyXZq/CfaHS1Q8EfPviOUq3/2SwL8cL1hUKGl
ydD+j0n9ls+5eHACYheZZDY4w2MIbETRpEgfd0OAB+0ERANDf0y+p34hoCYp6nZDPTECayQyOwiN
PXlCzanGibfve7t9j0XU3Pok2m/IE7oyw/JUlap9couYSFp/mvcY3LqrgDiE02QMxiZ2F1qQDNH0
Te3YM2GS0c4g+ZahXm+WD4bjv5IbQhpFjBN9s6RZ9NkKgspdiV6OZwOR9T20T1DTbjS32zEepmvi
Nh5JgSZvYsZJPi0+B1w7snHceanhvCGMSrDWRuDfKCgJBCc3Wz1gwa4ehriwiUHz8js5LJQujHHN
9Mycr6XsCTG3TaYR3y5LvaUwsXa1n1GgCTGtisgujpOq5D7L8mJXuV2Urs1G9euWmf52gSd6mOyg
Is/ZN1b2IrCLi4rwt6UbKexCdc9dr68wWza7xM3EKTRt/0SB6p0oFEi7CQqRfa46s30qXeqvejRd
opN7g/1DGy+g3q3p2h6E+y10I7WDb1oDvuLTox3v1uRTN1srhjO24r4DAUSzwS6Yt9jXlMce4Vcz
rXktsIWiDXoAEDje+DRLV3Js0bk4sY8WO8q2nQGH1Rpjmw/U2Q9RlzfYKRZ0SA0SpU3W5G6wG5nZ
zesFBdxnyQ9ZG1NGc+nhspX+aH61wgSwUDLPv1vgu841uOkNzLHmAPka90lHxfVKa7qAc0c9fLQu
4RY4ZQm6WC6hF7SkWAtcqcMwrEswBuNZiCpC52Vkl+gMlK3Gk5xa9OGOobM1sA1c+WRGSl6aIjsO
lxiO3Myi65Ch8RUkae6e0wfL2hn0cmiIdtlsSeBWXuC856MzqlWs8z6WsSqufRI3uX1LnZ4l2gyM
zBQUGuLBtyvS0SEhDfgAhk5HirBVGO9dgunk3k1LdUy75tmPxuXNHRYiMMfWOfo6o4QNEUu3SieX
cBKOr0PE9mpVXaJN8kvMSXqJPKFNhQhVtiShFIHr9xt5CUgpTR2Wgj3DOU6XCBUEDsSpYPeO8uv5
ErPi68SV8hK+wuSW5V+iM1kI0oRbNOikFpwX471qQEQRmKejXOaizW4JQsXXCDwHhdsl9gVrME45
SkFYMBwHV3nkZzGo+Sx/YTJQP8S93RG5nlkwgLUpwai1P8HVVoVYmxZcZgrZxuxjZyO0qUHxjPrb
RlsdSChqzqMVRXfkNKXPODyLJ9KS4CYR/YjDE2YOxzOHr2zT9D0JEZSw3NLuCrZV6q6N58z4TKwE
/gsklv6DdXFluBeHRlg1qiGYC+NGsxC7PefmSMwWRluChYYHs8PqwS5hAwHQgKWhjSDi4gkhjMi5
ivwh2ZGP1TxKu8Q9Epgquqfzsz6VQx4/uPOEwb1t2vDOcZwKDiRkjGxtuVH7paRpQZIBs1vuG21b
CbSBJar9mjhBcxrOHdYh3FTmKCMox1rFmTKavjUmbYeRA7x1TBsEJ3K+4y5BpbqrXdV+UYbPJWgA
0KdxNu+S2SZzMbWmLa0YkHxtyEm0NUcDS/gPHjrOeb7kKaJ0cnapSVf9AsQFBiL+HjQ87rV5cf24
s6UdQC1mIFT3DJgHFgFXnafU5c92MDys3YzX2IPZfMjBdLdtpN4TG/366Dk4uevJfsHWUR0Tpmd3
MDuIUMKdZNXapwQuy75FRHiNUIYjR2bX4ewFWJeIHHahTitpaLpkbmw8gdCmqpzkZpalu3eYpPEP
lsm6hQyC6wZ24HgjtZfKsnprQ9g1Ngr6rFXsCeMLaMP6vrHs6cqRNLnrFh/7K7OC4X3Qrq3Uli7s
qHLa67rkLdPuLp5Saa8hLWP6ci4GMOKdouu2hMCFP8turmxP+8mkHWEcM9vFdbb9bJDEgc/Et3dz
Q+wSHt5evKik64ptrZ1pzsWkNl8Ma6GjzWvJxcjWXUxtXuSODJc97Ti52N567YAjvTt9YUrMnyv6
ajjJcGsIJ32YhXpMp0Duk4uZDr4VvpsCW/65vdjt9FD6NkgLXCNdVH6ZtS+v0w49LGv8vYKLcY/Q
7uKLLeucn4mvz9IOPzbP2Edc7fvz6ta8bjnO+BZpX2B4sQhSd2EXzLyOLYnrWulXFB+vrYHhHgWi
jcUr8atTglCXJnz0DHbP2O0i+KjBWGyNsob1E5GgAsBqvnd0qsp0CVjRrHBQfDp3hZbsIfRHXtbS
k+dIlvATSr5i1zESE5hMuEDaNWZyJF4yh6kAOWDYBDrrBStO/eb5dcWiZDH8k+uApaPAlFazJb3C
Zy1GU79qdIaMl+g4GV8nyyDrXhxyCDLiOSZjcZl4Q5O9rs1Fgle4xNM0l6gaypPmk5W4BNigWCPM
puelf8+3Fq81tnTibnydfDMkjU6LIki8PqQ193MzjUEU8Gol2Zue3vYep4kknfISquPofB2vAQCw
iny72nulypJzE83ptOZoz3FveRNIEL9+wF3mfqkxZ+9Lhd1rlcYpLHr4FievdOtiX7cNihEjzFH1
RuYyi1WNhnAf44m/s5BK5Sevin0CTNzqu18IJybkNBTHyksywRwJFWVr90pspj/UleoPreW/27p/
qa3zLY+Fzj9v667LHuLwR4/xH//qz77OI2FU4VBALOVcWrv/39n5zDgd1xPS9ZRpY57Amfyne8L+
jU7GEtDCEGCBeWP2+I8pp8UP9Gk3EWWRdUBp9LeWSfaHzs40+YIjr0ICRqfoosf5ecgZz83YAx5p
jpIH19skiWE+CEh0Z1Lmql1ZJ163kpUr3lrDDZ7cyG9gPRXByWhigpt4/6O9cs1rQiGLPUAyMEOD
meG7ol5/8ioIvW4EnnVbolhem9ibbs3C6H9PGpzKkJezFweo2LbKPZAzbDkQcTjRtCksF5xXzVTP
DEUz7jsoQwfOIfWIOne6+eFP9r+0kB+2adwBx6F1ZItHqCtKU/1//2HMC366oVGtqiOl5nSH0snf
U7Mwseo6/bn4vX99PVr5H3vpy/XY39mOw9YQGMUHV7dlIHAK07Q6jkZjr6Ywe9PajTUxe//Y+P7T
5viDf1xfybUtBEwmnbvJ7vHnT7aw/F54u2eI5Oj9GCfBbJ2lsffsIH4crMzZA68IHv72x0O/Szqu
4mGCK64//o+3U1gYN6k+j73iPFwZ2ifXIu6TpHTLZl79/auBRWH9anqOIlXt56uFvscIMU+yoylG
mZ7JkFx2k0L0dttn/tOvr2V+WAjo+0kkMBdxbdLWMEP9fLGJdL8oJyX0WEdThlAoopff1HVebrzG
RMQ2R9NtTzt/PSJPPhBz1lXbuFXt3/7MkimmC7WAiZDLofLzrwG/yp0JnE6OdZ8itedF325UGARP
vqrwof76Q//1GZJsQHhVY9VC6flx8tPQKNuwNBOSUZblvvSadgNNv/+dfI80Os5tjOjHLXw4y7++
7l+/JeiLlcmgUylGYuLDuZSGCWnrisDuYqwHinL+mqPdjyNQcZD5f+taqM35+YQwCw5Vyerpw7Wc
2BiZnPrxMaafxyM6M2atRDNfhfNoP//6Wvpn/Tiu0teSJoQCLAXCkeaHP16Sd/Qo1G7HZV5GAjCp
Fk5ZbA/m5tfXYfT31+ugNvAVhwyPq/XzQwJkuG3gK8XHQMgBKs9IP8FwGb5PMNjyMYpjGEkTc/14
tTBACrZ0WtH517/Dh2dH31eUhxx02l6nxMdnh+YM25js+B0GSGYAzGrmDYsRngN7zk9l6MlNq+z5
/zjPL7fwwy0mJ5cPjqWCdyj2wp9OIDj+VHcBaNeItLBPTaLyE6aK+aZi775v7ApIUGeUYHjHmXzX
dTD283AE3Dh9Q5hbN+8VS5RTGhT4srVGIiB36BQsiXH/67vzv/2eOjdD+yB99M0fZRyptCFquYZx
EBiH3ua5d5r1UGe0WUBdR4UAgBaMLYjhkg9IMOlZDNacrewiCI59WjpXxOAER1AU9o1vqNbdqSEq
E1JrfHfY//p3/etT6wnuJhoWSUXyF8WJ8AsGAdkY40wQcwpoxAN9VbRtt/31dT5863liPKJA9OEG
woAvyIcTNjYsbgpuBSTt5XLvx4uB+wDLxRWaBPn462t9PM4vF3Nd5scY7piV6wn+j2+q2WtBDk4J
x3nZpJvQC4YN0rZ+DQAhRWlYhetqGucrs5/cVyMvwj0tTfd/3FhTSP1N/PlxZZUtXAHlhT80Jtqf
f42sqQyLb0ZwcPFizkf3Aq3v/MmujmFfLffIWsSbJL95Hcd9juajipKQ/63NHioX8qoNh+AEenO+
Y/1n9SuIR1WzrrOOhDQrzUGfRy3S9bi2HpbMDr4PkAJevDlbzijXJ+ThdaO0DhFoZe7JqwFEe7VC
O2g9yD5VjyqqxKGDbnAdEWTUb0QVG0+sypZ7iIt2D983Gm7zRnRfM6hUb0RhBGdESNBeIA8G33PP
kNWpyGvUmAXa9gOkEhJKErocYHFuo2sEkuOhrtWW8zUio+ydfYD9PCJtB08GONNYw/10vmdD54yb
vAN9sG0h9J0BdOQnR3K0mM0Qv/URh3fZhvI7k2XPglNB2Ug7Jjw2d7EfwoiPlLMfiTVogUhN7TfP
JX+5SGr31avh2D2wled549sfpru09Lk8VAnj3rNazk7R9u7rAkYBwpkfnl39b1saXdg0EitUHY8t
omXkLk9+ac9n3jPZS13P4+3l9gZq7LZWEYn7yq5hFZaLm0H0xFNmnyzCAc+kOef9tl40n9y9nFak
FF7hEuOE8szJ+FKUKU9kKSbAp1lmLgcyDLh3s/Tidt0IET05U+x86huRGWxbRXGn48S0QpWfMwI7
PxNaBkKrduO3RuCbXAVNM4d7f/Ez1o6SlwLIE/sZP2FjrQyLe5vbVvzGUtPamSiWvzJmMlAeyDZr
YFnmy70cGXStu7SZ7sRQT7fxjEpn4zpm/CVTHUcTWIEXcxYkHNr6Ocx12KvXo2Bez5HXxZsFQmm0
MXPy04sh41ly824544WF/x/QerHVhc12D7OYxZEO/9v0UYvANuEDtCvsmQvpcDxgW5AY1ddoDAW7
Fo+nV6bOdMemdioPfUTHAFHBeFIICTQdx5nPEP+SU+plW5+tOSgRZ7otjazekYVokvy6lFtW0nIN
tK+5D1GrHQUu3SuWJ84a+0AMybkVZ9MullNfC3Vgtxw8hZ27LR0NuFFFeiYvKF0TuuXe5ou7T+MF
wRvCBiK1EvuVHfi4qqCXCTC8rIF6eyOMaWHoaFlrE0Xbzp9wWJLblqU4UB3rxY+H2xgQ4ikx/V0U
Ie3HnFGe2NexbTF6eCH5SGJBzsfKUq9Zw9XPyI6DHGi1Dmsv6bw27JzO2K9uoYJ7KyRi02aYPWfN
C8feyTp+VoEiYK+trKsMEhK4VrmuOpbXuLjEOl1M7XcQCkEYa2q8xg9tNL8Rf/a16o2WBIrc3swK
HYnFzOloCO9zrTEVSN4qSMCTx1utr6wvue2cFtKWCQGICfqOwWY46mkYgquycMPPHTLBbeTM0ynK
cg5gR9dIZAvcqNi2z3gm63szztqTMUATXRZ1Dch79ipscwSP+oRN1OQu/Y7LoTrMZgkjsQh07Dc4
/ORklk5prgIjdK97mfELlZljIxCbreVZLo69m8YsIAGDfPcr/Ar1LYWSE21GpRdn4EKfG6yIz4ws
x8e5lNQPZVtBC6wIfDmnLjZDAufcHUoe71uSx81xykD7MSzOuShV9LkJxYMnx5GMKSJ07KXvt/r9
gzIflnK0jqs6v2s7hoIu37TsyMqSUsBKCd9sZmqRFEJ1kRaqXSv8pxxF5NmETsAbwQ1991AltD7I
8lIguHOx8xfBrGscGOk2lZXftqJ7cbOl3pgs2ohmX7Boh0C0kk2niIPbsdPEE4Cvclckqbwj0b7d
KbcPP3VJOF7ZPdDLOBhPydijRLFgf36xcewHK1kQzLgeOCePhd9EJwTpkISs0WsPy5DzYCbUDrQI
mXGfzY27zefmcwGPZydyjCO9A3i3cyYUPqowrSeSWNxP07j4y17IGMxvD2gUayX1WDHVhwpQ6s1k
1IqwYDZVdllWa6Or3QMdtH/wJ8ifMK375vfK8rxtBcj9VHf22c0dcfaDhrxbxzevmSMXlDAFLmE3
8++zoA4Yr9qBTfOfRA5jisZ8MmKD6UMH5Z8/KlQkiTWLlzAGocIYnPcJMce9CznrCEa0Jb+qtjae
4hHA+gEXKQjlfnRJ7lVowhH5xM5zCgXsLuxaG8yQmRyDpLbO3MF4Y+fDuh4Ccz9A/UfXWZwV44N1
kPvWHVh8eWC6b1/7IWCrplrkYyBrc5N7Y7nPxFLtsqX1vgKcLNYcNPV6aFnyrT30OvEqDaSGPmJ+
XhUjq6GwDQgjFJN90wuvvBVLQNnv26VaVa2RFNsZWDLkwmTI9llauK8yVQxxyjq8wljgkccUONlx
Nvz59452/BqbW3/fOcbkrezKZ6XOPpt3OvD5Rk8m5Q0dO/JZtKM0AGZ5ysy549vVVecxybO7Ssnu
1mun6WDXIC7XsQ+OE2ricfQKY4XQwLsqyZU9Jz0aVicc8re0YHuyTYk8+eRgedsplaTffZkTaF65
rGTBCTFLSrLmxW2rLzk/etvUJesDXy4WS4RgGb4iPkugYRmtcQyrnlrWMwXm1ohcDwft2xWO83gt
Srbxso9J2LLeR8OvELxWpEKgj2i3RRjOZ9Z35Rv24OG0wEbeeD7vQOzty34mWWrD4q27M8XQviVN
ypldZ7w1OATw5XfrwXHrVD53oi/c9h0TJrEewimm6HtEQs66i1uwuqHTFbRJnfEd4EVxnmRlkd4j
+2eSmoc3ojG817D3IUxqZBuZnGLxGHzLOc9I2mAiUhwMRQQU+1ZS1Ake+TR3GEBEmhMl5Q2A5pJa
by51ghRVFIIHa3Y3nY6Wsq060DiByea36qaDUyTi7Izw6LN05J3BKmsGWdL3ihT0tIx64Pg1aR+B
9tI1QOY2HXkrHGfzEj56wE7nNdAlrIE+BmaU4VRJKUw/Th9gH08oqMTOR0e6rXgp7G1Rdadqifv3
it5Ib0fgjBo5d6Hx4i+BpR9lJkriHLmVVaByb6aDEnbwMkvL/mpYlfHdQvpxHXhgn2SBW90s+bGT
M/nPZhEPK6sn4yvQaV+sMBDztfEzhXFAsJMCIZfWD8p+gR+K5VLHhQXkhhl9/iIkQWLCMx5ckL8Q
7QtEfa63Q7OsVrjH4fynIgfRHzHudCPEmgXocY8eG58ImWU+4WVpZkXF2qBPhh5HttmswgPabQul
4Pg7HnV/Ty/vrGuWBrsU761GKp+sNpdrMx4ItiI1zSPcdo0XyNjAU+EFnUzm1SwJnltMbJr84Kjs
vb01Q9PI8znbQzScHmtlAYjtvfCcFMN3ZGj2Cm1dsVLDYJ1iBrtbEMvTKW7m7OALxgPWNGBZrJp+
X0WdeEs7XFv0+Lx1KIRO8OkcOJBxvcvHDlNgN2GON6d9qoB/2BRca5pqha59uh2RJZEYNqmDbOpo
LfKBBJG62mQ9aS4WpeDdZLZi1WUJMvGu/b3TkXaVUS57U8UauOh/gW2c75qZGLyuYnZAAOIRVuA9
Tt2vsXIIViBBR/T+DUi6U27Ur2O+3PZpcMKv81w1wZkjl4GRDt1TzfId9MiL6fsPLql8FdU0afHZ
V1/EyOpThpRu57+ZEqD60mjZu2HKZ/L6iJMvrbdJB/9lRsghH1nHTDXdBsnwLukrFAjuiOFMvec6
RNC65AlKECvbcOz7T4u9vE+kD6qkR3RCEM0IFX4OPwlU66R3NF6KiJbd10y2FLH39t5ctkMdfwZP
2x4QWV/L+lmQ6YUwqPa3EfGHCBGjgzv66bqph/6zYTXedhoRWg30MNdk05HYOiX6aw4PQtqx+1m1
TsFCqVYeYS9jc4xrxXh0THQ74frRtC9x2G3JUyXuAs3Rct0N0mh2UT49oLYmOUOxPTsZVcZAB+Zx
6wkoQ9ZoX7H9bltijBEc3GVWo3+eVafJV5zJamRwgVbsGOKV81m/k5qwYqrpJN1KJJm5g76AHzal
Hjq4du8aNx1+QfAUYLIJHvcZmqp2pOVM/Xjd9Fbw6oVp8L0NFF9ArsqKQaKBaChFaKQ2llfSFoU8
9v2m5HhhzqR3GnPZB699SIMQGDU9RmlJQHrLdFPzjnvx6mA+Gw7UeECcBhlVtRI3iSHjYdv5M21H
73IsjW1irwtTdydmPA2/J4s13iZqJr7WTEnDC5v0FKVj8BrmBkPu0HHNB7OV3RaqPZ0IG1jxVpaj
kucuGnTL63flvI5k1X4icIjSITOU2Fem3Ryp7fnRhioMGJA06Kxnkdi5pkt/BZD1i8pyaxM3lH8r
J6ruZAOYFVvtkUjxBIlNiWQ0bXmREv14siPJUAC7zNnrXWYEelNzud5QOcZ2RjlyDBSMf/oEHNqu
k3++/L/4RIY9CEXbX7qJv3elXA6WnYLTzzt6sKmxmBJ49ng7LpQ9Bs0mu56lUI9+ys3EQSNXIurq
3WVQXGXku1hTCWEiZW6c5SQbrOI48veGz6+YR2N6UktXwPSQ7acy7vgAMWphpE7Tgiqvn+5knJmf
817wVy9Swe88Ts0ROMx0l07Uu4sRicOS9st5qua5W0+Cz+XkzMIrSdtX/z/2zmQ5biRb06/S1nuU
AXCMi97ECAZncZK0gVEShXl2DI6n7w/MqjIxGEaa7vousswyS6ITgMNxzn/+YYjram2rtNlTqtHb
9yTLtJshC8dslcygIoCXHAa4xTBfRxwFUdvGUSbUi4L9r8/aBVYh9TPgX7LXsxRE0ZvP/bbtED7n
vgSSaRjWY5BB6oAkrt66yBupX9kQQsh7mpmQzTbgVThnJJiw77SknHdDyhMQs8wf8zafCXDpUL8O
k7b8fjHif43hMaAIbdZt3i/3JO+ZskEOvuVZTQTyDNw2QMq1ZdTzpVka5R4jP7nt+nK+dFWI1hvP
HCx2cGlyLHaAtIgMXfnD8gPz1LmLTF/b+kS5bND2gOe7tbeZSlf/Wuj8FRgI7ZlbLv9vJblbhjOx
YQ3hqsuBH7SF4OXbm2bUdBzHbCvdZBLzl6Rj38ca5bXhgrPiX0jDb+Ax8Hsmffh8SNlNYuaHppNW
PQMlloQ7YyH1IE2ESb4xhochDqtn6OQT5jUxrw5Eex6m6JlNjjI8hCSuPWduBymsmTSB8fGQ67AG
8tD4QnPAFZLYAvwVkvhCBQx3gViyxLygb2mfpL/c3kLPs0NfcZuGrjK/jKTdUWnxi5tdFv8q5qJ+
Ju+dpae+Gw65VOEZnnFsyN7TuueZQPNIB5GDyA8NsU2ycw7fH73dkQJmJLQesv5Z6p6PxwChJt3Q
hgdd8nQkES9PzcQbGPbKB7EoCeTEN2UbVY66FEDgl3UxhN/aES7renZm4zzHyvm6JGT4YOeC31zS
+dibcrHZ0YUN+MFY1NvYyy4Ya6A5u7aBFJAvDuvMg9xHAkTPLnFn/UekpzWyaE+r4IjUvNNVi1dS
RXcKA5DzkdCjco8dpnY/0xD8dsOaC/blsgdbXbHziDQ8QDIrQuoANQf4nHsb13Np+zwnHl48hz6Z
5CNj+opaYPo+DbjeID6pUfLzbY8gpJfQT0zy5S+Mbiiv4lH29wkGMr/qwQp/J6RAHAY7xmU9Gvky
WUg6dsp2FcYWyDzOBr8Jv6WObRPXgHtruHEJXRo2eZ1U6h/4+X8tIj+zkEFJ9SF//fI5KV/ekNf/
+Rv/Jjk4CFyFg4RLmMwH2H/MD/5NX3cNnNT5fkBEx2AMUcl/OQ6W+y/L9gD6Sf7gk2HqUC3+o+SC
/mAvglvGyP4/2eB/oeQ6HiowTaBh5ucwi4K97hzNgxRui4gjFgZBuCUB21aXyLg/niW8X2LRsdlE
ayyTb5gUbzF8RkhLcejPwRAKIhC8laYIX3O4pf8ll9z8MxN4Q3Y/mhSQhf5mleW3+GO0jthqIm6B
Vdzye6d9r6YXaf8dOYGh5NsljsaThKlZtO4s0c+3rn5LIFMz//j4KvAjXH7KnyMP8pAZ1zPkMdkZ
hnFMOulyDXP1oWkD7NXanxXj33HLgUAI9cjSdoi7PHJZTs+85xPd6f1u6sS0RQJn7NU0jPukbttH
M56FQUpOh5eYdG9NuxjsDbXoeOETYUR30OobIaeBxOIwvIMDR/XlFn2KMA8ozU3d9LxzBuD1CrDA
q/Hl9jpUXsYQ9BggQk2OdSpRWHKZ5saXeV0rnMl78oaTtqKh6CkH9Nw9J+bRYT6EX8kqtlV8qTea
w/mdw6TWAUZjzcbGeVE/rbJJ5hso7/1F7xfzQyL517iOCWV1m5+OWbjMGonPI/VowLttRhRrdhdW
ZsqHqVTW7Yg8e6+BWW0r3LQoczC1yHvD2nWZB/9tqg3CkzKkecKacFechi/ClfwQPggX7pyqbTV7
uNENqjNImEOsWwEOkGvax7dhOow/fYlp9jCLnl6PZJW1S+DinkxJotCc8Gtcw+TYFAwLHhhO2gIP
a+OlbSctXzNGk7/JaV6cL9NcPvpm4sXQMKR1O0BsX7vLDYbFcUkAOAgdcxl0Ucp2oAWH8gJzISHh
AhMwgDDLxfunw+cQY3UXBmKqXaWR9SI7WImjkv2vdJ4erNl88fFT+jaZmIBYvZZ8lRm+OLoC+F21
cWPsy9F6WSpizBTHZg7SBqZ/ynBvom2Y5WOv8/OKid8jndzsUPh295hoyl3npAqfF14f80Uewy1B
nYgjYCRiHGKmZxFWmRu/rdsdrGpSEU2SxVa240RrP1Th1puUTiGee9HBBrQPaKZYwJydddOkRBYV
XobfXjrcIZbs7yQmGPSafsfGwOX6No8IZtDzMDsw1sZgWqv67cDk+NojshJnTWGQbwaWu0Gr6l7J
Edu9s5QxzQ5rV+TQE+7cqNdaqiHo8BHDuUS/S8s+w9GTiKVrMzdSjBojfW8g2/wR4t6ExZOphVcm
yfHhOosZaS1cZ6J9AfquVYwxrIqUs8YTyzqoum0uGm1pbki4PnP82rkJNaHtoeaKG9cooovRsh/D
oqE+gju9pOoOOtMXAIizpsX5re8nXExwEAh/SCaQ6DjGSq6E1mv7inHQbyvNvN/AW3Ld4eN93uJL
9iNGo7uN+oYEe3x/9a3WSR882F/uR4hrzMaYp185s5p03Q1Tvo0jZpVGZ6ig8HxzCf+z7ukd5m2o
PKw4hGYbe1z38HVEGPDVM8MBKr4d3+pFowcDdibOxuonyno3GQBqQTl/GoRZHpqiL656MY3PrRDl
Jcns/jVkfXFPE8BMCUGDtp0awz4fzUjdCPKmd5DWvZs0actnFdvjbavUdDOlsbyausa5MCbKaRSm
9nlW04UZDdFeGIA4dzU08o2EHBJQYXvkfekmCzS4ZGFTaYbYBM66W64w88f+tHQce8P8v0LzM+q/
rcSRxSpGqHrX4I2ABtLpAhKMum2mFd2ercHwkrSRXa1qEnIrzEE3xGZ3hPvGkKF10rry0YGzHldN
fD9T8RHINMB05qWJnU3qY+3ASHEmaQ0poWlU80FlqjlndqDWuR0mzTp1Sh1f9CJFCE3FsIMz7DAR
jPwzu/Ppkegl8EpZtEdxlmAD5Qj2BCghba5PjhPe9e3ZP11l3HhqBwVXw0uxDxHB6Lm/HkLJfZiq
eSJE0sO9NG+bH1jCSI6xIbvNMbLZx6mu1pJT4HuS+PO2Glw3wL58eMELYt6ZsE7OX3umsUpysjoh
WTx3WWX8QKLCwDGndv/d+UzIVYfJPKQhGt6lxTJLx8a/jN4I1siSq227SxcMo5FkdUmuYEY5yh5+
jfzwNpYRLZOZZUlmfyAroDDDGqNganeRL8BaJrsndyJPntqXP2q1Ap0pWpLL13aeyDHzC6gwpa8V
V49DUhR76fflno48RI9KAmeqLT5IDTCmPi3FftU/owiUZySYeuhE+9TeeGGmB5DpMw7PdrjyAZ3p
VmN8jFrDTy6dDA2DocnIXzEtm4IKbJ8AMMCIM8j3+PAAPRUHHNfoBdzKIZALjHwOZFnzC+uEQgV+
AlRgoNf5+jqpTawFmXmlc9q1V+6XrGEIRnXPspjehIdpxp7YaGloYT9r93XiQOnSJh69J3AGqVxg
kD4X8a/XjjBbutWidezzECczmpQOGmMTQehvcAPeU422Z4ics8fRR+hUlg04RONoW5sgC2YgIAvR
K360fOw6nwmIhvfmzeiA9uCJ7K8rn3FMDKZ0I1plPRsFCaBlzQaHUZ8dZnY0uYQWBlKWXr6kfMPP
mPt2RO068yMbKbpxYi26lmnv35UpYxzHgjyatHW591rhfJUUpHLVJ2Z4kY9lpP7p/MxQm26kzObb
WdOHF5Tk2kPh1iEIDrlfG09z/v2cMjmFv5XOLztZYtzpVm1cgYdo9xEeQzcoQZgs4Ky81WzCm8u+
8279aph2GvK6J9Er64moTeuJLEx1xZfK2cVNrG1UkiAKry0wxDCsLudIa79U2IRszRaXFHJ4pqvX
uy5tJvMVwcHX5hI5UZLr7Lddem63zFCbCsuQskerU7ERdxM5COcuM5Rt6afyrFBSbGtCUYCLdIuX
2PXVoaePvg69xXwYrUe2ft3Ls2fA8tEsTJPpN85nQgCu3K4Mt4wxIhIDEPas6Puya70hNNUBWf7q
h+izZAi1jmgIPobIAHj8M4RlMs1AHJCprKPRFwUGK/T09mwssASUh0xNVxwKCs/2sLx223neJJVN
4AATb/VIkq1tY6uNfd+MNRSgW+Zf5FjsYVbuptcCO/JdLwC/LAJJzyEeIIl0R3DFtp6uG7fj0+3G
SGHdpgKamObCRZeOVztR3Ebsb/k2DWd+y5gSk4eOAZjMS2NdumV1j+t4ues5cKiBGAido/iV1w2w
IbCnM8CKBsBRo1EfGjgkO+i+Gm4IWandE2lLh40AiYrZwqEyH0ABScjj1ZR2vYQNLtxMb2hA/OsB
FMIo80cdqHVb1CBTwk+MH69kCKtgwG2No/6DSA8AlCmpBHYFC2eIqfEW1b3JlAu+T5u57sEZLbX1
pGox/DOBSoQaIMoUvoMYQg4weVZlJ+Zb3WEcgrYrBzvChHy6t7QmkivsAoaLXmo40/FHb1KBgIWc
oSYMOiJu9oku5jOUKA75jsl+uaJrN55MfGjt+MqYE7Nb90lxZ04Z3toeI8u5jrU9mXWSFE9bmd9V
qbyUb0Nzh88YZLks0c6ZmN30iHtX5FKQpJtqLx5p2zvDKr+KnlFYjo3xBZeRbXK94uS0o67deV47
bitgmD1hzHhlU5ecQ/5poYc1urulQowZVNmYfcbqxgSLwA/bKX66pfYTzO96MjuxM6exWOq25gyh
EKmrc3JPju+8bj0tCjit9tyIYQ0hlZwB5vjMwbyvGpGoSCkZbROZ1YQbb1yMTQUDB92TzNht7O5z
t+Z6EaVZVFWmY3FiMyKsw8u6jKN1RiAO4QU5zM5K4MM8k8r5PeoHO8iwV5pXqp8GEo/n6q6GFz8j
UIMQtSrM+DxOnfqmLLP6qxZl5YqveoFMqGYYN7gwxAxoMhsM7rOzflDzwcQhfE8gTx9o+DAwGIwa
68by2vkmJTb0rsacbwsDwGX+N7UFEdCOs53cFqvVNo73ObFRu6HJaMn1PDkgQlYA7LL54bdzcW7g
YQmum9t+uxmrSIyMiMjMzs678gflvfFtImf70vB7qa9b065uhybFM8qs+vEmnFV1JhUoc6rF3U56
UCLMAof817xGBEstT3GDEOuHFVsN1tL4b15bhkxvS1tWux5JxDenpb5CMhybV8rz5Te0y+4hQ674
FCpXD1cNbrGP+vKFdIwCO/bYizEXKfvzOPGsy7jo5BMyWzvAhm885HY0nI+ayn5KK4VqEJNMi9uT
DG8Gty5+FR1Op4NjWM8MUyo0dkikDwaORxetBE530AsAdhLATK/bYbtE3qf1IEq32DLfN8CxEbhd
VZp6yQbX+2pWbslQf/bWUZTPO8haKcHJ+GNQ482MUuKCiW2vTRiGqZaTLM3TIK0x064dV+fx8rU9
KLoKaKRixojK20RdTfZCUtxrOXOpUjakxzHFAbjxNqXP3Coz6qdWpGJDLvGYMDV2G7StVMb7yneK
+yorqgs55+ZZ2zLBpZ4v4Ecg1ctqr9cC0Y0akQGW6WgvSuYwRkY8doze8R6lRnwYfae3p4sZVyY5
6w+gofKCj2J+Q6mYPk+GqB7SJmu+1n09uftaQ9K2Ilc1wbamWsJsCKAyaaZkeWsJg0TeV4wyax2i
8/p2TA+D2b9Eo8cMD3jnYvK98lxQ2f4sa0JrFBbCG5ItruZqQKjcCS3fSyhHa6ZC1UU2kOUOfbKW
V0zxo6uUYmiVWnnabT3PJs4gcuCntdhp8v7/wrYS1SXfNH/VI8JjWirnAxE8/U2GmGJjIS54nNpO
8OHCNAxv7/C2q0X1Q2j1dyvtxu+wou7mHj7XzgV33WhArvu0mTnZa02sedXyO2zsiBqAH9Z+sfW8
K9ahA40n7vUdZi09+HBsIQGtrH2MOduFmZFHtsraHk8u4nsCoqyiH0DQHTNTvVrZQkN3H03uPa0O
3xMYit/DgpCnOvKfrMkaz/XaMPf8FGLUp0beWYn1y8299nqopELVEg67IYP8wn1T6aXvz+N+aF3u
GO4ze3wHphZ8hZsiQvfJHWLrPhkqRPT94unSYmA0ltRUKnb8na3Zeyli84Ye5JEDObue6tk5NFDM
VnKUzrbOy/C58rN5nQOME/Qp0iuH5Dr0hhpdjNlS3WIVgVfQMJZfSsTyVLjabVEU8kx6qrgNE825
cRudxJbUMa+MeBC/jQjz1CodsYjvSYMO8fS9Lu0pvsjtzL6zaqhNMBlnbJu/pSVK+Tjr9gXH7Xao
l1BnOem3YdjjFD/CKq5kVhH/IvI7yYm76hcjet8f9H2b9/dRTxDV5OrOQUSV2sux/R77pRukUcwX
i0LwwEGqBYXwhwtKOfdA9Gl0hS18Rv1blb97cupJcpb1DwH591tH4AUsgAim6Y9KT1P93Kj78Nwb
w3QDWjKy2Trznpz6Sa01H0+SqyRvIwJhy6aZVqIlwXnXlNNMaxa3jNdVm9+XhV9CQ1D+Pk4WNj8Q
1j00yBeyTnqUlJQqbSPagz6PP12brsHOMb6iqKJJamAUzAbjsyLxjcXAOdAgphx4/21cY51H8mag
UIQ4R1MV5hvgjp+dmTDJ1VUIzYHvqxrHoJ+cZ5cWhNiaC7vVb6mhyIR3gYm03jN+Wn4+nluVLbZO
I5Z0ckyYI2z/BxKQf8eOsG/wPzRvu8n/3UyW9hjx6j2YptvGG7urGuZj7RRuOs9YMiPtaq/7U4/z
QlNusDkkhwxS8idChfcoKAI+13ZQ8/nGYp7/Fs510NmXg+a1wWiB3w0aYFxSV+zJZk8/XnzCNH8H
UXvLar4BiR+DGedY5OJO9kSd5LaBqiKGtPCkV0mB5X8e1fnmY4T31FLIzZZ4JxMfjmNGu945NfCj
wYWRuX0/pRafjHQwLnWJnfTHSx1LTIiARdmGbA+DHJ8Vj+6hkdm6ygVLlW3ZX2S5zAKnTSk52bwY
hE3FHjtZ9bcgOYuahjAEOByGNMeL2kmIwSXpjIHKuIsmXLSV0wLZ0ZNan1zfsYxnuT5eaEYYLnJB
yzkSB2Qc/nNda21QqFiEqzzUUg43Lz3LTBBNUtyam1oZIIj5HF/2+TR9sv4yuHiL1LO+ICEXJeoy
ozkabKjIqmM9i7rAKzQA+JILdJrx4eOHuFzE8SIC/z1v0bXpjAXevgiTwedC+mYbSAl0644xVUTk
ivAqN/U5mBV2ckOPBXTVUiR/vPSp/SNMpIq6z/DGWKZgf45UfNuajMgU7QKSKDhoNobE6QIEu5pO
YhZcG3ulYhluP1721KsvLJ3anCeLBJ7R15/Lis53KjdhWbdJ84NRDA/YVs9B5LBrfZf9+/Fyp15I
hMJoa0hrIFX46AZHpOYY8IFYrpP2fWM2e5p/zCYwuf/klHknqlk2LK5TpkUHzkGjH9/Qef73s3Tm
fvzZve5NFfa/8NOeVhoRt+gl4Ls43qw/x+ECJo1A8R9f7qlNizmk4zqWQIP67qVxhZzRArTw8iPr
1sYP5JJYrOaTVU7dVB7hMr7SGXweq2stNCm9VXD0vJ4CA5GYsIvVtDKstP7k+Z26IAviAH6XoPKI
FN9ul2zqS3ycRg7UscGXZqy+O171/e9v2p9rHJ2kiY3jKh/qNoBETX50u7e84jPF2/Lwj1909h8G
SGxF2323OfzUG1tTtkFN7XoZ9bp5MDEnJi16TL7GGicMFCV9seXGpUbA9kPA99mJ9v7VE4iSGaHw
/vlAF0cnmmXX0Acrn2AIA6t6ibPSGtvv5iLXUpg/tV9u/va+sh4h4j51FFrs43evoa3yFKKfoCgn
ChRH3WKO5H5SSrzfi8Q1LuZwQLsmRNmjF9yPsAMkk7sJMFTHuKqukjWaggs3ZZbx8eWcWImL8GwX
ow90Te7RNvG7JJmV8qqAow3Wktadk7N9X7fp48frnHhMhmuZOoK5pTp6zUb/Y9bt1EUm/NatgjnR
t23+rHk5JqPlQrg6fLzSewc5D7u6P5Y6+saCUTmLcgOp0OAD3JdWtCLI+59MZSRZQzk/KMxf91j3
he2msUhM0jGj/ubQsm7lbMptyvR3b3bAaEUrAMALC8KX7aU1LmzEt0djPF+GOX2g1ZQCsijTIvoq
uc1NQr4P7pBPV2PVg2ArdLtrYDYMm8jY++RCsRk/fv34gjPX03kBDLQrR2czcQ6a8Muee9rF8gkf
Wf3KGLwvynGS52LusZ7Pc+anOUwktO47l7xvZtbOmYMuKLGZzBpNnUEmfihCGiPpxND8iy/16F3O
IcBSUWXNtoMkvmoSkmHCNhXwMMcKjtZA0IeWav16siorYLY9bqREo8c6KXF7mnuRWXAZ0gwTlonz
euOT+TW7eH4SuJ373C0TCxx/7vQf7kLs+ngHnNhrJnp+uBV8syj5lyLhj70WFkND9aG4LylBJ4Ph
izOe+hREaQtJnuT5Mfh4wfcFjxBIlC0bBQ8OHscFD5oErFProgp8T+L6lVTFtsEc5sIRtdyH5GRd
xECv97i3Recfr3zi9aWa0xe3SKge73qONsI2Ne6dEvWgUl8HhwhfXEKNe4Tq6cvHS524SAgenEZg
HfxzXDoyF6XfVH0ZFEPLVARBRwtci2syUpP2zOmyxFt3DNixOzcB7T9e/MR1UleRHKW/WvYfS89d
4pyBncoy6MKK5LaxvI8WrbeXqvavywCCZ3mfEPDSXtnH9iFgQF2EcDQPkBw9KVWOG9PDzbXNhfjr
bUq5AWEKYhTdxzu9eI2LYh8NfQ6voB83swPwKtLrcbSdHcDTr7+9gZYuuDDTsHBgsI8/W0S81aWV
N1yWXYgAOW9ZMUNkptPlIvvM0eL9C8hilDaUBjYD7ePPVwM3JHb6givTrPtYaE/I036lk7iHEPhJ
DbK8y29LEJaiLXW4NM78VzX2H+86yUv47moQMZAlbgVYqV/ZpMznw4xzHmqe3PysGj29Iv4/uPgs
L93x58WqXQ9BchY0xnDISCislHEv2qyB7evkeGWaF3//6Ci8l4gITC2Y9r49zmzcVlDfulmg9f1B
5UNgWRkxVvony7wvSi3dRrGOsREGE+YxoDB4+pQk/Ohg0MxFEI5xWT3xRfz4Yt6fIqxi6BQbWDk4
70T6KGQmsqKMLGgFiBZID5zS/rdbOrdpIxmoe/NaqOqTU3IJ+3i3S5aDA367jTPDsTUDyUEoAGLA
BN9Gxz6Spsy3rs6gmftM6eeSIXan8GNdIZgj2hlr0Jqxl+7u5dREZzlz5B2BWvezspsvEHFxF6hr
ioOlLCAh1z6HFuc8+CYmDygC7U9++5MPZknmYxiIZuj4wUBJiHMmG3kAOl2S0emnB20C5/z4wbw/
YXkw8CqBlLAmfldyFlbDZySq8oAEWRzSqiHQM+Pec+VnVcupR0HkPaxKjCfoYY92s5uLsm5KDqKp
JslTC+OzydGn3cdXc+oEcigBsF+gKefevV1lTnVzinotgzyEomVw+UwhAIRT3+U/4Ov/fRVNzwhN
lE/G4pF03KGifXdwdeQVVVn4a7l3beLcFm349PFVnXp5FmNkF0oujcHxNp46YvXmipcnTwgezZTB
iC20ifslGLWNbO/nSIbtGWhh98mn6tSZB5HUoq4GKXvX9ACd6rGwhiyIMCeVpYaCItrV6WOdzne8
iJ+sdmrD0/aYbPYlE+L4bmKGAIUU6XJQR3W2L0iyvx1NVJkf38x3fi34H+ncRNfkcySgOR+dq35v
Tr0N5E529qg/JrFe7cjrg4+WiiFnNueOD6nhVeu+ksN1o8rsys5dsY89OJ0zIjYGyyRYGQ0ac/QZ
8DH6Pv2suzVO3nmXDps3Ey+z48KnDTvdHouCr81kMSaQzbMhfRJZhNedJa73RH5gvXYJaLvIS5E8
ZqRFnIV+9T2G0TE7i/pyLKwzUCSiqJVWY4vLdXx8I0+8a8y0KUFdVwAuHn8Qc5ffIZkot8dy/lXP
htzpNWTKMIe/op4/XuvE7TBeOcZkqgMQH5cxJu4TOtk2lPah8UsHcCCqW3/uFAlfrl8uGWOO/KTC
OPHSGQYTOyoavljvSuyhzdVETDSXl9pf4yTCjQPWDnOMdl4J1JkPTTs2G9gYQ/D314pHmb8gUhSI
xyelRdJC0npdFdCrXaHxa0Gl81vQeOJPs+hReeSxf7ziqSdJyQYMgAm7z1H29tTkXUEEajVVoOlR
s8aLF1ZCKeTtiOlBUDg00h+vd+KbwwVSQwk+bBSLR29gEbZWnFTc2mmImFxY7bjRm6rZCBix/5Ol
fNTvnkPBiF3X20urXSuRRUmLZvhVeYPpMmpNVzrnSW8Ynxxfp/ao4IVadAgL0m++XWqAElfOIANB
V/T3uHq82HZzT2hRu0qi5tZD1P7XzREHGKILEyMyxifHL6AxMWsjt7wMZnOG4+eOX9q+3dTgAJ8s
dOJgBlLXbfyNKENMf3mefxTb9YxaTw9pAfPIfoqmae/Nzf0nW0LwM44K+jdrHO0Jn3iS1LJYA0K/
scLBtT5gUWN/MXsHE5l87LiLOtKosa1xG0ujh2ps8bm1mdX2WLgC/vWwIcuESa9Fro0mDAPDBtTQ
iZDtgRDK+Nb0ybwtFQqtsNbLPXntjKUzT62hwZLQYXsMKfQJsaKxuBnhamt8mf0CslVp4KdRFV27
1wfSy2igpuga41aqw2oRh+MLfh1Pbrwn/Uyd5QhGrwYRF5eD1g6Bl/n3SZV1a+5wtivAitpVDFEw
gJxIWtg419uwj23Iwtl4UVkiweUo7Xcf395Te5OvuGuwT8TiUvr2CWJ90kjlsDehCT83k3z24vra
EtpOFBWiWtLCP17v1BtOzU2xB3zPQOhoPTtWZSMiVQZYdy+Y09VoZmejLD8pXt+P1RbHUwZb1CbA
dP7RMhiOxKKdfBJp9ey2rpMWzqD3s8keGEJfQkhZ97b5PWrLT1qm4zxrixKCdUFpuaM018cFmV9j
g1WPNphIpeavMbG0K6+1tFuELnq+hTNDj9PYBX4E2dBscsIpGG6XHOSNOZzZsPztdNTOhN5rO0Na
5TqEGMqGq/fMO5lg++kP28CQfJygAmJJE218aThgL+68iYzwzszQ8Xuz3axQPlrEBc3I81J+H6wf
6hc0H8YNAdeYWU9I8FB08d+L2V7HnUy3Lt4Fj42wP3sUp564gwEtLrfADGIJV/zzjEj0zi7KjHBg
DMQU06WVGvV9ZhCH9fHOOnUW/bHOcWE01AO5z9heBZ69OCeDN6yJ9th+vMipD6KDWx9zBeZtuJK+
vRi9MeuqwbYpYOjkrdUiWdTxmc9w4I879Yno7ORi4JX0LMRLvit7nZbDqMx5V7TYIUwE4wTcfnYw
QOFSy+ST23fqIHCA/flaINl7V/zmSgknhUUVtGl7iyGas8Yp5anK2xeZwFmInU/upHFqXywzbxpY
KATu8Zxm7uqc+0udlk45biKzaRy8uR3PTLD4TSW0OLDqBsV37YsviR7GgYoQNUTkyFx6kZft/MpS
Dy6SIOQZYYRl1cdP+uSvx4EIjAR+6x8fjOMUdloWU+aMTf0i/OgxNoe7XMAj+R+s43p0irS/i2Tu
7Y7qBk3FNXy8gE60Bs2Rz6XSxk3Vt598SE+VrYu1LRDL8j/u0XsoRh8FB9zLQKIZiTsormN521Y2
xvDGNXGh90XufwJUnNrAfyx5XLCms5XD0dOLgNygPbENL76VQ253Dm01fNJziFP7l450sbHFbhss
6e19lEu4wTy5BceMqb7LuP6NJyAR5LnhrYFvo/XiD0AokF5uk2bRGmjGwsxsIf1hbfRErGX8FDa4
WvUmigVUbeiMYtneEXOP/W+Z54TPdN5uckfv0bM5NTG06iBMad1E9M0CbVbmb300kbPghzDV+ve0
6q+g4tRb3P5fEm8YV4USybYvlHlXQ7rmY09K18e76dRd8BelLhAH+/Z4AJvndUc4fU3lV89ns5yN
ldStJ8Tj52CmTzJR4ycLnnrEizILoowL2Hp82+vUiFRDMRQkDZ4DQ9239e7VnUBEmOusuoWT/vEl
vnInjgpCGDMmF8jrQpt59KQjTeVMSfMicIrZX8dj79xZsTGsS6Hs87jK80f80PAhsGBOvsoFvBgr
hqKfMaeC0rfXRqz1PrkNJ+47xcYigcYcnnbiqFHyHeXhgyLyAOtIaxu3yrksY8pGlVbdU4p5NDFZ
8Y9PbsQJEBNWAqjPcmq773rfaLLnOhx4o7s5hMoqImsHIVXsurDt9nguixU7BeakjQ0iCUlrxUwG
5YX1mRWxOHFWLrpw6Bh4ZjNoM9++ezrUCKeQSYFuOcVG5VXXkAisL+BWl/Y5d8Y9kylsZCRWuJTl
gMiGVjBHxU9kuBnFqO+UCrGbePWXl7P+lbK43McjWwrFVLaD1GfvoeS/KMjYHNnD1nLSeAtX2Nq0
WimD2Gnc7RT37saLzs0qE3eZKKdrXltEaIoX4Sn2ev+Q6+43HVOwTxrzU9fPBAwNurtM6I+BI+C2
NO+k4PrzbLrDphQuqjMlT4mhxbuPH/qppSBewzVAjc5n46gAYeiEH/nyWcKENN7Ujbeo+aY6O/hx
Hj19vNbrczt+0xb0V9C98hk8bv9Lzcn7sUhoDgbMeFbEUCnEXrNl7MO6GvBYzY1zo9LDGzmZ45Vp
atGtKTV8S0Re7+sSO5fXX+h/7Rs+sW+Aludx4vzXSmDzLJ//z8trwsXVc/Hy//7v5TP2Xc/lrz8d
HP79l/7t4ODaSxbFMhjWaScBBzjI/+Pg4P+L6gPeEaO5Bedny/0npcL/FxNedrZvLaX7nw4Owv0X
tQTtFWCr5fI1FH8TeX78FSHnwgEmJ/RCh0bzjrta6gjyizjD+CAy7BkHc6u8YJ6rHgpCmBA62J/Z
ICyvyZ87mwVdvJj5YvGbv0eUsX2MSUxzVDBNlLu6NqDtc8Zk/8dDuPnn5/3p53DchbIKhPyFu2pz
NL77OEomdUNjx1OgJGqn0Zya26xqiYJwrXqrayM5oB0Ql9Wk2pdudKeHj5cnA+LdZQJTLlHKpCjy
jI/bYCyjcbtRrgyIwMkn/E/jeZe7MVJoiBIXkxm3hwmWfrdHB4GLaY1J5mJCmVApdUxZ7/DxNKJV
hdseTTOZ7iRhIUny5jHbKTPjz6L+Koq1yLV5WE014mCUxB0eN1Du1W+QheyLSD2MXJEjBbGFBjp0
nQbHTbv5ippY7Rf352RVR4YC8Wg421YArnOgN5NxDyevvmpxMLzH6gBFpcArYnS6+tkrikRH5zGo
33HHFQ1lPjzmfan2XTqVF6GBZQHKPM9Yj5VZXsShDvydqPobYSP8xXFK/IsOu54tFXn4xR8wJd4M
Xa1XZ9yqsiDfSufvhhy+Ym/ivY0Zj9vhXYE87V5VCnOcqYqvbZQZwDI+JDNUZOhr3KS9rfKByKRh
EWmk0sUPz4EZNIspAYgoxg25HO0h683mFrut8AAlZ9o7jZGfNdCMtoaQw2OKj95jk87OHU/H3MKI
wcLaxK+3d6bmp6pIEonc/8/emWzHjWTZ9osQCzD0NXR4SzpJkZJIkRMsUhINPQytAfj6t8GMWiVR
eqHKHNckMyMjQu6AwwzX7j1nH6qdVFfzZ4Sr9SMxf/wyDfvt0VvxGr6GS2T3VXj2iEQ8NgTWvmr8
cZ/Nln9lNtvuwcOgcY4n6Zzw7FmfBhijD1mvq/NU1+G5LClmtuTPO9nGKXHvbLxhMZEgF2rXqbiI
dDWKHUTU/E55CW4XKNdgEOr2qxPzlzJHIBhJuAjyCDsUs4kzNESIsZwDo58PXjoUpzrgx519pQk2
ygC8dTYCb5KuyBVRmFLpXMD/9WGPHgwrzu8kEj5Yq0lzTWiGC9JYjt9zkzClCqMtvTPTZNOw6qd0
asZ7xh3LVdiM/FF2Mh8UqZEba+KKQ22o6zhfF7vRuDeGNEcknVyL52Thpg+TMhqxE5WbManG74Qb
zIc5Fc6NdPglYsRjG6dS87aE/lfCJxq4rzn0ML8I3Yg4qQzW7gQBDGtVHN95Ztx8Zfi8XFU6mT8L
XqQHwLiYENsm34NS7b+ZmWd9IiRPb0nKATVncG87ye+YDeutXh9RQrnH7zNRl/sFnxOJ4Au/hOPh
ISGzfH4loko9FtKPL4ouf9RGN8CBb8sbGbzCTYSelRqlR1J4XIpT0rlPwAaaNaRzuJeCZxPLVZ4e
BK7IreMUT07sj6BffUWUgstDuRKtpoQfCkN1v48bR90o+M43Ya/dm2GOrU9V2qnHwfXqJ0xrPK0+
9vhWxPWTjZPkMoPH8HEKVn6zkYHNCipdP0vIUsj87NnAkRHm27eLCxIWQVd3xt00q6rfTuSUX9Gl
7R4Ux/C7ue4tkNYcKUD2WrjMi6yMPG2mx74WPj7keEoPuKTJdig8AqKdMh/8lUHefLFSjL4QA3x8
I8JurnsPY7d4oPlq5d7jWFe6/5q2g/OY4sjK5ZEs9MpBZrkY1Q6hnR6u5kbH7oWW9uDc4cnGnetM
82cLKEBUe0NClrQ7IRtsFm/Pc+hCvKQpDzx66tmahup6qME84wwMLxwj/9CbnXFbm8Wd4Q7XTqnK
Pd4x93aBebdxfdC9rStBAMfX8C6hhtPjO0qxJKdS5J87Bpc7UtuG3eDML2kAUN4Zh295IsqTUcmv
JEwkp2RhHlRZgzrXxMTtCnecIOPK/puF33Qn0+5y6pt4j9rYwq2fh1trbuGi+K5ExCDTa2eBnw4S
d5yjFhuxlwUXRq6abVo01bJRYdyc0N2gUjYmcKYm3ogyzelJlkXxKtUCepweIujlzpmj0Knu5spP
d6I0wssMescVLXqNY40Fi+XbukxndOpDGEjyUvghhTWaJxMC87H0MRar3g52tTZEBD2WZVmtiBMT
oaIwSvNSu2l4HKT10S6Jqae50p2tKrSLneDef+2U1l7kcixFuUisaszBox+PWHkJ0rA0vP0YnGYH
aLUS5oCGM7TokoYe/uDYa7Zz3H21az0cpCt55/ECD/Y4ScdNIhB2ZpXX3DGetbC05t0e1VZCVFxu
gI0LpqeARJaNtvPpsppWa1GR54+4lGo/8iZvPsB6BxPKRDvYkpeBumR0bCpEm1mQJaDODq7tn+gz
CnM7s4kAQ8iV6DaKdXXlFJ26BIsP90KY4oRmotvaScKq6nZw8ZpNRcNlAwzYvVBeO31etJ1F7cou
YAh11MXWHo0ajq+3PKvCdOm2lcsnlakaO34XHqfFDU/lEM8f0txetmM8NBd5qZzIEwVuLy8fN4WW
+a5zbOfW72gx1/GqOpAtTmhTBfvGGJmxrIkD2rXJQQ7t7IvvSWzy5qwJv51xZYajsSeztkYoW94W
lsG7HDjUKU1tmMQoJ7fSkOE9lB3rUKQ88Z5dJ6dgnIjy07FzVdP5g32tjTuyIoJrq1nmizXjqyDk
IIRz0nht+d2RzTX2A/8cTujeI0driL0FujFEOkl+pbrFOimmLQ3Jyl57WSyx/Thk/uxsfFcjzxWa
GMpkBsoeZVZmflc4CQtinStv2pqZOZ6WpgkjVRrtYbAK91EXQ0reQZ5mZ6eX3dfSzjwSBDpnZAJn
VYR3PuIFNHFM5R0W2rpChWJMVb73E3d8qTOrjvpCr3WBam6x3BVbxPpVvYPPkV6S04tuF2dy5vP4
lckJ/Xx7DpuudlDY0jgk/tVNMSgTPh1lae3ezCJOj0tSqRehQBuCiJ/z9beB27eWSFlm8x5aQyYy
t6vOoSALIahU/y2AAa+YlXCE3pt5xwsH9e/8yjkaWuRsxHeKqQNrgPSMsx+bKt5Kd6UFJmkJY1u5
Nwv4iTujVorLTe1kP5CHiMWYSVBUUuQl5GlP6mVSA9OtBLEFpn/ezsiiSX19K76aVFifMIt33xQA
r2Ar3ITrs8q1mzTNs9hRhnofJzIcO6z3TQPYYnTybZaI4kTjvjoXkB+OjtkRJVJrNuM2k9mmVFCv
t4nb8XIPy9q4q2Q43KfCljeypNKoXE9dy+XtW4TNF5ug2XQTN826KZNL8drDDiMTwac8CZvG+sA2
WH2zlccp2CCOiLc2ES2eZCPalC1fZ2VOHBLLGO6TFCblxmqMoAKR3M4HWXrzpTkSA5IMo97K1Q9a
U2w9ojMto25ey1/cQ49+PxXgSLgEGjsIr8ppfsVokB6mJa5JNUlDeLUaos3sxiZZB8ouMI2FzR/U
DtbvzhBrvhPnJebyv+jAWgG9W0qjP0pDNBcxLdy1HParqMmaFiLPWt7bTbAd+WGeurnFNK4rbvbQ
u3860Fjve9hrk3z9JuRtwCP9xQ041HZdgpnsj05K5R9hQXJvfK8XO9nDnpkdCsIk5M720pw++BLZ
dda5gAb6+knGFQ9mRbpwZ4/zZaVV82UYHOcGKtT0WVNx/6FT80ufcv2yqxeLmT/qrF9chHRvcn80
7O5opGsKRQdEd1YsNNPKSBAeeOp4FfGAWSNPPLAgXAe8p9YghPo5U9TNPjCePyR2vfVjfz74Ep2L
Z2r9UgjU30upJLZhEab4/crSBgaPZmH1xA7NedHGeGjbIdmyNS+7mUYToQkDFVSmOLz6ybpMUXzd
ZdppLrBUgBCM3fobEa3+beBJzM49ILbYaOtm0/Tun9RZ9FJ/OcyiMwtW3SuUo3V4/HOX0R0MJL0z
JqkJ83dEDrDKdk0Zzvua9BHuJcrsMLH9V0K0xiPQLLk3LPGMSeMBNo/NsJlyyXC13A4o86/GVjiP
owKskS52fmmapf0k0HpOWMlUNV7CsAggKFv5lkxWGE/whw8lW8lRhsDWTCvBND6V1KtFGZ4pIKFP
T/Z8iX5Fk2yJfrtedxgBvO5ulK330QB4SlaSNDGUVo5D0nzHHosjlLpX16QpDmxgAHKp2Tkscy6R
Of/QQqRntWnhUeFxX2v1qVqa2wrdNnsKNvutA5/rSwheeeOYKY1wUM47McXqOkdic84GqNgj6UnY
4pPxXpLNhsvCFcVTaxP9dNEXi0+obqwlNykl18OYun7auTJPzGhQdlzAb7CzAWQJYD+jc7ZcUCXu
6xhgW9fYoEJ8bynkiXDkdBsv6/8RU9DHW7NjWBPFKYLPEV1cIC6ZcHbQA+xJ8Tampm/NJKuInEi4
YlmFxJKzCcNAmyjl/Qn8lTFT5HOcNnE1chDpAqd7MEGPRDAm3Khzye6JyhBC8tRycAsSR73M2ZDv
27RPD8NIdWXmmicSAHW/TSpvuO/T4slvOT+SS6QeA13Y6bad17iU9d6FK8rgYlm4+bx0jDu4DvbJ
4sVxm9tjeojRc1YRkefFqScs43kiPOjZmS1qQ1EIsWHZ5nu7D9oPnESD89yYwFs0h36vqLqHinCj
BxKG7ZM5sRv169muSsIiSohJ0ZGzFBOQ+EIPe2uR5QkSE6eWyrc31E7+bWm3w71pkUgFUrl+drsW
XLXDCUtZnJ63bbXwBuhrq3sQGQ2lpinUNbR1UAyxw27Sx1WwtYOek1HsOBjqa3dhjXQkVFhAUPib
vbk0X+tq4q6UCxlQnA43buosR+bozUWjGrpygoHaZgrXV2hSsl26s08DqBTNF6TQwdnStFmABYZn
aan2Ip396uxJbhwzx/lQmcKN6qAa7xmFcrzXc3oI1g4Qk0p1Xeb0h/yUYzJDyeU1YJUuuzRY1GPu
lR/GyVcv4OM5bpuuJGDWAWejEybUDn9oZayF8/qtJ2eN4gkQkLVRzdzvPNua4NB1qU7r/m7mud4S
PqGe3GYCOdqWGTgPZna7YUzpjKyH13QyOcAnk9PcmlXLL1NnlCJv72JVyQqHthQz+eSQkdeil76O
DaKCxipXV/jz5SIBvE0j3bW3xxCXPIWErKAPToMxXzmSjofdzc3tW8ensnl88KIVkQdFingnTsGA
o9Jj4VBQFcw5z0PsIdBY2wOGNLgNyLL9iIYjt35t5C0pFL1c0RDSSfLaBkQVLSy3KppmSTGiV3xn
IOlemWrK7xqFBAq2fB6uuEUXJSu4tGaAMAXbip9YarMg1YsrYm4vaOIsLEFEFbTgYmLiaO2YZEYN
5DiQuk07g8ad3lXwIiOc+CAocxB6FDxmS+OLoSozHzqCALyaL4vt0Chze918BRVAsprZz58r0Deb
WLTFyVibKzja2NY40QO2Xzs1a8LBJqDUIG5mSfmTSkGzp1nY4myLj3/r37y9JKec3m1VJw65VMZ3
01zWctk3+PmKkmKp6RBY/evRJBFlrxxaQ1VtxXemVVRnVYt8i0UlOAd913ypLXpopBfQU0O+W501
lpKb0eGkBRy8Z3M3RPcNz1r9NEmKndZswrP22WdrnXALE5eESROOKFiPfLDwy5W0cjzK8x5E+nl9
npt23YYxLnXEHhZ0JMPUp+bNW/51XqLzZYqc5lOydr2pS9a3AAe0JyvgkXCWofs2NHDUEyuWNz75
gXurXZ8f4EXQiOhDFh6XE6/dr7fyNgjpkEJ7yu9KPdJFIlVq6yEH+/T2brB6WsBDIJMbny2fvhNN
1NFwnRtfGi6vCh0G5yakDGnmXHzSLbjwsIRz6JEWeXI4DkeJl1mflAefLB34IbHgEyFUmNUZzmx1
dgVFbLn+Bgnl4WOH6FHt26WmONcWuxmxP/ezpkxWOf05sy7EJ5IY2WzZx75Ap1OPWGig7DNgjN5a
gmNP0zIA8XYhq0QDm6f87NhNVMQxJ9+vuZX7pp4oTnoOOyULG66MTRe0LlgUsznWT+TZ06DW9Izt
NOao0FM420APtoLm8o6XPQ/P2zY7+dwNOkfE9NWOfOBUPxP9JMr1PEFi4cXU2tOHlqbNZ+VTtRuL
pmUxdiM302R7S0bWUU6i0IPpjYozns2zZpjx3aTpl4liKtNT5bjNhVYFTcR1q8SwJXZtbuc3kHyB
/3qpS9cLvqfdhLwfElomrMmW7jSmjDWkyMJp1PjDd3+Nnuv56gSk5SzcNOQQAvxfvYCLo+RouqU4
ZRWLLFVpcgPk82kcXe4a+aT2SQQJS2XMuQd9YXIaGnXzhaokczbDBKt/Ay0opG4Z3PSaWAA2WU0m
yH1dx1SQ8zhvx4EffA7wz+SClvrbX74tzLnMeMUYRHZ9dTXvVMVL5VQt/fQBMu28L5MsJZ2kZkGn
VJXSd9lkmDXKG0xVSCwWN12ulLdwItP+DCQ6fx2cpfYISuEA+9Yo9kmCcqDc3um1CpinhiMZGXPD
gUYCV6zJ28xgywTOI7EvCdAeitmehspucKHlb3IidS76uP9b5/h/o8o/jiphEf4wpvrNqLLrnr8m
A3k/fffzvPLt3/xv4nz4F0oK8qFxaNloKX8kztt/uQAZEPwHjNUIruSg8PfA0hFvU0kQBLDlEWOu
ZJr/Rs5bfwl71dFxiPVWEIj37wwsfx3Dr35QDBgW7wW+3TvFQ2jPQMOUoY5BWrwmlPoHqFvxJg1Q
Iv9wd34zQ/zdJwk8DNg9GHj9ItAtKvzqa7l6DARwSSh3T6qqp42Ok+EPYu7ffRKfgbEEuT8gkfXv
/yDmlr0RL60iWLHX+UCShXnTjWWGNHW5/7cviUYCVI1VK2HyWT9/0IhsIKzbhQRH1nNe5K+xkb5m
/Pd/8jEuilw0wL8OP7GvY4N3J8WZVIe7MGC4SG5REeVT+h/cOp5VBBIYhBmhv/ctSGWWDuBHRTxA
2Z4nojWBWAtqwCr7w0V57w7BkPUDj/kB8lMb/9V7Aao/kobah1odE03EjTfMd7Oc7mGG3quR8JV/
voPv2y1vH2bjysNJTgPjvfWZhKyatVmrI61Gmny8So4ZoUqb2kifzYBuVQrUeGPNIL3/+YN/8yhi
y1hZKG8Kr/fLy2trTsN0L4+0HuqPA+CxjRuCAQbhYf9hfb1XArxdIy0RdgXkcqzqnx/GZciGGX++
wkxLXgGBlvMuE2b88T+4oB8+Ze1t/LC2VoXFaDDUOxrhBJ66ne7HUlcXVfuf3bofPundzqTzMqkZ
iPOAFMO89abseSH5NvpfLC/z118JM14Q8GT4oQNWYX1Wf7ioOi7doKxViTxI1FtljgZxxYp3++KU
8y5k7L61wtbaQ0F3j2Y71dussENqGae6QBeBG0Vz/oCqD9KkZRD39a2N7GexfVpTOPaDn7/OIHNO
crHGK+WTRkpAZudtREiPqVb8I3MSlzuO+YLxODhOf2rK27kNxUPui/rkxln8NJYUKLqc3GPsQ/Ov
Z8J5dMbznPsTYP9uHhhw03Sjg9lQW/Y9ntohL6odqrXqIyRb5wLcpv7axOzyVu/x3WGC3s6ZU1+S
gjpmUeIHSb2bncJ8yeAI4xTk+xjoqZ7LmIvOScTc16FUNwzy6m0PpAJdqh3H2cYaihCMmd2TDghp
eN+YTMOyho66QWp4VJpc3VKycZF+20f0xwUCCjaXRKYgYOE+ghierD1q15rcSRweF05JGYkTrb60
TFIIg5JyJwjJyfYLhOoyGd3LSVrZkwzq4t7TdJSazlaPjVeKh5hrVxtf0xtRpTMsfKcxxsDuq7CP
bHtmrU+ew3nW4Cx332lA6xTd5S3JS/1TzK0BMNuoG2/IXk2L33QAtPhQBunr1On4Y+8t9UmvW2PS
dfXlXKwzhpZyU7K2wyKBpe9NdwBtnBM7eh8hDUkPoyzsDWVAusLxh4qYIrg/G2dgTiltFZLTJqtX
jxCPa8KAuYlDgddBGJpu/dtjX3REG8DSD85EEVe7POUmYKohl8EhWrBslPwULHBHwZGl+VMIBZlc
Qk0SqptkjPjhHS8gsFuvOKRMCdWVRV8p3HpJPH5JYmWEOwaWXQAmhQDojUfH4Aw3bnkIIAx+YrpT
vgqfFGeucd4BVo03CIaao0MO3H0NNeyTTRZLFgE7JKOuRR6TY8dMRhi1E03FFj80lg/BT9DHU06M
sFCy3oDuNTAbeuF917QsO4cUs2h0eMUt4J057agVBAqSMrnHmCvHwxBU2XOIMnkfVqwjQDhoetJw
LEiwiifq5nD8srRLfoCc1ONcMlqR7jNlu8tuQbzTbNpO6mFDMJ/1gg+++yYW1pZjMPjbFtrtPo9+
rx5lRgqYPxfsoTTCXESghn2BGC1lCKhJ+rVyfgk3kflTI0V1McVAjJldiYhoxlcOICG6HbLS+SJk
B0KQ3Rpzx3kkQb5wDeSdIbEsVuIvv9Bg8+oD8kTzLOAETmJO/DEbWzDAiZqS75UK3WOVe/TTvIS0
Q8cavqhuHg9YmmBnhwMPwqKDCsZmSuAgppvGADPcWcUBgvf3fmj9bdJNH4maRl4wvgzJnF6UlUeb
KCapklehf5sMLEqGzdOOFsJ4NfZtuJM56xwvarwRys8fAsLbLoFM7ontLTi1TaqPSp13OczqLN3Y
fcFDza44fUgKRCXVkIU3NkUlYzpWfT4UHKtGFdMnJtlladndSOQcD9b63lUO1y3K7DntjOAmwIj6
XEzw4e2xt9Cca7oJTmxfTANPFLCh+GkIkU6YxVxvR5xwO7dbWEYlkZOYtwcwbkZL1CIgYCNKiJO5
tby2oaFcPLsuG2Xbsn9Awvdvl5SgANG28zb2STuHIDsEt4C+W7p/APwAJPIYElvbEF1cDttsztjE
xFBvPc1HtzTmjinsUsb8lv6aYDVSVVGBG+4AJMNG2bVpcWMrIM2JtgN+hFLddM1aV9eiviwsxcPE
yXMg6M1y8D9xd9I4pJfg0Wh523URqT32eWB9NzW71bg+I665WNd53KfXmTvJ/Tjj1YHsvqZQGr1L
+oy77xi0RKBpReTaCztiX0/RuHj1Z+RE4c3ix9V2Mv02csgtgUjRs3MXZtvCdvCqT6OSMUFpVXUR
L0N52w3sPYZk99Ahiz4fS+55WA97O8OWJasxvbZjYb6E1tBf0mqhHq2HmyDvimPnmeMhSzAnlKE0
rvo2vbFTe/xiZFl3M09JfxVnywMIdY18BRlaMIO+cRbLPS5hutBObsobUJLxhyJ/9BuQ3AxgX2u5
cuv69DPr+b4dTVJpoZUQpFISRWzamP1mNBC8FuWBzf3FcGsi5X1eequS/WSkSXEPDLu6aCt2HLMM
ECyZFqGLCz+p+tcmSyoCon9+gz1nL9J/PbKFeG9XEUy7aTjicnDaA83ujaAVqzd9F2bk7xYFm1nG
Ia/hEcnCMkKdl58q3Zjk0SKmwz0JDpKM+2ZpN4Wy05JBaNObyDN0s2ZQiM9dKcoL3djlRe33pqK/
jFzBLrphO1i4LAraYBPkgMtZC8IkefkULftf6ev4rqGbjbk4z8DLO+lYJhc6C20Q94SijMEFspq6
2sTeYPt2RC2OpH2zgCt77eYsIVRkzMvvykVoY6XSP030sBEbzmG7dmpck4bjxL4+B6tgmqiSvv9Q
eT5k8swhCIBJhsywIiStw+R0sEamvlb3FORmjqJoKj7qzJ7QE1oejSaKa8QOyp/Hi6rI8i0Jmy9O
MJAGnyEgmG26uS4ic+Gxvtg4xlvXzYwry64MxGh+CZLREfOBdSrsTZ0xLR6KoD+KBvTF1MTPeeLm
hHKJnPgVpklkdpDG2YvpeuAdzWxAErFVOWIwIgLul2uWq/wqCx/FR251Bi3oKaS0NIxTOrlmsPdl
yf7meGzfjqQ64bTk6I0G3etuFRd8zJmIMKuZ3fEPUttfteqr2DaghA9dRq5AjX4uRruFEKOhM4sj
nSn2G6HHK1B5JKkGLXUCiUXp9YypDMnbQl2Rh0R8seDdS2T7qFOs8E8HNfTZ6sdBa/Av8e9KnoN7
9As9x5cEBcGbKI5tad0PJj3EnD1V++lzVQx38cxr7p+PGL+cDMPVcCr4JIt6HI/AuxvgjG4paSWS
E0wRVpGpwwuK13FVJfWl4cDM/+fP+9XAt36g767uH8ALv+AIqpYCx/FywC0BUUYrMr/epl01ErTW
ls89DMZd3uEm9txAf3h77WjSRLxDIrS1R+9nROTAuc+EQ4yHiSyePxzsfnWl8P0wwKPCWnXvvxzK
Fdg1eL1DfkzK0rkYxq58rW2o5Bvd6444b+lQbBcEpuKgyKz+evSoNa2cb6wsCm1klM+UMtVFIFA3
zIKTZ5cq5MHFPLiXDukI56rNWjr6XUjqfcO8oGcifpQrkMwmraveOX4ZfwRT6TzbHtaWTch/HALD
8m/RTvICjucJE3maZk9vb8WqAmIb6SUXf7InWesp9t3TiGUVJhYGABdR2buHQw6oU3l75ccehzzI
9K7ekOwtI207XxrCkSGNKYRqqGj2LumvEbC6fxfzAzUWWx6CV34SHtN33wCTufZwvaXHkPP2wTVk
fakc/adt4JeOBZ9CowIyHMBHPNjvjqRDOoyxV9Xp0XMonj2IP2CdvD5qULGQ5ZATfDJnHB6YgI1f
/nk9iF/vMSUK6opgJXT8Ss6crdwZ20LjW+20jBnhoZEy4jh8KgdKY5LK3fkmNNzwvnLm+zycm1dD
uXrXzyMhd31dJem637b9piFB3UbSoignnbw9Un8zDEYy9q2J18htIwb58a+Oy//1q//QrwZ6sLa1
/v/WmuOzfk7THxvVf/8rfzeqaQD/Faz+F5rBazvYo+Hyt7EG78VfwllNcfBNsUf+0KgWgm605UPM
AF7j4FrFOvJ3o9oK/qJZ6WK4ojeK3hNTx7+TjfrzimCWDsuVcNbVJgic4JeuLnPcYslcKT52nVLD
Ri0lRcBo0VAnyJBTpnJke5ukBdJpnxFfkuTGHSoyJvaOwXyoSBkTFx1xLBsT2MbW8KyIrGW1cyeU
591bRJFHNCrSkbFOP2QcWtdoa9c+1QmjuIG+0U5ZDD6FgSSLzAO9TbMcxRupd3dLRm5XKJERrFK5
79ViUOoljnZujIkp1VQVKe0HxnvPdE/mZx81f7qVCbeNifjIqZ13KsFyhdmQx8hwfBBJ9txLPX8w
YGHBaczmx7ld2ihUMvcjwo3772MrLQ5ohXOSwGlvZeLdWr0BrKMuOvGZCMAl/0MX1V5bbv+z+b79
BB7uSH5VqhP6t+9KkxLGSLau2Y+c4sjJswdMmWJqPXIyJlpmtmh6f5OKMvxQ+0qcK47qlHwQoN0o
zTkSLAknQKCR9SlchhEWK1lJYnBqFN258VA1bneXzLCV3TTLrga3t5JNsFpei4KUapnQVxo6u74J
gvZzX3COdJU++1KLTyIRCLvCb1njNS8/LJLfjC3Cn+sfLhojxvoAUx3AhmFK8nM5otAuSASi1Uen
LuNHRL7TB5hJ1hdLONMHw8cbOGRkwZWZ7ndOUhG4VxoI5juiAq+mYTJfVL5KJ0JXTzeyIq1N1xiS
4pn/1dhCfAfEYF0iSdQ34E6tM0eD6YMbxPfSmQQK67S4zyu8MtQn5hFpGG5SozUO+Wh727lu+91i
ljzTdm+Ol+Zif0MedAZdbR3f3uHIibt+wxF6C8cq300uGhFThcneTR8LBW/PcWr9NU14nRS9rb+q
lp7lW/Oj7YmhjGniRLRh9n2qpzsWZX6NEpDFBBP1mNvfzDLNYH7Erddt82yhjUY4akSm+DRsU1T6
m9qnmWUuHEiJyaDzXlXT3UT6XbPpqzS7KhO7YdxaiIe5r9T3oGjoa1S6pTXqEmuLitu39hVttmM4
qfSy6HvzKk7IpwzWBpCbN1ycIBoLKm2yZMe5TbKQjpgUd3TyyDvsLW6oSCXJhuhytLuuTSNfbvET
4JRPOkKcZC7PjkMKnwn25w9efvfnPculkMfdTeoRCQyAF4Av/PzsrJ6rWI6+cZegS7p9S5IzrI7E
xolM9NYfcJiG67PTEuOjBYTIrkdvi6xsTr4hZZ+ulYeGhLNi8+BjWtkWSWEewOB+mdaxeDN45eey
4U/JxxY2aDYS0Fnw259r1Ggbs0d71Lnwp+ayFneT2RJ55tNUjugUo+BJCA1ku5r3I9kR64Za5xet
q3pr5/aGIOZ4aPgzcaxdt8TA3r49tmhWw+gt+7FtXOvM+Tl+RZBgfgnI7XwIMwuBmLE012mXtqtY
mRCnLTmk6Utl5oembo0yGqYQ17o9DN7BmZfc3+VBQusHPNbfIelfp/+S3+vfLN33hQy33+a9g8AS
hJuLy3hd2j/09XXD0Q6VQXwnWuUZ257c783cNsbHbAnnq9ZiPhIBDjI+ZWjnkg0jtlAhwqsS+E9m
yuvFZg3SRShAeQcYlJ7z0YMCHDZayUgRmvfYOjMXYxJZe2pSWDf/vPf87gKc9fUKDoL3snDfPT/V
knetlUj/DpUq59zMmq7p9Mp948W0ubqKfSZuNPuFWGXeb3GZHvL3ZzM23UtLe/Eraw/3vJjrZxto
ztnTU36RCDJ29k0RxJ8Kv0FclVSSgNF//u5vU9b/eVmszz6lo+PDeBOwBDg7vrv5ZZu2i6Pdu3og
GXGjuy5+5WmOA8pAuu5k5C1XGcelm8JfM/8YB6aoVSrvFKh0vKhpt0c6FC2wKd2e3jI4e68MD6Gm
BxS1zVAhLenSsy+4fk3aM7rBTnevI68JfqLUeekIOz+Zy0I2bd4Qgzg4Oifoc6T/hStsoQvNObYf
hvhBJBZhJYERXHRpg0Eu8HFAdehuVZFMj0i/lkOrx/iUEjUMU9WvgqgXYvpuvWUYitIhHK9Twtqh
Gw33dp2/WEwYu8SuCObIlToVDkguRJDtiZpg+vC29OLQkN/a2EjGHZonvl6VY6ScWnFXCGY52xJY
YxSKJvlmYvLYZ2YSP/Lkjd+dAmLXzLc/FRl+ObrAy9XaO09xi7HzwYjCNyPK/JOJfERunMZLCS/K
MAGVNTbJZDoxZsJJ0aJFNZxCnJNJd1vXh+2eWQvvkn9+ECgS+aV/ehLgxVEzWAF79loOvisb2KvL
ocvH5i4pLDSbs8kC27ztzYWeGiy7hB0iy+YCkiWRe0ox9eyJnthReJk5KWzdKTEaetkFESRNCnBu
M5dmmkejkdFMk7LaI4RZlytT0ReoTMVntv/+RWhn/D7gUTa2YFtLf9slAUfainLsakQmuCMiDGju
5FQ2ajO7iIt9YSFcBt9eDsdAGtN2XhRdMaf8POkaLyhx0XPBRCw9rOmttzjNZ73tBnP41ri8Vni+
EprDYAbJIesOzqot94tV8Geuvyvp1v1DN+VH18gZ5U2CXicCjAcL8fbWrjlH832SEmcLC4KmJQ9r
RohaROCN/5VzYrltxzG/AAKDXDIs8B169tIclkYk9RVaaQcfz5An97wH0vvOyIoCwR39502dltkD
suOQDMW88eSRFrg5RaXNboCUQCXfDIAQd8gM1wKH+eaFGUzVgZGYt22XkQOnndBn66ekNLncnC2v
qDtuFCo4/jdRx7y250Qsa/+4c5xtsVhwzGUPsdN0eOssVma/EAuUzniSPZVfGrhdKX/C+VZCZQJU
LBvzBewV+2rfwDyZ2dnNyKhI2pWuzi9mHoRgRfS/dYAggGKrsL+QfgeafTaH5RZJWAwzlhyJu5ba
8tgbVSg3Hd20V+HlwSkYFmNXDCW5d4EXMzcy20VjOiRbN+iYykVeG/sb3TIC3KRMEqHpy3bbh25u
bFwVm7Sg/x97Z9IbN9J16f/SexY4D0D3tyBzTiktpSXZ8oaQPHAeIjjHr++Hqip02X5hdzV6+QG1
sFG2U8kh4sa95zxHld88CIR9I8oscihbUaUWKKlLRtUXz6vSO5OObMRmEHBlSMm5f3uR/vtk+5uT
LTOU4Jcn29vsM3TSl/qfZ9u//tJfZ1vf/ANsAd1EoBDwYv55tg30P2xc8MHb2VJ3bJcD7N8iLP8P
6J1gB1xsGjpnYn6K/yPCIn6cPXkV5dAOIujmX5xtf2ThotngcbVxdYEnsaF48kH/LFTErGFlLTvj
XCPp7UU0JlU2H6TDCBxbQQ00rUkp4m5yjhITwxwI5tg40pYaIGidFzLga9PAY8mWMUPecxXhAUDx
7fycmEIjwT6ueYlF3UFI+PXqvv5k/1jbTU5HlP0roYmWmEND7Puf3O+GqQTGJc/YG+arkdZa5DCA
uFlGT0diuTDz/fUH0nL+6SPJMVi70ZzFXO7mD6orLStJ0h6a5Oy6wU3Te0T0liNd0z10TZaRsBCa
OBhSx7kH3lXM0WCPnn0IXFpqOych1PQYe5AhQjWSvhDWboxCwOzJ1vbrDHd1Uw8c8Fflcmkavdrb
cd2c825NhUCtQPfTKDjwhEKKSkUOiUeodaeaa62543wtFU1W01DOCyeapgtzsRY2AYP2ZCu9eB2n
OaSyheSNM293uSOMjfpuGHZw2pbbxYXNIA2Lh2CyaCpLiyb/YmsBhUdPrLb0mdBHXpItyRYbw5Rs
kSvMd3pql1i308R8MDhtqjDzOr4bkZ7iWVsPTIk78WOw5fjzFoJW+2yOExmUbkOB8Y51nZ8oWGh2
0M5P50eKezJYGSdj6DLz1OhAEaG1uwDw9LSd6y1u+5FzV52eetnx/CVdqdgWiVO8KlkjfbZKc/7Q
+sasfbLMniuXse+RYM1AsjnKFvBFNBIDpIj9xNvEVGzdZNi8+OlMdr8qmpXATqMRCZmuNhQOhA2x
37gucSNna76O85LTnHwaFqZ54yD566j7GRUK+OQgE/mn9U5wkbLF5i64NiLOjym8h/Zgc2KutlxH
a4iczFoXfK1kQj87+L7es9NwW8c1IukMMq1MT2q9Jd56cQLCWrl/ZJ2eA6HRmMnKXvMiEkun2zQh
d1rzdUobpB/zYfU6+hhYMgM2u1x4CUuM+ozOQBF7m2Y0yy2UgmRTOsJYXbrz8oD/r7/QV2XqWOWk
b6MaHsAM5L1zuyyJ+6SNnnGZxra8I1I9eaG8yQ5Iomw/yszae6mTYvzQWno+Y73hkU0nWhXjNPZ+
lObrtKoqiWM/mbPr0GJpvOBJ4/DT31OGaO7GGT0em1F6XN4pq1z5Tu9nBwaXk2g1zLhBWAaRzLaf
Kot5uK2Zn9Eice8yi/b3tyVfhvaZX1b5N6Cc8zWrdIb3LtyqqEl4RjqU6EPETNh4gLjC7SkLTbih
Fk/cW+xNnOGV17TPXBleLi8ntH1ftM0U7zpda7uPXezMV58lXm415XGBMxPa4J6uSHN24Aq0YTx3
TLLHHDVOHptU2ZYjDkOqlvnGqgcuvdesnQLkH7mCLt8hegGaw3XxgtXuOhAYf67TwpQPhVKa9qQN
nhI3vSk1ebfMOLZ3JYO36VFVDEgfM1uvims85tj4ME8LZD6WdVTjOh5RS8W1ZFrKtZz1iYFKECRc
CNSV8hCXPgQbm1WFXG4BdCd6e5CLWePGNTjO5cYd15eil0j4w3nCvMZi3pgPHDCpQenLpe7HufQH
810eY7PAFmMUzWfPmoxL6vqMRfyy4jO1IsnngxcnMv8kDYk1LiRFvv9ixX5ffJCsEEYKcEI58l1T
cfDyKXm0ONh6ZaLJrVnAGgzxMOanTnjc876UxiXvlTV/8IdYFF8drzZN1BWLSOJtpY+m+a5i/1EC
fT3utmNcmz7dsKZxdf2YmhYtUcJpUK5pcI4BnCicFlniX2pwZB+dcYgRKBnvPYDZU2RUzfAIokbb
4idNNzwYXWQNSXq0yiCGPkOwblhlkAgNy1icTepVzgFNg7vyhXOhZQjEGKLubEbbdY7CbolrFpnm
2La+/tQ5rRlZlf5JQ8RAIwqbRLHUpNqn0+wfCLROXssu9r7OCUGWtSHrdwS43gyTFMu2KOV8TyRi
8smxxnpbsUltGGhYV+Sk9SfDTqudWesIKTxVEV7ae/IuSJYCkH3B3M0kKfw2a5Py0cw7Lwz0rt8p
rWe4Pc6AmyUNG+SU7buxVNWNw+x+O+CpumdZbz/ltE3ej3Z5N1G753spiFcWCym4OhOV/Zg12fuk
c8tHqPhdspN9jR2eDWxDxa9OpRYUOw7sWTgSMbRartAlZKPVPLDptB9rh1bNJlddvfMzvfmQuu56
aUnBpVp2hjpyvWFtRs1WmKAxIATe675l0pObEufxwVxDEya8gxcS6T17k+pOTY73Qjmw6ThmIjWq
mj3dPQ5PKCebo5fO5i5xjPs8btq9Du9uQ6pv+xHrELoKaC3usWayONK58oaL6O34fdCmLicSVewc
DRwmGV3KB7bnuhct7cWZBXs5QJldjpNmBEfVF9N26SQJ9Rg9IzEsOc6wzn0Ys1F90fUyPwd+oM6y
lsHvQmW/bxij8wBPxhDFe5teW0yVvy+JRFNZfl5i7Jn7FqFAvQqWJotNyNYQO4FcaM4xb/nh13XR
D/Lft09dUXpAx4iZJczi+0+1Y5V66eQEJ8Ep6hkWDwtD25vUGL/+nB+0sm+fg3Wd6BGqvVXP//3n
jGnjDl2QxCcbBRhrqi5Zs1e/pTPHLBj//sNWMTOX08Dz8GPv3eAd1hKKwJNfosdqVl/cm/Jdy4Zg
++uP+rmQZfrPEZhaXAdC+aNEXCSB12rzmmvtLsalXv1WDqRZNC59c+5WFOq//rx1xkZvD4QdkLIf
5NqG3/DalpVDyyeNn/7cgmoSbDla1qtesMtI6/zN5fyhHc2948uBOF1Jbty8H4v1pUrsPpC9faKl
RXVFcizFDwsqO3A9oxdC8MLfirRq5Nc6aq35Xz+kSFwdrrMOH9ikR/j9w9PUttDnEr/2MGRrRiiW
rdmYfheK9POrwKcAsAxI4XFMTibff0oZm1MdZ517SjAFHpYMG57n/xYY+58+hQMlTa3VUfCTEsHt
GXfRyHFPb54CN0MbibXy/+ExcQiLge3HaWcF/X3/XQqB7rkFhHIyY4yiYEZ5KMYFxN4Ws4Jx6dt5
VL850v28frGms4bxtYh5+GngVWdjvEyla5+0JnY/GpgqER6PlCIDWPJtjZfVDN1O8Yj8+o34eWWB
BooZhMQ40lZ+eiMImcp01TomXDne7rhhnexdrCAqxz3864/6D1+RhwPTDjU45N0fF0sPZhQfVZk4
H1evXWU0Z9Wh/S3tVdq1nuDm9an59Yf+p+8HCNzHsuUgXnmbrv5jGjHix7ZSxkWn0sWgUVf4AUrd
T/ccdH77pr/pQ74/lwd0J8An217g+T+/aaugmD6rjg65wyyZG5VDtISnl9d2VPLSgKpDFrhQJs8T
dR2q1qW7jAI20Q55jc3hokGKi3v+C4hti6pT1Sjb/cJtf5eJ9PPCCzCB4QZOILw5TE2/f8LrzJky
gDw84RXiLIaH2GvzWWO/JM6KRy0PKOt/fSeMn9/dNc+KuhKRDbqCHw0fSUm/JGaPO9H0p9adfYvz
A7nPcIOkwZaZtvH6vOeZcRFDKZ6xmCpjY2XBfBWdKcq9SAYldlRJeDAhJ6SbX/+A/+marJ5AHFgW
9+5tLvSPR0UX0CBHxuanSvkU3bqTfzISZOhEGtYZnlX9d22cn55N7HLr20Arh0fU/vEDRdatRf+i
TqMd2y8ddIo8XETNYzqvSrFff7v/9GH0jQiGJCbv5+RtfAoBKTzBcpoZud7lNVw7KBucchy95ZT0
6w/76Vbzzfw1zYIpLDvejzkdVaEZbRfry8mNHQ6WSdbzZPEickr89Qe9jTG+e+UwemEDZEfgy7n0
xb5/kEsCG2e39SYqCJl2dzpnuCHS/K4nrIPMg+7c5iOdEDvBoJ9OKZLWsmUkhEpq3QYbMV9TZBBl
qE0cllDSAo1QHuJsXXNpZdH1snY6kZYcz0XB4XhCl3nX10DEqn+7EL8FvqE4ZF9D+fBjKZTVcA69
qutOpkKcPSGHPEOpyPaJvvzrqouP4hlgUEjD1vtJegneyOzHGeu+xCiLHT7n+5OTFGxJU2zOdj3/
tn/4Qw1ks61hAuTVR96GtfbHu1SryjKEdOyTK2b7K4Pj8STtOHh6a4i4HjnwG6FK57GZkV/85gn5
8RGxV/shNkSLT17lnD/ORO0S9T4mkvxkoHipFAA23yXeZ4H/ZJkRUQ3+K6Cewt6MTWd0lyDBZ1Bb
MskOZr9gUzDNfLnqQ0UXkck5S5QgeJqDxSD59ZsDXlZul0NyM7I7r1+0mn9pypwDs8YCDXbhW829
k3cI6NfHq9TYDPZLL432NMql7ULT7ZgmTzOtsS5GGX0uaBxhThBjshLJ0VffOrpWyI1uFNX9RLfh
It1e28925t41i6GpfePVKKfHHsai7oH+u6EtrddR5zlDgCZKtjd9wdgYHxepS5sG6D4HaJWdYNYY
EUALZwA3Y6QC8uQgCHun962P4DYtla9+4ZIEWwXSxyiNL5P0C5riGnybCIHI2gwFdJfejegrEnJg
BEYtt6FFiR8mIHiDKENORbVQ/F8lvL+Kz7GI6bwwT2OzES3vWlqXDtDfugNuWBiJ5OC+yDkojomv
zdd2Vox6sOCUzU2RiLG/73C2VBu8MrzdjVG1xbVReDU2cugNsUPrPF8L8nJvEtdtiisK++7LjMBb
0eFlDv3VcuvBvpXCWFtRU8ltBt3CX+SrOy8OCDKSCLHsIkI2c/tmXKF9dDRgKxKm2xfzzm3hC23o
g9C56lVKI9yvFtfa4szjXxzweGF3mqz6KOZ80N7PTcZHi0KxawU6mngRpqXVme9QGTn91ci0FDEP
j0t6x3kVdZ2xeKD0GIzZx3GUnVdshn7UItXWIGBckyXcUQlPUF2PHCRMb8q8G+bdxnRMgbbE7KsG
XpFGlvS0/Hbo1H4uOcOGCI/pMiJtn+WDUTuyhKPj8ICRN+CaFy2T7A1vdQA9e54+gDS0GlIXfenJ
cD0QVTGNEF/QbWvmb0Gv4jtwU3g231pwTjnww1jpbDzYuem8ZEiZ4m03dDiO/3yt0CKsADjW3smD
7fxSk30nac6TeWvMRoq+l11RRGaPayCSrsNTJPyVrpGWDtfV7NaeuZV3wyu222nczbj+7v4czaCi
fIkday0kEpvazm88LJRGvnZiJe35sCX/7gAaig782/bnuQNNxpTelXfjeMwjwkLP5nwHk07vzpho
eE2rVmPSUC42F9YGLG7t8sBMsvuuFvwghk7vBL2C2V0Zmor50zB7lgbk0nOK4uo3BF3eOnNpPLh5
XtvRAFZ6+eprTDK2OKFN+34xWrrA6UJtTPC7MXkV+zFjgLQJU9oVPCvIKGM8j3ZveR8ozIse/bXs
wfWFZTa2EEPjGEdCxBLu5KdSdnTrl5KmJFyXWvm0JLBynSpdn2m10SHvfRpkjGrz6c8d/7/npL+d
k/LW/GNH+plYkdX1167pX74flL79rb8HpSD0/ZVKyDh0teUDl/hbBBx4b9wJ3fXfZqFvM9S/B6XB
H7DnUYwjFFuPbh6b7t+DUgsmf0CqK6c66IH8y/9qUIp4iCrqH1UWMhIOwcT4cmBYI43eDAL/KI0t
BO8VgWL6uda1JhUD7CykXbC/YljHxtxuC9sCgrJYYyt3MyF54JLb3vo6zyXy3EplNXOmpbsFB2MH
TQiBT32YVWnbT0ZAdbWZOuM18c3ksZrhU2WJ63wYQY3dAgju7xRBHvEua9AhM5HVvNtk4n9GozsH
7V7LU8Kf+7w+o0JQuEed+1L21qs2QYs9M42a4Tmja7kZc3DCj1YRD95Np4SCUFe604ADqrKGL/nb
8NbsZmZjqxYlx5K2AAFFC7ZsLKlb2LSt4Rmr5MSsaYA7f1tYGXomjHJeuyu4t+/hS1duZJnYebdt
GWePRrrg2WP+pSKZ5bRXyUmABoZW5b1rD+ax8/p0b875l5K6fJt52crNFxkBw7T197mZPSzAfO5c
BEf5gT9i3cJwjSsw4SCJepI0ZSiRgG17Q3uZUTOFvp5XE/Q3j40ClPFWcPTHiwifZ0OjUjhbxTHz
auilczsGzKOMfvCM4xAEglO/CuInVfne+9Zz4gfZL6Z/BDBgaZu8a50S2JTNyuzJOP84QsvZapbp
RQXuGa5BO4ZimOuTGzTluW89BuFDNSEtczkF0OdfpnM/9IkfaUmbbr3MVVdRJ3am7+OE6UxhwE3u
Jd0is59IvZlUvaF5NKaRHYt85y9xfEAIbH5slbVUoeo09RCUXmmHyLW97GBrul8+ZZIwzMcERaKn
bwf22FnbTjCZu27PbGTRETQlTl3hhi+dzHhJOpA+3LnSCB2nDLYVoh8TxNlFYRHcznqMRx7L85He
9dVPY3cLHRi7ZdFMeZQ58IDtRlRR6gY9bmX4m2GpNCsLO8cEm63iEbauT+y35j0UM9xgxzwmg7x1
Fj8P1aRCL2sutlAiAuW5h6sWn7yi3tVUpo+alt7PyKpCycfsEjX3YTUuz4Y+IVf3sngXj8t7uund
UcCZ3MKdzW9EpenH1rGLXR8L8xQQaxMWlLPbTsOxWtlzdrJpJe0mxFhnrVzUURe8mqZbmo/BYn6q
ex8et5F4YZ72GpbPfNw1tdf3J6I98iNV2aukmjjJzE7OgsnERqlK3yL72zM+izq7HXa2ark+GrDv
SqujRGiBhg8xT6MkTb86SnyENgDimukDWBgdWpktASRD4gG9OSzJTe3MJOIRtbCHt/e+z7QuNJrM
CBkzxJEtc+OOnz4/56j1JYPHvj0i8Bi+wr9aNn5qcXF42Q6iHYEzsEHWiSK6Qghcoc57YZXXws9u
lBFTlw46iQPqIXP7faN3wQk9+7ULAGqpytz4+rJNYCXLxE0jf7QfOyH2/jLf5kDLkZQP8062Zb8d
Y4ZpSWw/IQijP1BX3caoyq+lrUs0lZMLryId3mcaiXPCMKKgB+gF2pRFMPNv7Rb1Vl7NTJLwcIQm
HsB7HRz8tkIKy3B0nHi2WgKwuB/unrqni7Q0QCAny8/KI0iHIj84uSyXp0EyMZtjK7+kQZ8DqyLa
h7didSeI+zHvtprPl1JNfZl9O38p19WsGGKvxbHVaee2Ne1rZgr31LR9isI2p6RBlIsJOP2oax3l
jDl/S/vKOOC14IiSoVAGzEm+KYPLE34sa9uxrN8jZYfxp9zgWOTeNXblPWNwfccy4Z+bXJu8qCvc
/gPryrAxRy8ew9bq80tuDmMk+qLf69yond6IgYmWk16teQ5u5ayjbtD6jZ1Xz4AlzYiRHHbmalcT
TRESV+2Fqu6unYs+dDVoQh7KdwCqLX68xn5J7QyYacruIOIIBkGwz/L+ocTgvzMrFb+fium21YSM
ZqPPH5G1PDpJQH9eG186FXx0EyjpJBTwHA8tSRElnHZz2iHBOzZuvg/MPOYqCvtiGonYT778XDuL
s3Wk6g56bz60sVfwABdMMqq0HM+OmPRLaljXIWhvyi59cgsTNibIXL2xl5CVdguP4pMdTIxebScq
1rW01fw7v7P2XYbQbubW4V8eSVRmGfU/FXFifCwdH9Gg5fGqaTYnVm+8xfO7HUVx4nTc75xRmGcJ
jD8UY5sxNg+aNCqW0t9jsVbHtOkPfZufxiwu9jDcsijBpMOoUtuxmZWRigOcsBhxORbag/3Z1rhf
oBY1/7Io3b5PEeNyEpbiFo65Fi3T2GxR+6av7eza0WQON3MmVo9B+WjY46GGRB+Mio01D2BgyP79
SB8UI2H1eZzrQ+AvH3OvKLcj3wfhQFNE+KOy87gAVMUPu0PJ65tR4jjqMgN9hBAbi3YzcAo7O5mT
7BbNWsJuSKznuBnaK92jog41hrPt1i9YmcbKqu8SbcRs3MgUNCD7WksiymFpnHxjGEa7q4d2uDEh
dqLyMDm8DDpAb0t7TLVp3Z7BADduEGq+c5lAVD0h1qjf6Uk7zht7KW0swYvKh2uda/4x6Ap1mkfr
0Z719pXoXi05xBXaiJ3jTVYXWqVBljOWEJiq7LPmduyDz5U23hmph/3bnvpr59R3U61pHCC1+2pJ
h3dQqD500pK7YXabE+ERH/yOdMQ5K06mhviFxuW4MSH9fmJ5tQ8TRvCXXBlyiw5KHq1ZM7d5M6Z7
F0hg6PttEVWFzZftxucgISK01n3tNkGt9AS9ZQrJOPS/ucTbbwbG+KGTWuVL43vLe2/SEJIM/rNV
OG1E8ov3BMww22ixq0fQS/IHsKc6egqap4FHZptlwbSZ7fUl4oblIdB+kIvMv3mv+fESTjDbKv/S
yuJ10TXvGgT1+MHqxq3OJP4C78XB08+W7eWtgRU8I/KbQ7G0w1aX5RnlaQOGckD82tXJrWGWh76I
iwh8Msi+IWiuiCMEMGQ/He5JyPAPynPFB00Fh6Zf5ocR4MvOCLIgiwJo/Dfkw3wRhf+Z1bkEROQG
G85ww2OWG2e3toJ9GwCzcBB5bWF7sEFwuN70JhLy1DFpv2hNbqK0IHu5MR1xg1EDLXDfLTcVwJUD
4uYZ9r34XCaVgUOjzCDDt6PxngWyQzA2WPgD3H5Ky71dJ+gqKrtg8+q0+lkwujwn7uLsSmrBpxVX
scAvKP3Vsb9Y77H4GK80VNxXO6tJgFB9EuArAlpB23xL36vYmbBi0DqBm7Cr8eSh1AXBiV3fMt/F
HFQs3ttakpkEZXhTUXlAS8nGJI2q2KAveZZoJHZFNSbvA41C1Lil0IqqenySgTrin//CGMvdCziM
m4p52XaAwYk4pTFDNTtByCa5566dnNzu8Q3g+i6bJkcVPnwaexvEh8JtWJMotXFKJL8yFux/RUMK
VA1EM277EJ1bebAQGoSpzMEb6NM2ltYlT3MLmZAr9yUeuHOWVsgIe+ZNhRcgM0t35SjkleBAe68b
r0OZUjChh9jmVfxI16kKS2FuYs22wPS0RII7ElxDHjO8XeqtJwjqRFgfVbBnQgZrRtRodQvIbNyg
LxIsJ5kTIqAcwVtjiFZF+mkK+huXAn+n+1xiiNOPuMKbLXxAlEFZdZ5csCS54SOimykN0baByE+8
lj2xbI5NY18DxCV70gE+l/XwiKqG6CEXX1PFOcXsHbiW6CAj2fab1l7w+LSOvEVOPgJK1cwnhm5d
2JcVYvq+o4ECGRW4r2YznJJQxBu0ISkD1dDMGzprlcLa1KKIQqcVZU2cfSmksTFmD1sA4s3tXLrh
opMv7s5+/OgZ5Q08FfsibRBPg6i/UfwCLU27rZGrJkq1wuSWjkgdu5Rcz6F6lHaebUoITDswXsEW
D1hN0e074YJy/pY4pDXguah2JM6Ji+vHr3oniakuZoz/UzHfiwUpZNC5RrSUHlWPAZ1Bb/NLPS/D
xdSbqGrEFKlOrj0TfbmABjlphq8DHGlwEowjA/jAm26Y+n5pOG+QH/KMBewlad29Z3TDDcfchYtR
oKxRxxj/0RZV2r5Mv2m+QOrudvqN0eXtQRTyTmQWES0py2Mq/Ajxgr5rW463iOmsPWlce7NxDLpV
+dlHbEGdoMNy8h8hh+IOytTL7A2f4yF5bZqC56ex7of+1mvix2ZUPejUOvmkadhFBpi4wFlVlFje
jQr8j34LDScImn3B5hgSSEQsFcjbUKt1A1tde59PVGdal+tRPygCQwrA8UBsmonyTLsjLWP0w6Ka
FVtCHvN12QkE0oM23S2+3x0lT/AnbH1frQIygxVPS5haZifDyYZpBaO4ei6bnIT3LDOqC1sW8clz
Y5UUeA30I5LH6vsJWeVh1GaxwqaKfZ5pCQ4gE2x71EA6ejYnA5kezU8OOa14nAa/pNGZjkeq6gKA
W1rv7aC2d+2ikjPcL3cn6+EBOy6K6iZ4F/hDfldnmvHNybrhrNLMPRHyIw9muRSngViZnTPZ8sGu
IZv40nzhDJ/fFrXNAT/R34H7GGHtNskNBi0rGlCw39IyJv1FzfPeasC55SOnpREby65nqrGRWUIB
UKP5qi17k6AbBPXFvC7r+mRDb0NjvKUT9TUgL25za2umZfzORSaMF2V5JWspCCvTQ7RbcsUoam/r
gfBqmS9HR47IFqfxgvyOsqJLEaIWwSfcwNlG+B66zypFlNs6NWWQVJup4J/vAlBCvDuJO1Pucerf
kSJKHvtswoChh5mSEXWkbjx6VY1Su6zG3ZoKumU1X7j1Tr0tgbfl0Co4TPnXIdfsPUdhOi7WnD+P
RRBQSdt6cctWzS40cVq4LF1wJrTYD9siB+Ufe044FFWk0fIOG8MU8Ls6HWpCmR26wjYiKducJPlO
P/eF6E9dY30TikAsZFjherYwVXYxWN23M8x6vN/cxganSB4UhNmV5RRpqMpCt8n6TYGe+zzZ+R0+
ZxPqbnWbuN5T4wfdnvpaEPPN49/N86429H0y0e8oe4ezjJMua4YM/xTCTYSP/VfVtCgJ+9uF/n0o
l5gOt4UmWHDOMq06quBHh1Of8vUgVMOljtAWsyo7enxIiTPfgg93KFqW08SbGg1rrow+9KyRjiFJ
wBpfRy9/JZjj6NvibkZ5fcTSaG44Qp5Zop9I3K139jBvOWrxJNPlj/oRaxVvg35RxmDu/XmijaLY
dOn5oto2rmCwjn4+bNXoFhHxMXXAQUfVH4St0TaZpsnfmfSYWTuv5pIsfKOx3xbuxMnLn2BxcBzs
NZ3kVZDkdAQ2RpxNp9Snf+3Y9WvdN8F9nmjcSN/Zi0mkGxSH6hFFxZ2nAsLUWsMEOq/v+s7xQlvK
nLTghoQOF2I9oY9e/lDF6VffEJdOmefCd18wiNIVf+mNaj/0/jc5Li3H3AyglaHyqKuCjcjryMjb
fAO+5VvbyyIqteJTKrR0K9bW/8oSK8ymoani0ytReZBs6ppeQGooyhaYZHmT38mUBTrqBunOyHxt
7x3EbvOkUdO3yGoxJ04jh/JRLJI/xE6O4J0AH70V27qba7lJcc5Pwj23RIlB0YvcfF6tskU57Oji
oMApBycslOEJduhFDOD5lNzbEK+CEIuEPGaYVO98VrU+ZHYonYrSWEB4mqnI+wcNlFG3q3zUnjup
FZOMLEZszdnljLCwfJgDpDw7MIQZ1lwjJ27pOeAS1m8GLDCvXTF7RQ/YLujoWPw5bv7/3a/ff23W
jNjuf67/8GeKC9a5tP+v73/b/fl7/MFr9/u738AlzPrlfvgql+vXbij5q386idc/+X/7P/8Kq/1t
J5757q878V2X8V/bfgfkMNe5MM35l67/X/9D87Ef6UgyVvLPD0COwPiDYRfAaBNtxV9NeItf/tV0
t/Q/cCWhLMR3Swqthy/97y/7l22a6/Tnl//r9/8Mf6XB/33PHamnE4CC8ZE3WAHqpbUn/4+eO+1g
7I1tVwA5IJDSS4iXIDuAd0NVCN6cPtUPvXAw1eGXYSMyYOzb4bhGljacJR8V4WsUpMmawsWySnxC
YIAuiIoY+RFdPPIxgV48qxYIhon7MRvUOc68ZeDdaM2thQnnNvCIT+GnZJFbUnsuLm/JluRqMakW
Gbk2MrUC3DZINK5YMzyi4gDJ+xPm4Lcsx9YiQNND3XJqnJkJnIsL9IYfE2dyPOGYtoJa7VCIwoyH
93hcEAyz4Kc2NfWhXFr6pe8NsHjayafKwkVOm9f7MiZW4u6mwKO61cc4ybbVkMwY34GnOs+pHsC1
W6MH+vTc9BbD93Cipp3uhOlhm/QSf0ouKtBSf9eA+UiuU6K7aDyKSthhllRwyMyOvtVGS3XLORr2
+icT8jW8j7Ms2npP6xJFC2k6TuhiTS6i2OiwlBiTrywfUKVrJHBHKjfWPfxKdfJaqSV5N3pLs22I
lqBD7C2iDekX+R/VMPcaq+I0bxk5E3voKgzz07xO32He52K8eJSNXVToiXUo0ThQh0PLnWIQorK8
R05d7itZ6WTF+Yxyg10rRz+PRtRuZ0lVIGzR3gn8FTwwrUee2ZA1kbYE8f3oLvMjm1nxUU+XIvTK
Oo0srC9RnxXOV62e8ysqGvCywSw2daAFu5RokWNPutJz7tA6ITEEYpcn62MW1P3JjkF5GUaJ3zgv
7scZKTxa18SLYPKRwjq5FAD1cQ6WBxI5RhlqQdC9OmuMRkU0zmbmlHwsEhce79RXZzRzHWmxNk1Q
lZVUxNh5hWak+2Rugs8uUYUlh0KZ343YaV6Ske2XImDRL8His0H0uaGdCJ/hby16rd9LAA/7iZDN
J8ssH3KtNZ9dQqeSiMymz5npGk+uz0tlA7TasaVDd+FoS5N6JkvHmr7Gcee/KLqH26BtdAA4adK/
0OLb5oqRspFOdli003m0U+ddCYtxZ40Ktp4LzOsgGUYfMeC4tyQ4Gs+gDfyL4dUESppTfwzygjAR
ewmo8pvuocNh986anAbOR2WdJ0xkF5wrzLWS1rmHgWdcQMjmH0Wd5s/c0XI/z4N1HhpVHoa6bi+F
ssvPLWTJOIpl4p0yaak74fQjBxsEljhUDAAjre/9b/bOY0lyI+vSr/Lb7EGDQ2Mxm0BokZFabWBZ
WVUQDuXQwNPPh2o2myz2kNZmsxmzXvSumVEZCXH93HO+w1TRsmzWNGRzjYbhizfV5p0/6w6EM26J
fTYSk+eUnSTHgsPntUOUOPe1mbxgo6BNwiTyfalkn1zaWKpH8snDA4yK6khKqthA4PHfUDTT57p3
2lNrl762QaxOj/rszsZW5HF+i2c5PFRQc3ftrEf4cnxvW6ve/m73MEAxFU0vY0odCWLkoZBVTnNS
eCF6RO9TF+ur4ccKq4gOhl+dJlufkDVNhlOr+9pBwQECUGT7BTCyKmxOTEI0VJQlhbs1Yn2kVBpq
DYVq3UlXQ7LNLFiLTmENd2nJ0TOW3rQv6868w5Y7vXZgeT9JEPZ3fCHhdcQJ8oIKL+CODvma+6Rd
l/mY0pBppbvKSkGt5F0pn8ACZHhzBHeLNqit78rqK+2A7W72chSEMdTNzeiMFt09dXtLMTPkuB4f
CdsJ0Bgex+nvsxGzRtHJS3Ipc5hBdHikjKe/wK6+rdAKb4zSiF7pYc92M/iW7Ug3br+iQkS/OACA
Ln4r/RuN7dndNPYdL4pmIsFZCni1GRwI1VUUJHKjYg+PQEoi8uZBOLQMrthwjlXJsYI0APSHziwu
nUKucU0eNSieZC8xHRjKEg/OxIIr0CkBCBrlTJ9k30bOi5pXJwydabpv4PF+YVvIYi2VR94lmI1V
abynHJsPWWPj7rSS5FHUaXMfua17g/cKMYsGMoxJk1RPTdH5yL3ufOkZDj+qsmNNK8RwnyUlih53
jwv7aJi+UqyVTgEmITC+hT0ctSjvd2Ej+pu+rc2jkRlL3kap5wE87e1ocwaY6NncmckY3/Fmq94c
vyu/eG3hfp8w+7DsaBuCjn70FQUiXSpe0NKA9Q4AQ0/T2NhrGihaxD7+nYGvNUzrQqbDSm+y/qOC
eZqRbCRXSuGghkcjttRz2BXtpnTJRnl2noSB7aTye2HhP2r8Xr14UeE4G6uM8i9mFHm7Qo3hpROh
d+q9Am7mONeH2PeQpSXw1cng/Yai1mY3raX719TLm4sUU7vpvAZxuNRAv7b4TFJLoldnLqfJvuhe
oI7hHKrQdlnfUbW9asyhu6uixjvPmj9902H8dAvwmNc1yPTolA2tBuLLdt7AE/LokSxYmHu1lOrt
oa1gnM5huGl1r6QPqDBvEnaoPJagLkgvm8QqDW1v57aIZFwTQwIa1dfI4QrIAoBWvQ+JPXyrJ+YH
CZTyokWF/eAhRmOzGc3z0PoWj8HJuMW8pgcUMl6WPyDJG1Ps5rYDF1skS+24cYGxm8LnAq9UxwVM
m8gwn1yv7TejqyHjqtLeaU6KkIg7d4MX0CCulTRrrTQrorh6c+dS2vvZxnXWrkRbzetu6P0HYWMK
KFRjbHX8RI/Q4WOL82Jl3cpQQf4x+tG/yyLKi7FtlsGgm2cvrAf+7Lml42RAIrWc8ei3hrfB76W+
QSI2WiisSMFhq9w9y6cqaLJmCopwam6rOatu5VSpPVxFYz+aCAA02mjBMMz+vAtF7b4wCxiPo+mn
kFltygu9XOve8tKzt6GsXm2VuRst9e9Mg0Y4fj+9Ze6AOg/BdUDPSNsUcG1VawenMBoCzsimIS9t
NX8mVZ1TeEGf69HoxrVd8nqbkJG4NC2ONKm0b0Nm061IeFl3oFRSNsu1m65NNTN/4EbobsyoUxx8
6+dCp1OcTKxVBSHroh3vuwL+EcRt1M5pqyXC3RsAja6ucEfeCm7yxoDmoPimCNpqCvddlYZskSVV
2K6ohTzYWSQCrmyCeWWFT6C2xtQmF1UyvvYNiUGOW/dOXcerYTaHg6NP5AklCCGQI07NxeG7SJtz
jAIpjZ3UeaxgfmGYHplUCzr59OGh17PoSZdl9mQZzIAWhgErYNWkrpVs/dMsHaaVyA4PVErjI4kA
AeB1KHmDIRnDrel61BrijOkxbbFYsE4TSceI6Zd7zn5R882Ey9/45CBxs2MVoAb1HPYUe+LSqo92
xvaWuLp5QSSdbnyFEOvLBFQHrLJjXAzzJmLwf51RuVPLeYwciMSdkdzg7Rf8ltYxl654B8RioHNk
WaBC7AwrNyddMvfGYdLcYtUPsQnRioqoypw/6phacFe78yoEPZ8CqgUpQtWYYjtTtsWw000NcDbQ
6ZEjwinJRL7J0uiJP4u57eDVBpxUu7WZMdxoWULtWWJeGtt6Ew1LybFvaXqWMltL6aEF5hlfTD6w
C8iRB/BHVYDL6HZga22yf/O2cVRMR5YO13iyjGezJjIaeGOZB7pT1FtB1imYtZE0u+zM9VxOnMGt
nNARLNg5Sc23STNGhEdMCTlkez+03evoxDKonAK/I5ffh9a4G/Lz4SMsAGdfwaQ/ImDrlzjPknUf
DVYwezWvuSZODknlEn1s2jnA2W4Hk9UNq6pso5uCHPvWl+l0tXV+udTLNsnc5pwTqrpFDMRl8btT
6785Gv5spl5wjJgu2NvBrvA4H/7xYBiHyAdw3ZJDmsN0onQTHlE9ezylbVo5Hyy9UJ8Vs1TBK5s6
rr/+8J9iBJxKHViQBmQszzYprfnpw3FysQmZq+QgxrL+nNOaVrIki0GQ+/L+rz/qpxDB8lG0jPK/
5fT753BgghPKAZLAR1UGRc3cIxOZ7Ckqv/315/wJ/rx8EGZ4n0M/UBJgi3/8QmU5TThR3OjQVejG
hHisg9PRsJkVSXuraklUovdjtuKTlX9UC5uZpwqld1oYL4dr9mrF5q//SX/+Ey9OOygnEBA507o/
nf07vQXByCkD9zCcKX0pfjbThSVhZT5eeR0s4yd4fv7O8ND+gdr9f60MwX+pwQ19b/+oBf2QOP4l
FP3/pR/9nZMTajmm/j8aOUls/Es88n+BveoD5VhoN9w6v6JcffsX6qZB2nAV/yYdWfovDl4Cbia4
9txPy8/5p5Tk/ELG10AgEEL3iNJY/4mUxIv+j1ISsQveXdxEbHMX0OzP2cxaOLTCACE7zrbOlhJ2
vtMDqATYgIDrWP2bHuUuEAy7vE+qqbhZHJcr5QGTCAq/SzfCTfSHtJXztKmNUV5jBizqozRS/r5b
70Y/MY80QQhsakml1rZHtov7wrdYIgAvoWfHjk99NpRnPcJquiqN7AzPXd66pentct2Pd6EbujtL
MsUGUa7RKs2jbDcncX3AWupcumaR6mnk0gKzIzuxygdKgd2xHN4ljei8M0EuBACzqEDQls1TUYb3
pbLgxyfaMB46/YuUc/mBrcS7zNIMmQ1HD3aoRSphwEq6leHoXIdw9MgzOH6mB0ub8mEB6O9lbWif
Ay/2726V+FczLbwD9UX1t2g0QhXEeSVuk7jqaE8x63ursYZjKl2dAANvhTwwU+Nbqpc4HGwYGLjV
TPbwoEVuIr2ITk01a5+csCE3A3bEgj+r4jAl6rVHeKEue8FtxF7/FFdt++D7LQ2sGaDbLwvH5BVV
WSId2Ows0TPSDiuUT4TOKwg5ElVZGXrCScH2wdcahqg/FBmNDtFjeOEpz1aiK7IvGdS2vT8n7VZw
Avuc9S47J3p91ebIPsq6rY51OM+nKsz6oLDdZuuOXmOsa/bWQBinzqj5e0byFdcEhiy+pY6flmsN
MpqZnSbhhtQz5Q6/6OizpBFhdxaJre1TW493tAhkjySU4xfZJrybUQVNVsBjWW5yDpcCIwn5NDxX
pgRcwbWH5dHqLh1UtYb+Wd2kM0pAGIoXEl8WYfIMhgYeXDabDHNQXYbvCQYzxo1xCfEVGUGIKo2L
2wQey8pinXyO4ICu7XkCOVl7+aWiswncsCk4Q+YDviZUDPYcTMDRMxVQBtxdzslf1DhYFaqPzd44
Y5NOn1S+n6uZzARLQ/Z4APhuoFH4d1E4xcHgaRu4nBhDpn7t1PZNkvn9J3BCedBr7EdDiulz3Tfd
hNcjHk/zjFuQrEFbPPllGr5quRNpR5ydKt34hSu+4iNrulWsD919T3NouOknKd5apFqWgoXq7kRX
qPeaeA344kF8SMxCrDyndrpvoFt4e7q+h2ZVe0yjiTE1Kz830SHClqbVVRcK89ns9fikYBx9YWGs
UzRPFCEK3BqpqYoK7z11dfci7XHSUfWk/wiyrsT7hVl56QjO+mzNUbLcetB5PwiT+E+Izl80fajW
TlWbdCE50ze7qrFIN0KUBQDIsHhNI1ZUQVanbGZQGOq31sUisML3XB28sGzXGKOYtVu083NsjHge
2voO7dNHQkm4n9niKJozamvjkXSiGgQNdu67BstRlawtHJSbeWjVUZbCPdp6A0fIjFOP7wHhpuw6
nmhYadxA8yt919OjfG/0mr0rE12Oa81vQwssf62/GTKmMcniYdobOvBYvwDKy9m2yg7RZKobzFQk
qvzSbO9rL7H4YoFBvlDdoya2fjgleZiF3SGMRmyLnjZU7wjEgCssoot7Okwi2nH0qblaTa19lraL
WbQRac/Zd9J4uMzUoZSc7Ogjsqx+q3mxeqdRZfimsnh4m6xCXEwOb/mmHRoPRKM91WHgh6ZilvZD
ufaMKsfgMoQgYjTqxoRePUSyqdaMcQNGwTqBWyTV2inco1VNLb0/BWpz3GSMxUl4SCWPzVJYajfq
+SMH9W7X1Ez9CTMN3hcgpC4knKnA9No7G/AD89cZSk2+6YWj1qXZIfOWcQ+DSvfS66jTgtSdrEw5
RYvRd6iSl1mL2I9PHAik/upNklM6Rh+2Eu1rR5IgvYYj8qThp85VpFCCZpHV906e6feOcKNbHosj
RwE5Hxjjn9lzFveKxOp9J5rQWOlJGj4P8BheTdJWGI3QY48xKbZnj6ImHlIDt5VHXcOt3o35LRw2
hJkop/c3kRYBQcy4eDSw0OHP5rHN2y4Y8ym56Qy/w8zmKs7BTZ7fpL7OP9eR2hb+MEv8huwftzoL
pJWoG+cMhMq5Yu82LsBaQ1wAcxs+WF7tHNJEDo/sAj1yYj3bVXPWpit9XF2+azVVEu+bwhu/rKoH
HMvuIeIX/8TYSUvNVNs7uHYUlIdqfudgPtK2o7R5H4lsYt04YcnB979RbdjB+bF5HnWJmE+gP91D
DJSamqn0VmUd4CBlmNcQsrnFQ1bSkTuHi+vVuNRjGZW0altLU09X3kawoXbL9/lYl6M40/iMKm5p
7i6lrPoqZd9jiDAGohn+HH8NWxBaych2f1WrEZyerbcTsEl3ujNkPez8yfcPveia5zos6W8Xdr/n
fnImQgVljcHJxYfaDDQek0Kb9DXhjxg3hOmru8HUcxYsqQlgklXdJrYTaqlVZl1xKoSX2fXHQ8OL
kTCYMdxQaPypl4n/KRrTKFd2Y6vXBEvYuz6E8tCUWrUjs6zRetzzqOHyi3lJWzDQA1PX3W3Sp/IW
J+3wXoGoXMtWOG9GmXhXYyq48+LloQnMBG7pPAzUocF+NcqHYvJfIYdBb+pjL66g9KhOBHrhGTHS
7+C/JVooHwjwNurWqVlo7k0X7tlqdhxpgygTSj8bDn4gzIei0BV4tzihiZk2MRDUxjw91Cpaj75J
s7sZO+628h03iEFNhUEaDeBdDTz0bZ01+b5rtfjVrkw7+TAcbvEASJhub+qBZAS2TmdZY1+EGDm6
78qI+rvuyCVr1LiK+wJt4kOF8xtj7/iC7b/4TPvRePbJlDwKFVVHMGyPqnCnTW6q/OCqpgrcjroi
txzvnWx+4wH43Urij7R13txu6L6A62GCsGpyPo3dvbm+lu4d18tulcg2g5VrZ/44xBnriqYnQqXf
zdnuEWsqJRHYcXNCV+oSOnPQAu5MCKZTgBU0VquqxtT66DldvclnY76LEdBgUNGpkWurHye3/56e
/nb77i4tFP/3JoxLWbQfxU8puB//za+bd9buvxDQdvAhLfQhUvC/nZ84Jf2iQzPWIYIKGBJLPu1f
KTidXgRwDQ5QGAs95LdTlGX9QjEO6FFOV/BiQDT9J6coa+nb+EMIznboAULzME2ATx7yyx9lggXV
Dkl7op8dlx9DipZjAgMbYAe2cuS0d4EbFtiNImrJF0DfJTJoKcowVHxtQvIX7J5zg6Z5PVbjIZ4V
TiOWFs4noH7SR0XiWVhxq+lc4i3MXpLZUueymfWvqRmN/kp0cuxWOjC3aRmCenOXaE75RELHNQ6N
8vv+iBW4Hi5Q14tNTEaZsQk3HOkrR14qRJZAdGG7wu911rupov6i8iJMOMVsrHHIvPdM8jylY3xP
/cgybUopwgMkgQVmgqu49T3kjg17e4xVlhMnl4yU+4EVgbvX6q4+9GWeYmBJivGuV9rOSDtjXRr+
y1CMJvUJWYttNiqXfxXe+JfR5nGAxRnfPqjA2BcsUheDuhAY3KipWXdlBqh8BavB5hVbILQgEdcN
kl+II2fFX55vWZ87jl5GYh/p4Gtum2pIndMgXPuTb2Q6Sbriwvpxdqr5ANiv0ayTW0ej3KS1WAFQ
dMZqV3tVnG2M0RguNNZniZUtjj3O5cWWeEXe08xmxXFr7lP2Q/AiCLHQzeCeWN2DMZsDwfRqsL6P
ZZfyivejGpLaQeRETXo2Jj69pCRvOVJ6P6LsrlutKwNNtDcNcd80UEIxB2vjV6b6Kv3u4xH/PoU6
+6Ibo2jsXDzQAiW2PPAX5gBpd/e1GuC/sTH0+/OAnnp0CCvwRdUyjHHFdukhwTlpbupM3jFY1xs9
YXoMYzlcm4mwxNIYxWWJdXQ9VTKCICrE0UtluYkifd7OSSJ3soyvIqnG+9bprAQ/dGasE59tSpCp
Njp6HmN5YJl824GReuGeHTues8yc7ENO5cGW52vzURpV9mm0SpjIo42D01Mtq3kv9DA4t2lNQqvx
xbExCRhYZpShBmOs31tF9x6nVt8Gc2nZtxrfoM0hrIreo9rST1Fq5VtintquNy1ignzcBWNEtROz
GO+KshWLU5ip0hKwpXPlDbTNGbo8LQkdjHaYO5hyneLQDzrHMNoYGYjazDqDVZiPTGE45VKdlVXH
m6k2SR/qRE66LLpxYkSJdWc5Z0BbcE1HGb4zE/hb2KU9p0rT2kgli2Mn3OoJ3MONXbj23XJlX7GI
6GsUASKFSlzmlAMlL+028MzKZhmJL5ZvoNK/l2LSr6Uto9eoSgDlKQu2Yk9JWpNhaZsSJ9qlaS93
gLbCFaEX2lTpBN1VTu0/RJaGIwWy79mT7vNs6NfCTAlsEsU4y7m30WkVp+60GV5sVQ7xKpXjQDDH
NN5ye2JL3kFhRdnMdPPeMaxuIyAsftdoJ86Dlm9jK+e0PXRt9gnMxifRiilirXWT8leyd6yHCrB5
TOajLz8tb4oesfZHOtaj2v6CVx0CPEFMfkalHXA0gIKEJ7xSXZ8dBp0Ii6R7OfCoJdxA9xy3ZhF5
+9F2oH1XBW7ljirqbWtHggu9a5OT8OPukQ0dvkG+n8dmVHdc1sQ7jOnsD6hEtgz9vebGlcdqQblH
r9bgKvpW5n2ljSi+9TMvoW+9LL6ibfnrTGf0WVUE5Z3NVFqw/HVxCJ30vs1r70CueVxLru4HodFY
zQ5tMli+mmEwtDgldXSKabTJTrquoigU0NGK9bT5XmYRjcBxR1R6EFa6hnRnv9Fn569N6l3vS4Sz
gOPk8IJlHvXeTMuLkVUoHb07fmpjQYLLMNvvETZs1i5q3pRZ3ID9MMxXg6jidRbIUf3ozbdTYZdb
kZGWNrDdnmhS1R/YlM0yYAEn1bYsm2jTlEr/AAZRr62xK+9TS6P3eWIFBKq201YW66TveHH1fdEX
7pvJiUBbz1xaG4D2tOVSNQbHPYqHdVHy5Pfgtq9cr3cuhpqjgDvSZEcmjCcoQ9XJG+z4WPp1xfCG
HbeFt8U368fTt2Sq2web/FoaKCOM140+ZZxyBOmEcAROKwTbqbmepi4Ak/Etz8kXsmzwOcUa5YXA
XxpopqrP0HaHu8zVNqzd/YvqDTuhaCWJw4PpaPIS60KtBXrJe9b0xmPaZNXFrTyCs4NocBY4sX9v
+SNSoYfXoRzDhF12aA1BHyf6te4r+ZKz9X6JvKK+xawdPlcyTE7dCPwzxuv1JGpr2sR6me4mzJub
cGoVNo0CcKrFb8tKmyVieyiyuScV6XZPlqVjHUqsplhrrNQDx7ZKjsaxfqvwj5kbF33jWAwaCmgu
h+lkox1KegSFATbZMvke2+HVGnFd2z2RUCKQ7D1JNc5HkQjn0+Dna0EZFsktBL4BL6vuv0yzTQ7R
mnnRewXC3qqJmmSLLcQ5u/gkH0OXQquVBqNJkmRFqFh7w3juVFlvMV+BIP3vcPzD4Pp3w7EBLvOv
huObb1/qj0b+cTr+x3/063TMCsEUgOVARDCHMujy8/5ZFLcMzjYzs+OBfFhgD78NxyZ7BABcnsP6
ASDd71n6+n8yDBM//mkYxhzCrGmZaB8mV6r10zCcmZ2GBBH3ZzOf/T5GU+d0y1VkWiqdijNca2vC
sQXWMMbosOgYcpE07EXcaBaZI8s9FI+Cf/7SCeRcsSg45/GHNtIuMonxQzExzJoM6px0r9YiqNQ/
tJV+kVn81ktujEV6kT9UGKBKS1dc3AQEcM2bdpFrYNWord57OXqQXty2i6zj/1B4ILnLZ4ADw3Hh
w3arcRGDdDXANtdjDSSRV/r3Wezl97XRYg5ESGoAq5MRQlxylD3fo1nV9wuseIv9AhUnbMeNNpjt
UVZMhSPE9KB3xLixYosNcIJh8bEjv/tBZ4WixroM8SzNwGsUb/FbqInxi8plNwU8UKq1GfXG1o9d
pj9bxff26KSbXrd67lW9GM91NPCWV80Te2qAMAygpIQtJspAN6v5sWg7Gehi/CLHkfSX2UseAlqf
nFVSsLcpKrt5h6nPCKD4Gz5lMs1vvKGPt1obz8c6Z0+6ipn511nvuQsrh5BgSlPMreE3VPZk0ZUM
SroFuCHhStg4+qFa7vWhZJyIi+5caIKOTJE73qoF2/3Ak7HbSkTioEXGu3qE5/YTK92Lq/ThzANx
2rOWNT/wEZdHYqDtg+MZGVUpuDg2hVGRNa5jaBQ5j6QLnB19q4SrrWH8Fnd0r5sP7WS1bzBSsu8T
6/tHo++StcMB6Jo3tnZjJi7YY5Q4viukWlaqPo9cL38166TfCo8emIJnNQ5cCeBNtzXQFvWIwt40
V+w/sK7Gdgx8s0/UKuXCwQuGefUTLAJ7BVULNAttNsG1j6QJNxbTxV3R9DoLMl+1EEPzeZXrJQEc
+IKEBq2P3ui90w/YLXiX6saqRRR0hU4Cw5ihtTfRuB2FRjt8z/B7rmYITFlUeXteodm3tIjSW73C
ypHIaL5KXEkVRdih9kmCzMtXYdQIf6UGh6g668juVCSOy/Mrjo8J58oV1PV0veCCXglv6S/1mI5n
x5f6Jraa7pK4FXuRslL9XU2L15vKOKxg5qjGU2Un0SMNaPbVwynNsSna9b3LJgWeNio5Z0Npmy1G
pH4mZSFE4bI0UVCVYpD2a6dpXWpvSDGzkaMM5kAsLjwYZH4P9sTLeQUjAdcJEwCnXGxI+TOPkYq5
BvNrESl9g+xvbxKt0i9uLPCi4INFT0L032BbUdc8yqNrHVvG2lGO+U71I8Ya7u3xpQljyrNHr5se
kNBMOsSKjO6bVMR75sv82M0oX9QH0usd9Jqy+22BkRjKuwm0QbMLemY0nE/Priiw2blOGVaBpVTI
kyTBGzbn5ddM6Poyo+bjxZzdnLe8tBMJsL/XnqO+oeE3FbYfIhlEI0BLkSLJpoUytiMKG2F+rxrv
jEwXL3UTFl0QcR6o1DZzSta1F8FWd8RRbkY5poQtk0mU+0E0TFQk4qbsGv0hJGI0OU+Rm1ftfbts
QeFewLAtjnNlAEsJWg/URLW2ekMOD3U6Rt6nFXFeLMDaZPpgP+UQoZS78SqyoFut69r064TMISSe
clHXvLhQfv4rkv3dHLAQEP96Dhj+Z/+RVxiK6m9/8Bn847/8dRhwf1gHeCZa+u9tBq7xi21je8Iy
slCLQVz/axJgfEC9IqsB1JspYhG3fjUbWMYvtOrwf4dAxbWEE+E/mQx+Nu1gVuEHcQKkuJPyzp+9
NETSRoIN7gyCHZ3InDnBGU70/Lsv5d84oJhofq/EWT8+BIIlERl+zz+RhNuSOkwYs/Me/6tajW4z
U0bQuwHe73bz1x/FWPWnj7L4WlzboqbX/pkfTPvoqNKIotmxTygryBKEBIPAo1jOgRlg030uaAYd
Z9taAa4o/+bj//R1EsMDBs2uQgj+aD9TQQGDePbgGHhAi+GRpqsXD6PqX/+Gi2Prd2wvy1s+wkZ0
hV3Me9X5CXZd19rU6aFQe1sMj6NtPiPKlEEHRB15TXGV/qb5/pu/HJjfP38czhbA2vBH0Qn0RWX9
XayJplVcsEgBe8IW6kjOQlQB4YD8KG0exhm4HSscFCvkSLU6Z2KCxivF3gjLh6zzes3kxDnPiHjJ
sbiVBzgEPr02Ze8TA8XZUq543qbFylCCVoOcRWnNUHkgI2t+MdJhx/O4xWq99APVrW48T5Q5LYmY
Ll+zwzBvYtVxPI+lue70aXyeEBDP6C4DdWxMWRzulJ8/OvhPX5LJLVmb12QEotK+2m0h7x0bTbi3
4AhQ+hER1ijEisd1iB+gUyy6bLXtu3k+8EK5ELrtt2aef7fc7L5MrE/0xrsWrwSKo5cfK318j8gX
8BGps+GMBrkKbtpaVtTPSWXjyC/E2m7S4RsilDq4aXytJrBsiY/oZxl5t2Eic25GCBvY0p3waETm
s6uJ8JjGCaXmjbsgXnpQmJr/OALeXE8iTclGqeixdWBddR5jpN9HNIGwjx6HsN8Txgk3Kd0RF8TJ
oItJv4ZQ3k82ISq5QRFoKZsbpsgnKJQCSkpK139ULkDxmONJYHhgKiv6hSDJVQJdsxjr2nmyCld7
iWVfX4sSFNjGAwP7WAqJgFon3V43bSbouoZKCv09PoW5qi9lxqbKKJTcsjTjEskVW8uynIJ0KARu
iM7Y9kmmP1t02IEMQbjV4sTo3rpEB3MV6JM4U2kTPSYxukqRlGIVYtRex8pZsk3JUmeh1eGZTtf6
rprRAPK6OYdA2N5wOLePFgyNPXFVcRGj6ezzgmuBbVmy7dpi3BW5+RajfKG+J7AOUtcc91aT+Hc6
Lp2dZlb1ZY608rbLprWB6eNCrKlSODUyfVsP1EeVjs2cSZyG6X60k13tW90JN7ZcUTnh3CbYcMLQ
BEIctq4gBxERpJAx21n7Zeyjo5WHiuDucFdN8glJeenXTrWdBaDjhNVV0rrSozJ17APpAhI7w2RP
igkg208AEA521ajTVFLZvdIju7zmE+8Nrmh2MHQHRfqdGarpo8FQvhQKcdqLUu3URo6xM0ef/HDG
2ERsHXIm1nh3rXTFp0XSJM/rkziChgLxPKxiYNSaF755si2C0Iv8XRSGw2lEBWRJ2KFhENPbMUqH
3Pts6gxL59AUdpwMbIke5GTDcTZicV62ndswpZSqhCLCuSEp1o4bf2DzevEFrrWobfV7ypj1vdGb
7zDszpqXRQ+y1NnEu3zT4BiOrVWSIghlvZotgFPh0NP261HX48zpRWsUXAXcSmvQsF9p0AH4RnHE
tPLCqD+EbOY3QtPvwFBsW7bj+1QjalNivdnNkh8bhY56qoXmsrluBm1dqbrcdkQUPpqeJpwyrpxN
M27pmTUfbbvyg0JIknWF2ze3nVaZ7Gd175Dkgwm2JOaosczbcUz+fGVb1XwTZrIl8RRW01MpvOzM
A2nGouvjUTbst7rE6mP4nrYaEJkCalLwfunxGW1rF/MCwLeHfk+nJ9ThLBfFTZN7h6w3nmROzsoI
BZ4iLOlW7SEIsoBZh1LzLlEov4V4urAXNBu3M6yPTreqL2ln9teK47q/sjPuPR4JzjWZOGaA4c8O
Tm7Ue1a1cl0O8/BaclJGC6+X7gtiDFOQOdxAoCzGZRmiZS8C8Do61WzdwSJ2MJezehNZnjar0s5M
zFdxu3Hw/HOfOOPXPJ8wHKgCpaspAkki4dmObYwkPokVDmvZgq4crQDIvb3JPKDy3exa58xMBoWz
YO45MnraHleuQ9Te/XSFicOj9/m7q9BOyeF77iOF9mIHuTbHDWlNUEUmUNHSglrg+PGehGV5KseO
pnRsSlcnEZLqzyh69+g+pUJul1HauW76eHwSPLnWpIk9Tt5T9mjSKRXYuiCQpbXSeLCUs3FAQb+0
ZGbfx96Jb5zamV+awlxTSAdfMa3q+qYTVQuKJ+XKwye1x0RZr0Bbamtent8L2RhsCmq5JY3YHHg/
Doc+NXlmKDI3zomMPlvCtZE13T/miv8O+X875ItlSvxtKlqS7r8m2Jco/f/+Xzffhv+5fBuTz/KP
E/6P/+y3Zfgi3VnAyv2F2M+c/zu5D5cx3ntS6r/2av425ZvuovfhB/GYzuhDWlS5f1qKxS8mp2kk
QhqSILjS6vNTGv2v0un2T3Op7vt8vM0U93/YO6/lyI1sXb/KfgEokPC4LaAsi65outk3CPZ0C94m
Eu7p94dqaYea0khn4tzOhRSjCZKFAhKZa/3rNzagIjGeH4rGlknpMsZVdu4wMZjfLSZ1GPxbbm9t
dfSKFbvzyEE2H1JIHaV2rI0EX6KAPqQ64I2u72GPzN86JEKgHnpjBxPN8nIzVY77nbfUDQEtnG5p
DxXHCsPDTV6Ms/WEEmPxFGEsClc2+a1ASswRNeP5aW/Jj8sS/15Ptd59HGo1YELbOD0OlU9mhZFp
4IxDr79hjlyk87rFI6XvklqvylMKAy+YPJcjZmAWRlpavNj5lJwhxbSN95QY7rLafsLV1nnLceag
HEVAVqLYRZ8hth7QVaF/Slu3X9S+agbPKAOplzjmppjOQzrU238lmux2btvMD7ZRVDAP5zHjV51Z
W740Faqn2+uq+u8L+M8voENX8fcv4Fvd5R9ev/WXfm+wxS+Uo4ZHh4Knww/a/m9ou+v/4sLZtxyo
o1fGCR3j71wU+xd9fSlA4jkXAN3ZBn5vsvX/H0fmP/W/V8EKGiAaBtrgjy2bGJx20PW4Pg6YiadB
XsX2vQlt8m4pxv8wC8ny+CwwHlQoQJPYUXwQxwxSh5HuierorlGHyzATjQLX7nXmDpxR1P9TOMVH
6QufRz6EAQcIng9124edpVtthRtP5/PKNblz1BtKA6ydiV2aCO+p+gjRpjl54hnnNOP5D+vgL9rT
PzWnNoQWnFuggkIsWzfJn5rTVtPlVEsKr6XD+a8sSnaeQgzeeRYL1pvR4r9Ghv5PX/lPHTifyt0y
LYc8mD+rfXoJGWL0XLwGSjE95FQ030hjJVzCX+344/84AAT7LjxPOF34RJp+uFE/f81M1yZwwc6n
LonqG3e1PpiTHhKSZxIdGw3O29/f1o9RywA29hVcAH/i5kKe+vkDZyn0JY6m4aDqqc1BSiOiD5aF
ofDGGy2ybmY4qHdeQcSyC4/90g529Vo1DcneiZMvFQNU6V6wpDbUphtshXVsk8gzBe70GT/Zf1gF
tvundeDaDE1494EqfF72D9dbIRiMs7JXB9uF+vSslTgQ38i4YJwU16uPQhuL8STqZC7gKva2eOYd
nC9rjujB0PGdOKUcDEeEjfZ7bMrO2SROwVqCfEysy+KJuwlnwuQ0kFtebvHDEHclhpElBp9r5pEy
JI4uWpfiYDQbRC4Cyos7rXOJTVKIXG8abZ4umItND1FKbbpZuqG2v3qDiRMyx+Y0bL28NbKbzrSn
B4ddwglTD1evQ6YP2id8if3o0nZGx5KLstZEFipnDeiESFchvrNKJ+TBAkbFhGjZH6zHqZrHc6Un
JAUhyxipiC10pdeNoGNMDb4+kGGiYRvw4Odt5xFx2jZvKjNwmOl08/gjBGQahubNI6/0QUdqVQZ+
i8lmgCPACpB39rvXEWf9I7OiHCKSbRkdXDR8P57tXnlhuqRkc/i2QWM0+9ObU/ec4fD+YEZdk2qV
1fFNQQEBfgpJ6ggQffSKmx/ZKQpGwnuhuI/XwIqos8SzIiX0snit/zq2ZEc7gJeXNAaub/HgMHcY
yRAe4U8aOVVyiKbLj7WagAcypqFlYF6ST5QhWb1K82y+rDEPjdzLkSzRQOvmPDn5bpSWxzUeu+w3
Dk2Y2vboiT8lw+i/eg37aQi7hmi5EhGis4FXa73X0iMQJW54+aF5nf25818beh663yplZUw59lgW
mAGuVWvYt9nU04OC1DeGg2NwS3m7m7dpWnN245poNUCna1gzzsNHBT2xgVazftfR8pm8rIE31/tv
TT3cZuVZ2yR33ZCGkXFqW/n63fVn+ghxSUmyDPvGkhw0vutj4vZDOMa+v1OtZAFDkfNChyDQ5iBl
FkU3uG7oDV57o8LFbfJ87HghppjwwExd4UwJe+auB3Rp7I1X5sb0BH1Rh5QQQckYdgVUrNV4dyWL
4Y+qH0fRu8StoxEjkURKTML3s66yMWxjkjIuTVPZxSap6aE3VaL66Gws/oyjA46kw6y1A/R7uaQP
I+Lg8ZPk9gMwkKGylwaS6s2C3BtX3wEiBaGQECMGm/ssnxszSrbTKniKKn/e+Zg5tAksTiBMLAq9
zLyzvRU8GMYDENEEFlJPzw4WINdQMx67Nt9Zdu4QyJOIz1I32hD0w9ngcSFw80z6y5i0oDQ9+u8v
vZVD1kxMOZr4MKfTzeBqw8HysIPYKB0W5EavlzuvU/G3VrJtOmXqnqo0ce4avfLJVF6s+cyIrGRQ
OWmyhs8WQ79qlv6bD9pFyqWm4jRkcfu49vRTRcrIIGGYum70alayr0KhWS8Y1GnQT9r3Sri4dAO3
WYcWgj1R7O6ajtzpa4LenBNpkAj+Y8O+PF045ljLBjnL6cHRIk7phQhFdNNklYref13di7PVhYkc
EnsYpss1iXO1d7prLNG8zbieFRhmj+9TzdAtsx02zNrIMe3Rs08Z6qMluGamR7okmtEl/tlrfD3B
nyOqQo7RGnCWVOsU2xLJ14h3JOp6NnL6BT7MIhvxpew0bTkuiaW8o1l2+AMEogF8MTsBs90xTPMr
Fnq2s+2q/FT4TXQetSZ+wEIhOcae/+wmSfta9N37XE7r7p+KV8AOFWbY29yBh7DP241IT8gzjC9K
iwCyUOVgluOP7hMQWk53M4xHGwrFEJpjizV8ItwbK6o7b+dXRnU/KWNSuwXVe5l4TVhPktHoUMK8
Qr7RIq0pLHsADY6qO5BT62shTH6+4cTqXuzEN6KvvjemhJy1TVTvFiz/C2xCc4V4X+baGdaA4taV
+M0tcOo+z66HCMyqMGBITJ24h57sToEFM3qASL7hhkkt0vS2dzZH/CdyMfBYW59Q8BRtCJuFVcQd
3Aw5w5TLvDttmv3XrgS5D7XCkd+IKvDP9jUJLncWFk2rWCky1r3VSHNdSipGsxcntbijiWUvbR2D
PT1DCfI6GFyN0yf+WY48GrwsffbBkphAfAHXgNEUv514k+RruOpkxj5uu01KWrKRs993Q3eYk4F9
cCAlGQ9q2/HOwKxakHk1n5xxmKDQxDTggYB53iV7BBNyZ87xuuODzWix3pc5Y8O/boEukFu3xddq
XfqjTjpjP1YeoVnNaJ1HpXQAKZsw8q7X5LfKzDk5hAmzhZO1td8x2JweZGqzT5fX4KO5hdG3elW6
VAyzKZz9j8sS12SmNsmoJCJtjf5y0dzctAXJdEDb00M/UPuWMAm3YimwSTDQiZIwrWaSHm4FrvVm
oHd+/TYabZPcG/aagZeWDd91HBY+suqYXlystinw/aBLtoCSiyRu8wKIUB9cN4gni8TYXEIhxYhu
fiJNz35zEsHGOndIJPENmVLacpWtIeEifh7pkTGh1kntthbTk+yLrngqak0/NSrRfu271t8navSn
DddMlZNqrv9qTOiGyE4HRwhavxfPZkf26ibuJtDjzrUIa4qndL2jLR5MGHFCJglU45FeAiDfV0/R
+kQzyLfvi1oj2grJY9RES9fQG4ve6YxIGqyLC8+O9FehzVCsuE+Ulk+OmWrqCfEv5NogHZM48S4g
lr7DUQWJB0MKL27ndDfnuNeKl8yjWo7309jjNCLs6YIVFZQE3cJgnOiXNOxHjPJGZzb2peZTg7gG
UaC51SV3ZtkPQaol85Z/QOZRLZyKbGmYYiTtpfbYWfIh0T5Pmp+etJ5pyyATjp7ZKw+g7ljfTfge
F2q8gpZOWOkYzuiuf2PNMgra0nyMPbZ0E/vIndBjUtAWUW466AXHeoAhFPeFuFQWWwyDEtTT2YAH
D2Fy/aZ3yvxXUsagIQ91hHK3RkDVt0Md8gaOOFtXv1YIn0kMufcnazyyrikMVKvf+32j39sl+rEB
6ooj5/IA6NluqY2jp8lRiM04RMOsTUhTsax7S++tW+zPqkeeNudyNRUnTr6SqUQOkRQX8cArnW3s
F7cqt6AtcavudVwAX8jIUmDYhnlXD5ghBmasU0BO7b7wC4D+4cEsxYXKr9oiZtR/hdVhn0wT95EU
z12fHDwEfsQBeQctW76j1eCBWIpXeMd4eUzCUulFTaGtDQwCOYHlZsaUih0kWQcgnFfshn1W36jW
wCnHxLzvVuYFi7RM2G1Sp2NFLsPqBBvBAJIPcz5mKeQvhl5/30atXcfPk1r6KPT7AAsCCOJj249r
S+Zz4jWHBjIJRT8yDbxdIlbi33/On7ofojvXQGBM83TPonH7uVsjtK9XWd3jwYjICzWw64rnVnak
RFqTWO1L19bluh3+/ef+qfXnc6ExItWhM7XoFH/+XFryAgr01BymrHDee41koFJOxbQb3YT9qy6r
+eI4yWo+CZHlnzJL/zTp59N9g66YF5yLuIb7/mEwjaYU9EQ49YGIBAhwOL8Yz1DVsI9318x1uGP8
W2862pK18jYs1Hub6w34L2L3j4gdRhd/WCt/hsw5bJP/Cd67ukg/aMiAV/+A29m/0GY5LgjHSoTB
heP/YHMPNRivDSRrsslW7xxW32+4nen8AocKBIb4a9Pg1/it32Fz8xd+VLAwTJ/Ji48o7T+AzSGM
fHiFfQE5H9Ks7Rge4bguGrc/sh/cVeaA9DI74PG01gb+6n25yJiq3Bg6KH/90Og1QV5uQlwCds7W
kYLQx1R8wawhMEYsinfmMpX5trbruIWNWQviQxoAI32j0zR8K1MKNai51hF7InHHlMw69hYW58jB
mCwTi2Aeh1SwgYxZwTudFxgmQeKlLsLy4q1ae89GX3jhyA5aO8VKeGeRMN77gVP4a7hTXcWOs1G1
4TV7o3CTbkthuf7KNf4yhyb5YLSU+woSHSBGs2be99KbLjHpD69lKqZLlxnmMcrXpFOzmVxCKY0q
r3GK7Wrv5Piu/CY9XRDVs8ILIqm0QFR4iweNhWZqJvdCkWK07oONvzbOhhGT2itM8bxOLt5dg4jM
utbUwRwS82UZqfAqk0ZXmjqlJcbM4i42Wr4/hj7Ra+YU/GkUq6uSihIeTQ0Spm9Zl3IHKguXNcKa
efOjFbKazI4fu+6FJZ3m+xyvJYuKuQA4NFztSBDHg27GyA6iBJxDmQ7UT8ef+NbWmjbs5SZBsJnO
d/ev9aIadfPOsciDqBKXeiGnwvKI89x0Y0quSJQOR7P2kb2uZTuH5Xo/sX5fK+GpBPNgXfP//Hig
hR5TMCLTp7pS6xO+Vow8Uik/O0SOT9RuEbDDRLRpGeJSmKePIFx8hRqrcaTRVCKEwsiCVotET+4L
7hRUYD+CRRnDaDaqIpeesu1LtNnNOiX+1DmSdMyiXDQCEMbl1yRCCbnRhwqouBgv/SLt3YwlqxUQ
jUfSnCGzR3fAlAk7w1YLGlEazxUFytu1F6ztkoWeT5aKdpQA/KUlMvg3BwHXlqyLCOLv9JAw54QO
1A+sBqOTPFnf7F1ze20RAfeVdVu4Lgc0XhQsPs2g9o0GhlEb4lX7by5BS/FW7xtxl4wtLyECcR5w
DQCNztiPKdzzrKG+rnClB2j3cdLfArWx3gSv5blGXG0dCOUzj1qGVgc1jcl1p4uiVi2xlAHtIESI
5KOSFRMJRQgtVVS8rbCCZIy1rhOQLJCytaj3TBzfSxsHSk9I/hgykpSOBXUoNgg00cPgb69NMsb6
0et1CV9r6DmXTJzXl31VubxFDm31iLZSBeMaV30N/Eb3TLRzApl7RwS7jw/u2metQaJm0BTeCpCt
wOKPE//6SijaqD0mL9y8aw3U6mwcTLPat8WlDWnthqxRRzni2cJ/5FVbocVNQ5Ncb7I2LjHxcHk5
nZr46gXeDxka9jjArCn5OjqxtqmceKArA533QddZYJrJSy5z0pWIcgGeu7Z+M6G+xgac1jy6Se2f
x7rwz0tLOsumT2f+Qk1iGY0BVqNkcLgyMR+ya3Cy1iGu3Pbx4oc6md8HwmT13Y9WtJ00Gu9E67D7
y7kN5gSjfrfIWSVbIr14w4BGuSDamOlSGojlLrOcEPRmyt+mc0tfiGDukvtsz16VayDnouDv4Pdu
HbE7ID2iZ8vQodU993ajuIP0ZZeGhY4nT5K3b7ketQcfYs4exxXj+TpbcZhxRvilAHI8SVLCLepp
tkhz4QtPec6K0nwMEsLCABCN9GVpTnHt0giZVVkkJ3jdJDroS7pXlkHbNIw8pSJdk+VTg61ZRDNr
KqLgGzZkX/NYO1nY7zoWBWCwlaDGU7N4zmwMb0OodqDC0NZZL0IyGqjJpH8b8Qp1sLZuxV2KpfFz
yYimg+jTrG4G/lorEglTz4hx15rYgHDwLc6R/qWJzerGrfUZ2S7QAA6F2Y3VqO6AVhJM/brmLQPd
VKD3fGciYdb1r1wHv+N0ICfcFqBKuC7wEcMo2h6JMQNazEIl+xt9oBcWibmuR38mALhpPf8VZ2Me
5I8tLZOCgp6ej6VkR0Bnx8yTmCq08Ou6bSM08WA5vF1FkcNnUSO316TuvL5x5eBZr2PVTzhMt3aX
7K47a10ndOtj4rWvIiUX5HWM4zn/ZKP7SIPCWncpMYzp3kp6+91HB7zNVFs+ikQZIAnVN0x+/GPX
NOth0Orr4YyTOY6kNMZ342KzkUEq5w32aq8RmynBfJs+fk7mA9uPWY6hiIlWSDYxYUIicOrFvymB
7rAhdSNQKYwj/OJxydAL6GnhegFOm/ErRynR5j1N28mqdN6afMXDmcfDqyRZKQX7HA30HGbbOd/q
qnytY9Gd/GhS+riZkYZRh5jdM6UvjtbrQUTqXvGMJKIhnE15D3D+9Yh3dzDxcSYLsxWiv2MyVN8Q
DRAHA+LBl9RtQWjJVf/S9sZWM+r2LDFVC7reDXQXO+xxo0pRauOh7+ejTFRDdp8PP+gBK6I6wAHr
E/ZGuwaK2k5zXP+hsYZNVrqXyECy9GkG/dE4J3Ccio7In0t2VYTiTMKccAFxNsKGiWJoOMZCzCKj
m3jjtFYWYL1VHgS+FQkSvYYoQSs3d3llDD5JnctOV8Ry2GTNkiXmjvNAwCMA7m52iCE6+CzLLoil
QjpB5pl/05vWcu9NvXuSmc8xl05IfiatIcdzFC+WGHC3RSp4ny65d3KNiNUr6HidxEOE7WUNvX0z
MV7JXXVDkhOSB1pecyM1e3ovrDp7md3yhdjqtjgXrbQe25zgSK2XoxdYS+fTypvDr5KpwdfEw79Y
jvimLiyybUuOXuh1c0dGXoZkZ2gHlKs9kWteg3jXspAHKYLVb70uyeZb7pfzLeu9arcopFHYTurb
OB1f/DUfN8f7fe9G4xcmI4GdZu5XjEnnS2LP4MekaO3M3M02Rm93jxLDQsqfytnaUzn9C2eAZw2f
KHS0Ut56abI84pFvB7Wryl1NONU+8gd4on5qbeNWPre+glXbOVRGW1m29S2x42xRpFUF9pg025i6
4aTKTpwYamoH26/lMfeVda5NnIK5adV2gDALKAEBcWpbb6uR7ga86GjwuMv8Ac0aHFfvpC25uOcQ
wGnGIqeF5HnnWOAH9RgTHmVWZnUw4HDsvfWEMGdyRqfYZ0aY88CILdXeJGTxEE6Wj8TbflQpYaLY
4OuXvMu8cz0X/Qs+A9p5LhsUr5rn8nsjtevXfiigTUaGAQlxqlpMS/v6c7a6iwJ04qnH+gYBNzog
DHc0tTsdQ66Ak9fFWNnaKZcQsKzOS5TUrvuu5SU40orkCQL3gqHr5E4jK5d4ZndE2Lz0aq9HeRLY
zAgDNv84XKAzk8Sb9Mehsr815KdvDWIIgMX1Yt2txHFGCv8edUSnhFEtp89UxFuq645KMNWrcM71
fNvD7H6OWnYUdv6u3MKpZYSSGu4BsMbck385h9KA4mePRB6eUQVCXW1MRaAnGwmtdhv2tn4hdLAQ
+OoWHa5kbrtM2SWNBKogkZWrOcMih/gbm3+8SzLmKAxTGwwKBmLY4iSCl1Ojydv3TqKxMXWpc/Bw
pn/VoMF5HHuR4eARI5Kwa3DmypJ2C82ovk0l70WKEcFr43jFcSHYYUO0X77Dh23ZYjbPf2YuyllU
Oi9jPHkscbOsLe2UQvjGxypXJT5CZHLHZ0Z2d8nQy09rXusN8vFbJ6/ASKkGnkpl6J/9UTrdhjTC
CLFgC8D4STqN0o9lTpbwSWvFYpDzamY+ykJTtSOzUY3KiYgyM7qPen+kmoXvvoEXXHtvUVuwqUdZ
NjYz2/eMp/7GRvkNNTIjOMQOjIJ45E0ssV6LCc3UlfmGpJ9Tdw1FdohQ9Mx4h/jJLm9a4NJ2BysW
dFa3S4afQ2cA89uKGjTpEqqtapQUIs5gcTalwMfzSV+pEbMximfw3CIo25GyHOLub+DIv01E+YgO
0TrbNPYGDbTh0kZ/4GbANQdz69PsENV+0YVlXZvTp8ValPxszXAJyEf0qUZqBoCkSI05h+8fIIe/
IIeshpw/4W9cAfQ5AnlQLphcxQd8akwcUS9GHx/sCX4Ao0AJ5qp8ERl3AmZaTLEZNfvUTJP4pm+i
pYJ/JqO7uOrFs6crcQcXnary76/qL24LLBmYQJTtSCpWztEfEYXKVFGdYLVwqDRKP4ziJ1RhKZnM
VGRREfS4o5ShKheKI22Im39idqxY4B8xSW4GH++s/1CCYzL64eNnN8fhfeGezAWtEPZUM/RViXlo
xgNJZhvnKnP0zOfcjbSjWCdBlUVKws3A8MG4t5x5yJeNnvdxcujXDrppoRX+eh3njxVixX+4XX/x
EKF7CGBUsD4mzR/v1+DHqWbC/iaFdsAXhWmtkivJBKZ9B7egDaD1YdMxyfadvM350vZgFW1CL5/W
U3cpq/aHKP7frmuxYj4/30JIR6ZFzo+FOItj+OdbqNm4synqBtLgNMrGKwuhB5J6lUA8xExeh02j
YchvEFbMYzPQX1QjNIm9wNibzHjZrD0Yd/bvV5b5Vxe2GijhiAze/CdE1GVwj+KmTQ6Ng68DpSa9
F4EA49i5E1WRKasnvHM86zjX6zxnguqZnwbLGC7KGsgFulIcMD2gW0bsQ10setpYLaWJiq2F8j1d
uRZFhI07elKwHpgGvNkacWKUpky8CIsDGPz2oymF/D5d1LKiANXcTJckWqkQQ7ZMD2sd955W+DRX
i/QwAyPulQ7o72+H8REWhz3rGnjgC3ADy/E/ksMSobXpzCx+byY2e6BRL1AQPLW2OtXE1V+5GrCR
Bu2pMtY59VQmXNZMstLT5DvcrdjEqjKwF43UzcLif3Kz+PeE4VBM2DwtpWmsKPNILiA2DCNj+kON
D2IZoMsd4m1MdulhmVdqmG2g2kbkPDOu8GgIvl2/7H+R6H9Gotdt/W+4o1ckOnzP6/79Z/4onjj/
xx/1QZQBn9d3xuTQMgTDhj+6NaxDBt1AVfizSBNiN9xRqNVMd3SIiOz1v/NH7V989gao3brxwy36
P8GhLffnYccqKFzN4zlIST9jOX+UNUKAbKQzucZ5gdYRL/tUxnOPSs3QN+UsbzVYX9umZF69GTxi
qDaA5Msb6JmDhisVBzk02jni2rdzq5W7mDk2ip1F3tZxdcCmU528dnRD3Mqdm1pV2lNbYfcFaIxM
KPVW763SeRroORiq4nELkIw6STRtvSnXgbODLxYt3CJ2BpAs6SNDZOIliYKa68Z+xY4PeZrcOrA3
ToaPD2/SRo/j0t5Psg7XPXaDkZo4tLIxNx6Ei8AtnJOw0K2o3A8Zc39TALWhyhoZlEOXBZ1ZzbcE
JuEFTfIXHRdkbYKx20JqW0orsQOFWvb2GjRTxcZeq+zqkz8P2VY2eRouhbUlLum+y2dry25NNpTR
g4W6JVCEjaurWTLHFyXmRdwpi57A8w+zVOnFhfMQlkIsgKiGH4z1vBoeNcMBf6z7bvZ1VHr5wkiV
5ENqMPZRvTExnbFN8F3snkYk4WS+FfJEN3abCGo/6tKLr5fjtsdQ2y/VobFW1RipN5sZYWCA05Ye
GpHOPpyhNknmV9Kh5mDAAmuL91Af9vgahcWs4qCzNYe5ufpaSiSR04QmkQiwmwbuQGDieVYv7k5L
i2Zn41kdYthNhDSH76a1nYMf+aceCVng5QYywyXSXmcTgIGW0saICFsmU5HXaVgEU2tEHh0Nqphn
bH4x2hDeEOKoiefqJGxspDX6hkm3SCEjsMb2GMErBwM0sKStL7IvzdRYNy1Zp4AKJBzbZhsq3GgJ
Vo/3DAtdpC60LQWi/zxrn2vpvHrTcs6M0d3EGFfttIq2FoJqsneb8n2xsy9Z21v7rI46kO+RcBuE
SKfW8L9boLZhP/h2yJpYZUAbZ2RJeF38iEszgq4Yy0man4L4oR64QyyBJQt9I3r7CB1TfJmtRaBK
kjeTln9dZmvaThB8tlmKUsKuAE2XhXxV3NZIX66yNnTjxjokC2ZcFlFgAehlG+ai+6zJHrmqO0Uh
rA8SMOu53SP7srY1UYI7Jyu7XWRmLx3S61tYm+XO9L7GvtRPU+y2gd042nNhCWxsFWl7oVuk6aUc
ci+opKMDO5Dah9F594zXiBdCkM8vC0z5UMrlVuIcusMtboTjlTi7hcYntHGy31YThtu9oelYa3fL
VscEYstpl+BOTsBO0pvI4dzMOQra2CCNveHAxIZEr8G4oTVRoQYo/6KQLO2UR+y3AbwROLE/Eq9O
Eo1u1xQ6dqa/YMhOjJ0mHN7cdtn1SeMGvsIRELOr6inXzJlkGqWfBHCIvaG2SZhfaHmydRpvJFql
dAKSd/OtCdNsx6Wqs4vslx/UzhU8qT1ZiXeAP19T5FZ4n9ANDi3+EYpjPXQX7mfDJOPgknKHx6P+
6xQlHu5etX1aDWg2mdM/kXR6pCZ2Th62uBursy8OJNstE556m2DqvlnGwgktyJbIWf1/4ah2SRlp
MR14KMiF2uhZKvZzqn0vrWXeFR0+cL17Tkd+XrrVHoLJik9U1c6NtS6ABdOE88paSFzT2wgrfW9r
bMdiDxQZoeXBXWl6RY64ZfRUHzDyn7dGWuPgTqxUoMdOdzsb7k6VxrvfrpwXslNwopX2U2QkcVC6
/lbNJJDxqmE91n4fJBCdu+A/bHcZcsQC+0As/fJdVhjDlsAi+BN93oRo27wDfLL7ujC+OI48Z7GV
HaU9vXqjdKkfnT4oZtPBmz+tnn1/+FQQlxRC+v6OMzU+XBEi5TEung2hblyr7+4azzilNTpou64L
5joO9kHdQ5FA/IvMxAuI5vm16wixT33yZuxF1XvLwgomwmFk2459cWYSRX7r1HkIy/GHK9CJSzP5
Qmig/zxbJL4VlbhZHKR0gzG3u94rwHg8PrFalmfA4vRBYp2VCQ6hSYumTT6iRiQmrdh1yrY3emk/
rdMwCLBtejO38hh3eIZg1qlBwSGBGGq/HiZl67wV+fR5jJQ6uDNJ5MpgvBYXyU4Z/bifqknbMTYC
XCkH/74v4EvHLm49lrVe+HjbtLB+evjGQUnKAVHrW7QQu6lNIWYj3D6KRPukfNKXW4wlTewF2QuV
OnrD0rHXpB2mNJFzYP9NTwkI+D7W2OWwqEfRjQU+bCwDd9HFtHcxcBPhwg3+1lYj9rGbfRqH1EYa
7T3PvbyRcL034K2/mlrjnoqqiFaoadlYjSN2du2SdGWV+slrGKfVFif5wq66w1+cCEtvxjTnK/zA
qn+x8GFEdg3g1vrVYWKmR1bU1OPCNL7CyCnd1enMkVmxaVl9pXcPmdAnzMlNmHTwkkE1tKV5aI06
HUTgNo4RvZiK/hGp8zx3EqcUW9bs3jki7WZMMUEyIvtiWiXwz1s9kLJSnTpzkK4fZDUsFXtTZQWE
LQJnmm7puv9Ks77/vxihmYAEFLX/vrz+9F32//OadnFapT/V17/95u/6LPcXF5oGsAO2GAa9M3/0
t/raw86EkahHnwY28cMf5Xd9FrYpsJqoq9F0/azPQjkpUFKBCKzlN5WU/5/U1wjBPvT0qP5c+sQV
algBko9koni2xqLK4uQoSzB8wiBsCOxGI29MJoEhKSc09jnkiAsc5c1cxnC60ynFhlKMhzyBX7mN
IuXuut7vnnyPn4Fy7r+ScFDswdZWvbryV5UxfhLYDvU5iWuJfZQRo9mdylQEMq7hb7vxPbuwN5g2
OeHgE5PC0HY6tJF1qoBFIVXOcQeX3otfMPukeBzsNSfAycAox1c86yMqTsyFXpZ+oJQZMZBPBw3H
dStTj/FYi1NfQzzfYB6x1psaCSGow9uLzYj0zK+AzHa6izdqrT2mUZPJMJmy8dCZYPjLOFebCTbG
J16v4SYz9fkZ+Tqqi04mq9MYGZr+sn5zTmu5NUoHhFZkxY7kZfw1k3Eun+LEpj40pyaAdJ1isNqK
G/xWX+q8ttlM+uHWs2amIQXpjFgyhjGwKYzt1Oqf8iZzH6JaYN5hmTqWVw4TZ4YPim9ceNoCxzHy
MdAagMKbgVTiuS1CrjkPTdnjfVvjOWFoFLvRZH5Sed4cRJqcXfjZe6GSe07foQ+NWbeK0EWrH1g2
IbFVES/Wude6gdFZhS+wxxx2E5X9wWfA+GLJOcs2GL+KrTYYlOrZbMLilJXN87DVefGMQ5/pbySa
2KHiu2zzqH+Nqlk/+WP3MtN+wI3Xqy+r8vYkqIxo5rwktHMcEKhBQ8La4ou0GGSEg8sRyiCjvSP4
lwLLL8rExQC1du5jJZ2H3ETmryXu8BZ1kfFIg5dt7diZzoR/fe8NM6YGmReHEM80flgQVZwmpCRk
wzMowSjvXDg5XgLCiULav+hRmP3nmADgwMYG7Jhg8BXf0GoVw+Pko6h6p/WSX/SxVcS1DOLRKRv7
Jotb8ynH5znETkKdbUmyaNAPJbdsbMruFiz9ywhD5I44X21rjPp3lGRf3HGs6ersqkXnbqlNQZV2
z5SO4Puym703ZpDqedGQZmRwNvHjjfAEWEqlyoNuKTvbRU6Nl1tBluiXJF5qPRSI05qt1Frq/Xx1
jkZfYWxtl7FZuhq9ITZeqPhx8jw3re9yVpIa9Dg0xsNoi7dF+m96h2xNN/1t5+plc/CdFIcHy03a
bj9g3bXX4fh+Yi79DH78XTdUNG+y/2XvTLbbRtJu+yr/unPkQt8M7oRgT5FqLcmeYMmyhR4BBJoA
8PT/hrJc13Zm2VV3XDXJXOWUKYJgIOJ85+zjFfVGQlnaOwWC33VScMzFCJaGWeKa+5g1546/gUmn
1SYXKvpOiLTqMBpVCRkBi+YY9nGrzHMbtHO88yMsDjzd648lDLX+ToIK4FeiYkbro5uhrwQG67w+
T0wO1y2W6G2vB7vJtjAmo1k3t+Zs4kWmGAb2GCi17JRbFLlu0haa2mrECH1u2VJtPEskhwRi9aap
O7VyPU1bG8xUnkDiTM6qm08EnTWOt22yoxQUEZ1szNaJmKgG+qS21UL1jscifx4dC9B51qgTzJit
XQF/WVxLPcYkm8pEyYANa1WOxJ7T1KyAFBNwA+wACIaCFGtei76vdwPUlXAwyvisBof5R58tGzmy
LAen8+V51DuNyf066YsTXXnxmtgY8nUaC38zala5zeoTPdnPJuVQayFb8zDO0bxx+K9OhaOLs1FY
TQqCQ6PtthGNiducM4x3yN3BZ6WSza0VSOsB5yEYEU4g68ShLjqc6nnaRdjJObsUef5xXmZg9ugB
0rGNJfk3fMKInqGg9smImhnIrelgAx/n4VLM8fTWJwwSEnz6W8QQu2A3Xfe7MWpf6cmgtoUhdE7k
ED4Qig41M+VUhILz7FVa9J94sNCfzq5yX80QL1eLADvToqAUZ6oy7V5xNlkFniOvvQIkE2yH2LiP
SUPvLa0k0K57NeghP9sB3y1XCV0fLX6plcEDdgMGZ8KnR17JlJV+0CfPoJUZMo2rOOySudVPbscU
kie2D2JWN696zwjI/XvpZjSLu8idAWq0MSWqdQBiJZLpG4CBfhlewscva9ZeZdAtFFhmc2gCA7hi
FtNUo4/WjYRbpYnRZMLIV/Sc1HFKBy2mhRxPQEisP+ComhpHLE3RVvXNaSzLhpMqET5HyDGMy5ph
W1HUVxR54Tjr7eQg5+AzElV5iB35pQnAvPS5+lyWHMl1YzI2fc/jxpDJwZdtvO9VYa3LyL8M9Jp3
cDpw/iO8+P3g3CrcfVuptZd4yu56vdVuVZLdjFzXYzQ6GLn14gLBb96Obg7dkQSmozNoa13klRZk
M24jGNEDRzhpj9MHZhPTSvVc17umT2P3CJ17QjBn1i42Jk9OuTLTkfMcPrmJ8TsmrUmHlOLPoB6j
oJ7vy1QPtGfVmuNEj7vnz+vUaUGIDnnlzWQMjQJBwesMY8Jwnt47nnSz9TzMbGXwv9uXASWC28ox
rJUJskesdEOWXycBsGil96hxpjC1ZF3jZ3qy6n58KoU+HrHSG1jpq3ZHlZFCJSm90Q2NKR+OIKQU
S39RcQ2GpINFpM8bo2TF9HPNfZkyPwP/1WfEZoFvI4F75Z2P1e5Y6mW7Ji2/8bxAbZHgScaZvbZr
O+XctJPfbBV4SQJeVMWsStp1V3ljcYHyiSFEosfxoz1F9dojQEUrQt6y6Sgte5/K2R7W+uz0KyV6
Q3G6t2a1sOitk6TyNdl0gBpR9cypD2iJyQZ96zDbjVb+lNCC23o9FTXkuY8EoCvG7H479Ac9mfoT
pFDtoDWNy8Yv0vt8xYAouDYQ3DqqVucm3cL7xnXlAz5bI2K5awqt9Y8oIAmDlkzPbv1EUg8XZJB9
ApfucoF5eUfn07hllOLuKW6lpL3J0TJXTGC8pSBg6p6KIAjWEYS3q5KaaGdV8OE/z1aKaNQ6O4tO
IHpqcQjANaoA8zQ55dStsBAkqdHDoYdOTPheKy/25GJgZAfUMPLF7HywU1t/gpaVga8knRLGveXn
23qyK3qP8k4nSth1zyze8wacF7JwYHy2PWY1k+foJfJCH9FMmMNcWwUSuUaRQZhWHKvNsOtcSlzp
nCiv6V/2sTvlCSlaJznXjqq3gSo7sleec8BAA+C1wuh92xayzzetUxU7u3LlBpXYYljTYnghZT59
GSOfcz977g+QM71TZCeVGy7jHdxIbM3WUWzEwblEaQ3NyXvuSqt9miKUFDd27C0NfHFojo5+kOY0
y5CGc/ejhRNJhdinJdQTj3UAGe9cwDT6agLNws2ZGi+sp+kxVZqBcG67zwNoXnrmZOlxcG5SpKRO
R0WKOwS8qeqsu94Q1sZxFUB5Jq2b3E6DXTCCdnPIUp9mb1CXqY3VXeuBrYIROFIySFOWwJLyMjGJ
bxhTCXtrpKJzV7VRy01jDgDGBdkti9bpDeFTd2sOuvfFrMzxqma6f/E5I9/XihqNkPU8e8NZ2j4E
lV48xwadyGvklOAopjg6pl6hH/U6arYe9+tJb2IXTFOnQrAN4kD8iheYGQETtK83E7117P0h7DtO
1OP26Sj8y4uy2iq3dnaY0avDqLMXr/HLPTDftLaaLjfU+2TXaUyVc5aVwyVjBH5ikaC2qkz4snjD
AlNi5bNyWssSrak3sJBgzaNvijAf6JcTZct3XTJ0rlP2KAXmBzZQFBkkuevM1H2QUEqb3n0bOqG+
QHFFS6qLYDwPpjlaWyVtsf3veO3fOv9jU2C8/a/P/49fyYVW3feTtcXawM98O/kbfzAlh0DAQd6E
PGQR/vhGZrH+sBmhL/wOxtUGEYt/JjzsdzILZNTFOcKsyuO8/m2yZiIlBOxNQBkRyXBs7z85+TPy
+36Wb0IkNWCs8hvyIratL3/+XYjIN6A74spx9r7f4vZLEsjZHGNW312Tmz+9Af9T9eWNSKuu/b//
52fPh08JEe+RKZ0F5NX6uc81ovnXtGAy7vusAjDJ45CWizESn6puGG9KF5dAMdMitBYzuetfv/Zy
7b9/iws8hAia7usBl83jYv/4FgFZkL0gJbmP7UDkW0+2UAdGwCWlo+d3GfViL3FQ1gEn3NRat/OU
fh01bHAb2GXWupDGTL4Oq3I3+AVOU60hZUrdTOtnuL+zAtWzmyTnrTieqX31orsSzt/6/+NNeOg8
EHEZ0po/Y2p1yeOg7OZgj7/MJJ4o5m2pYd5OMXd+aAi5h5GRkyPQyDcimb97nyFQELnBp9ilAVQN
lssbQA0+GQeMN0GQzNvBzwvKMIcczQE/VJn2Hcv43LGjp9/pN3akv0hMfA4+chVIHt/2ENZ+/Bxa
HFg9jr6Ahw15YqnPnMMGiqKXFfvXV+tnj8/yicPytQDRQjeCjfPjKzmD0TJO5ZUGZod7ds98eK7f
HGVnNbe6w9jq16/305fo/Q4LUOnsJYlgspP/8fVMAyJDqRW8XpzKW1aHlr04Uctfv8rfXD+bLBjz
eZ9SHOtn51IgWS4Kpfl7aWIV87lqtRWk+7z9HU7m3Zn2vcGH6+eYIMA9vngEG39eFDLMM4HiHtyb
tFQeZq8F3UgB3W5agB1TacEwMxKXY7vo8rtpIL5VI5+s7YxDRNJX86l0nOZWwnbFHTQAWoMugIl/
MMASx8Acj4wtpl3KvflhiL2K4eysU1wbZ7AX4OjyIkxI4Zb5ZrpvTbd9Uu6c7n99Nf8EM/3wLglp
kBold7cgmQNnsc98t/RFJkIKh8Fxrxa8IFVf6kCyqmWXC3xQ4L+knEi8jZTlIkiBKOTmzfZATZi1
GAvAcEEZMk2HatjBN6QKVH8ySHlenGCyUXXAIBLd3UhDmfdGUDaITdhIQ+lSIEy9U0AFMNTPbsEq
JnFlrqsFtZiDf8iG+BPLWb53Fxxj3JvOflgQjTxdkn0JCnNjxW66h1lHen2BOhJ1M3atJfwHsrXZ
IdMw2lRQ/rsVyebXhAdPWJIIPcDdBHSJlZUS2BmIZLngJIfIdTb1YNqhS8AhJB8Dd7IzYrHPpcgf
ORNSoYVkUi2gSieopy/ThM/VXzCWOAesnRPZsC0zF81wzmt3rS3oS4c52kPdt+UTjoH8jZoLgRal
B5hpl1YuTAMCf7ggVPDsEUhZewtkExhTccgW8ObcBO61u8A4Kc1Y2Hxlqq4B1TafmXIQAYHfqS0g
zwSip7agPTUQ+Ws7TuON5sljWbr81q7RbDApHMZBqy5A8AnJjJWCGroARDUGk3qdXS3Xc01zG91u
C260XcCjBjBch6AWAkeiH2ISf1f2AirV3pmlBoe8iwEmg1DAAjXVeb6E2QI6NUXgH4CZWC8yctsb
NtJtdej0Pggbr8VQaG+rBZsqF4Bq31jWi1igqnliEu6pR+ZYwqzkhwqjRSjyUfHRjFS7LnBWBaU1
SaxbM2Inzdo2HDpiK6tJI5W5VE18sSSfuXSN+naSxTmNQJlz/MnXQ1z0635BxCbQoUKpwzYwOQfp
sW3jJx/je0T/cxS7n5IFNpt0YGcjAwBtJt0npqIvZllVawVKJNQylwwboh/HUmlceWOvjpUD1pZm
WQC3pAdXfdZoq27B31KFmbBEQRIxyipDGBbjSfMB5ubtSGvnAtHVyCPwywDWZSYGPuadtoudd/GH
DXhxeAwx7459FzKvSvGtxuB6ZdtqJ2cWAlEar4YcnemFE6WOd731fBTehfurm1l9jRDKJ0TZHWDg
ybAPCfH9vbFggz3B18XV8HrkOC1MHAFosWbCODph1N0l0QJ4ql7lYMfPGUPuL67XTs/WINWx9P0B
8EGAywijw5XUaVxtujwKQTUMh97g+6VNOdHKYppii8G41xpEIANvptqpcYkt6DBxRm0eP9gDhX3Q
GZMDMl69sQuBFjj15Cst8vu0DldXKWg3Jsac8THyVFdZ1TOlTik5PQY1oAJX9NNOc/2WGaOegxMe
Jg4EUokLgMliHdVsCsDf6SsJjmZdmyVAqpgnhzFH/gqVrd7ogzI3vGN59FyyLQoD+RoExHSaO719
mgNlX5t8US8TCGoQExEmdYIeYvhqwH9b0zk/7xkAyNfEw9zuitR7hNNdXVG6jrdaZ39RCGAeea7Y
nQxs+WjhQiGKg4zfjhBls+oN8JQjMspdEdvNM1SMfJ3rswK1wb5Qc2rgszkIKGWDza7JLjyKri0O
DbrPl1lLdAbixFAyyZtsarZfbiGi4xzY/F6TVV+sZI6OXrvwfJSFsIf3Db6DqOpNIAfeOZ6s68V6
hAZqkTXpKOQBthFfz14dMe6yZ37GDIr2iezwMmqG3aOI8FK0PYDHiDR3cZBYHkfrLs+cjRUkzrXB
wkC5LayfGpzHXieoGwZeHx3ZqzhhHbkBDrVCHge0RbxPyfTGHnh4TDGubyxhogVPVJHTHWYzmNHL
ZhdVmkP9rdDuJl4AUzQTaMKlHuFPZ0qcTxjhF/oUZIo7hE7+LY+Ry3WSBnJhN+m+w9QbK4Q3NGLX
ZiaCEPtF6+SM+q5rWBQM2VuXwVrAUAsiCqaVGw5FlmzFApESVf9gRJpJc1yHcJxD9CBBcSOjKhhW
eRIPO/kOpeLye/krA4AmuZJtCbgqmyjCJB6CNoM8oK+lhZPmKohKp2ZlRQVY0SFsJ5dRmWM5H94f
7//1g/7OD8oZAVv0vz6wXufFC3OGH2bVRBSWH/rHiTWwOZYaiCUm6F1EyIDt7j+9oAvl12Vi6Znv
TF7+6BuTYEH5Lo5wbKTm/zutWtYfbCY5qeI2NZef+88wvg6n5e8Pc4ZOXxhbbM5BOEGtv9A9Jaav
auTJfrQ7jWoau8BQNXS0EnQ+m44qEQcniDU6lgHvgtiVbq99INGYgd59RzSNmgSOz9ggSKOd1lOc
9EAjZHHi2ZRmN51byU+gZryPzuxWxwSjzKlTmbkOFqQR6ea0PPLEgk2dB3QEDhmrct1oQAiSWpwR
dep5V074TtQ8hPGcmPW2HJQMPg7Akvw9TbqY9rtmQkhTI/nDyXQ8glwMYjNTgCK23KXUOohrP30Z
Orqu+/faa8FOLN7WtHm6VySOki7eaohCdsgIKGXeUioyMepSJDa0zi27urm+CICFWKzGVnohW+zM
jvaA9C0JhohWReorKljJFJtSaRgwnc174pEX36TjWmG+5Hqiq05lT3Yn4kiK93QYWA2NJDL0V6WK
Vs2bPEkdFnTCQg779gqnTB6WvZy1aeX2zGyX77dWYovB3QTjzp8bm/6HrLbnkHFTTABKxrWZULNE
9YKYsy+k5KbWoXWr5NTK3oWOCZhE9hDvzHyM5MUrO+2gK7oNdEpcV3OgWSs12AiJbVIdEk0bdrFT
m5jqXIRsq9WBkMGVuzUK5Wxd9q4vVNbS+gAjIGT4nKxTCrw5BJf5FW2b1k60dnngUNPv8mpo2D5X
ApzqUCxOpJEu8ITuhrISa+gI8TWejoruxWJcu1QTre3OsdgFs29u5yC6laUqn1i6u3qVR4W/moH1
XBeZ+yEXZXxrkRK8UYzDbnGwDh+T0h/XMbmco6yT8Zb7QRDlFekjjs3opjDFROFmvazBfc9zhwDm
WhmpdwmCPHpM6tHaj4mrXWtkabDcSY0JmCetq4ijxk6DkDDjicTr+0jMGBJUVLgfGteo7omb5xx8
oiQmD5k11hiSq/XGUJBOOlR4MbFjdG3JyKjqDmqc5U4VefwIvNE6BbO34EDQsx/IH+F+RkWmp6un
sevNUDZjAp6LxEuJ+1bswgUaCnTwG5nO3kEq5yGjZqHNetta2dboXRkwE2LKymCDMULrh2vgFOaJ
InexB7wDdjGb+Kz7opW3SeFWj5JtJPtjr/7Mzu3JaOQQQmb0j3zS5WaqLTucmPGdZ7Abt+zFk2OF
ie4h5gD63BOzLtHgR/M1E1I/aXNF7LNpLO+oijHY2ln9lW6WaA+SttlQmku0I/Ky+yD3+2fdzYqn
KZ/TJ0t16VKk7edPDUcxSqD5hrlaJ3eEeMxN4Klum9buSQk6h0sfo2Ymrem6CirnqMY2UGxWQTVQ
HBBo10aGw2t24IGvULLSmyrKRqom6lGG1Nhb3MUkRxLHhzSYdlq7trVm2gjV16GKVLJcl44q14Ih
hqbj4G7VUehBtaYA1ny0IVVdY+H4kM7yPqs178voUAzOAGOpfCP/jWpu1jNeZpnZpxK8wRXgq3rl
Zm209tL4ENitd56UBM0l+vZ+Lvxi7UhdvLo9JWK1msUN3sT5c0PEp1kZGj1uQalqio9j+0Oc2E7o
NoVp4/1uJtoYgvhM/qD/2Dk04lE4G4JU0Tk6YioPs1Ee8S7EL5gc06+FgrHWDs0VBgO1DBXGNfNl
69kkScNo1zP91ajUdGWOzKnt3OXo1mHo5RtnJ/rFAJqwlcLQiELqvrjNM/wYYd0ZJHiWFPnQppxD
YXugTCSlysa9udBbhVpyLnmsrPuhi/zPuULZWfVpT74f+SXA55RMd7YWEZAlfPrSg385BW5EZmjq
FkhNv2A+YqMCVtj7CbM2ZZOHXlgCE6G7i8cudloxbCIRb5EZxd1DDUrpE5qtJ8A1GnrkpU3x+mKh
EWGnj68Nz7w7AxvtIdaiNuQvJReZoVQQ5A3Yw9njldaZ6ZI1oCZNSOdNaPaXtG7MK4M+DipzGyre
wBBuGhJbfMlpm6X62D8HVp5fJbpws1U2vybsGcFbgBazx/GD0OU9ZW/44RkWhxjVI3KobrJNMbjt
9HQObhtDCsYxZmKFdqvafawllyIf4i0W1gizrjTgyzv40pkLb/m+v2Z4xe8aE0pb0hTiIfYMVpBE
1keV4b2WiBfF2RF03ThtNZxFpcd7TY0TGlLpdjubcPwtdy7ahh6om5Sk1ZdmxIq9MmujYNtj+4+x
i1OM35CSGmqYUUdIMzCjc8qbMtKcbWFO4mDQnRjqrT6uGT2nV5qMvZVbVWLX9WO/tvux+2hKepMK
X1Srwcs/da3xOWvqPMTONF8NYEop/GtVcsNeF6NtK/I1wSkznKyxfTMor9z0OHDuMx1hZbDBNYiY
wSI4VB/enRbd4/hsL67udTsVYP2f2lReU0hjGZtsDtjK04REnF8m2kGRpk9tgs+V+ixxZn1qRtVv
Y+XnX0pYhZtpBjbLsvcp8YuvMk/bA+DZhUqQUwTj8G8RTozV5BBvGNIOdwMhrjUoJXNrAgG9mmst
ew0yH4G4SLRd51R0KrdRcZt1hUU0PUu3dZc1B6jD9aan02pv2aLdeiM7Lw0H+S43k+GUlgKSXDES
WegM3DM6ge1w5JS4sby2eu0clYb87g/0ChlhPyXuXnHYCFPnPNtAdytoehwqA3MrDOe10evbvodP
WREnQDaYdyzRGA4t7dlIbUrIE3zDaT6zwyiYy+W6uHi1vPV0SJlts5vJl2BqztVaT6o7n1KSI5Hi
eFtJ8hsNUaWVm1bAWeiWbOci3kZ2cbZKTbsLWvSWwu2DvT1lDL6t8lbLqxvy2Mm2K3Wm4gKIlFtM
t8HQG2uqYQuG9bVYdzNtnDb2m5WT9JSsDBb8R82zrrVuNPE/ad4D9OR0P2f02ASO8bWJXG3DQLJc
pUTlsTwwSaTDJ+F5YPW3imTWa1pOxLw1bj/Rant3HKpbV6NTPOioox+c3gj1oO4PYwkQnXZNhNN0
9o9lN90WqfPJjrwP/z1L/TvDPxxK5i/PUjdfq6rlOP7yk/f3Hz/4bQJo01cIPQ1jDEUnPv/2z/OU
r//B+A2jken+ORv8bgJo/sH/5aJRfzuG/XMCaAV/EAjmNGX4BoNF5oP/yQTQfMcw/iCEM/ijhAWt
xcb96/LX/SCEF1gF5rLWSfR4VT6tGeGn7NMLZV2wkYlgIQwZ1uK0kiU2LLcJVmYr5YEVzdC3c4N5
M0wKXUPmbLvCWSeknlBSkSHWMniteYpeK9edThyM9LWd8uxdzRCO2XlqbQsrYLLXs1sQutIszMUb
khpwR3jGs4sCeDDvliciG75JHifYnBdczDrfjnn+EJkazBYbmttGBoi5G869zT0ssbHa600A19sY
de9lzizk4Bz4PYke10LXZbnJoWiSRuqTap96c/pVM4z4Vc1aeh75mWdnElnPqS+wr5KyiDIMAS30
b0LaNL/2TgxMQsOqQ6q+OA30KV+nIunOg2pJBUbZHEY6S8tKdMO48RXnxcyLs4HnWk7vPGs4hjlE
nIJTKHulOtIBaznWB19ymancgoTRLyTWysW9VTHQJHnUxHikuPK4VoyjmoPyptMsd4vRpLxlkiZu
st6X1wm0JJPxal4dOT/jMvbnKMxV4m1N0uUYsfzyjKkh1jeThwVxJenmy8LKYXLhed1VL+zn1om7
e4MyKn/nyyigaQnwF+hQuvV2FUrRI15Hc5thltmBUcrGcJij6AwogDY+S+cAKKr57DhDe0fzrJ9t
3He46YI5bRfgqQ351BtuygWE2iLr7exYv7ExpQlsOwBT2SL1H5fTwAeATuP10GZOGEBZ1Vq/C513
8GoCgtVCzT1CVUBPqrPq1mHHeqbQ6inl6LGGB5GvJxega7WgXaceyKurOeVewX3VhdGFOXXQd1iH
9Ot+wcNGCyg2dsUuzyx/U9qEeZIe+3X0DpcNFs5sFkTO4lzP33CavxpRoG2FveBpk4VUy02OTXuh
17YzHFsAWBbTK0etc6AMRN6cW8HdFpJMOyFLJysmLwxKkvZ5Bn64mhdWbmJil3QWfq5qIenGPUxd
o4fKXQyJ9mx7XnyoF/auU9S4XhcerwcRimJkGL3SGAcYTgu3d2i4b95hvuPC9a0nGg972Obr7B37
W7ukGX0DAuu0UIGZV9oQgl27nOAF+4iy6RavlcKF5xizDVc4U++UYfUnc3jSqAO4NyFVq3s8UZgT
Vg4sH+PRsLkXNrqTpSdX6t4tpKcoeRrtGfG6xwRvbatAMA0s4LPx+kN6oXvUfAo4S+qrApb/EEoi
UdRAGkJznunHq7KDWkqYVgXKgFphIZvtaocMKof7IU1tdd9RVcj2Lo41cPa4e4fsY553cq7w/L07
ApPFHTjVbjCvh3fTILdZHH8sjTRmYpMYKZ+PJkrYu+9Ww3GaDXyHxrsJ0VeTR584eTp/A664y2Pm
yL79sReMkF69PDByF0D8HBBKKPpOHBG+6a5YVREzMf7hRvkhw2WMFJXoYP0fqrx3KUtvLNRVs5Mc
4aGijZv/Pqn/rSe1R+XYr1TPu0R8+fo/h7Z4qb5879Ux//zBb09q4w9j0TV5CARYAN/7iL95dShY
oiKE0OC3eqVvGR3zD34Ck87CnPhHfOebU4e/znb0BcKKtvGfPKNh6/yoe1J6S0WybpOGJQuvWz9T
QBpA2bIMArHX2FSvsikRCBLs4sFvBdj6TedZlcNwLrQa+FJfPxexs0hl3sUUfcGqPCeMgJC32L+W
FbFN/ZGRVcyZs2gyVjJamGbE0IMEwQTFW/O2AB0U1nXvUhdDzuTUuMlGJV8Cqzy7il2zpiAB1tG6
A0ICgG6xZg69v0I8fev1Pr0Qw6SR0KvJyleiWemaj0XXMcHf6zNeSv3GNVpSrFK9iFFhGc8J+dlT
jjyavrVFxvOZyMYGyNXFs8adgicBErN6C/LqjJ/6DgcyFuG034IOPPfTfEP25EToEE0x08DPpS/s
IsRaNPOrwymgGIxX2gOfm6ndclwpQlkm1lPULJ5ZH/iODtdDkEZaVZp/MTrrOR+KFw+s0FbHrKjL
/LxcgY6nIEJD8ZbVC/iRzPvWKib0wJLEer8kHgc1PMSWultE6tAnzXyQRfDKDiDYGYm9B7l3ymnR
PMwLvVVTLRdG10PbSY/mAtob8/HBRV5Qtf2cWPmRYMGLbLIXsEgXqg7QGFy73di8IczZ2BynG7vg
s5qsbtsENYguOz8Svqb7tks4mpqoRqbgQpkJHl/mRN2KbUCySfOgC3ttEKeuZj2OteVaJuUL51Y2
R0udXMeKiCGgBd/Jf6A18w1D1pvOpMY+mU+Gj4VGG/RT7QktHPLkzaKibuMY6TnPxxO7RvxkgvR/
lvIOhT09zlHHGbFzC6KulrbGREryM8UenTCsu5JOhj1zfpR2EyFzjQ/YWNfjVKmwSiTFpiJ9qQak
F8y/r76YT4MZL7ESmV7yxntOR/2z31jXASW4oatgH5jdHg80yM9xeJgbZw8TF0yAtPYxwcyVpuPj
yjv6Q/t+PsH7xLur+DxJqFi033AnjHOH+GuWFnhQ/bGKjdcAuQ9yrWSwEBdHVJWHRvYP9li8lXrG
su6KDnvn+GBFRrLK065Ga2DnPLtaEhr0EoXv192oXDRb+5lpbrYFZHOpcfdxvuTneJ+I9R63ouU+
A6qbOPdxO/KIuBAWqj9lEftrGpOnNRLCcGvBxV0XYxyh7SCwTUE37BtvGo6NcAYyfK6/2B5oFqXw
aYM7FiOyVk9b+pCGY5k0bWhqhfWKTfbTNEj3yvDBCXHXiBTaA2bmOlvjWLHWXj6rl8gTGCZQ6gva
Huymesyr6LEc0djXs90GC7MeHmcSXewq/4TGOYQ0osAJ4HGHUXtd447boFHhA5ckJEmhk+w5+gKT
meuR5tKSm0rYJII1+1FoqD9gCRFOeueFDif5WlVUaFValmwKAna+NxE4mwN3W3J8Jq8mohujY87I
NIHhfWa+CkNQftSUMDYGPXRHExu9x1Ga32JpmuE2bBhhrEeYkBD+PUIoJjfdlHvPnuZeerNRh2iQ
b5qSJ9vNj989dP7GB/kXYxpcbs6AHNneZ2E/pyzTzLWp/skRtQctByjRdPBNx0vqNOc5MtzfuC7/
Yhjj1QIeaMyKddsgLPrjuS6wVV+5EwWWMV91HEH50SwsuIZIVL95pb/4O/1lUIjkZHJcpa7zp1dS
njdaWVSLvYllJFhan5flODMU1i6qrhDd4Lz9aUn+lxiqH4kwWPuW18QfSzAWMyz//PHdxVYVJH4b
UZWLsX7jtMMDvS9FqJGDUJpThMv7hQh9ki2r268/xr+Apt5fO1iq9ziI4wX/yWAI8kjN2eRX+7aU
Fo6CklEeE/hluThlIsv3ejC+qnYctngfhmM2tHxvA6gNMpleEzfidp1PfQwXi9D6PoBQHma93Ji+
OimX5Ztpah0yUCCilZ1JAwCcHe7GMn7UnQSI0mhfep9KmFGIYOc4ov4Yo/GFAP6n9a/f6d/cQhh3
If8YLlZj82fPplmkAWVGNowcs93aQr/Rg/mmnNH5f/M66Crfz3XfP03bsJBIwPtwK/10RQNl+CN/
yL0agH/nKHUzIfhtdMQJNtMBORo/P3exUd4Ww3TjdXp5C38gBR8avzUD6/KyVcnIx8C5Hk+x1mKk
Uf2DFrgXSw67xGe5d6jZCeM4caHOmeNz7JjTrozNeinKSonTyfauysfHkS6SbW+m9hH0T7lRbgeI
ukrfohSaS5UXfIqjL3ajlr1FYn70qTCZO04aY23t4cftQd+mRLPmd0z8CY5FEZr9fONN2KohZhpb
jGafJBnX0DPYY/36Qv7NCsMMHlySQQEmwKafvokzsmFjw6Xezwr8L9uJkZWNmagLatH6jYVy0YV+
0I34Bjo6zyn4Al7g/IwXJElCnMKeKoCiwx25xWMpfrdgvn+TfnoNzzVMG18BptO/FDFS/5V3ha5T
whsM9bZNR5LJ0fy6rPQAH6ZdJ6Njbtr7QDMvKgqSjVcVRwahTyRcPvuM01dmOUjsipm1HzIe4knA
6lRP5RnB5212lbWh7y7fF5ZLMA9WBfObub0qUncD7umDj8CC2O9jnpyACNHmo8gN0vyCvFRvTYlt
zMJDtutHNCvdTN8cpnqrJs3Pw5gfcyeeQt/N2KASxhodow4rzuLhoHd3ojKTDZCq068/f/tvvrF8
FsDedNZh23bMH5dFMvvUuU9ltTcKDgpDUqZh2pHXMsGsnolydquU7Ra8JP9SOtQIRa3UV4gW113G
vRzlcHndqt+qCJ9QBz8SiUx/VlltrX2dlF0+uJcljxn2kXNJUAYZBbIS1aD2iKNNj7qpXudWX6Ve
eg9fj11VwxuW2rjLE/1xYiNGKjapd1ahdpTN38WO22Pg4v7EfbrwmQe1CjQi1GVUBDvTmR+DWg5/
0iz+5aPjb74kPDOW/6Gfcnr76RqpuAEUpoZqr+CissUBDqj4dWwUvqiOf/OJGMZPnpX/Ze/Mtts2
tmj7RchAoS28shclUaIky5ZfMGTLRt93BXz9nUXH98ROjn1zn8/IQ2LHMkkQqKq991pz6bVNsguz
rJEdIf/2TDaOPdMGGkqE2125FR7MLxmmx5CdKhB8P0Q1M/2dKZBGvE64hjgBRjkUVg6AQwXSoCoD
8p7AB20D+n2rRI97y1l+Qtd1w2DgLg8gI8UBp31VVjZi0u5zkS4PKqfp6uvNmNsssrPXcNKn1Mla
p4t52wwIK1VlrTmubsc+lbuer/RSXi6OsvFW8gdxth0ZavMT9TTu6nDoVzmCwStFDsClCApLBRql
JwejHKanpKeQlHR+10tDqecu01PbRzB8nQBd4/hkZeIepPzRtjmtCX/YwECcESdAUyr4HYJcuSHr
YdwJp+22+jHqlHuq/OnJi3QB4WYGzxPe2LzhtGSG6S3prHLDCKjbtvSNmtTlEevD5iZw1ee27zcT
nFtMGsltYlOzBIqjuJM7H9J4JHHA8dZ2hbqaRG1jTI9LgSSxhYrOGDk/UhTvi5CdJYk0/YCnw5v6
21y4H+NuKo+ZcBkhk4dntfNaF0boI5L9hKL3GufOKe+dDxbcsd/sx94/PN6cdVztAkFs9TcnDfyh
tIEbXhw6f/6Mmf+hM9n3Rsqs0OWx1uevS6ld9YHY9Tg7mLDyzJcxxo6pQ/qX8mM0tDZZX6bbAIex
HFvbJ9ItAoBvyXIbqGE+5AJP6ZhkgBYiJ9kiAI8+kz0S3MKKjjcLaYhbhlHgK1nL14vPpMBgjcHQ
+zzaHLfM1q7XCBmGtYr6jBElJ+uIwrBW17ENGAuLEWL7dHjqibZYAZ97aPEsg8XKb8dheHBcJLBV
7qlt0mZI6yccBfFENgkS1kLg/Xar+bPXLfWuhYrsUx2A1/NOI5sIRebwZJMzq0/zvf99f/2frvA3
ukJIuYKzxH/XFT5Ww39JPPrzR7/32OQfIAGwlnjfLG/c4N9BOPYf+LQ4UPxHRPhdW+j+AV4S8KNl
w8hDE8fp8M8em037jb3O5ZHQphXcKv+mz+YGeun/63mDpCPTNR2O9LwPIsV+Oj8NiZWVbZpUB4Xc
bdoGyNLpQiDh3sclOz4mKmdYl1Eqz0FigzSw4AKd6I5XmzGPpUTkOghu1MR+j+povq88q3zEEh9+
JKucyMbFZuTtT4t7qFvNCg6wBV4jdmbzzMpKrSeVecUGaSOWihglpH3DOT8+MbyiXiRE0z7iU8+b
bRMk0QINZ+aUR2M5VvS80/JrV6CeQXw/O7vM6Jy7WKTkc8ehozEDo7E1G8M+tuFcFit0nCWgEjtG
gT6qDuhXNXu3ltGGNcsZ+TBDYdtMmqR9xapplluVN+OLWfCmNmQV9l94FQGQxykhioVDSTNP1jiC
+Yvz+VucjQopXZD69RXcDcZlh8Tk4LrF7FN8TfjCD0Rsal8anIutWJLwbfFcVuAMyv77egG2jmpc
de8dBE3vywmvXpCZYOdIor6bhrB8qjtZ3fVdO87XqlGRi3iD7tYqjJmMMFzLRbg2RcOAYYlreVYZ
76th82CdEmGIg9vGfE6hqvzzkiz1RxFJeR/mnGTAVrSm2IRAScmazadq50soJS7aNVUX9V0mmuDe
7WKt23QC99Bx/XZj1QRQZBJUCHGsafFIGtQlyTNxy+pRiEaeDeoIqhTYHxDc3EMh2JPYY0hHqTK8
fGjcjkZO1Iwa/Ooua5vReFyYzcChSMURkc20Bp4+OOzNltsdFqPo+czC3tll0nya2L9eWiKu3jPL
dex1QOvLW7sRWnlhFHJLYhmeagYbwVnVDDpmduVH9qjorAjoilj4UQ6u3dH+SAOv0xYfwyUPIDam
V0nuA1GsIripa9uPdsNsRkdHpWVyQIjeL1c4+yimknAwbizY9vipYR1s4RTJkqgBBqT9VewyNVpF
EzAXCBouwiNbEYYhDWGvBJ2hdyWT4NsYQQ/YE/vCgJffgPDehQ4fYVCB+GT8CY6/UOTnC1Ge8Eec
/hfOPP4amPOZ0N5/MFcDMHqYtnIX4eIEUk9irdEf+wu9Pm8aSPYgrmDYI2B2UbBy+3zww8h4RO1G
iywLb/2iQOEyAsePoeSHAbj8nBNF8Dn9htG3vkH1o8L0y42vYfuubaJQWeDxmxrFH+Kp2Jkaz9/b
Js6FJZqeE8RaGyOIq1vCh5ptxx6WasR/kus6zU8tIVHWx9Mzs9MI7J1HNECpQwKqFrQb42e7qNem
BFYFWAl4Sob7gjNaR8pAyXs4zKC5htU4WMNm7pU23pjpVTXQU52D8qFa5E2Ptu8qRYeEZqxSxylJ
h62vkpzWcgy2r6LhbjjGm7uw0gA5XDfhslcSE8GcWGR71r1/Qjz6SEZWBPJz2ss+dZ9F24IBGoaB
s+xQ3RHL+iBsm3F0SylsdJwbIgf46JijjJO1h/qGlAHmu+W1Wdbdl3T2T7AEwhfsdxNIvSZ/LD0O
t+kIHmnGjMGkvxvvxRDau0YTuKcE7KfjLaekkfhEHObbcdzlu1mgalUGPyXoB4BxaKua3InlpQqR
OkJWulvq9rafsO2gPqZbScravgnLdpd6hnmLDm268zo0u0lXfQpYbfdlIuQ2CedwB2yZeXnoduAr
rOaAEYnwnHE0jikRcddzDhZo8KOPVWJ1m0hQ+WQ+6SJWAA8m76v2/QQf6GAWUf+Ofk/PjTEZ+6hV
X4fWy/czESZbDDziaRRW+NHOXHA18DqdKy91Cjy5VBlX+POmDECv416XpLjtSDVmrlqjld7XxJAe
JVSztTIM/zzUcQAVka0pLbCj9K6DOGr0Fh8CQ1NSGyJjTbeySXrkT034HDTkUNtuEYK7HeITAXvY
7SCTUZuoJPtQE86xEwPFdJhYcld0fbCvlrF+qafQfI9wzdj2cJnW1VQuJ5TfFTzJiUBM0qzPNv/j
tvOUgWs6evYBj5trEZCKE3WLd2IYKtQK4V0mjq5Ko5sgK2RAj8xtiAFKBn+d4R7XIcsomZ0JLaPb
k6wzWgJcDXJM5CQxOCOjxrLsV6Hc+7WfHRH25aRmINZr0Pk/9zWWJu64stkkA+pU02415rQ60+w3
T3aalRvZc6WHnNvAmXamsjrAWAxtLGwrq7FzjKsWHfAXmynaF8Jb6MPFNoku6Fsml33Qm48lbRIb
30vjbjw3Ee+qeBgfIBvJNyWHaFsjSblpQuujEYANS8roA6ogtTLm0lx3jvuudFyDqJguW1s2jChc
pjOPUhO+i1pnT4P1Y+gNn6XVuPulcno8QJgM7GT+MI9zsMEQaG18v31tCuyFo21eZWiXkQZY9Zco
9PHqpAYZucR0HEYybau1tQB/XrxQ3OcgYLZZN2XnUninMsLCRYtv2Ba9hb7QitAOrqe4nfC4gy8C
B9SH27ro3oY0fmIMwVGK8wXdGMHwYiTwhHizDdNF1KSBXlwBbejDTCPXPVXdSrHLbbGAJq9Wlj0Z
lsf8bGrMj7HlA49PpP+lFe3DMIqvIdWHbBMyXwz/pSReClEjEdcqM/1jMIfLTW0OGATs5qWKqAWY
xR+nEoob84t6O5ZNtpHRaB9SNRdX9lhfuTMCwNQT75Jpzm5y7nlkhnA/RdvRakj7eF2b6R57Zn2s
evXoLHG3E0tcMtnE/RWny1vP+XPd20P1SNuegGREhKCqC8Bf+VyOSJSrnqSortipgXzq1pCfw8j6
QEhT+GI2rn1H0Cb0Gemine25r9zPhVWIK9L3GLTFSX1dl8zkhsb64hfTmnPBG13PJsZ7kddAqrrp
IGu0SJ1TO/A/kDON0ov3nFj8B3KioYLlU7ozOT3eWaUf4tGqji1fepW3JJqZp3junDVJA9yiTPA2
c6xg6opUnOw6fafw7jJVjYd9PSUAhHyrrB6GWGPnKAX9EQgK5gZ43gqNctN5m85bnnuwCPqw2Yjy
DjxKBHIxoMqrvrpJBNy0wPVhmHfh1N0tOeKPuO/WLSjdtC4+MheFrtqpp6kb7mvRI1EvbzmtQU3W
SK28D9V6ngeSqkfI3jO5lJC083jcuHbiMqryHfemTKW88YqmJA8DehRgnm5Fm2u5h+WVfWvj/K/w
+13h57AI/arwe9e/xn+VVNA10T/wZ7mHYesPCirUC+b3+ux7vYdo4g/TY17kChMyCEXX/zWTOVR1
ONAE04D/VHraYGaaNoWgtpH9S0XFRdT4l0KPnGjGRzTldLkJPvXnzOiKOy2uZjnfBkRbLtlaTvU8
7wpvIu21cOyrTOH8WI8RUXGd63CEnmeWHty393NTtocWt4O+02mDEYy0vQTExvPs3gOe6Eys7Uip
QsmMbzKHcTngSHfC6cHwZ+Ky1kMwIjZ5F4cK7sgBkDWj0GgaG86MeWjcBYUzFseqTVmX1mhPKvnV
rn1iOQ4T5bMaryIfYVh4FaLETplYy2Z8rEcu8qNRVr7FzB4iwBaaAiRurqVj30mSPdcY0Ufy92rT
g6BqRbqzs8x0XgqHwNcpT05hUcT7xrcWez0hYHoqCyt+WvrKhjpAIzhHIfIJbmHyJFOnxUpRxOlZ
Ve6pV3hDFh75XVyFw2sg0EtjAWWlSjTiyDPhcwfVyMmLBtzCwnJM2VNcIOVLhg2H6Tu5bteWvxSl
0ARzdYqjbDSuoJTrZMfMiOZHA5LiYm5Iik21bLuGpbYHF8dyNYZm1TcHUuRDkeSEmI5AxB6Qhyft
bU2+AuDYVcFoqxj/ZzH9f2MiuzRhfrUi/CMO+dsPfW8C0dBxPH7L0nNcFNG0Yf7TBfJ8UI0OnRgN
b/lr7HVAWLZuHrEKeB6AEkbC39tA5JfYTILpK/nSsrCm/Zs2kC/+No7k5W2oSB7uJ9dksfhxiiJH
kvcAhomDlHMJPn6s5LrVqY9LOTeg7e2tIhByLqEV4/IhJRI7PbsfxPxrwrSGk12RxoHJ3N65fijC
bcvY8z7WuZOtTqCsSqIfQN/Lqybsn0JAD3I9D82radc8MZsW3vQ7fHzls9Wz4NTFhK9opDfz5oYl
FOUYtgyh0u5raeL1XHNSdV/tGrffSgNqnnuvMr5kylfvKG0K9SXwIUClx6RzplNc+duWaYGMVHoN
ELWWe2+kl0IzHDnTKjIGZss9iw4ggMp4MhyXiQ1noHFbS7gRPsXZqiu0TMSHY3wSreKQncUS/Gcu
SUYAksRlqSzrwGwzwh0rhjW2Vb20cYbfhnLCiika01nBT//kFEt5DZMAualcHEZJTvahTRmSuCJ0
IIngus9De3q2rHR+ILpaMIcjhmRf0YW5x3Nm+jBEqY9YFI0XyABQIhgdv4vNLsajgdsFevrY+M9Q
4oDI+RQgaHJa2kHoSUOS48JAz5ABlvTWXUM/j4RO2oxPbSOd14FllNlfPtUvTuRwzkDH/6QmW19l
/PTRKoYI+BRk0MAIKqdoiwhBpO9Uu/z1vZ2bNMd0xHFHDTys/b4jZ8AGPltspUt9t5JxQE6S0TYk
1k7lUF0Dp8RjdvnPHMksIvIaAtWKOQ1/bo4LfgbEbObf1DraFmJmUazdviAL3JFkVbmDR2E/Olpl
CwdYbC7J5bLKCL5jJBI8wyxBpdxK3S0JgEc/WcLlYxTDyNzCrwZK/D4gvlcHwNZ0+7q9A3KWpVx1
y3VQ4t8E/C3Y9SLBzpg6Cx/o4muzmhZUXZ8tgCMNOfMGJsx30RbNO1e3GEOiwycdmx6FI/Ytd27t
dCMJkXI20qdDegpHHSTc9SgSr/p6JC0qqtL+je4PbjWqVEp/qgZitAGm5Ps8TUmwwo/D+GVFxc7/
cGTJX688/eEl+KplRewWV7CdFL+zNPDFLlHHCqALKck4d17Q1htrxyCWdRXS97mX5GfcXF7R8wco
m6NBejTAHu7NZgTrs04nYtenNiNk0HbciLCgyRqXfdsK59XEt0yUaaSqa89s65fGAgVCrIxq4VCm
rnO+BDFndoM/nbg9plWUcgRZNxbStFVk53ysGbjIDZmB3nunx+36fHmXkk03OuQzUQRrW7i8WbJQ
uMsMTCOnoIU0jr2tw2rdMckmX15HjDzS2qggGOX6K0Wwo69JOpvdqSdPB6si2dtzW/HrYNaBZN9S
w40KvlNW6ZBvlF/U0eDgwbik5Hc5hSngqJOd+HVZXO5I2iT6nhIWVkFkprLYV8PIccgXhRrWcZ0p
EsKyftr0AQQMKnwUlDrOfkzn+gUx1mCjwh9ocuVxWYhV4AQAbCXQm9qV1PaW0UDgtNDhDQVtrzV8
dV/75cLrNJiDZ75MLwae6osH5HA9SdptV7/0ztCFO3pnCttmQPjSJIsdJanGw0YueJi++5wadPwZ
RrnBcx7k6lF6RrH2LUrkldVOLR+GC3DjgaLi0xVZZeP6culR9RNox40blPhHuWQc5xQ0qcMkAv9z
A5YdrX9ZSXvLCY+2lNXRyo2i1LmiK8v1nZHGPbfgam+8oalGXrCY7ibhOluM7RbAoh7RARo0EawK
KG9XttJO9FzG8Rq1UERNXpcP+Vh5umOTQ631IQa9CyqdZQSx5YvjF/YxRDZ7SAnwectd/6JJUf4O
OEB607Re8sVu1PSErG6+IisQgzTUunWVGO/QyrbPHBa7DdVyT48KXvcemyqyUWXkNwJeEr+nyp0p
6UKXkbl8ITyZXrANAeAag4OvA+38GdDxEtovGJo7eAm0hNE7+gIWEsJZzl7uxiWDDzSJ6lG/J+Hi
37hRc2o98LuMOmP6EJKym9ZAQxOlV/IE5+yBTGUymygHbIYIcuzETX4hewNYYmRh4nwdwX4vowaA
N1l9i9qtWmUaD16OLasJwPDywg4XZfnBjiakhf2FLT4OiX1TZ6VpvQtru3qe4rx9zCfnPnbHhmRQ
HWgXdQIQkvAfS6ifKPxVL+8aOh24heCcEw9sfoisSV07QNCXyPLeD5qLXmGtbvfuVFYBz0ed14ex
VcGWGdJB1QHHbBjrXUcZDS8+dre5RrBPGsY+h01vnru4qrbK8s1trrHtXQquYRWPPZHB+WSWJLGE
8fQxrFWRr4Wj2e/mhQMPwAImvCGcfIu1slpLZfZPVpnJl8QKzI6tEKT8oOHyBcSiq9GzuasnGkqK
7f0aHMJwotXzcWplc1sDQOxXYlK1Bzci7G8ox9PNCPfucUaYcT2rVJwz4fVfRyz1H+cLDV9dyPiE
E0HJx4GRXUV5Vq7rpv0AbTY8x7EIN5kG7HMUVDdjj88px0g1+h5+78427tq297bdhdI/+8UX1Bnq
ptHtSaJwrDPxwuOLTGDzR0Xs3Qd14N6Bn8K4m12yABgP1iffCLNbUuqtEjq6aZwdMhU2vjNMWy6X
vxodTx3rrig/AjmkDVLV78KhNo+Z2T73bIlbwnldkATmiyDmKSUg4MaYXefDNEVkGvjZ3K5F2Ilt
aMTxdRdBCbLhW90OfnuQAxP2zLcQF5m0pwmCq5VzM8W9wyeE/mvFjp1vENAOPZufcfJ06ILJ8KiY
JJLJXLwPU4dsr9yjZ2TBgcJiAt5J5Tko+pH7wKLfEyvIQZEdhItuoyNE89jCdwESATK8rdo+y8jx
7mXQ9o9V6wxs9PSS+DwgZ7NFkXJDuETVZu6qHqJ3nknwREnjGA86YRQR3KwdzPDiMUkxtTMfI7bC
IjoNmWye0psylbEaeqZzq7mL43uE0GSN6wAMU0dhzB2hGPhyWKBoEd2yAo2kh+Nh3/RFcLZ7k0CN
coj5peXU1/RMm4fYBYi7plU2bXHUMDWMdTjHoGM6ksSDFRR6VwwV8Nhn0fzOvAR7uMXwHA8xTK4C
4JYrIIBEaozejfRVV36nenbczj56OjFEkVDAACiGaT94fA99m07eqiiQL66lP6ConHX+yHiJIqkV
qSR4Cdgdc1Q0q8Yvcrpg+MnrgA8+gmF4pFPsE+/WhCkMLzJPZNolGyzRsEvCcGWqVpDvSbYZiRIE
lC1z1F2jewdvcaFnK03kJREVOC8/oxgraWSvz3rzlmqOL40tiL4XuG+sOb+17zeHoA1g/+qjFc3W
liYkZODlAgkGQugxUYUcnJZjQryBHG6nWlibkMju9TzCjM40dZjEzfG0AHi237G/oZ8s0f+Oa1yH
xX3aJ/a6y1yafIWKvIccmIoOYQnaFWIgjgXl5HzKEPxGuwB7PA+QyVkw80R2F7HJRmOubsg56bb0
6AIozp0Mzx3HgFsLgxor72xHH/xihJay2AyzQyd4iXCWPiwhYjJoi/GuyYaZkAzXPTVl3JBs2zTG
Zqjc4WhXeX+tRDPvZZmoe+H23VM8Fcdmaq5ruahNE1jNXQHg5rPHarkf+6Y9itEN920knzmoTTuo
XxsgKM45pe+Qr9wxy3BhIqHNj5CBMAkkwYKLfHLaOl2Do6xSZOze8jDYZv1JZQVJDyx5+biqS7qY
dkmMQ2nTcs6G1ig+z8yl741gXu6MGNnPNqppmX6Sff1UD3OZkVSRDE5o7XG42sYVWQz7hmn+QyXy
97Wdq/i6zBs/vLFL87WfgvpWuRzksEM0wxUx0HDFURdnW5mlsf8QIPcx3ycF/9VOODbL8L6qwda4
NDtaZj1uPb1fYuYhjt3KyL9H0Nrcs/td9QU76PQbzefP0jm8Ry4QX9BLQIsdeEI/Fsbk2zHpjTjX
+m3rXE02laibxNbTMvvdW9CK30JjfxY8kW4E5sm1wBObqBl/1jPS8Z1penXVocTufsMIu37pWJhf
M6Mntwx302e8x45zQkw94F9qmf/Oa3zEcXGbumnOyseDvQWn57R3RTuKU2F4S31sMdo/j3FP6nTG
KG/lLGXIsa3wujczMu2Agt7pl0fLM0LcC4rE8oR4jpe+Tt1XLBZT/8g03O1Q/grkCuvSo834caGe
oGEtFQVbFLo2Z/2IWgS+iXgqfLt+IZCoe+OWKb/KZSwfbcAKMEuajj8PL7dGXgF64yaiNjL02mlS
YMGTOy+YYrtdkFI47GVUtUx4Cz6OU9XC27exQCjVCVm9XGrhwmvE6S/tm3+wLfws9A1M3/UcOjUS
JwHNmZ++9IwTMhAdszq4s66X3SSlNhhETrn26xfSf9FfmrLO5YVwtHMMILnc+vnuki0VHGEn1SGP
wXzSnCjQmZUN3w/PnvPaJZLaOiLW2lst7LIv//bVpWnLANM9Pj87cPW9/xcgbE2P0QfnX5FrXVtP
3oSWMSFB+UGUeXuoIIdhv+p9igBjKijbfv3i4meVaACh2rFMPBtCZ33//NknFAUhiSfwo0TN3z5O
0eDc+lljPZVpR9kMX5sPPzozrq0IBwIiu3Kg8CsjPwdtrcTT5Q39b+Dxu4EHBgS+m/+udHv/irKH
KWhV/jD2+PZj38cewvuDRdKFC6lF8hrS/r3BiZj9D91Y1F1PFrvvNlLGJCYyd72+8qhdMPF/9jZh
wbsOVQ7+M8t3WHXFv+lt/rieApnk9v4WNCdMeqg/P8tLtTR43gfvXIw502v21+EMZA5lEJKL7uNf
Lsw/LBw/Ps+XF0NjrQ1BgYN+/+fFO3KVpjP0zjk2KP1Lp7Ke5n4MnpEc64dJL3mR6TuvwZi2h/+P
l0a/x+jJwyP088OcGJlQfSWc8xLQLStRSbDUz5Ovthz/xJMtFatKZ7a03PB90iP59cv/uE/qT+5b
YKx4nFlQ6Mz8tJZYdhKVcE7tcw5tiSOawRllbfYDW09CrmOyUrrd8+vXtH5cQv58UW4Vh9GZxyqi
xY1/WcDKugyHCJTO2bVKlg0b7R4xdHQ1fYiKz3UPqNtJbF58EANbSdwP/ZtHb3Sfg3GiGwXCdV/T
tVOHDvVEuF0WFl1PWix5oTua4nrUiVabBBhOvupqwQas8pI+1q8/hwZv/2cX+PYxLo13xgNCj+h+
/BhykkQtk5R5pmPJvTJgCFK57snJjlUOp2l1rTJUbb9+VYYHf39VnBMMEHgw+PePr0oj0U+V24pz
KkbxVBr0wxq/jL+aqWrOs1jUg+vU4uT6gPNXc0wX+tev//cH0+egown5mMyhsv705Y1BUGZMrsiS
Mzz1kOgHZg4GUGLjb/fzn/aayxW2BZstDQte8G9uq3D2+9I0B3EmnkU9QGKmBw0XitZ2aNvdm8oc
53U0Pf10mnSZa3/iYTFSn2lnFhu/+br/6YNjbWe1ZBhp/+2utRyjChpChc5D3/CQOAAKqxurL8xx
lZTZ7yj6//SQ6EwNnkv+8TlY/vg9izo1E8MerXPb9XJTzjF94kvndvDN6roAgodYhB4pQe7c5UG+
cGQcIWWjQUBWuELcUl0b3qgeIvq7EQgqi7Z7NgZb0TOrieMRMC+8TZ4yFxf4dAzgP+S7X98rF6Po
T48IBFZf5wG4iEZ+tnmleRQOcg7EOQxT5hgLp3Hgg9w3qi/ql7bFUJgz0X7BjRTAecc7DSOKo1s3
B80B9xPHhyRzwL8v05K3GxGa3ZtsTfXw6/f5D6ugjySG8xTnRsqUn55kQ1nDCJJNnJHOckEul1nU
NMiFGQpi7drfnVT1DvrDU+zR67mYCU2B6oBR4Y/fbtFHVmpmc3ee6OxdMx5xX8OASRnSTVrbg2bz
tbbXeYjYQk72QEPQ9wARDB6TIePYZZdz/2YTsHsPcCTZmwYPQWIz/nH0PXG5RB27hgcmBPtDRyrl
9UwYxY1BAvCV5fOBtPjxNxaibyfsv37fuC8pOhhJCgdI098QTYvMAp+jaHQmSBqEfk2G0yb1jfSu
AUDQH8oxRnOb+mNKhqcLIXqdjHA9d0HM+GGFf8421zMdyLWVWuMWori/G5fI6A+x14ETK0U02ysj
dGkumTaERroWk/GuNhAqbky/qloaorCm10xNaeOYlsmTkXbTQNhZ7MFbTDU0UNblGVJofC27Ir0B
YledxpRe8EbCcBtW+MeBuBEKdSeqOf9sIife5JwDoBPAG615f2P8NuPs8I79HJebpGf/PjJzxQHa
2Gl935jwnTCaA1tcwaEjudCPJVEGvm/Uz0OZp9PGDn3/McByBg+clD2PdhrNEMb/UbuQOhbQxAN0
Lj9hZWkJj0fDmB0WBIAWU7bBaa8sJMHU61QnN1Y0cNyux/BoekGAInhkkunTsm/POCkF9Hy3L12Q
V1YWr4s4qut7Pyrydq0CJw43MkVIQnIn227GPeLTJSGKq5oDaDIxeneOBsHWFz1jIuaa7msXOBwT
CLsTJ46Aetxb8zR3ycyPUVrnMYnhMAowPDPUVPTn/BuZ+dnAzixiIWsG04Pp10cCT9L5luCK5oaE
BCl20VwVMY7HRBF5FiUxKXhB/5nMBY95hxWbNCLTdgPWI0KH6bS7FkM/4hhqVdNcPohOgqYYwdPC
P7E+zX1VUf4xGvQDK9yhFKk+FkHnfqhsw0WfWcdv3CjqSzSEqR4bR+XGHPh6CGrogfdEtYt/xx/X
3FiXwADcY0oSYwAxGCDAm9OY3lohJKmfDFcm2fVYSqYpx7LE4fbkjyFUU24AkBv+pvALiZS/n3HD
eljc3CC0+LcA5Y8HjNwxAxIDivoZP4XMRFB/MGIa37zdLC3bDZOGQu4MUx9+FnBIFf2hCM4A+jsz
wofCam84r42cmO50zIBnWlZh/k4ZHd/YHDLXLUDMD+vRD/TITE/Pkpm7EsyxYDN1SgKP1oHw65eg
7fhmPaj7wFv1RNM0W7mZgonbq4yY3HfZyJKdONF5INOwXy+z57yGTEzg+pmcVwHbshoVE0CEcAme
aSN2bx0dH7SqTHwNh3XIdwo0SC1gB5qXMaPIorD56xGi8uaoOKprjnXh84CeepPNRXWdlZn11OAm
5w9VOX2VfmR9ZjmjmZk7QRFthOj5nQj5cIcRjIPPt0kikHdmi5Kw5tfWYqdegYrkT9CESE8DDpkA
yCHvCoVvcBP4lXqAlcem/o3nr9dIznDyJiTC4foyXAwr2RFTqS/lZSbddQP/eXm3jDYYn9mgI+4r
jp0Wwvdkvm8uZ5Es92iAMKRjwBrR1AHsANFV18azHsWPgJm2F9HAkFBu2HlqYcoh/wjCq46w0afH
2eLaC1JNEBbz/KbIRsfuLam4GXAHdm9jO9OcYYSNvCAb3dcL/BVNWfdW5+y2RGs2L3BLOf2qpJsf
LgeFJWvK+ajS3Hu1FOf7tMv5ahvejLJk+sYYgNFYQujOVdUY5glIpbH2qtA8dW2eVTfcRnx3tNw5
vFcNG09Hr6fDJPNgpiaH8AqLCdKIrH4JBw2QmTM0IdvQCjilg/BDpVzBBblqupZ3PvIzo45cmBml
GC0tpssBZ9BHlWxhvP6t+LH10Jp8PPJDcDc70H+MrElXPqQw53YCSAYAz3VeY5/Unz3bDm+wthRd
LWmUU4oOWISfsCjx4uXlERJE0DA9RxLGMYidp9+001k6U/eWBx3fUQ041+r5ZRAJNmA0z6xtlS5V
sMUkezGjsmAZsK88vukTtiL/io9TXdsM5B8IViVElJR73i1TvPbAWFGcen17EpwoTmaUsjNlEHDa
bTpyXHWYfA+39QSb9lDEMFSw35bctVBsGNjS8OLNhC43cO9kuhUnZPCsxsR/SjMw6tse5PvetgLu
kUtHCk4w1xQPEJ//sghAAwCllpRclTxLghtvpuvXwEy4rj398sWEXOCiKsh7Ub+kghwfJmbtgeN+
Q665zbeKV0BucjZyrsPEETQok/AZrJu6V3PkvbYS/kAGCKHYWslieJvI5Ylv2453crkT8eGI7npK
WAJcwRl9+01I4kRN1N0HKrSmK1npLyhtILTsrCpsDkVL+zPpFxWsesrRDiF4z6HIkto/Zk1R8Tib
dDrtNEUmwoQfw1JKGeJgAkEqRNt5ZVva/sU6T4r2nARaUFHzoDdMDu8vn5CdiDNyp1M32wpr7KXg
XSajflnoLj/Bf7eeEpZuczVR0j4RiCOeKuAp9rbXp7QFbmL+7cR42TbnxeSOqnMgVba8qDjcGv+p
JQ08JxbhN8NAJaOvWluPKgBcJ/IFeTNvJ/b4FASDOq/10PO8llo/xYCSx2qZbSDX9mLvhi5HkeB2
EcsRdNdkbYHTACLTtXDdY255KDSoKB/iJPTs7TQyoJkTFzWPi2vVfVAtWHoGdw7SGKM13dc/FSsJ
wptS0f9lQutcZRhXqm0QyCk/FqPHTxNBZTWPEDgmTuwhUUNrUEnihCFHr33KSo19FQkWeY4ikS7J
nZ56hTCf6nrRF+DbWqQL9zG1WBf0wgrRmB3ncu+GkWJbUz0Rn8pP5k/YoMLz5f50gGrvsR0hoCwb
J7v1B8ktIk2wSY6bjcc4mltiYi43BCx7+bX2x4zZUTu2ByMtgTHNtfsaefRSLneF93/YO5PmuHFs
bf+VG71nBedh0Yubk2bZlmW17Q1DtmzOEwBO+PXfg5QrupSqK0d/615UOWSlkyQIHByc8w5LZUrd
UDnob0LEcIbWuUVQgaVTSQt5R5pIDjI8wRHNpCFyR4NLEQIxAvA9hXmg57Iq8gTIc6GbLEEipBxO
OHs6twgMinOmnHOPM1OHdnadsbKidGCHAYnmHbqeSTOWHdHeK5x3yF/qD5zUmdQ2AqKjAXGI82ME
9CtFORUyEIOt0iPiRZWMkhfNphjEBtRucO9Z520/KYJCl4kpPQwWvdV9ixEgOhEjzOK9N6xcN+vX
5a5ZfY4EPUe1h2QBo5IFGc89rhM207PrK2sHYhbdU0EupD9OTlws52qc2vydQ8e5u2gJo7cCI+OM
Q6My+KeiY7bbTqrFvQpGkpDMqpIHe+6LsxbBf54X52CEM93o4xgvzTvXC77nVmptq6SUWLAP9iYS
RPa5ysqfmSeBjRidIw/942o7dR4LeAFTVxY9O9JazHqrKHkmZChr+FCVK+Nc9LzQLpj1glFG6R3s
NobelA1wHPJpaS6Kvi9vPF86zpZds7ngZL+cG7QK6P2+b2/SDvu0ZKnJF0IXQRcA2cwwIV0V75dF
KvsS6SogY2WKWMoWaxtyqtFHSMut2/rC6lyqMFTZRjiPAGs+ZqXL6xFNz//x0WaQvEAv76kAolPn
wTTCA4u4NEzkOI1J6YY8Xu6qDMYIXkPWFi4ga8YclCs6DFezl7BUk3yglWELbg9UCsUmtyM/AMjD
nS7HzSTNidsanmH1oyPHZHcBfrAH9ONdgJNJH1KkHDJoKibY2ahQoTlU4sIjFDGtCxdQS9TTaJeB
FrwukoyeWZ84t0dsnmMp+eTqNd6FnsEMMZ3QyQxd9k8oyMzWJiNa6bBw7yeuvD3GzaSsCI7AZj0c
eQGiAx8gqPdpEl83Ii4afJ8oX82L33+paujvnSLuCQBpt6pm8hSpBTWqww4jM5FZaxwwtpzt8nM3
QHLfn0JbXgX9yIpTFsjGoILVaj1nGAPcFIOKa6o29i+iCPjlBQe2RRkxAhqk4yjOOiXHQ+27bsxZ
BSChXWnnPo6BDS5BQlSizsOQRKXFtpGmLieJY78qpMt3n1Ox3h3Ben2wsB50xmb0nDIHUIZD+s4b
qmSNfcCTLYr34arcA1fO73MxLp9QHNPXOTotn4A4VDvJCiE6c9rRB5CVYwQzubERBPV7672wQtjW
pNNtvPeEh/Y/QLbvY+8FT2Uy6h81WeVPMPySdHumF0xehR0F8k7XDknZWU1x5TNA5VDsxjStoUyi
6AZXssObKwDAdYtcYbzLyrD4Fw7w2ceQHH/Zjk0NnF0G9hnk3/UW8dP0U27hmtThCCN2QWsXkky5
TbL3urU4sdJgg9+N2JEoNyKZwud+1387PL/r8ITHAsobHZ5Cfu+w6HrZ4Hn+V78aPHH4x7FMjOYA
umcvpEIT9w8mdEhJ3feM0amp/f/Z5YHDQl/TR7cbIWbw5RQf/+zyuH8QACPqGbQ/TdvgPxIyOC28
GTtLmMZ0zfk2o2f6sgxGYyKvRnbK52RTNGgPBA7RQq+Yl2yV4Ojzn1X6zAUjpMWRMaDuFjonVdWK
p+7dvgmuvMCNd86Ezxx8PNj9dTycZ9jJ/6YlfVrnO17PDxkv2itQCE7qfEkZagnG0L+Kujx8LM3R
4pisygA089uPdtrE4lK8aloCAd4rgBBOHk3kSCCPleNfVeYMXkS0qgKlCU0hSOhbhaPJQ1TBosO/
4nf10795SmYSLUToU7TRTvUC56HCv88S/pV0KUu3MRifjRW0bHCkz79zsX3VFeBBmYGI0YNxp5xz
SnpYulo2sMB9PGto5nEEJCPZzKVNMjypiN2ipQyXXzZs3tAVBIdkYmDHsWWpC8oabvu7Wv3rxw/p
3yEUEiOeH4EKeDmLS9ymRird/lU8+zzuEZhs0047+/+8FnhOGq9MYSbOyYTCf8OuIXD5V56cqSf4
lnyKUOa8G01a/faEMhPmr8VcEAbU7VEBCiKbqXXa6SnIxtl+Rv9qSvOfz0Bnl4L92xf5u7EjCCFz
xcWIUiezlsK2Hym39q90ReG6jCcOM7GRTnLIvX/X7TRSMK8eyQPS6wJzYQhP5fvi1HMmjZLDVeki
GrQ7NlBwDST7PqKz46HiRBSuLFLTcFpz5V2gquRdvP3MfzODQWcT9myzVE2S8XLCpC5AlTSs/Ksl
Vu6lV7WOtRlMatRbkhnKwafZV5VLrr5qNNlw72Dxgqovzoggv+tA/90bwFgB+Lp50/TAX95MVSfh
0lQ9ixd+z90xTz2SOzjJJPu3H/zvLgXCCNME8KTeqz770sccsaPBuyoChjc5slrwYSLUxwbu//bF
Xu4thG8jg21HKFGDVHk9fftcdWhn9NZlSo0AiVoc9b60HoUufQT5418b/2YuOy9DsLkknteRYX0x
m9FRO9nO+kr7Lg3v5NJOqSTA9iDRl0JC85steqUS5iLKBZwG8pjaWZHBHWjoHlxFVks6D3IYqQaT
LB8jyHOpZ9VUU9CKsWDKFKYs8/YgwT57sSRAfISQ/Y0sEZAOiG6n6qvQGEt/aTz/UtZ2c7A1dqhd
EVqHzJHVuOnsZqWnyGFBdGDxy34N9w5f9kFQXDki9Dl5AnQl9qY4MjxpHPmeFrdi6j6fal16GPmO
zJAqTOBwzNs4GXXA46EHpVyB8yj/TJhKWgSkXQAFdiG0uOXwRZmuFXBhpIBKBhDx23J9nxU1tURg
K8kDyl4Wlh5JOjjnDn58WBtE0P93TZKH1bYWRephYFV44VndDlzDFKiOakfDgJ3Jxp98RL0oJMF9
yjtmSO9zhKJmr/DyIOUOL4+9Oamyhjq8cNr8soIa/kQXafgS9a3bXyLRv945MVmL5SoLxg54p+Kr
sya8skh7YVVtZupDD9hIMfdUFT5WCDfRxwXD/bg6CQXyI4gqnCjcNpRJv/c6dc+nIRruRIh/BMyF
YYu5mY+Ck0ymYDMnATvMsfpoAaG/oqZBzy+lTOEt/nKHTVj6sPpucXZskB9bx8cTKp6xjE8C5+EO
YL9+cCdKy31iygFHLrGzCPlUoTJq3MRBG2qZAn6PV5E8jP3Kp6x0RWEpbfmWxhy7tWLc/NGUe4+7
XMtOjfVjiOzo2uSiNFAvRcktisxBNQ8xRWraVUeXuUlMjj36Y/HdhgpzV9FNW6AZWJQNjwXSoRiY
NUC3g8corBhN/Ht7RUEAmiOylGkUXh6Pkhb1LXkm/YkWsbsYAAg+6sakS7Evhl3O+uvsbM32jY6d
29yi8bVbA0w4txT0qVxACWG/wRmZA7PTeszliSPfgwSfD4RRIaO+WNRreidmL1IqAtyx1uzLWKkH
nO97DzNfHdU46zoFLVy0lYLH0EgqgXcTmJIEqyM+Zp52z7WGB7Bzs9D/2k5Tex/rYr1BqqreDVhn
OxtqAk58cApbXBZ1B3e6Nq0EWS+IbbW6G3e2TEOqc7pA+jykL7aJgnK9jUHrXTV+jph0UyUJdlWS
Qj9tD0Drer2v0OcDuY7QBAQCHMpa5iQ6JLZsP1Aywr+qTMeGgoFQP2NfdxfQlcdbBIXRR4FAARl7
rIhMW22qurPdg6xWAD4+Y3ku5EEGa/gdorSzk6ptr2l1iuxggBxIY449mH0sjM+mbuxuk3JykCfT
Mv+amQ5c1Kn+Zg1z8Mbtml45q4qGs1jO4Rekb1EAbHv9FaZ5d+n5TbaC+PL1V6DI1T4IXA1qduI1
xkB9MEiZ268l3Ca1o7cMg8QW0ZlJRkGkLvQ8dwZisB/IATfoDDWHJob9QGCiC4DByd1Iye8COEt/
UQpENNZgXH+kWTfvc6uwPkBDaz4X1eRvUc1AD7QtkOQaZAHLQjxGCumqmEL3LnWbfDtOwjk0fccX
xRb1ZxqWIEfTDqaP8JAUDyP6T1AchiTyUGEB3JN15s338zWZbnwOTw4r0bZAVtRPEXpFRChJd/Aj
corivURnAqqo7lZr7zbd+KmHqtpvp1YeRiPQ2+b29zqS3eekLtxNkTjLQVqptxtr7iNJVfOBXQm5
fE14vw79YUaIx+aNRqAQrqk/tO+BfPUIrCgmtRWSkT0e2waWW7IkpGnt7LteueUVau8k2K63UEMn
2qqnTNgEpE7DMV3xIcCvUdHJEtEI5iQel8DeG+tXCqq4udJDphWnt7T+uy+pQ8PsWPGKVnCrSibs
x/EYpPQwXB/2sKjNtzlLL8+ecXggJYwGCFoG1sI5SkraWrtwonAz9T5Lf8yD4dxfUEo7Pzaf+p5p
u+0ihJk2FbW6L243ZORzOdaxjte5HWs+l2h8BGUe9z/XfvJNaxHVmBoa7L4t/fkHmJQBo7/KCv5F
Pz+5EHkiz/G0R5esXbJi3ECBzb/JST2WlFX3gY9zyxYFpkF+rrU1Wh9RbEOYIHbz+HaiWoY3W1Ht
83kezksA3gfEuftPIBmaaIOK2/xpCkRzR4vip1vrz4vrO+8q5VK4CmsUWdwEtRsfctZTpvLsSRfF
/DEbI94cKx7XROqyOC9l6PYhqFtU62aoZXSJxA9Krstc9w2aJcRxlPhkNp+rZLGv/KFbbwapvLsQ
9SRrI5pqdDYhbwFbO+oJD9BXF0T1HFXfLEL472C51u8GWF13TREPW4wr5XdU4ut9p7T3DTOF6Qrd
Mk1FLnWLcCNjD3GpHPTEPOoZ6uBQEy4wKULsKfYvgSt8S3tr/jirrAJHN6JrVWTB12oOsaAS0FzY
KyH4bKhhZ7cJRbMbsaAuaCUztg35lMlHt5h75GOBKbSQG66c0LbAXeAHK84cQh7kw3acdqAoXZwh
MZ1bDjlYwPuw6mG9tZ7+2Bc5VqLrqD8oPCY3yZTNX8ZaDePeltIvLpdiWYJt3IGxgUSDqeFtuFDg
PkvyUZ5zyrWuy0h3n9BxcJOtVUEGRcQ4sivqovF8O7PD/3SmQd6MfT+dwf1drwBKN/WuT/KUqr3D
8SInuJ2ho+4UtJSNZ0c2RdOHzJ1mVMXLFPcgScj7Ui0KUe+1Dq6XwiWMwmxCjXTop3beuY0Y0y0E
EfdGRasONiCoUAOL68gnIDrzj85Fsf2Q4JFBL4D6ru8POLnXIczXMSruZOMMn0ZnlQ8xNN79tKA1
osuFrkgU+sjpUPZGbrCMdl4/RwUcM50/AdBhH1I2VgqI6RU1rmkUqCfNOaWtKWHDXkuLd+DDlk+2
mK2boFAegC5v8A6x5QnYN30bHAYZBfO2c4tEno3M3Z8UKpd/9bGnvs9BGj3NocJM0abRiwwburZ4
InV1hLxXTN0e7boBIYIcNNN5pPqfQb5k72UJrGCjC6kuPQxEO7rLyGnlSzGsG5/KOhKBrXhnoUK0
d+0wVbskI2fP9LosIIo6vDcCWBUxFijoSll+NH3GJKIDVpPp8h114chGf7mt37VJXaNZCwcV4LDH
W4M24fiokGDQOz4s+bCk/jNe97+10N/WQqmS/eVos3tUj//zLANy+9j8+Oc//gU+CLT7C6g7dob8
mz+h7jYyPgGH/xDYrFHtAbj6S8sDKWx+ZXq2HvVMDkP/LoQGCPyg+BCz5/lUDY3Kx5+FUPsPanro
11MptW3Os+5/And/WWuhFIn4kMMhPAB2D7reMyfnv0CicTN3kIsa5tuxecpkjUTWt7+Mxvvnss3/
tGPzvitaJf/5Dx78L5WP1xc4OZqKxaubfuECcUngjJvNmDwW022R0KR9evtSx8LQvwtHXIvCCtUV
2pmoir6GU66OdOqANBlmU83Zm9QUHQDEJTfoj1dD8FWWSxZ/R4QnVuC6eldaGm5bAD7hEgTgkDVP
ILviKHsHtSRHP/4sFZlpRrTjj4KEt2iuR+FLSL5Af/VFLZMyFYj92OsVvJwuvV8HdaDAE1xKVeIH
hTlFwQEiHVq1BXBOF8wTWLG4U4izEcbsXgLftW6GvPoIYS+bAN/5LWfPHTeBL1xBT0Ua0c1LwWHt
0wrG+6pOB+T+NJy9+dAQ+bzmKlLoWgcLOo+xg4LoV6tDwAhNoAZZA+UK3G6NwpFvRb2+KlWSWx9n
JA/8du9NGTZ9qNlWpVrSs4iDqzw7vpH/Ro3fRA20pKhm/d8NlP+tQa3RQXgOJBdP//zH87/4M2S4
yR90buMQADbIb0rNf4YMoscflJeQ9qGIhXtNCEr/V+8kcv4AZ8vHQccGYMVNEehXyAj4VUDrgTjj
UblFBfo/CRneCY2C2wFRgM4QVXCeMz5tnsTRtDbNaPs/clv35U9oMqln7+YZYQpspFTprg8AsAt1
kCuLH8QADsvfl7Tu22unC7rBPfSWTwO5GmIL9cw2wQ00R04XQcZPwm4sDKMQegh1uEGAOJtw0PKm
wUfLscbIDOH9cpTuOww5ezbjzCaL+5Qrg2iqAYUAWfcpg6CtqBF0jc88mRVDsFlQGUnEtkbvJE4P
7VTKHniYzFNynr+8yL+Jd6elXspZiUdLKeY/FpZ7OjqdxBRCSR386OU80cVt8D1DBVH4nlfdJBky
GRjTOEXb/BxCBPDvfUM+EZDgR8HztM6cLZ/eviX3pPocJhE6M+C+0YuiCJqctkmM6kfTSZE9QUkM
qhs8y7KjDxpnyrPcCgssEJqoAKIIxq+PR/DKC6jcTWn3XYX9nFxRnY5GUv1LVHskBmk6zTTuVvXC
q9gr6mH6IRdhai37EIhfeKuxq+djTeJLOPF2RqaXPCck/6dHxcuNy6fYaeYgUCAbh2CaieyqLzau
vOLYwOnqhz2DYf0YIGXR3WFF2+n3b48eK+ovG5i5ENZNbI0hjHkG75RKsBKgE83x88njbTvevgeG
5GOqbrPCFy8q/Xez7ALyPni4taW2vZNF012FqHX58+07OalimzsxEu8g9yn2Uuk9aVk4GP7ZyVKG
T5OECXob9GuJDxuFBkgjlyDJNP47b1/x1SBTtqVoDuvEsakPnDZ9cBuzInJe73s9Ytyw7oa1t7BM
mLDNxejl7Wu9rAebcSZw+U7iMeFhUJ86OCIUX1fQxN2nxclk4f9w0cPL8wvsLph3GQUuhrheQ6Mm
+PaFXz8kcwheBFKLsIooF76cSeA2pQA1Ir8vdjJiMlJGdYyBomsVjO7bl3Jev0JYj7SvQxpOBO/T
nkfZdU41T27zJBGrb6Lzgsrmp9pVxKitAoKc9e+WRKd2c90Vog3tfTDllX4oZdT33qapCYjAcVB4
SD5gg0L/fJtPrVtfV+Du4/V8nH2/+V2f5tWLCWIHwxxkwEFsvO6VO+jzUuK02+9QPwR3AVOwKn9O
zoqhSNc1IY4qaTOBo/ndYL1+McbFA6avTXLq4rz98sWklmMvvQisbzoAogYYKQoKzmJR3OcCfWSv
dmV9zjKpokdYSuB0d4MQAiuYBmLNdF80esaeBJSTVt+y1ikTdOBDd70KgKMBKX371bIuTgIFNxgF
x2VCOvmaWhMg3S6aUXTf8hi/UWSgYtSX3qPqLJhUGkX4dTpLJKXqW8tLC1aTbH2fzQAPupVgmVR+
tn5nAjblz1DajAzbH3BJxPUcvyt/PgdgP+2JLsEyZuFnmSXU2LZTg5iUQjdcSd5Oi1IM23BLw5E3
AqzVhGgLVRIu6JJDxh+wF1LLF72aFGIzLDplLNyy9AjyUHpC/E5dfzBGTkM+oy7Rh37Z/AhnJDWd
jadSqd+z/JPgcwtUTj8ITQuDulZfJohAOO3ofKahiun0fkShRT9o5UXT/SSGcLoj/675bN6WRJBN
DlCRd+bmEGuHDSdnKkfb0ustFnoa8x2ohNplmWcH6C64IGzkXLp8MkTbk48UYYSP41kwLbn6oObI
aHivw1ISgiWiIJijllnCpa1iTvg4zhLmamhl9lieAbUavgxxEUznKUX84qb2Qe+dzY5c2qt8sNbx
clzGhbm0xHDO110B/W+9iieZs1naqTJ75hBTghXnfTwo7M06v+2r6vzXAwTIJfOoLQCNsNzZdmox
oIHdMv3kkpkgVjeRbTX7gfI6fwCIWptyK/uKLsWv7xj6gZYTLgwoSGCWGncYMXm5DhiDEV1rLr30
dKIuV6/jmbLnUfUpTTNyQdyjwQ3+W+XVJfz8ESUMJ0/MFT2OAiVVR3C6oGbXiErcjkBvpkuX4Hrz
06u6lklTpmHZ3LUq6CLsbj1D4gXCWbqsqalNqJruMhdYPhaGi80XUn93Utw6MbSJKZT5mMZ9H5pl
Ygzx1qDNsA0IjE76Ma5Bk5Q7DaK2xkwybCdwb5kGXhnvSmfx+N2KVqN5iDKB5XMzeOnUZjjKGwts
cJoTUWAvNIj3Zt/R0OZOBDQIfspiajzTZSJRMyp33dr5LAWwmXiM8eYVCF0jIKS4JewIzYXmsTT3
ghKOMTtCeJMluNKNZ6Z4OsRZfgpjj9tDvp6m6nZJ8Y4vbiX0yeAzEib8sE28NeK2Sj8xYzxgH1z+
HPGwZzg18n18U00K6J9zyKIKeMjs0ExRk1pP933c8n/qZTULOCqBmN+SOoJj3Ps4+k53q1i1CR45
pJLHcvCEWdJ+Yr5U2L7Dm8BlY+QPmmLedB8VEB6aPZWkXq7n02JTkLqZOBDzhYNAMBOMJLmYmdVe
UeAc21eJdoLzJa6R4sMC/T7JgyKZdg4NZxOZ8hpV7wOVzQM4waz3DqpaM9/G9AItw1022b1+H6zr
wvSPJZ6e/j5p0PBoSRTAyNyG+NxXAtUnBd52i5q8V7zrUP2n/Eiubt4wjYfVdg4uaxlB20KCpaHt
IgaUIrdLLaU1X1WpxGTyHLAE72bwY7C0j610aHFjNFCuGUbPzZD67W0nuwSdUGyV/LneE4gJN3sK
f+jNb7N+7JIEXncYL9MGJpTKz1OvHIOMU3lFmA2/65nuFQ7Fjr/yzEkJOgDdJZEveZ5dV0jVOxFK
vok0k6coTUiJ1LzieVOtqZmX9rhI5lDqFUOVXXVGSKA/DO40CjiPgUeoxFWAUdo1Fe+j3Szgrsfh
luaTS8gt22HkLbXwG9kLMKib+S5ovyYK0moxRlV20adqOtiqn/kkR5iB3+HvZ+JSZU/N8iFBmIiJ
lNO+ITz1/kKh4UrlFtFhYhRZC46rJBNqGoQHEYa3P6zBVQyNwj+Pa6m58XyxRi7tO7RI+gPhku1o
WjEy9nYNBWFWXuzXZpNVahyYjgtl/g6weixW4sMa55b/brFXjAVgl8GMOe8HuNT5HpIjNEnduCbF
sq25Wr838cBpRPujOYcQ9c3gzN3gYdpZCaIqpNy8nBEIGkutBfCc2Mt2Qzq36d63x3T4CLqdhy86
Nv/1KF7AHUflbDFKkPoiFnaJKDKTJ0bjhhH8Na2bYja/g47mMXF1sZjEGU1YE+6lFbNpoRZvM8Ze
JIymEJloZrM+raxg5fo0ACOk/HPIa7cuMgZ4byYVjV86784afoX2g1ye3Sz1feK6SckcErSVL8O2
n0B6d9PYf0caerDgITSWf5Nyp962a/ti+FoQc/WhirANe/KROBWIuoaNeJy1U8/vdGLV4OUtnDKu
QOLOeIfHMA2g8w0+OHNMCecgnm7FgHC2kdCzG+ca1gx9Hwpek7MdeEdYNWADO+iSXXgS/rKFADGZ
lF6LeYVPQk/MTTYAsFb1BSWW0f8Y1nAIs20JCQKxr6R217Tb9NDzkO3t1jRTFypnJ6uRia1nrXdJ
UWtbHFJXgydfWBzjJlTVDXRJBxOgJMqQiiRB0/dZiYQuGx+aMZcSKft44/nKdbarQ4RbNzjayWQH
iCAqqWFFVLKyoM7OITMoCmQ2nmdpAkn/zJmd3D0g+ufQK1X0xAvYlF5gve+rrvE/jXIQZUe1L1p7
/AE7e1nuF7V46saie2zd+ZYvEeoHsY0KlghD8UlHgAeNH0kYif4sXgJIfht7gvG1Q567rs7SQgFB
x2MibmjboIPp5ttIaDnE35ymjNunHOHzadlVoVqHHwkkjxGR36jvIhqYMqD2qNJ2COLdWNkBptEp
EhjhLWRIq6rOsPgjrc1/5Ohp4VG37eIKQ/QdGl+rDvdgJDzLMFF5mPL9r+zbXus0dO5gJXV0HOeu
MBtqj7FIH3ya16Dv/V2fziKF7WYjEF6dr1MUkI2l9syCEfgGMf8BVCPZdgbW27jFBjgSmcU9xCZ9
FGzgLIfcD02EawLbZJgoMKDcfCgpRWaoenqyn+MrPWQWKWmQDxNbD2a8JbsMmIXM1WdAMvhOGsed
yf6AfJuTA8ZNmrtd/anBz3IcmiL8jKYo4OMzpwf7nZxBw6bW0I9DQJgMpCSzjyto5+6Z7wZkwbNN
7mZhGDX3xLIyLsymkVpziuOm14Am30/4imvvPPHdmpSodTlnWxfN2CAQZOAPUOCQy2uECYhN7bJH
I7Dhk5rAelcMUN9GZucEtrFwpyLLI649RggsQVXxA3BG2w4OPV9mlx0KvhuJyCX3T3nYxMnKj2o+
4pZOwh21aS8d8ZgILCnxhkDZF0yMGkX4jdZs28EEKaP2GnnfiW1R9b3Jpdo+MikLyndmjNDdCZXz
E5EatAt2KPBOI2AvQCS2AyQVpWyY3DasoeaGGL6aFOlY7gkRnGeX+rWDgUtlHKvONhWLMJnN3Tte
ajGQ9OjKpMPJqOHQUaMwQuKK0ZS5g1FaOdPnz5HQA0toM/boQlMfanO+sWtU2Pi7ysF+ExahVZup
WABH5MzSLGnwGUkDak/Pr5EN03EeOP6N6j4eUlhgB4+mK+9opB3uCKxWqmnO32swtmnyZapAnlTn
OdZIzXwBzjrEvR7MNU/l6N4Un4RAqzm/6O3WJBU27huk4DM2vGyKcTgwWRrqdc6yLWbwGniDQWch
cXZTk81PXS9EcG73mZzi95h4ul1xHdJz435WjfKi3HuesHnUqSLJvK+lb5bIgCkmBS/oDXwgnXyT
qDk4g30uBsdMMC8di8E9G9yI7j2a08fdNZ+mjE1z7GYS1S1un2SBoSdMvqlCMx9TRJzJrG1GABdl
HbX8wN+bT5OVCP1+ruOI7dLJuS8XX6fIpIZVOGYmmcevhJt5Xh6VCngv9Th3vFQggZ5qrr2F2v/X
KZ4zWDRgJmm1bpuBuVBvi5WcoDz4wjdzt27dpL1pkIad1C6rZewgPogOpkdSO3cr73a0poZrtVrw
CLbRpqZYgY91uUsg2053NDgL8TgJ4HDNBmBfrwgu6+x71/7sqKrFltNlnkE8MYdAsAyc2MBemBci
/YT0koMn71mtgV6vPLjd9Fpw1lvoaLveUD1OubMwKOlz5iMzeyLXkF0seNpiSVDH3P86Ece6TUgM
lizD6AGt3sHjp4wzi9hDsLeW75gwDfq9bU22vYUdnnMcmXKRSescXLA33oe69tDEtmbs1t5b2BaZ
nD2MTRYGd80c8iMUp/nLDOTFdJ/KNOOtqYaCLjCI2NKgpMQUtOQoSYAxNqNuIq52Bs68FwP9d4Ty
OD8wncKAy1Paw8GIr+2JyeF5HwWLyvdttDD1zwH/YZW+VjF51PPSa6fapFa11UABgtoOWn3YqWlC
NhwZ2NnUj4DmrGZKRnY8t+9stPTagQHR5sQdJJZiIGcnMkuc03LW34RAhY1gx1xmZ2neooQFYUvL
C/A1Tn0eS5czBRub5ZMfgMyZCJ0gtDq+JvGVIFaVQ2syUdP8Is7Mz6dGGJdAcy4GsFkEKRL+MdxK
KlduvU+yyZwCnw8WdarNTXd6mddsyypb4RSoWHPi9ae4ZKJzSLKZ/XPetrzSwhnNrY+IymTNHuuL
VKm9tbQ+5M2e4ggf1CszCrSnCViK12jleIBLrKbQScesiM5A7rXVo9ct5oSOZZ+JHMkiTaLbOJWZ
lW9Xjf6mZoTEEBQNGjoRwlQnGOh46YBp4qD4bUmVOWdOIAfzYGf5SBYnGzkKnvc3lzytqlGmwnA5
QAQGvCDG5O7Lqtrat21sq1B9C8LZdG+ep0YdW6ay+/bTvb4UFjXkuJ5pGNGaOqmsuqh+0Kr0um/g
X0x86kLfQ0BiIVgTu96+1rEa+O/mrx85lI4jRJLgJngwIk77LtJ20KGoK+/b4jWIiVyNeYPHxjZQ
fs4yzOH4sBfqsCNojLDqcQTGNmqI6y34Ms7dVCFMZyPhyGtiz3Nk/tX7aEVmjghtFEj2hCgcZn56
+/ZfDRUuBzTiUbbyOI67tvn9X/rwi0iR5pmj4FEVzsJ9sEGZYyGbK0eoty/1as55FIYTWkF0gqBa
nda7SaMKtyWBekT+18PLOF0RY3lwdGSWCI6K82+n3GkLxeHFRKELQ4iqqfuKdiAG6cUZ9ftHLCNM
jFIoQuj3Y0Fkv8tc2PArXqLk+yQTKz//qBGtFe+Idk3wGwbE6TDTNQ3QTDNdVZYbMmIvh3lGPH2a
k8z7Sk2CoyO8TqpUcQtSPf/NCz0dZRd6GU/rwYiK6CCdFq8rEsPYwzzsK6rrEdLCfW2O5kXJSe18
gtPOXvv2a30JtKBpgiTbsy5oQIeP8tHLR0MMWhNMVvFVtPSJ8r1AEpQwR1Bcea+pGGoI1nkBlzXZ
RlUAf33/9g0ciV5/XYGkWsDfbZDOEZQ/IC8v74BTYl47fdR+RV9ozdo9vSxd7al65El59py2TCI3
qTEKjyZ+/yqKW9DFOF40oULp+mJ+HpwG40vGiNL/yirugK5wWtA1sEWPPGJGFmUXe8qK503hVIpo
Hc2B2Swn5KUQ9s5Tm4WPCgM99HKnopHikTOLZS5I3yjR7WOSeVehQDsNsd51lWVyKzmB7VwRKEC6
hTIyYHDeWdgX5DaRRD6YvRh1Lm4rei7QS1J7oiaUGZM0lcBKzPbqOiZZTsumJJLYQB4Z/zgrBZVJ
d1oAS17lbUVZ9u3hfzXhIIDh1hUAjgS0+2pqj5wsMJPT65cuHzxy1qzHeLHbJVqZDOBXyfrtS5rV
8uKFE2qTY48GRiNacScNGhplqxpkPH9JstDUGMciCasb+KBuZd3a0uYODJ545BC1ADfkRcDdMHfz
9m2cPjn0ERg3sIkTHpvG+8km2iJePPMu8y9VR/nzsmiEaj651eyKa1eq3xArTyMI/s2BESL0Qyiq
cNROJnmIj1aR91J+nbC20A9BGZlpAUvAZFZvP5cBjf11fPl21A7RIITbx74A2uvlgsrmxa7rdnI/
tagBxLuU8qXKDlDxCk66RTmzO2xoeDf8EVGwYV4uRmKBw1qANkVPWZcSDEce07/vZ4S1qSNo3yTq
RcYJJY8IAsChytyUtRbLlAFizJFYhBgnmjJx1dAduZ8grvFwVhWwF2UZ/A/CyoT2GacqB93J4cKy
iKP1AWx75t+8PQgn480YoPXr2axTH1XYVx3TAHJP0oTQ18emNDtz2tGqqDbW3HFyfvtSBlT3crwJ
YAG8JGIC2+IrGtXc9dRUHT+9j/3ueK0RN5nbCsM0szUR6glBz733GpAOo9AuramS/vpJTKOpEFjg
q4LPgY/Ltmlo1D2Rzm0QJpsvrKocLX0tWaohHay+qeYzpJ04MO3RLed4XCC7w7HkV+OPbpFpIlkI
HrF2dGxrfjd1jXnhOii5inXsjkfPpQnQtqbGawW5eZOlQ9YybyIoKrx3JXAU52T03EJjRTJ3S3oe
7HtpSpUD9ozTzJRA3h7S+OXriyLjU+ba8KmTgL3wlcLhwBMg8tGn3+vJiz6XAvrKwaU9eh5Wce9T
48/VAcZOcrXGRZ3uej9tzxu8iR4mxL2mTRuPLU3TzNsk1oprefj/uDu3pbaRLQy/Sl7ALussVe2a
C+wASSCEhJBJblwONpZsHWwdbMtPv79Wy8QSBDLTVG3VVnIzA2lJrdXr/P/Lz9dfx8SvGS382cYf
+u5GPw+8xXVEqe1O9OODO07huRlSy7GvNtY4+eDDG3CJRfL3gslqsxz1mBzybU8decNgGIil4Qny
BiYMctbytrfv5QQHkNBvh5mXfjKxSvCVwatz6ZTpZpSvyvVbauLhLbOUTdgsdKoEixXcsRiRLSW8
XAt/0DVhMQmkIjnZrxmVbqxS50bHPk9WfqJZJ+PU9klhzLPsTF/EjBdzjOI2MAymS7sDpqCPoHCH
oKIAqRX2VukX28wy3KJxwbTWYnFKmaBcMbWK4vJwt/Xony/MaPOeLuy3+dYDy+H6i8W3AugwWfNx
sRzB7pLc7BcFKTET7neyfT1zyPDJazMvBz/1Ms9+ANRg5GJhMaFoZ0cflk4WvDWDMngJ+Nc4YwgE
ZWWUmYWrIBD+7XaahPSPs7bm8ZTvBROSDrLrrR0mzFaz04H99QXxe+JmUJjSkKUzxI1bNhUonOi4
dqkXTwGuR/QI7QY3Wkx+lUkXy8uNaRTEf/MkuqZE6Cxf8MceSX71mvTqULJBibfjkcLKPIbWp9GU
WdIErgBAAXFFhkbj2/MvWa30ywxXWwqWl/4cuKQFnrZlJnZ6tNQ39MpMtW3CmTF0zMVJQsDDfBI/
dD7HejQWINDeivmZlrcCfrwKwjNGTNpA03PavmjWs69SO/Xex7218xV7C9qIvGLOrE+cFz2PI2iv
cs28Bjcd30cFjJ4x6dnrjV7q3zwxq/tES7QBo1KW8ysDIKR/0nMim+zNklqcBnrwfJB65XSRzHNK
CUV6qs2twWQAsGC45/u94Au1mvDYEuEG4AaxLwCu9bZLoPWYd2K65X5qFmLz/cDwz4xkEZ7v9rtJ
rHnhd6Pn7UaFPqfosQZufm4y4yUePf9lLLHzjS/jiGZNhrfqYKkw4y0HSVuOI8oHvjOdFxQOSKcx
HXDn0hE+yqiS5KONySwWJ8ohz2ISU0S1J4mY8bzzLqG33OQnoTPvXe21uXlu7EsSZ+nY+xEF5NOH
6bJ3GZSxc1Ea5VlsRMYNOdDwKunx0U5sCmPlcJ/vKLsskmw8dFYe4zF0gu/TrRncl/Yi+Gg40N2A
W7POg3myuoqsPMxhfcqKn2XoF1+B5S+ve7GLgbB32vbU0PNtcWKAkrnZhp4P/nUNd93G3zGXa5PP
KQE4i/WCQgg28QuDut0Lxs+b3zSy2syhWS6t3QtiL/auvbcm2QX644lmnTaAvyAlzHd3xtCRmdbH
HhSot6vAKGGQWceDj9pWTM15/nNqzcZXpMohzKLrln4k+INoV2uqExr2wzTCdM5A/pnvSZsxf35c
lL0PJCoXpxQicjQ9XKrTFWQJt8F8l18EgTe47m084/T5Z6ng0c3Xx9VEfeoutAK21m4GTLeRlbnz
OJ7NdxQYiNuT8Y+E0Y2b0Toq4Rod0PF+UkQJAFOolvxytPBt69ynHXZEnsTz4FXswU+eJrbzd5CH
G5H6JYUe9zL/cmkH2fnaYH6lXfgg1xhFa54A19O3Jxno0GpIblScpMzUGLpwSa3OemzL6WKZ9y49
WxNTdLcOk+Iyv/xUAqKMRwvYsk7nW6z3MNGC5UVEmReP0oCn4yRchzEtJdsFNVyKnrfWhtAUXyT7
kuu7+J0fhUYKMxjtMkgi5aKhTdbvk+EFMSVXOup2VDSpK+V2GM6HsBqtLrcrLwPhFKxs+mpdPdHe
CXBoejaAIulbnibB3wUjpO7NADIGEE6L8UuJr8f6B0mBLQTfHY4JSIlbKtnQqYQud9vlDPL9ARC7
rbf4SZdHSdWQT0ZM5Uz3WTF+Z8e9n+VmsYVRzd6son8hsBDL4DYbdK4yGaElsHRKZVEGTng2juyy
GFUfxN4XfngRhHYO6H7j3awZk3EKJpaZ9d549913080KOQHd+LzEthJ01ekRIBcBOQHt/6hjdx8V
200CC95s7gzsL2tbyz5DedwbOSR2P2AXi49FuM7fr6AyeRfuDO0yjx0MmRPmu08BVMY0JMfbzUXQ
K4x7OufX1okLE+GXF56yGQOIp7TpdwUUo9MzTVDZ2jJoocvIW5vFjKz3ev4Vz8LKhmQSy5MCRsmP
ur1ZUlPK9rY7clMrufdh+QLgOtZX2zNmN2a3lhfOLwbOdvlVT82CCglW4JRZ1SHbPV84Q3NNuVd+
6P8bnEX9IgI89TbOg7y8LmZp+XmWYY2yv/4jm77FTysU0U3y737p+YVqsMVNuQK1NZkC2hoBxEuD
u/wYh8FZEWF4A7pRPVT1xM+tEZKazYspi5u6QGjRuErbbHUhQ2ES40RVP6Zt1emThWSKCXM/qqu6
4dEm/W4bnn9DuZ/P/85zb/ALjUInDbZPaRMMMbCF9AXEivIdSQofb4Jj9QG2kPCHMra6yOpwww5t
gm7C86S4C6bRp/rBeyJX8mruApl+RIFmYdIB/6P3v0uKOBeHEc7MBqGbLhK8fyIDrRV+HQRkwBLp
YKH1q8tovr2HjFAXwn8DyCEuecMOyQAoS575TzahpVGONkHvO3SKUvbgCx+fAEGRZ5LWI1CRb88J
6dYJADaE6lJ6e1PrWyLkJ7EmRYATdbwJ4NkcQ7TL6507/yJuewVTwGAPkvLEgU+eAIMTMhjgytc/
J8rplgxA9ya/TMtI/wN7aJj9KgVDJkQKeusgCBg0J4T6FRgccUmt2yE1gPDquupJAAZOLoo/LS3I
EbBxFsg5U0wRV/dOAvBwxbdHBrDz9Dr8xieCFJTUFQxeEP5VV+c2QXSGKe8Co+qYUyeoR+Wnbp0E
x+szyxOHAU7H6uqcOmDcuDRTCurA6euWaVOto5ojrpZJoJGjDy2QCJthZxRX13QidHUiLlQyjIbb
xymgWqvV1r8lCu6ATQC4SbJJ7pL0QzqkFJkaKMVTQRRcIiXXsuCilC/ZFoWBmO0It6HdubcHx0lS
R1UEKCshAYLmuOEUQYNM3sijxCwPQPf8YvqtVB1j0+zzfgMyt/Uxb4fJmtm3BeMuCaOuaQAaDUQx
Senz627foipKyUbKflsPuphEFwgvaOiOagDqw7qyCvD6ZCjJuul1gMC2Hp+Fyjl0yPPrdueMIdG7
aLNSkgID748yhita/6qrpQJdA8IPAmiINjoqBVQfxBBJtV1wkXVRXBE8wOJq7YLnoivIFZBNkBpR
BmYdsoYk15V9AnPQpyNTZETqQKmVM3NxD2nYhAXiV06Nbe/WLriqepGsEa4htZNDKNCKl8ibkC9w
aJqunYbOWQeYSQbKu0BiBC+TPkop8MILPtaLyALhMo3CFDmrq3vaUbSuqeoFMuW6YEKiiaO6Wj6C
ayEL1GwMvLHq6pwsMC7AVfWUDCjfBKEEw6JqYWjKgqcRXItOe7cOKzvnL9IArZ5G0qgYiKZLnK/q
atsIPAnRgAyk4UFWOqYdYflTPRFMu8ftIlt2ZAmP9YLt9WGeouJM5111dVAWBnWyVyFwtMid85mZ
Xi9loeU1YiMEHZNIIzzISrdkAc2tnF0mh+ChHpGEpj5w7L5DAdt7qKt0LnqGxUpQTar5jJx3C6TA
QzKtZRsAOmEiyabBXHTQF12TARjiFHeBYjNCTnwApuXwlsf6AFpAuK0oM9XS1iFnESHwpB//7xUB
BVZQNtjFQ32p5Szy+sBRyKUwkqO6pF/WpV0g36kaRJNKcUXHEbmkB9N3LAS4SYgHLbDCsRZX55xF
MSpF5nkVZIG0GXVGBkE9XWyjCZ1YG6ZbhvBUp65TUgAaU1UVCKNXtQDXRrHtIJl92lDRvHUtq0uv
L0rkqq+PpqObj2lkUsZF7fr4EAhVAEHwQFQaq6t7VpHWeFUhwCcA30noDGTooPCOd0EU2oiXGEVV
q4LORUxw4+nKVnFARESJqT4Ij/JJjtOHzNMV6SYpC8hKx3wDgl5lhYjEU0YT2dWnZcHrE1aKcKne
p+7JAoG98okw+7BHIvEQqVdXy0UAM9inz5NKmyvTmF3SiyA5lV0ksoq8nAcz+pNS4FBmIc0E/LzW
m90zjsCn5adRcA5oyjQ8Bn4esoYtKaAfkWwawLhDk0r3XCTKzso20qGaAJySmmP9sZs2EgkhySLw
Ugdh6JxeNAkbVD0FXpJWExzFX9r/2EZSeeMnFN9hJT5ojG5ZB0oApvKJQBZAZdOCQFwgrlYHguxN
FUnc2pXonnYkBaTqKRh0GEDnRY+e/NSPKk9koDEOTNqod0ka5Q7ZCFKrYiCkUi6FABLWFHK0h7ds
ywJ6gXNHdFG76R17f1WNYNCnDQ+PYJl+OPENjSD8SUqwVKPlWemcdQBRqxxBGcg6nEAeAYR8y3YE
Rc8SrqIlpptWlzx8XZIFOYRc9SzQkY67xNwdeTVtJJU3hzIDnXD/vC/jD7bqAQ8z9INwWiFhgln2
FGDmd79wQIA8/nmN/hADR0R3f+MXBTBG3lviQMR//9Xoaq8KzUc/PBSeq/vU/7x+wce3btzr8FaH
/3kezNJJeudDxibQQfVjygFLzEr5OYkmxyAdziiS9+tJHuF5Hr7/Cws/PYSleoYncUJ/tm4agOJr
PnDVRK38wOkSZuNJdnj1am5M1ZqruvJwEgb3SRoHjaeWvZ7Kaydhkk6myfFTy9ZB9ZXBSt7lwV2R
NxavUAuqi49m4WQ7SWfHK0tYlPLKNezsTXL/hvFSRfSzue2ys1D1LqfsejBtfM+6aU115bNZks6b
j1w3QqmufM6OB8HxjsMUKViFVBd+N534DQHUZP+i8rphGMRJ0DyRshFIeel4GkxaWgTOPpIhyisn
26ZYSJyL6rIfHusm2RimvDALFHfL8vDmldqTvSWqS18kRZA92mbZsaG69uUkiBvag9y7qP6rr8uk
zUk8PaxUGXNZTFZfOssmd4wPneV5Q6Z18ImvYHEvgzsI5iZNlKEsfyk/eoAtyJK8Idk6kdErHJjL
IMvE39WqoZvqLi/1J88Y05a2l36VB0/ivKVD6jqb6kN/nP1M2yPsaD8SGWv1pTeTpt2qmwXUF96+
OZ9Eq8wPmma9rkO/xvrvZ2k2a2gqwcVHMP0ai1/OdsFdw4yxuEiPv8bi35N0eVipUiky56q8dJLm
/pvhJE2wlM3DKfFUr3OD0WTZPvsyW6q6/JUfNHdcph+Vl12GeCTNqAY+LJHNUl46nc3bQO4KyK66
8KdZHGdluJm0woS6Xqe6/Gc/mc7evMse2TZZGlZd/ktS/EYQRf7sFeyyvMFjQazTc6rPf8PuzyB5
a7gUcEKKVjr1tXfNqLJu11Rd92s+8Q9PJ3RKjRdRXfZ2lkZYtsbKEqCrvHJAZNMS7zqxprr0twl2
hxlWzaNZ5/GVF59l+Zvbpx5eIhWV1w+yu4SZGw3PzZC5NuW1fz9A+9lEzFOZpgcsxOP804Ec5al/
1kyuid+4C2eT9K//AgAA//8=</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374650</xdr:colOff>
      <xdr:row>1</xdr:row>
      <xdr:rowOff>123825</xdr:rowOff>
    </xdr:from>
    <xdr:to>
      <xdr:col>11</xdr:col>
      <xdr:colOff>69850</xdr:colOff>
      <xdr:row>16</xdr:row>
      <xdr:rowOff>104775</xdr:rowOff>
    </xdr:to>
    <xdr:graphicFrame macro="">
      <xdr:nvGraphicFramePr>
        <xdr:cNvPr id="2" name="Chart 1">
          <a:extLst>
            <a:ext uri="{FF2B5EF4-FFF2-40B4-BE49-F238E27FC236}">
              <a16:creationId xmlns:a16="http://schemas.microsoft.com/office/drawing/2014/main" id="{888E7AAE-6084-7848-66BF-37469AB770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371475</xdr:colOff>
      <xdr:row>1</xdr:row>
      <xdr:rowOff>50800</xdr:rowOff>
    </xdr:from>
    <xdr:to>
      <xdr:col>14</xdr:col>
      <xdr:colOff>66675</xdr:colOff>
      <xdr:row>16</xdr:row>
      <xdr:rowOff>31750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AC860FC-D3A6-1725-34B5-1B79A569F8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83175" y="2349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698500</xdr:colOff>
      <xdr:row>0</xdr:row>
      <xdr:rowOff>120650</xdr:rowOff>
    </xdr:from>
    <xdr:to>
      <xdr:col>6</xdr:col>
      <xdr:colOff>171450</xdr:colOff>
      <xdr:row>14</xdr:row>
      <xdr:rowOff>66675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D140A49B-193D-64D5-E3CB-D01314DCD93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054350" y="120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254000</xdr:colOff>
      <xdr:row>3</xdr:row>
      <xdr:rowOff>44450</xdr:rowOff>
    </xdr:from>
    <xdr:to>
      <xdr:col>7</xdr:col>
      <xdr:colOff>38100</xdr:colOff>
      <xdr:row>16</xdr:row>
      <xdr:rowOff>174625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E484C576-A3E4-BE3E-E7E6-DC16A5F0FCA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530600" y="596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730250</xdr:colOff>
      <xdr:row>5</xdr:row>
      <xdr:rowOff>152400</xdr:rowOff>
    </xdr:from>
    <xdr:to>
      <xdr:col>7</xdr:col>
      <xdr:colOff>514350</xdr:colOff>
      <xdr:row>19</xdr:row>
      <xdr:rowOff>98425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FE07C047-8B9B-B2D4-FF8B-C5918B1EA52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006850" y="1073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133350</xdr:colOff>
      <xdr:row>1</xdr:row>
      <xdr:rowOff>123825</xdr:rowOff>
    </xdr:from>
    <xdr:to>
      <xdr:col>10</xdr:col>
      <xdr:colOff>438150</xdr:colOff>
      <xdr:row>16</xdr:row>
      <xdr:rowOff>104775</xdr:rowOff>
    </xdr:to>
    <xdr:graphicFrame macro="">
      <xdr:nvGraphicFramePr>
        <xdr:cNvPr id="2" name="Chart 1">
          <a:extLst>
            <a:ext uri="{FF2B5EF4-FFF2-40B4-BE49-F238E27FC236}">
              <a16:creationId xmlns:a16="http://schemas.microsoft.com/office/drawing/2014/main" id="{6DC90A4F-AAF1-7435-62BC-851D6AD63E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479425</xdr:colOff>
      <xdr:row>36</xdr:row>
      <xdr:rowOff>12700</xdr:rowOff>
    </xdr:from>
    <xdr:to>
      <xdr:col>13</xdr:col>
      <xdr:colOff>174625</xdr:colOff>
      <xdr:row>50</xdr:row>
      <xdr:rowOff>177800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B60998B-47B8-9169-1DA6-A302B2837E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49825" y="66421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260350</xdr:colOff>
      <xdr:row>2</xdr:row>
      <xdr:rowOff>3175</xdr:rowOff>
    </xdr:from>
    <xdr:to>
      <xdr:col>9</xdr:col>
      <xdr:colOff>565150</xdr:colOff>
      <xdr:row>16</xdr:row>
      <xdr:rowOff>168275</xdr:rowOff>
    </xdr:to>
    <xdr:graphicFrame macro="">
      <xdr:nvGraphicFramePr>
        <xdr:cNvPr id="2" name="Chart 1">
          <a:extLst>
            <a:ext uri="{FF2B5EF4-FFF2-40B4-BE49-F238E27FC236}">
              <a16:creationId xmlns:a16="http://schemas.microsoft.com/office/drawing/2014/main" id="{F1A91546-4A6A-FE3F-6391-BF8F17FDAE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101600</xdr:colOff>
      <xdr:row>20</xdr:row>
      <xdr:rowOff>133350</xdr:rowOff>
    </xdr:from>
    <xdr:to>
      <xdr:col>2</xdr:col>
      <xdr:colOff>6350</xdr:colOff>
      <xdr:row>23</xdr:row>
      <xdr:rowOff>82550</xdr:rowOff>
    </xdr:to>
    <xdr:graphicFrame macro="">
      <xdr:nvGraphicFramePr>
        <xdr:cNvPr id="2" name="Chart 1">
          <a:extLst>
            <a:ext uri="{FF2B5EF4-FFF2-40B4-BE49-F238E27FC236}">
              <a16:creationId xmlns:a16="http://schemas.microsoft.com/office/drawing/2014/main" id="{BD93E1D3-620C-4B53-5FDE-153B9D996D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107950</xdr:colOff>
      <xdr:row>20</xdr:row>
      <xdr:rowOff>168275</xdr:rowOff>
    </xdr:from>
    <xdr:to>
      <xdr:col>4</xdr:col>
      <xdr:colOff>723900</xdr:colOff>
      <xdr:row>23</xdr:row>
      <xdr:rowOff>38100</xdr:rowOff>
    </xdr:to>
    <xdr:graphicFrame macro="">
      <xdr:nvGraphicFramePr>
        <xdr:cNvPr id="3" name="Chart 2">
          <a:extLst>
            <a:ext uri="{FF2B5EF4-FFF2-40B4-BE49-F238E27FC236}">
              <a16:creationId xmlns:a16="http://schemas.microsoft.com/office/drawing/2014/main" id="{DE962C54-02E0-36DD-748E-4872CDFAC6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158750</xdr:colOff>
      <xdr:row>20</xdr:row>
      <xdr:rowOff>155575</xdr:rowOff>
    </xdr:from>
    <xdr:to>
      <xdr:col>7</xdr:col>
      <xdr:colOff>838200</xdr:colOff>
      <xdr:row>23</xdr:row>
      <xdr:rowOff>165100</xdr:rowOff>
    </xdr:to>
    <xdr:graphicFrame macro="">
      <xdr:nvGraphicFramePr>
        <xdr:cNvPr id="4" name="Chart 3">
          <a:extLst>
            <a:ext uri="{FF2B5EF4-FFF2-40B4-BE49-F238E27FC236}">
              <a16:creationId xmlns:a16="http://schemas.microsoft.com/office/drawing/2014/main" id="{3BCC5D29-51A9-5019-9B3E-62F6DBAFB8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177800</xdr:colOff>
      <xdr:row>20</xdr:row>
      <xdr:rowOff>120649</xdr:rowOff>
    </xdr:from>
    <xdr:to>
      <xdr:col>10</xdr:col>
      <xdr:colOff>844550</xdr:colOff>
      <xdr:row>23</xdr:row>
      <xdr:rowOff>66674</xdr:rowOff>
    </xdr:to>
    <xdr:graphicFrame macro="">
      <xdr:nvGraphicFramePr>
        <xdr:cNvPr id="5" name="Chart 4">
          <a:extLst>
            <a:ext uri="{FF2B5EF4-FFF2-40B4-BE49-F238E27FC236}">
              <a16:creationId xmlns:a16="http://schemas.microsoft.com/office/drawing/2014/main" id="{EB9D25DF-8653-E2B6-3858-15D545AD11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88900</xdr:colOff>
      <xdr:row>20</xdr:row>
      <xdr:rowOff>57150</xdr:rowOff>
    </xdr:from>
    <xdr:to>
      <xdr:col>13</xdr:col>
      <xdr:colOff>1162050</xdr:colOff>
      <xdr:row>23</xdr:row>
      <xdr:rowOff>177800</xdr:rowOff>
    </xdr:to>
    <xdr:graphicFrame macro="">
      <xdr:nvGraphicFramePr>
        <xdr:cNvPr id="6" name="Chart 5">
          <a:extLst>
            <a:ext uri="{FF2B5EF4-FFF2-40B4-BE49-F238E27FC236}">
              <a16:creationId xmlns:a16="http://schemas.microsoft.com/office/drawing/2014/main" id="{C4B9BABA-91B1-E2E5-7776-C247BDC876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143819</xdr:colOff>
      <xdr:row>10</xdr:row>
      <xdr:rowOff>132406</xdr:rowOff>
    </xdr:from>
    <xdr:ext cx="11811000" cy="2057400"/>
    <xdr:sp macro="" textlink="">
      <xdr:nvSpPr>
        <xdr:cNvPr id="5" name="Shape 5">
          <a:extLst>
            <a:ext uri="{FF2B5EF4-FFF2-40B4-BE49-F238E27FC236}">
              <a16:creationId xmlns:a16="http://schemas.microsoft.com/office/drawing/2014/main" id="{00000000-0008-0000-0100-000005000000}"/>
            </a:ext>
          </a:extLst>
        </xdr:cNvPr>
        <xdr:cNvSpPr/>
      </xdr:nvSpPr>
      <xdr:spPr>
        <a:xfrm>
          <a:off x="143819" y="1946692"/>
          <a:ext cx="11811000" cy="2057400"/>
        </a:xfrm>
        <a:prstGeom prst="rect">
          <a:avLst/>
        </a:prstGeom>
        <a:noFill/>
        <a:ln>
          <a:noFill/>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0</xdr:col>
      <xdr:colOff>143819</xdr:colOff>
      <xdr:row>10</xdr:row>
      <xdr:rowOff>132406</xdr:rowOff>
    </xdr:from>
    <xdr:ext cx="4925745" cy="2048608"/>
    <xdr:grpSp>
      <xdr:nvGrpSpPr>
        <xdr:cNvPr id="6" name="Shape 6">
          <a:extLst>
            <a:ext uri="{FF2B5EF4-FFF2-40B4-BE49-F238E27FC236}">
              <a16:creationId xmlns:a16="http://schemas.microsoft.com/office/drawing/2014/main" id="{00000000-0008-0000-0100-000006000000}"/>
            </a:ext>
          </a:extLst>
        </xdr:cNvPr>
        <xdr:cNvGrpSpPr/>
      </xdr:nvGrpSpPr>
      <xdr:grpSpPr>
        <a:xfrm>
          <a:off x="143819" y="1946692"/>
          <a:ext cx="4925745" cy="2048608"/>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ctr"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clientData fLocksWithSheet="0"/>
  </xdr:oneCellAnchor>
  <xdr:oneCellAnchor>
    <xdr:from>
      <xdr:col>8</xdr:col>
      <xdr:colOff>259395</xdr:colOff>
      <xdr:row>10</xdr:row>
      <xdr:rowOff>132406</xdr:rowOff>
    </xdr:from>
    <xdr:ext cx="4062840" cy="2048608"/>
    <xdr:grpSp>
      <xdr:nvGrpSpPr>
        <xdr:cNvPr id="9" name="Shape 9">
          <a:extLst>
            <a:ext uri="{FF2B5EF4-FFF2-40B4-BE49-F238E27FC236}">
              <a16:creationId xmlns:a16="http://schemas.microsoft.com/office/drawing/2014/main" id="{00000000-0008-0000-0100-000009000000}"/>
            </a:ext>
          </a:extLst>
        </xdr:cNvPr>
        <xdr:cNvGrpSpPr/>
      </xdr:nvGrpSpPr>
      <xdr:grpSpPr>
        <a:xfrm>
          <a:off x="5141473" y="1946692"/>
          <a:ext cx="4062840" cy="2048608"/>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ctr"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56218" y="2018119"/>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clientData fLocksWithSheet="0"/>
  </xdr:oneCellAnchor>
  <xdr:oneCellAnchor>
    <xdr:from>
      <xdr:col>15</xdr:col>
      <xdr:colOff>140302</xdr:colOff>
      <xdr:row>10</xdr:row>
      <xdr:rowOff>132406</xdr:rowOff>
    </xdr:from>
    <xdr:ext cx="2660621" cy="2057400"/>
    <xdr:sp macro="" textlink="">
      <xdr:nvSpPr>
        <xdr:cNvPr id="13" name="Shape 13">
          <a:extLst>
            <a:ext uri="{FF2B5EF4-FFF2-40B4-BE49-F238E27FC236}">
              <a16:creationId xmlns:a16="http://schemas.microsoft.com/office/drawing/2014/main" id="{00000000-0008-0000-0100-00000D000000}"/>
            </a:ext>
          </a:extLst>
        </xdr:cNvPr>
        <xdr:cNvSpPr/>
      </xdr:nvSpPr>
      <xdr:spPr>
        <a:xfrm>
          <a:off x="9294198" y="1946692"/>
          <a:ext cx="2660621" cy="2057400"/>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ctr" rtl="0">
            <a:spcBef>
              <a:spcPts val="0"/>
            </a:spcBef>
            <a:spcAft>
              <a:spcPts val="0"/>
            </a:spcAft>
            <a:buNone/>
          </a:pPr>
          <a:endParaRPr sz="1100"/>
        </a:p>
      </xdr:txBody>
    </xdr:sp>
    <xdr:clientData fLocksWithSheet="0"/>
  </xdr:oneCellAnchor>
  <xdr:oneCellAnchor>
    <xdr:from>
      <xdr:col>15</xdr:col>
      <xdr:colOff>194000</xdr:colOff>
      <xdr:row>10</xdr:row>
      <xdr:rowOff>158896</xdr:rowOff>
    </xdr:from>
    <xdr:ext cx="2480849" cy="247241"/>
    <xdr:sp macro="" textlink="">
      <xdr:nvSpPr>
        <xdr:cNvPr id="14" name="Shape 14">
          <a:extLst>
            <a:ext uri="{FF2B5EF4-FFF2-40B4-BE49-F238E27FC236}">
              <a16:creationId xmlns:a16="http://schemas.microsoft.com/office/drawing/2014/main" id="{00000000-0008-0000-0100-00000E000000}"/>
            </a:ext>
          </a:extLst>
        </xdr:cNvPr>
        <xdr:cNvSpPr/>
      </xdr:nvSpPr>
      <xdr:spPr>
        <a:xfrm>
          <a:off x="9347896" y="1973182"/>
          <a:ext cx="2480849" cy="247241"/>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ctr"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339812</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213866" y="4021609"/>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ctr"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114900</xdr:colOff>
      <xdr:row>22</xdr:row>
      <xdr:rowOff>65731</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644495" y="403019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ctr"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134294</xdr:colOff>
      <xdr:row>2</xdr:row>
      <xdr:rowOff>76201</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34294" y="439058"/>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65464</xdr:colOff>
      <xdr:row>2</xdr:row>
      <xdr:rowOff>72011</xdr:rowOff>
    </xdr:from>
    <xdr:to>
      <xdr:col>17</xdr:col>
      <xdr:colOff>392785</xdr:colOff>
      <xdr:row>11</xdr:row>
      <xdr:rowOff>39280</xdr:rowOff>
    </xdr:to>
    <xdr:grpSp>
      <xdr:nvGrpSpPr>
        <xdr:cNvPr id="16" name="Group 15">
          <a:extLst>
            <a:ext uri="{FF2B5EF4-FFF2-40B4-BE49-F238E27FC236}">
              <a16:creationId xmlns:a16="http://schemas.microsoft.com/office/drawing/2014/main" id="{790586E5-37FD-54F3-F9E8-E7D4CFA57F1D}"/>
            </a:ext>
          </a:extLst>
        </xdr:cNvPr>
        <xdr:cNvGrpSpPr/>
      </xdr:nvGrpSpPr>
      <xdr:grpSpPr>
        <a:xfrm>
          <a:off x="65464" y="431844"/>
          <a:ext cx="10762488" cy="1586519"/>
          <a:chOff x="65464" y="438609"/>
          <a:chExt cx="10677166" cy="1616960"/>
        </a:xfrm>
      </xdr:grpSpPr>
      <xdr:grpSp>
        <xdr:nvGrpSpPr>
          <xdr:cNvPr id="11" name="Group 10">
            <a:extLst>
              <a:ext uri="{FF2B5EF4-FFF2-40B4-BE49-F238E27FC236}">
                <a16:creationId xmlns:a16="http://schemas.microsoft.com/office/drawing/2014/main" id="{70763EDD-598B-3BB4-D4CA-B896CE7D0770}"/>
              </a:ext>
            </a:extLst>
          </xdr:cNvPr>
          <xdr:cNvGrpSpPr/>
        </xdr:nvGrpSpPr>
        <xdr:grpSpPr>
          <a:xfrm>
            <a:off x="2199588" y="438609"/>
            <a:ext cx="2016289" cy="1597320"/>
            <a:chOff x="2199588" y="438609"/>
            <a:chExt cx="2016289" cy="1597320"/>
          </a:xfrm>
        </xdr:grpSpPr>
        <xdr:sp macro="" textlink="">
          <xdr:nvSpPr>
            <xdr:cNvPr id="26" name="Rectangle: Rounded Corners 25">
              <a:extLst>
                <a:ext uri="{FF2B5EF4-FFF2-40B4-BE49-F238E27FC236}">
                  <a16:creationId xmlns:a16="http://schemas.microsoft.com/office/drawing/2014/main" id="{7EADB05C-69C9-1E45-2911-8B921BADF1D4}"/>
                </a:ext>
              </a:extLst>
            </xdr:cNvPr>
            <xdr:cNvSpPr/>
          </xdr:nvSpPr>
          <xdr:spPr>
            <a:xfrm>
              <a:off x="2212681" y="438609"/>
              <a:ext cx="1990102" cy="32731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27" name="Rectangle: Rounded Corners 26">
              <a:extLst>
                <a:ext uri="{FF2B5EF4-FFF2-40B4-BE49-F238E27FC236}">
                  <a16:creationId xmlns:a16="http://schemas.microsoft.com/office/drawing/2014/main" id="{0FAAC14B-2524-9941-40E3-20456F3C5042}"/>
                </a:ext>
              </a:extLst>
            </xdr:cNvPr>
            <xdr:cNvSpPr/>
          </xdr:nvSpPr>
          <xdr:spPr>
            <a:xfrm>
              <a:off x="2199588" y="785569"/>
              <a:ext cx="2016289" cy="1250360"/>
            </a:xfrm>
            <a:prstGeom prst="roundRect">
              <a:avLst>
                <a:gd name="adj" fmla="val 884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sp macro="" textlink="KPI!E17">
          <xdr:nvSpPr>
            <xdr:cNvPr id="28" name="Rectangle: Rounded Corners 27">
              <a:extLst>
                <a:ext uri="{FF2B5EF4-FFF2-40B4-BE49-F238E27FC236}">
                  <a16:creationId xmlns:a16="http://schemas.microsoft.com/office/drawing/2014/main" id="{E20C0CF5-84CC-C202-5A11-E585E1478163}"/>
                </a:ext>
              </a:extLst>
            </xdr:cNvPr>
            <xdr:cNvSpPr/>
          </xdr:nvSpPr>
          <xdr:spPr>
            <a:xfrm>
              <a:off x="2343609" y="824847"/>
              <a:ext cx="1695515" cy="3076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40DCCD5-C77E-44DC-8B4A-C20A4C6C74DC}" type="TxLink">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$2,86,397.02 </a:t>
              </a:fld>
              <a:endPar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0" name="Rectangle: Rounded Corners 29">
              <a:extLst>
                <a:ext uri="{FF2B5EF4-FFF2-40B4-BE49-F238E27FC236}">
                  <a16:creationId xmlns:a16="http://schemas.microsoft.com/office/drawing/2014/main" id="{74A92C10-535A-7B99-B713-9936899773A8}"/>
                </a:ext>
              </a:extLst>
            </xdr:cNvPr>
            <xdr:cNvSpPr/>
          </xdr:nvSpPr>
          <xdr:spPr>
            <a:xfrm>
              <a:off x="2284692" y="1702064"/>
              <a:ext cx="1859174" cy="3076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0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grpSp>
        <xdr:nvGrpSpPr>
          <xdr:cNvPr id="15" name="Group 14">
            <a:extLst>
              <a:ext uri="{FF2B5EF4-FFF2-40B4-BE49-F238E27FC236}">
                <a16:creationId xmlns:a16="http://schemas.microsoft.com/office/drawing/2014/main" id="{4F6E35CE-3E2C-118D-0E74-248F627CBADB}"/>
              </a:ext>
            </a:extLst>
          </xdr:cNvPr>
          <xdr:cNvGrpSpPr/>
        </xdr:nvGrpSpPr>
        <xdr:grpSpPr>
          <a:xfrm>
            <a:off x="8726341" y="458249"/>
            <a:ext cx="2016289" cy="1597320"/>
            <a:chOff x="8726341" y="458249"/>
            <a:chExt cx="2016289" cy="1597320"/>
          </a:xfrm>
        </xdr:grpSpPr>
        <xdr:sp macro="" textlink="">
          <xdr:nvSpPr>
            <xdr:cNvPr id="47" name="Rectangle: Rounded Corners 46">
              <a:extLst>
                <a:ext uri="{FF2B5EF4-FFF2-40B4-BE49-F238E27FC236}">
                  <a16:creationId xmlns:a16="http://schemas.microsoft.com/office/drawing/2014/main" id="{3C96493F-FE43-23DF-6F4C-84C1B0ABE288}"/>
                </a:ext>
              </a:extLst>
            </xdr:cNvPr>
            <xdr:cNvSpPr/>
          </xdr:nvSpPr>
          <xdr:spPr>
            <a:xfrm>
              <a:off x="8739434" y="458249"/>
              <a:ext cx="1990102" cy="32731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
          <xdr:nvSpPr>
            <xdr:cNvPr id="48" name="Rectangle: Rounded Corners 47">
              <a:extLst>
                <a:ext uri="{FF2B5EF4-FFF2-40B4-BE49-F238E27FC236}">
                  <a16:creationId xmlns:a16="http://schemas.microsoft.com/office/drawing/2014/main" id="{FFD86A54-184A-CABF-23B5-02F0840DA556}"/>
                </a:ext>
              </a:extLst>
            </xdr:cNvPr>
            <xdr:cNvSpPr/>
          </xdr:nvSpPr>
          <xdr:spPr>
            <a:xfrm>
              <a:off x="8726341" y="805209"/>
              <a:ext cx="2016289" cy="1250360"/>
            </a:xfrm>
            <a:prstGeom prst="roundRect">
              <a:avLst>
                <a:gd name="adj" fmla="val 884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sp macro="" textlink="KPI!N17">
          <xdr:nvSpPr>
            <xdr:cNvPr id="49" name="Rectangle: Rounded Corners 48">
              <a:extLst>
                <a:ext uri="{FF2B5EF4-FFF2-40B4-BE49-F238E27FC236}">
                  <a16:creationId xmlns:a16="http://schemas.microsoft.com/office/drawing/2014/main" id="{B1C0BE6A-7083-AE0A-E5B1-714DB7619F02}"/>
                </a:ext>
              </a:extLst>
            </xdr:cNvPr>
            <xdr:cNvSpPr/>
          </xdr:nvSpPr>
          <xdr:spPr>
            <a:xfrm>
              <a:off x="8870362" y="844487"/>
              <a:ext cx="1695515" cy="3076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50245ED-92B1-41FA-B7CA-A5C512406BEC}" type="TxLink">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12.47%</a:t>
              </a:fld>
              <a:endPar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1" name="Rectangle: Rounded Corners 50">
              <a:extLst>
                <a:ext uri="{FF2B5EF4-FFF2-40B4-BE49-F238E27FC236}">
                  <a16:creationId xmlns:a16="http://schemas.microsoft.com/office/drawing/2014/main" id="{08463BFF-3CEF-1069-BE3C-F6B5C22EFBA3}"/>
                </a:ext>
              </a:extLst>
            </xdr:cNvPr>
            <xdr:cNvSpPr/>
          </xdr:nvSpPr>
          <xdr:spPr>
            <a:xfrm>
              <a:off x="8811445" y="1721704"/>
              <a:ext cx="1859174" cy="3076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0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grpSp>
        <xdr:nvGrpSpPr>
          <xdr:cNvPr id="12" name="Group 11">
            <a:extLst>
              <a:ext uri="{FF2B5EF4-FFF2-40B4-BE49-F238E27FC236}">
                <a16:creationId xmlns:a16="http://schemas.microsoft.com/office/drawing/2014/main" id="{23581A30-E01A-7ECE-881F-1DB512195D89}"/>
              </a:ext>
            </a:extLst>
          </xdr:cNvPr>
          <xdr:cNvGrpSpPr/>
        </xdr:nvGrpSpPr>
        <xdr:grpSpPr>
          <a:xfrm>
            <a:off x="4386084" y="445155"/>
            <a:ext cx="2016289" cy="1597320"/>
            <a:chOff x="4386084" y="445155"/>
            <a:chExt cx="2016289" cy="1597320"/>
          </a:xfrm>
        </xdr:grpSpPr>
        <xdr:sp macro="" textlink="">
          <xdr:nvSpPr>
            <xdr:cNvPr id="33" name="Rectangle: Rounded Corners 32">
              <a:extLst>
                <a:ext uri="{FF2B5EF4-FFF2-40B4-BE49-F238E27FC236}">
                  <a16:creationId xmlns:a16="http://schemas.microsoft.com/office/drawing/2014/main" id="{225727CA-8CC0-A9F9-DDF0-0970B6B32B6B}"/>
                </a:ext>
              </a:extLst>
            </xdr:cNvPr>
            <xdr:cNvSpPr/>
          </xdr:nvSpPr>
          <xdr:spPr>
            <a:xfrm>
              <a:off x="4399177" y="445155"/>
              <a:ext cx="1990102" cy="32731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34" name="Rectangle: Rounded Corners 33">
              <a:extLst>
                <a:ext uri="{FF2B5EF4-FFF2-40B4-BE49-F238E27FC236}">
                  <a16:creationId xmlns:a16="http://schemas.microsoft.com/office/drawing/2014/main" id="{A58DA168-446F-DFC8-A7A6-AE301413780B}"/>
                </a:ext>
              </a:extLst>
            </xdr:cNvPr>
            <xdr:cNvSpPr/>
          </xdr:nvSpPr>
          <xdr:spPr>
            <a:xfrm>
              <a:off x="4386084" y="792115"/>
              <a:ext cx="2016289" cy="1250360"/>
            </a:xfrm>
            <a:prstGeom prst="roundRect">
              <a:avLst>
                <a:gd name="adj" fmla="val 884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sp macro="" textlink="KPI!H17">
          <xdr:nvSpPr>
            <xdr:cNvPr id="35" name="Rectangle: Rounded Corners 34">
              <a:extLst>
                <a:ext uri="{FF2B5EF4-FFF2-40B4-BE49-F238E27FC236}">
                  <a16:creationId xmlns:a16="http://schemas.microsoft.com/office/drawing/2014/main" id="{FD4C140D-FB5B-6FC6-3B96-83BA463CA85A}"/>
                </a:ext>
              </a:extLst>
            </xdr:cNvPr>
            <xdr:cNvSpPr/>
          </xdr:nvSpPr>
          <xdr:spPr>
            <a:xfrm>
              <a:off x="4530105" y="831393"/>
              <a:ext cx="1695515" cy="3076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fld id="{8440B344-0FC2-4155-BDE0-0FC7D2CEE6D6}" type="TxLink">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37873</a:t>
              </a:fld>
              <a:endPar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7" name="Rectangle: Rounded Corners 36">
              <a:extLst>
                <a:ext uri="{FF2B5EF4-FFF2-40B4-BE49-F238E27FC236}">
                  <a16:creationId xmlns:a16="http://schemas.microsoft.com/office/drawing/2014/main" id="{12C390A0-A7E4-1318-4BFF-056542303878}"/>
                </a:ext>
              </a:extLst>
            </xdr:cNvPr>
            <xdr:cNvSpPr/>
          </xdr:nvSpPr>
          <xdr:spPr>
            <a:xfrm>
              <a:off x="4471188" y="1708610"/>
              <a:ext cx="1859174" cy="3076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0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aphicFrame macro="">
          <xdr:nvGraphicFramePr>
            <xdr:cNvPr id="54" name="Chart 53">
              <a:extLst>
                <a:ext uri="{FF2B5EF4-FFF2-40B4-BE49-F238E27FC236}">
                  <a16:creationId xmlns:a16="http://schemas.microsoft.com/office/drawing/2014/main" id="{A6155490-1E16-488E-A66A-854548C7FBDD}"/>
                </a:ext>
              </a:extLst>
            </xdr:cNvPr>
            <xdr:cNvGraphicFramePr>
              <a:graphicFrameLocks/>
            </xdr:cNvGraphicFramePr>
          </xdr:nvGraphicFramePr>
          <xdr:xfrm>
            <a:off x="4661032" y="1125979"/>
            <a:ext cx="1544638" cy="517935"/>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mc:Choice xmlns:a14="http://schemas.microsoft.com/office/drawing/2010/main" Requires="a14">
            <xdr:pic>
              <xdr:nvPicPr>
                <xdr:cNvPr id="6" name="Picture 5">
                  <a:extLst>
                    <a:ext uri="{FF2B5EF4-FFF2-40B4-BE49-F238E27FC236}">
                      <a16:creationId xmlns:a16="http://schemas.microsoft.com/office/drawing/2014/main" id="{64C508CA-897A-8158-7319-3864D39D0D8D}"/>
                    </a:ext>
                  </a:extLst>
                </xdr:cNvPr>
                <xdr:cNvPicPr>
                  <a:picLocks noChangeAspect="1" noChangeArrowheads="1"/>
                  <a:extLst>
                    <a:ext uri="{84589F7E-364E-4C9E-8A38-B11213B215E9}">
                      <a14:cameraTool cellRange="'KPI YearonYear(YOY)'!$J$9" spid="_x0000_s10279"/>
                    </a:ext>
                  </a:extLst>
                </xdr:cNvPicPr>
              </xdr:nvPicPr>
              <xdr:blipFill>
                <a:blip xmlns:r="http://schemas.openxmlformats.org/officeDocument/2006/relationships" r:embed="rId2"/>
                <a:srcRect/>
                <a:stretch>
                  <a:fillRect/>
                </a:stretch>
              </xdr:blipFill>
              <xdr:spPr bwMode="auto">
                <a:xfrm>
                  <a:off x="5584072" y="1754434"/>
                  <a:ext cx="684225" cy="231005"/>
                </a:xfrm>
                <a:prstGeom prst="rect">
                  <a:avLst/>
                </a:prstGeom>
                <a:noFill/>
                <a:extLst>
                  <a:ext uri="{909E8E84-426E-40DD-AFC4-6F175D3DCCD1}">
                    <a14:hiddenFill>
                      <a:solidFill>
                        <a:srgbClr val="FFFFFF"/>
                      </a:solidFill>
                    </a14:hiddenFill>
                  </a:ext>
                </a:extLst>
              </xdr:spPr>
            </xdr:pic>
          </mc:Choice>
          <mc:Fallback/>
        </mc:AlternateContent>
      </xdr:grpSp>
      <xdr:grpSp>
        <xdr:nvGrpSpPr>
          <xdr:cNvPr id="14" name="Group 13">
            <a:extLst>
              <a:ext uri="{FF2B5EF4-FFF2-40B4-BE49-F238E27FC236}">
                <a16:creationId xmlns:a16="http://schemas.microsoft.com/office/drawing/2014/main" id="{E2682B50-609F-E663-2C02-C947473B5099}"/>
              </a:ext>
            </a:extLst>
          </xdr:cNvPr>
          <xdr:cNvGrpSpPr/>
        </xdr:nvGrpSpPr>
        <xdr:grpSpPr>
          <a:xfrm>
            <a:off x="6559486" y="458249"/>
            <a:ext cx="2016289" cy="1597320"/>
            <a:chOff x="6559486" y="458249"/>
            <a:chExt cx="2016289" cy="1597320"/>
          </a:xfrm>
        </xdr:grpSpPr>
        <xdr:sp macro="" textlink="">
          <xdr:nvSpPr>
            <xdr:cNvPr id="40" name="Rectangle: Rounded Corners 39">
              <a:extLst>
                <a:ext uri="{FF2B5EF4-FFF2-40B4-BE49-F238E27FC236}">
                  <a16:creationId xmlns:a16="http://schemas.microsoft.com/office/drawing/2014/main" id="{737505E1-2297-09EA-F306-178D1C62F225}"/>
                </a:ext>
              </a:extLst>
            </xdr:cNvPr>
            <xdr:cNvSpPr/>
          </xdr:nvSpPr>
          <xdr:spPr>
            <a:xfrm>
              <a:off x="6572579" y="458249"/>
              <a:ext cx="1990102" cy="32731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NO OF</a:t>
              </a:r>
              <a:r>
                <a:rPr lang="en-IN" sz="1400" baseline="0">
                  <a:latin typeface="Lato Black" panose="020F0502020204030203" pitchFamily="34" charset="0"/>
                  <a:ea typeface="Lato Black" panose="020F0502020204030203" pitchFamily="34" charset="0"/>
                  <a:cs typeface="Lato Black" panose="020F0502020204030203" pitchFamily="34" charset="0"/>
                </a:rPr>
                <a:t> ORDERS</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1" name="Rectangle: Rounded Corners 40">
              <a:extLst>
                <a:ext uri="{FF2B5EF4-FFF2-40B4-BE49-F238E27FC236}">
                  <a16:creationId xmlns:a16="http://schemas.microsoft.com/office/drawing/2014/main" id="{D6EDB9CF-98B1-67AD-1DAF-5F6DA728A621}"/>
                </a:ext>
              </a:extLst>
            </xdr:cNvPr>
            <xdr:cNvSpPr/>
          </xdr:nvSpPr>
          <xdr:spPr>
            <a:xfrm>
              <a:off x="6559486" y="805209"/>
              <a:ext cx="2016289" cy="1250360"/>
            </a:xfrm>
            <a:prstGeom prst="roundRect">
              <a:avLst>
                <a:gd name="adj" fmla="val 884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sp macro="" textlink="KPI!K17">
          <xdr:nvSpPr>
            <xdr:cNvPr id="42" name="Rectangle: Rounded Corners 41">
              <a:extLst>
                <a:ext uri="{FF2B5EF4-FFF2-40B4-BE49-F238E27FC236}">
                  <a16:creationId xmlns:a16="http://schemas.microsoft.com/office/drawing/2014/main" id="{1F85EA46-E045-6A72-3C1C-6077ECD547B6}"/>
                </a:ext>
              </a:extLst>
            </xdr:cNvPr>
            <xdr:cNvSpPr/>
          </xdr:nvSpPr>
          <xdr:spPr>
            <a:xfrm>
              <a:off x="6703507" y="844487"/>
              <a:ext cx="1695515" cy="3076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9485B35-12B8-48CE-8E79-BBA078EF8CAE}" type="TxLink">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9994</a:t>
              </a:fld>
              <a:endPar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4" name="Rectangle: Rounded Corners 43">
              <a:extLst>
                <a:ext uri="{FF2B5EF4-FFF2-40B4-BE49-F238E27FC236}">
                  <a16:creationId xmlns:a16="http://schemas.microsoft.com/office/drawing/2014/main" id="{2A10523D-6030-6FB8-B370-B6ABB9DEF3FA}"/>
                </a:ext>
              </a:extLst>
            </xdr:cNvPr>
            <xdr:cNvSpPr/>
          </xdr:nvSpPr>
          <xdr:spPr>
            <a:xfrm>
              <a:off x="6644590" y="1721704"/>
              <a:ext cx="1859174" cy="3076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0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aphicFrame macro="">
          <xdr:nvGraphicFramePr>
            <xdr:cNvPr id="55" name="Chart 54">
              <a:extLst>
                <a:ext uri="{FF2B5EF4-FFF2-40B4-BE49-F238E27FC236}">
                  <a16:creationId xmlns:a16="http://schemas.microsoft.com/office/drawing/2014/main" id="{F23C8C4C-DD2F-42D0-9588-C3570B1EB454}"/>
                </a:ext>
              </a:extLst>
            </xdr:cNvPr>
            <xdr:cNvGraphicFramePr>
              <a:graphicFrameLocks/>
            </xdr:cNvGraphicFramePr>
          </xdr:nvGraphicFramePr>
          <xdr:xfrm>
            <a:off x="6801702" y="1178352"/>
            <a:ext cx="1531938" cy="493713"/>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mc:Choice xmlns:a14="http://schemas.microsoft.com/office/drawing/2010/main" Requires="a14">
            <xdr:pic>
              <xdr:nvPicPr>
                <xdr:cNvPr id="7" name="Picture 6">
                  <a:extLst>
                    <a:ext uri="{FF2B5EF4-FFF2-40B4-BE49-F238E27FC236}">
                      <a16:creationId xmlns:a16="http://schemas.microsoft.com/office/drawing/2014/main" id="{15304A2C-2E69-B864-7BC4-BE3EA1092D7B}"/>
                    </a:ext>
                  </a:extLst>
                </xdr:cNvPr>
                <xdr:cNvPicPr>
                  <a:picLocks noChangeAspect="1" noChangeArrowheads="1"/>
                  <a:extLst>
                    <a:ext uri="{84589F7E-364E-4C9E-8A38-B11213B215E9}">
                      <a14:cameraTool cellRange="'KPI YearonYear(YOY)'!$K$9" spid="_x0000_s10280"/>
                    </a:ext>
                  </a:extLst>
                </xdr:cNvPicPr>
              </xdr:nvPicPr>
              <xdr:blipFill>
                <a:blip xmlns:r="http://schemas.openxmlformats.org/officeDocument/2006/relationships" r:embed="rId4"/>
                <a:srcRect/>
                <a:stretch>
                  <a:fillRect/>
                </a:stretch>
              </xdr:blipFill>
              <xdr:spPr bwMode="auto">
                <a:xfrm>
                  <a:off x="7737835" y="1767526"/>
                  <a:ext cx="684225" cy="231005"/>
                </a:xfrm>
                <a:prstGeom prst="rect">
                  <a:avLst/>
                </a:prstGeom>
                <a:noFill/>
                <a:extLst>
                  <a:ext uri="{909E8E84-426E-40DD-AFC4-6F175D3DCCD1}">
                    <a14:hiddenFill>
                      <a:solidFill>
                        <a:srgbClr val="FFFFFF"/>
                      </a:solidFill>
                    </a14:hiddenFill>
                  </a:ext>
                </a:extLst>
              </xdr:spPr>
            </xdr:pic>
          </mc:Choice>
          <mc:Fallback/>
        </mc:AlternateContent>
      </xdr:grpSp>
      <xdr:grpSp>
        <xdr:nvGrpSpPr>
          <xdr:cNvPr id="10" name="Group 9">
            <a:extLst>
              <a:ext uri="{FF2B5EF4-FFF2-40B4-BE49-F238E27FC236}">
                <a16:creationId xmlns:a16="http://schemas.microsoft.com/office/drawing/2014/main" id="{DD22C701-3FC0-BBD5-C63A-A8071C23313F}"/>
              </a:ext>
            </a:extLst>
          </xdr:cNvPr>
          <xdr:cNvGrpSpPr/>
        </xdr:nvGrpSpPr>
        <xdr:grpSpPr>
          <a:xfrm>
            <a:off x="65464" y="438609"/>
            <a:ext cx="2016289" cy="1597320"/>
            <a:chOff x="65464" y="438609"/>
            <a:chExt cx="2016289" cy="1597320"/>
          </a:xfrm>
        </xdr:grpSpPr>
        <xdr:sp macro="" textlink="">
          <xdr:nvSpPr>
            <xdr:cNvPr id="3" name="Rectangle: Rounded Corners 2">
              <a:extLst>
                <a:ext uri="{FF2B5EF4-FFF2-40B4-BE49-F238E27FC236}">
                  <a16:creationId xmlns:a16="http://schemas.microsoft.com/office/drawing/2014/main" id="{466AA6B5-A79B-794A-BE4D-B73030EDEFD8}"/>
                </a:ext>
              </a:extLst>
            </xdr:cNvPr>
            <xdr:cNvSpPr/>
          </xdr:nvSpPr>
          <xdr:spPr>
            <a:xfrm>
              <a:off x="78557" y="438609"/>
              <a:ext cx="1990102" cy="32731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B6577B73-1BC9-28B9-6B4B-6E5808B79014}"/>
                </a:ext>
              </a:extLst>
            </xdr:cNvPr>
            <xdr:cNvSpPr/>
          </xdr:nvSpPr>
          <xdr:spPr>
            <a:xfrm>
              <a:off x="65464" y="785569"/>
              <a:ext cx="2016289" cy="1250360"/>
            </a:xfrm>
            <a:prstGeom prst="roundRect">
              <a:avLst>
                <a:gd name="adj" fmla="val 884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sp macro="" textlink="KPI!B17">
          <xdr:nvSpPr>
            <xdr:cNvPr id="13" name="Rectangle: Rounded Corners 12">
              <a:extLst>
                <a:ext uri="{FF2B5EF4-FFF2-40B4-BE49-F238E27FC236}">
                  <a16:creationId xmlns:a16="http://schemas.microsoft.com/office/drawing/2014/main" id="{42B6FC18-3AC5-FD9B-B7FE-D5E2FB8C6493}"/>
                </a:ext>
              </a:extLst>
            </xdr:cNvPr>
            <xdr:cNvSpPr/>
          </xdr:nvSpPr>
          <xdr:spPr>
            <a:xfrm>
              <a:off x="209485" y="824847"/>
              <a:ext cx="1695515" cy="3076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6FC373-9BE7-472D-9066-3D1F54F81026}" type="TxLink">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18" name="Chart 17">
              <a:extLst>
                <a:ext uri="{FF2B5EF4-FFF2-40B4-BE49-F238E27FC236}">
                  <a16:creationId xmlns:a16="http://schemas.microsoft.com/office/drawing/2014/main" id="{19E5C38B-7EFD-4E5F-8DAB-C74003BA3770}"/>
                </a:ext>
              </a:extLst>
            </xdr:cNvPr>
            <xdr:cNvGraphicFramePr>
              <a:graphicFrameLocks/>
            </xdr:cNvGraphicFramePr>
          </xdr:nvGraphicFramePr>
          <xdr:xfrm>
            <a:off x="170206" y="1171805"/>
            <a:ext cx="1746250" cy="496888"/>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19" name="Rectangle: Rounded Corners 18">
              <a:extLst>
                <a:ext uri="{FF2B5EF4-FFF2-40B4-BE49-F238E27FC236}">
                  <a16:creationId xmlns:a16="http://schemas.microsoft.com/office/drawing/2014/main" id="{17A20BE1-E6D6-4257-80AF-373C13DEDDD3}"/>
                </a:ext>
              </a:extLst>
            </xdr:cNvPr>
            <xdr:cNvSpPr/>
          </xdr:nvSpPr>
          <xdr:spPr>
            <a:xfrm>
              <a:off x="150568" y="1702064"/>
              <a:ext cx="1859174" cy="3076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0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mc:AlternateContent xmlns:mc="http://schemas.openxmlformats.org/markup-compatibility/2006">
          <mc:Choice xmlns:a14="http://schemas.microsoft.com/office/drawing/2010/main" Requires="a14">
            <xdr:pic>
              <xdr:nvPicPr>
                <xdr:cNvPr id="9" name="Picture 8">
                  <a:extLst>
                    <a:ext uri="{FF2B5EF4-FFF2-40B4-BE49-F238E27FC236}">
                      <a16:creationId xmlns:a16="http://schemas.microsoft.com/office/drawing/2014/main" id="{161DD44A-4597-3FBD-69CB-F1A3A6A33D05}"/>
                    </a:ext>
                  </a:extLst>
                </xdr:cNvPr>
                <xdr:cNvPicPr>
                  <a:picLocks noChangeAspect="1" noChangeArrowheads="1"/>
                  <a:extLst>
                    <a:ext uri="{84589F7E-364E-4C9E-8A38-B11213B215E9}">
                      <a14:cameraTool cellRange="'KPI YearonYear(YOY)'!$H$9" spid="_x0000_s10281"/>
                    </a:ext>
                  </a:extLst>
                </xdr:cNvPicPr>
              </xdr:nvPicPr>
              <xdr:blipFill>
                <a:blip xmlns:r="http://schemas.openxmlformats.org/officeDocument/2006/relationships" r:embed="rId6"/>
                <a:srcRect/>
                <a:stretch>
                  <a:fillRect/>
                </a:stretch>
              </xdr:blipFill>
              <xdr:spPr bwMode="auto">
                <a:xfrm>
                  <a:off x="1237268" y="1747886"/>
                  <a:ext cx="684226" cy="231005"/>
                </a:xfrm>
                <a:prstGeom prst="rect">
                  <a:avLst/>
                </a:prstGeom>
                <a:noFill/>
                <a:extLst>
                  <a:ext uri="{909E8E84-426E-40DD-AFC4-6F175D3DCCD1}">
                    <a14:hiddenFill>
                      <a:solidFill>
                        <a:srgbClr val="FFFFFF"/>
                      </a:solidFill>
                    </a14:hiddenFill>
                  </a:ext>
                </a:extLst>
              </xdr:spPr>
            </xdr:pic>
          </mc:Choice>
          <mc:Fallback/>
        </mc:AlternateContent>
      </xdr:grpSp>
    </xdr:grpSp>
    <xdr:clientData/>
  </xdr:twoCellAnchor>
  <xdr:twoCellAnchor>
    <xdr:from>
      <xdr:col>0</xdr:col>
      <xdr:colOff>22219</xdr:colOff>
      <xdr:row>0</xdr:row>
      <xdr:rowOff>28766</xdr:rowOff>
    </xdr:from>
    <xdr:to>
      <xdr:col>17</xdr:col>
      <xdr:colOff>522892</xdr:colOff>
      <xdr:row>2</xdr:row>
      <xdr:rowOff>39278</xdr:rowOff>
    </xdr:to>
    <xdr:sp macro="" textlink="">
      <xdr:nvSpPr>
        <xdr:cNvPr id="2" name="Rectangle: Rounded Corners 1">
          <a:extLst>
            <a:ext uri="{FF2B5EF4-FFF2-40B4-BE49-F238E27FC236}">
              <a16:creationId xmlns:a16="http://schemas.microsoft.com/office/drawing/2014/main" id="{9D3E10E5-AEA9-20B2-FCC7-F5532739DA3E}"/>
            </a:ext>
          </a:extLst>
        </xdr:cNvPr>
        <xdr:cNvSpPr/>
      </xdr:nvSpPr>
      <xdr:spPr>
        <a:xfrm>
          <a:off x="22219" y="28766"/>
          <a:ext cx="10850518" cy="37711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ECOMMERCE SALES ANALYSIS</a:t>
          </a:r>
          <a:r>
            <a:rPr lang="en-IN" sz="1600" baseline="0">
              <a:latin typeface="Lato Black" panose="020F0502020204030203" pitchFamily="34" charset="0"/>
              <a:ea typeface="Lato Black" panose="020F0502020204030203" pitchFamily="34" charset="0"/>
              <a:cs typeface="Lato Black" panose="020F0502020204030203" pitchFamily="34" charset="0"/>
            </a:rPr>
            <a:t> DASHBOARD</a:t>
          </a:r>
          <a:endParaRPr lang="en-IN"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3</xdr:col>
      <xdr:colOff>536804</xdr:colOff>
      <xdr:row>6</xdr:row>
      <xdr:rowOff>91651</xdr:rowOff>
    </xdr:from>
    <xdr:to>
      <xdr:col>6</xdr:col>
      <xdr:colOff>342065</xdr:colOff>
      <xdr:row>8</xdr:row>
      <xdr:rowOff>137475</xdr:rowOff>
    </xdr:to>
    <xdr:graphicFrame macro="">
      <xdr:nvGraphicFramePr>
        <xdr:cNvPr id="53" name="Chart 52">
          <a:extLst>
            <a:ext uri="{FF2B5EF4-FFF2-40B4-BE49-F238E27FC236}">
              <a16:creationId xmlns:a16="http://schemas.microsoft.com/office/drawing/2014/main" id="{1484700D-9153-4CDC-9D54-61DEA3E697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294588</xdr:colOff>
      <xdr:row>6</xdr:row>
      <xdr:rowOff>91647</xdr:rowOff>
    </xdr:from>
    <xdr:to>
      <xdr:col>17</xdr:col>
      <xdr:colOff>288649</xdr:colOff>
      <xdr:row>9</xdr:row>
      <xdr:rowOff>58917</xdr:rowOff>
    </xdr:to>
    <xdr:graphicFrame macro="">
      <xdr:nvGraphicFramePr>
        <xdr:cNvPr id="56" name="Chart 55">
          <a:extLst>
            <a:ext uri="{FF2B5EF4-FFF2-40B4-BE49-F238E27FC236}">
              <a16:creationId xmlns:a16="http://schemas.microsoft.com/office/drawing/2014/main" id="{F07EF3E9-337C-4380-98EC-26F7AE7118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340412</xdr:colOff>
          <xdr:row>9</xdr:row>
          <xdr:rowOff>91649</xdr:rowOff>
        </xdr:from>
        <xdr:to>
          <xdr:col>6</xdr:col>
          <xdr:colOff>415953</xdr:colOff>
          <xdr:row>10</xdr:row>
          <xdr:rowOff>138820</xdr:rowOff>
        </xdr:to>
        <xdr:pic>
          <xdr:nvPicPr>
            <xdr:cNvPr id="5" name="Picture 4">
              <a:extLst>
                <a:ext uri="{FF2B5EF4-FFF2-40B4-BE49-F238E27FC236}">
                  <a16:creationId xmlns:a16="http://schemas.microsoft.com/office/drawing/2014/main" id="{F8EBE25D-CB3A-36A2-7B00-7712A944C5CB}"/>
                </a:ext>
              </a:extLst>
            </xdr:cNvPr>
            <xdr:cNvPicPr>
              <a:picLocks noChangeAspect="1" noChangeArrowheads="1"/>
              <a:extLst>
                <a:ext uri="{84589F7E-364E-4C9E-8A38-B11213B215E9}">
                  <a14:cameraTool cellRange="'KPI YearonYear(YOY)'!$I$9" spid="_x0000_s10282"/>
                </a:ext>
              </a:extLst>
            </xdr:cNvPicPr>
          </xdr:nvPicPr>
          <xdr:blipFill>
            <a:blip xmlns:r="http://schemas.openxmlformats.org/officeDocument/2006/relationships" r:embed="rId9"/>
            <a:srcRect/>
            <a:stretch>
              <a:fillRect/>
            </a:stretch>
          </xdr:blipFill>
          <xdr:spPr bwMode="auto">
            <a:xfrm>
              <a:off x="3391711" y="1724506"/>
              <a:ext cx="6858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183300</xdr:colOff>
          <xdr:row>9</xdr:row>
          <xdr:rowOff>104743</xdr:rowOff>
        </xdr:from>
        <xdr:to>
          <xdr:col>17</xdr:col>
          <xdr:colOff>208040</xdr:colOff>
          <xdr:row>10</xdr:row>
          <xdr:rowOff>151914</xdr:rowOff>
        </xdr:to>
        <xdr:pic>
          <xdr:nvPicPr>
            <xdr:cNvPr id="8" name="Picture 7">
              <a:extLst>
                <a:ext uri="{FF2B5EF4-FFF2-40B4-BE49-F238E27FC236}">
                  <a16:creationId xmlns:a16="http://schemas.microsoft.com/office/drawing/2014/main" id="{B433E1E4-EB49-831B-8A10-6ED551391319}"/>
                </a:ext>
              </a:extLst>
            </xdr:cNvPr>
            <xdr:cNvPicPr>
              <a:picLocks noChangeAspect="1" noChangeArrowheads="1"/>
              <a:extLst>
                <a:ext uri="{84589F7E-364E-4C9E-8A38-B11213B215E9}">
                  <a14:cameraTool cellRange="'KPI YearonYear(YOY)'!$L$9" spid="_x0000_s10283"/>
                </a:ext>
              </a:extLst>
            </xdr:cNvPicPr>
          </xdr:nvPicPr>
          <xdr:blipFill>
            <a:blip xmlns:r="http://schemas.openxmlformats.org/officeDocument/2006/relationships" r:embed="rId10"/>
            <a:srcRect/>
            <a:stretch>
              <a:fillRect/>
            </a:stretch>
          </xdr:blipFill>
          <xdr:spPr bwMode="auto">
            <a:xfrm>
              <a:off x="9947456" y="1737600"/>
              <a:ext cx="63500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99371</xdr:colOff>
      <xdr:row>11</xdr:row>
      <xdr:rowOff>118269</xdr:rowOff>
    </xdr:from>
    <xdr:to>
      <xdr:col>17</xdr:col>
      <xdr:colOff>450645</xdr:colOff>
      <xdr:row>24</xdr:row>
      <xdr:rowOff>35968</xdr:rowOff>
    </xdr:to>
    <xdr:grpSp>
      <xdr:nvGrpSpPr>
        <xdr:cNvPr id="70" name="Group 69">
          <a:extLst>
            <a:ext uri="{FF2B5EF4-FFF2-40B4-BE49-F238E27FC236}">
              <a16:creationId xmlns:a16="http://schemas.microsoft.com/office/drawing/2014/main" id="{CE671404-AAD5-457B-5701-1905D4AA5C4D}"/>
            </a:ext>
          </a:extLst>
        </xdr:cNvPr>
        <xdr:cNvGrpSpPr/>
      </xdr:nvGrpSpPr>
      <xdr:grpSpPr>
        <a:xfrm>
          <a:off x="99371" y="2097352"/>
          <a:ext cx="10786441" cy="2256616"/>
          <a:chOff x="215446" y="2234936"/>
          <a:chExt cx="10585153" cy="2314312"/>
        </a:xfrm>
      </xdr:grpSpPr>
      <xdr:sp macro="" textlink="">
        <xdr:nvSpPr>
          <xdr:cNvPr id="17" name="Rectangle: Rounded Corners 16">
            <a:extLst>
              <a:ext uri="{FF2B5EF4-FFF2-40B4-BE49-F238E27FC236}">
                <a16:creationId xmlns:a16="http://schemas.microsoft.com/office/drawing/2014/main" id="{29778B3C-C3D2-559D-56B9-23BEACA46E79}"/>
              </a:ext>
            </a:extLst>
          </xdr:cNvPr>
          <xdr:cNvSpPr/>
        </xdr:nvSpPr>
        <xdr:spPr>
          <a:xfrm>
            <a:off x="215446" y="2234936"/>
            <a:ext cx="4020325" cy="2314312"/>
          </a:xfrm>
          <a:prstGeom prst="roundRect">
            <a:avLst>
              <a:gd name="adj" fmla="val 4727"/>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Rectangle: Rounded Corners 19">
            <a:extLst>
              <a:ext uri="{FF2B5EF4-FFF2-40B4-BE49-F238E27FC236}">
                <a16:creationId xmlns:a16="http://schemas.microsoft.com/office/drawing/2014/main" id="{DF06D2CD-03AA-4F24-A881-D592912AF4E9}"/>
              </a:ext>
            </a:extLst>
          </xdr:cNvPr>
          <xdr:cNvSpPr/>
        </xdr:nvSpPr>
        <xdr:spPr>
          <a:xfrm>
            <a:off x="4291640" y="2234937"/>
            <a:ext cx="3903127" cy="2291999"/>
          </a:xfrm>
          <a:prstGeom prst="roundRect">
            <a:avLst>
              <a:gd name="adj" fmla="val 4727"/>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1" name="Rectangle: Rounded Corners 20">
            <a:extLst>
              <a:ext uri="{FF2B5EF4-FFF2-40B4-BE49-F238E27FC236}">
                <a16:creationId xmlns:a16="http://schemas.microsoft.com/office/drawing/2014/main" id="{4BAB53B5-C98C-458D-8277-16CA5F7BAEBE}"/>
              </a:ext>
            </a:extLst>
          </xdr:cNvPr>
          <xdr:cNvSpPr/>
        </xdr:nvSpPr>
        <xdr:spPr>
          <a:xfrm>
            <a:off x="8251463" y="2262605"/>
            <a:ext cx="2549136" cy="2275304"/>
          </a:xfrm>
          <a:prstGeom prst="roundRect">
            <a:avLst>
              <a:gd name="adj" fmla="val 4727"/>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1" name="Shape 8">
            <a:extLst>
              <a:ext uri="{FF2B5EF4-FFF2-40B4-BE49-F238E27FC236}">
                <a16:creationId xmlns:a16="http://schemas.microsoft.com/office/drawing/2014/main" id="{2B3BF0A1-AB01-4CBB-BBB6-6901F53D6400}"/>
              </a:ext>
            </a:extLst>
          </xdr:cNvPr>
          <xdr:cNvSpPr/>
        </xdr:nvSpPr>
        <xdr:spPr>
          <a:xfrm>
            <a:off x="215446" y="2234936"/>
            <a:ext cx="2570179" cy="249112"/>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AND PROFIT ANALYSIS</a:t>
            </a:r>
            <a:endParaRPr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4" name="Shape 11">
            <a:extLst>
              <a:ext uri="{FF2B5EF4-FFF2-40B4-BE49-F238E27FC236}">
                <a16:creationId xmlns:a16="http://schemas.microsoft.com/office/drawing/2014/main" id="{A21E4BEC-FCC5-4C8D-B17C-A16AA2AF6CF4}"/>
              </a:ext>
            </a:extLst>
          </xdr:cNvPr>
          <xdr:cNvSpPr/>
        </xdr:nvSpPr>
        <xdr:spPr>
          <a:xfrm>
            <a:off x="4333192" y="2234937"/>
            <a:ext cx="1895326" cy="257031"/>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PROFIT  </a:t>
            </a:r>
            <a:endParaRPr sz="1100">
              <a:latin typeface="Lato Black" panose="020F0502020204030203" pitchFamily="34" charset="0"/>
              <a:ea typeface="Lato Black" panose="020F0502020204030203" pitchFamily="34" charset="0"/>
              <a:cs typeface="Lato Black" panose="020F0502020204030203" pitchFamily="34" charset="0"/>
              <a:sym typeface="Lato"/>
            </a:endParaRPr>
          </a:p>
        </xdr:txBody>
      </xdr:sp>
      <xdr:sp macro="" textlink="">
        <xdr:nvSpPr>
          <xdr:cNvPr id="66" name="Shape 14">
            <a:extLst>
              <a:ext uri="{FF2B5EF4-FFF2-40B4-BE49-F238E27FC236}">
                <a16:creationId xmlns:a16="http://schemas.microsoft.com/office/drawing/2014/main" id="{8174A903-C24C-4F7F-A1AA-950FB89B4103}"/>
              </a:ext>
            </a:extLst>
          </xdr:cNvPr>
          <xdr:cNvSpPr/>
        </xdr:nvSpPr>
        <xdr:spPr>
          <a:xfrm>
            <a:off x="8191766" y="2255077"/>
            <a:ext cx="2480849" cy="247241"/>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SALES SHARE %</a:t>
            </a:r>
            <a:endParaRPr sz="11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0</xdr:col>
      <xdr:colOff>103882</xdr:colOff>
      <xdr:row>24</xdr:row>
      <xdr:rowOff>61453</xdr:rowOff>
    </xdr:from>
    <xdr:to>
      <xdr:col>17</xdr:col>
      <xdr:colOff>471130</xdr:colOff>
      <xdr:row>37</xdr:row>
      <xdr:rowOff>122418</xdr:rowOff>
    </xdr:to>
    <xdr:grpSp>
      <xdr:nvGrpSpPr>
        <xdr:cNvPr id="71" name="Group 70">
          <a:extLst>
            <a:ext uri="{FF2B5EF4-FFF2-40B4-BE49-F238E27FC236}">
              <a16:creationId xmlns:a16="http://schemas.microsoft.com/office/drawing/2014/main" id="{BDB19C54-71E8-F7B5-C492-561590D3B6EE}"/>
            </a:ext>
          </a:extLst>
        </xdr:cNvPr>
        <xdr:cNvGrpSpPr/>
      </xdr:nvGrpSpPr>
      <xdr:grpSpPr>
        <a:xfrm>
          <a:off x="103882" y="4379453"/>
          <a:ext cx="10802415" cy="2399882"/>
          <a:chOff x="226785" y="4642889"/>
          <a:chExt cx="10630513" cy="2314313"/>
        </a:xfrm>
      </xdr:grpSpPr>
      <xdr:sp macro="" textlink="">
        <xdr:nvSpPr>
          <xdr:cNvPr id="23" name="Rectangle: Rounded Corners 22">
            <a:extLst>
              <a:ext uri="{FF2B5EF4-FFF2-40B4-BE49-F238E27FC236}">
                <a16:creationId xmlns:a16="http://schemas.microsoft.com/office/drawing/2014/main" id="{54FCCD7A-1393-D9DE-4666-9EA9B4E9418D}"/>
              </a:ext>
            </a:extLst>
          </xdr:cNvPr>
          <xdr:cNvSpPr/>
        </xdr:nvSpPr>
        <xdr:spPr>
          <a:xfrm>
            <a:off x="226785" y="4642889"/>
            <a:ext cx="4020325" cy="2314312"/>
          </a:xfrm>
          <a:prstGeom prst="roundRect">
            <a:avLst>
              <a:gd name="adj" fmla="val 4727"/>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9" name="Rectangle: Rounded Corners 28">
            <a:extLst>
              <a:ext uri="{FF2B5EF4-FFF2-40B4-BE49-F238E27FC236}">
                <a16:creationId xmlns:a16="http://schemas.microsoft.com/office/drawing/2014/main" id="{AFBDEDA3-DD21-47F3-78DC-F214C8A69B29}"/>
              </a:ext>
            </a:extLst>
          </xdr:cNvPr>
          <xdr:cNvSpPr/>
        </xdr:nvSpPr>
        <xdr:spPr>
          <a:xfrm>
            <a:off x="4309851" y="4642890"/>
            <a:ext cx="3254548" cy="2314312"/>
          </a:xfrm>
          <a:prstGeom prst="roundRect">
            <a:avLst>
              <a:gd name="adj" fmla="val 4727"/>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6" name="Rectangle: Rounded Corners 35">
            <a:extLst>
              <a:ext uri="{FF2B5EF4-FFF2-40B4-BE49-F238E27FC236}">
                <a16:creationId xmlns:a16="http://schemas.microsoft.com/office/drawing/2014/main" id="{C30D629F-8ACF-EDB3-4CB2-251A5034CDCB}"/>
              </a:ext>
            </a:extLst>
          </xdr:cNvPr>
          <xdr:cNvSpPr/>
        </xdr:nvSpPr>
        <xdr:spPr>
          <a:xfrm>
            <a:off x="7620891" y="4681897"/>
            <a:ext cx="3236407" cy="2275304"/>
          </a:xfrm>
          <a:prstGeom prst="roundRect">
            <a:avLst>
              <a:gd name="adj" fmla="val 4727"/>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7" name="Shape 16">
            <a:extLst>
              <a:ext uri="{FF2B5EF4-FFF2-40B4-BE49-F238E27FC236}">
                <a16:creationId xmlns:a16="http://schemas.microsoft.com/office/drawing/2014/main" id="{F62D9BA7-753A-4324-9263-6E71FE54E062}"/>
              </a:ext>
            </a:extLst>
          </xdr:cNvPr>
          <xdr:cNvSpPr/>
        </xdr:nvSpPr>
        <xdr:spPr>
          <a:xfrm>
            <a:off x="226785" y="4642889"/>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BY STATE</a:t>
            </a:r>
            <a:endParaRPr sz="1100">
              <a:latin typeface="Lato Black" panose="020F0502020204030203" pitchFamily="34" charset="0"/>
              <a:ea typeface="Lato Black" panose="020F0502020204030203" pitchFamily="34" charset="0"/>
              <a:cs typeface="Lato Black" panose="020F0502020204030203" pitchFamily="34" charset="0"/>
              <a:sym typeface="Lato"/>
            </a:endParaRPr>
          </a:p>
        </xdr:txBody>
      </xdr:sp>
      <xdr:sp macro="" textlink="">
        <xdr:nvSpPr>
          <xdr:cNvPr id="68" name="Shape 18">
            <a:extLst>
              <a:ext uri="{FF2B5EF4-FFF2-40B4-BE49-F238E27FC236}">
                <a16:creationId xmlns:a16="http://schemas.microsoft.com/office/drawing/2014/main" id="{EEA801D9-1310-4B3A-AFB6-FAE39D864788}"/>
              </a:ext>
            </a:extLst>
          </xdr:cNvPr>
          <xdr:cNvSpPr/>
        </xdr:nvSpPr>
        <xdr:spPr>
          <a:xfrm>
            <a:off x="4367304" y="465575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TOP 5 SUBCATEGORIES BY SALES</a:t>
            </a:r>
            <a:endParaRPr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9" name="Shape 20">
            <a:extLst>
              <a:ext uri="{FF2B5EF4-FFF2-40B4-BE49-F238E27FC236}">
                <a16:creationId xmlns:a16="http://schemas.microsoft.com/office/drawing/2014/main" id="{7946E63E-E9FE-4687-8B5A-DB0AB16C6FAE}"/>
              </a:ext>
            </a:extLst>
          </xdr:cNvPr>
          <xdr:cNvSpPr/>
        </xdr:nvSpPr>
        <xdr:spPr>
          <a:xfrm>
            <a:off x="7734491" y="4681897"/>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FILTERS</a:t>
            </a:r>
            <a:endParaRPr sz="11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0</xdr:col>
      <xdr:colOff>119855</xdr:colOff>
      <xdr:row>13</xdr:row>
      <xdr:rowOff>15849</xdr:rowOff>
    </xdr:from>
    <xdr:to>
      <xdr:col>6</xdr:col>
      <xdr:colOff>505269</xdr:colOff>
      <xdr:row>23</xdr:row>
      <xdr:rowOff>27312</xdr:rowOff>
    </xdr:to>
    <xdr:graphicFrame macro="">
      <xdr:nvGraphicFramePr>
        <xdr:cNvPr id="72" name="Chart 71">
          <a:extLst>
            <a:ext uri="{FF2B5EF4-FFF2-40B4-BE49-F238E27FC236}">
              <a16:creationId xmlns:a16="http://schemas.microsoft.com/office/drawing/2014/main" id="{2965A7B4-9F1A-486B-BCAB-C3F8E920CB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34139</xdr:colOff>
      <xdr:row>13</xdr:row>
      <xdr:rowOff>27312</xdr:rowOff>
    </xdr:from>
    <xdr:to>
      <xdr:col>13</xdr:col>
      <xdr:colOff>252635</xdr:colOff>
      <xdr:row>23</xdr:row>
      <xdr:rowOff>143942</xdr:rowOff>
    </xdr:to>
    <mc:AlternateContent xmlns:mc="http://schemas.openxmlformats.org/markup-compatibility/2006">
      <mc:Choice xmlns:cx1="http://schemas.microsoft.com/office/drawing/2015/9/8/chartex" Requires="cx1">
        <xdr:graphicFrame macro="">
          <xdr:nvGraphicFramePr>
            <xdr:cNvPr id="73" name="Chart 72">
              <a:extLst>
                <a:ext uri="{FF2B5EF4-FFF2-40B4-BE49-F238E27FC236}">
                  <a16:creationId xmlns:a16="http://schemas.microsoft.com/office/drawing/2014/main" id="{361013A3-B38B-4D9C-82DE-E21697BE4D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287956" y="2423925"/>
              <a:ext cx="3864625" cy="196017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334570</xdr:colOff>
      <xdr:row>13</xdr:row>
      <xdr:rowOff>6828</xdr:rowOff>
    </xdr:from>
    <xdr:to>
      <xdr:col>17</xdr:col>
      <xdr:colOff>423333</xdr:colOff>
      <xdr:row>23</xdr:row>
      <xdr:rowOff>170699</xdr:rowOff>
    </xdr:to>
    <xdr:graphicFrame macro="">
      <xdr:nvGraphicFramePr>
        <xdr:cNvPr id="74" name="Chart 73">
          <a:extLst>
            <a:ext uri="{FF2B5EF4-FFF2-40B4-BE49-F238E27FC236}">
              <a16:creationId xmlns:a16="http://schemas.microsoft.com/office/drawing/2014/main" id="{1B81ABB1-108F-4987-B87A-494B2AB853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124366</xdr:colOff>
      <xdr:row>25</xdr:row>
      <xdr:rowOff>163872</xdr:rowOff>
    </xdr:from>
    <xdr:to>
      <xdr:col>6</xdr:col>
      <xdr:colOff>464301</xdr:colOff>
      <xdr:row>37</xdr:row>
      <xdr:rowOff>102419</xdr:rowOff>
    </xdr:to>
    <mc:AlternateContent xmlns:mc="http://schemas.openxmlformats.org/markup-compatibility/2006">
      <mc:Choice xmlns:cx4="http://schemas.microsoft.com/office/drawing/2016/5/10/chartex" Requires="cx4">
        <xdr:graphicFrame macro="">
          <xdr:nvGraphicFramePr>
            <xdr:cNvPr id="75" name="Chart 74">
              <a:extLst>
                <a:ext uri="{FF2B5EF4-FFF2-40B4-BE49-F238E27FC236}">
                  <a16:creationId xmlns:a16="http://schemas.microsoft.com/office/drawing/2014/main" id="{A7AADA9F-826A-4BF5-9465-51F88EC501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24366" y="4772743"/>
              <a:ext cx="3986064" cy="215080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600861</xdr:colOff>
      <xdr:row>25</xdr:row>
      <xdr:rowOff>170699</xdr:rowOff>
    </xdr:from>
    <xdr:to>
      <xdr:col>12</xdr:col>
      <xdr:colOff>143388</xdr:colOff>
      <xdr:row>37</xdr:row>
      <xdr:rowOff>75108</xdr:rowOff>
    </xdr:to>
    <xdr:graphicFrame macro="">
      <xdr:nvGraphicFramePr>
        <xdr:cNvPr id="76" name="Chart 75">
          <a:extLst>
            <a:ext uri="{FF2B5EF4-FFF2-40B4-BE49-F238E27FC236}">
              <a16:creationId xmlns:a16="http://schemas.microsoft.com/office/drawing/2014/main" id="{8D8377A1-A744-4498-9D69-42069DBF26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12</xdr:col>
      <xdr:colOff>283594</xdr:colOff>
      <xdr:row>25</xdr:row>
      <xdr:rowOff>159229</xdr:rowOff>
    </xdr:from>
    <xdr:to>
      <xdr:col>14</xdr:col>
      <xdr:colOff>81935</xdr:colOff>
      <xdr:row>37</xdr:row>
      <xdr:rowOff>20484</xdr:rowOff>
    </xdr:to>
    <mc:AlternateContent xmlns:mc="http://schemas.openxmlformats.org/markup-compatibility/2006">
      <mc:Choice xmlns:a14="http://schemas.microsoft.com/office/drawing/2010/main" Requires="a14">
        <xdr:graphicFrame macro="">
          <xdr:nvGraphicFramePr>
            <xdr:cNvPr id="78" name="Year 1">
              <a:extLst>
                <a:ext uri="{FF2B5EF4-FFF2-40B4-BE49-F238E27FC236}">
                  <a16:creationId xmlns:a16="http://schemas.microsoft.com/office/drawing/2014/main" id="{117A3095-C5CF-4EF4-A5C4-8DA5479A281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7649594" y="4657146"/>
              <a:ext cx="1026008" cy="20202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600860</xdr:colOff>
      <xdr:row>25</xdr:row>
      <xdr:rowOff>162165</xdr:rowOff>
    </xdr:from>
    <xdr:to>
      <xdr:col>17</xdr:col>
      <xdr:colOff>471129</xdr:colOff>
      <xdr:row>37</xdr:row>
      <xdr:rowOff>40968</xdr:rowOff>
    </xdr:to>
    <mc:AlternateContent xmlns:mc="http://schemas.openxmlformats.org/markup-compatibility/2006">
      <mc:Choice xmlns:a14="http://schemas.microsoft.com/office/drawing/2010/main" Requires="a14">
        <xdr:graphicFrame macro="">
          <xdr:nvGraphicFramePr>
            <xdr:cNvPr id="79" name="Segment 1">
              <a:extLst>
                <a:ext uri="{FF2B5EF4-FFF2-40B4-BE49-F238E27FC236}">
                  <a16:creationId xmlns:a16="http://schemas.microsoft.com/office/drawing/2014/main" id="{F24FE0EB-C241-432B-96BB-523A45FBDDB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808360" y="4660082"/>
              <a:ext cx="1097936" cy="20378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86812</xdr:colOff>
      <xdr:row>25</xdr:row>
      <xdr:rowOff>160458</xdr:rowOff>
    </xdr:from>
    <xdr:to>
      <xdr:col>15</xdr:col>
      <xdr:colOff>600860</xdr:colOff>
      <xdr:row>37</xdr:row>
      <xdr:rowOff>27311</xdr:rowOff>
    </xdr:to>
    <mc:AlternateContent xmlns:mc="http://schemas.openxmlformats.org/markup-compatibility/2006">
      <mc:Choice xmlns:a14="http://schemas.microsoft.com/office/drawing/2010/main" Requires="a14">
        <xdr:graphicFrame macro="">
          <xdr:nvGraphicFramePr>
            <xdr:cNvPr id="80" name="Region 2">
              <a:extLst>
                <a:ext uri="{FF2B5EF4-FFF2-40B4-BE49-F238E27FC236}">
                  <a16:creationId xmlns:a16="http://schemas.microsoft.com/office/drawing/2014/main" id="{DAB7644B-7DBD-44AB-87E4-C7864D1394BE}"/>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8680479" y="4658375"/>
              <a:ext cx="1127881" cy="20258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thod, Satyam (Cognizant)" refreshedDate="46052.72419976852" createdVersion="8" refreshedVersion="8" minRefreshableVersion="3" recordCount="9994" xr:uid="{B7F45513-7654-4250-BF4E-18F8089C7303}">
  <cacheSource type="worksheet">
    <worksheetSource name="E_Commerce_data"/>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3990633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D063F4-5049-4152-BAC3-97F68C5F4156}"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09">
      <pivotArea collapsedLevelsAreSubtotals="1" fieldPosition="0">
        <references count="1">
          <reference field="22" count="1">
            <x v="1"/>
          </reference>
        </references>
      </pivotArea>
    </format>
    <format dxfId="108">
      <pivotArea collapsedLevelsAreSubtotals="1" fieldPosition="0">
        <references count="1">
          <reference field="22" count="1">
            <x v="2"/>
          </reference>
        </references>
      </pivotArea>
    </format>
    <format dxfId="107">
      <pivotArea collapsedLevelsAreSubtotals="1" fieldPosition="0">
        <references count="1">
          <reference field="22" count="1">
            <x v="3"/>
          </reference>
        </references>
      </pivotArea>
    </format>
    <format dxfId="106">
      <pivotArea collapsedLevelsAreSubtotals="1" fieldPosition="0">
        <references count="1">
          <reference field="22" count="1">
            <x v="4"/>
          </reference>
        </references>
      </pivotArea>
    </format>
    <format dxfId="105">
      <pivotArea collapsedLevelsAreSubtotals="1" fieldPosition="0">
        <references count="1">
          <reference field="22" count="1">
            <x v="5"/>
          </reference>
        </references>
      </pivotArea>
    </format>
    <format dxfId="104">
      <pivotArea collapsedLevelsAreSubtotals="1" fieldPosition="0">
        <references count="1">
          <reference field="22" count="1">
            <x v="6"/>
          </reference>
        </references>
      </pivotArea>
    </format>
    <format dxfId="103">
      <pivotArea collapsedLevelsAreSubtotals="1" fieldPosition="0">
        <references count="1">
          <reference field="22" count="1">
            <x v="7"/>
          </reference>
        </references>
      </pivotArea>
    </format>
    <format dxfId="102">
      <pivotArea collapsedLevelsAreSubtotals="1" fieldPosition="0">
        <references count="1">
          <reference field="22" count="1">
            <x v="8"/>
          </reference>
        </references>
      </pivotArea>
    </format>
    <format dxfId="101">
      <pivotArea collapsedLevelsAreSubtotals="1" fieldPosition="0">
        <references count="1">
          <reference field="22" count="1">
            <x v="9"/>
          </reference>
        </references>
      </pivotArea>
    </format>
    <format dxfId="100">
      <pivotArea collapsedLevelsAreSubtotals="1" fieldPosition="0">
        <references count="1">
          <reference field="22" count="1">
            <x v="10"/>
          </reference>
        </references>
      </pivotArea>
    </format>
    <format dxfId="99">
      <pivotArea collapsedLevelsAreSubtotals="1" fieldPosition="0">
        <references count="1">
          <reference field="22" count="1">
            <x v="11"/>
          </reference>
        </references>
      </pivotArea>
    </format>
    <format dxfId="98">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AE8CF9-ADEB-4ADE-84AF-E5D064CA3A2A}"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74A86A-6007-4260-A409-976980FA3CF3}"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3E25C8E-D9A6-4299-B7D9-E1ED0327FE0D}"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888515C-BB0C-4149-BCBA-19A51D063014}"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B21950-99E2-4D8E-A5C6-DB8FF8DD13EA}"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1195C8B-4C4A-4CFC-9D17-AB11DC5892FB}"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4618F60-6908-487C-8AAF-FE9689E43974}"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6160713-FD15-45EA-B455-EF3712B44462}"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ABED81C-8448-4627-9588-1F4490002F78}"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D28F144-9181-4026-9FA7-8114BD4F3D0B}" name="PivotTable1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Profit" fld="21" baseField="0" baseItem="0"/>
    <dataField name="Sum of Quantity" fld="19"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428C748-72F9-4CE8-974C-1281072546A6}"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39906338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10DDF29-BC5C-45B5-B083-87CFC213FEE3}"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39906338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4853436-AD8F-4DF0-9160-087BDA16F67F}"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39906338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C0B3561-D644-406C-98DC-F725DCD9347A}" cache="Slicer_Year" caption="Year" rowHeight="241300"/>
  <slicer name="Segment" xr10:uid="{F377C2BB-7777-4EFB-BD91-B2DC09CD5189}" cache="Slicer_Segment" caption="Segment" rowHeight="241300"/>
  <slicer name="Region" xr10:uid="{1A7C5488-AB83-42EA-9A5A-E5CB11FC3A09}"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1FA8172-5FC0-467D-AD42-98BCE66C4CBD}" cache="Slicer_Year" caption="Year" style="AB" rowHeight="241300"/>
  <slicer name="Segment 1" xr10:uid="{9717AB65-255E-4F50-8FB2-E3A28EA46CB1}" cache="Slicer_Segment" caption="Segment" style="AB" rowHeight="241300"/>
  <slicer name="Region 2" xr10:uid="{200A57D9-E89D-446F-8B2F-F42B693C1250}"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_Commerce_data" displayName="E_Commerce_data"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1.bin"/><Relationship Id="rId5" Type="http://schemas.microsoft.com/office/2007/relationships/slicer" Target="../slicers/slicer2.xml"/><Relationship Id="rId4" Type="http://schemas.openxmlformats.org/officeDocument/2006/relationships/image" Target="../media/image1.p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4E7BA-C678-4A8C-A180-0B72CDD69EBD}">
  <dimension ref="A3:C16"/>
  <sheetViews>
    <sheetView workbookViewId="0">
      <selection activeCell="O6" sqref="O6"/>
    </sheetView>
  </sheetViews>
  <sheetFormatPr defaultRowHeight="14.5" x14ac:dyDescent="0.35"/>
  <cols>
    <col min="1" max="1" width="12.36328125" bestFit="1" customWidth="1"/>
    <col min="2" max="2" width="11.26953125" bestFit="1" customWidth="1"/>
    <col min="3" max="3" width="11.81640625" bestFit="1" customWidth="1"/>
  </cols>
  <sheetData>
    <row r="3" spans="1:3" x14ac:dyDescent="0.35">
      <c r="A3" s="6" t="s">
        <v>10933</v>
      </c>
      <c r="B3" s="5" t="s">
        <v>10947</v>
      </c>
      <c r="C3" s="10" t="s">
        <v>10948</v>
      </c>
    </row>
    <row r="4" spans="1:3" x14ac:dyDescent="0.35">
      <c r="A4" s="8" t="s">
        <v>10935</v>
      </c>
      <c r="B4" s="11">
        <v>95365.937600000019</v>
      </c>
      <c r="C4" s="12">
        <v>9199.2699999999986</v>
      </c>
    </row>
    <row r="5" spans="1:3" x14ac:dyDescent="0.35">
      <c r="A5" s="8" t="s">
        <v>10936</v>
      </c>
      <c r="B5" s="11">
        <v>60172.649400000024</v>
      </c>
      <c r="C5" s="12">
        <v>10288.898699999991</v>
      </c>
    </row>
    <row r="6" spans="1:3" x14ac:dyDescent="0.35">
      <c r="A6" s="8" t="s">
        <v>10937</v>
      </c>
      <c r="B6" s="11">
        <v>199252.98399999991</v>
      </c>
      <c r="C6" s="12">
        <v>26806.573700000015</v>
      </c>
    </row>
    <row r="7" spans="1:3" x14ac:dyDescent="0.35">
      <c r="A7" s="8" t="s">
        <v>10938</v>
      </c>
      <c r="B7" s="11">
        <v>141851.5674</v>
      </c>
      <c r="C7" s="12">
        <v>13437.806799999998</v>
      </c>
    </row>
    <row r="8" spans="1:3" x14ac:dyDescent="0.35">
      <c r="A8" s="8" t="s">
        <v>10939</v>
      </c>
      <c r="B8" s="11">
        <v>156122.28669999994</v>
      </c>
      <c r="C8" s="12">
        <v>22308.51279999999</v>
      </c>
    </row>
    <row r="9" spans="1:3" x14ac:dyDescent="0.35">
      <c r="A9" s="8" t="s">
        <v>10940</v>
      </c>
      <c r="B9" s="11">
        <v>147082.61130000011</v>
      </c>
      <c r="C9" s="12">
        <v>20899.334500000012</v>
      </c>
    </row>
    <row r="10" spans="1:3" x14ac:dyDescent="0.35">
      <c r="A10" s="8" t="s">
        <v>10941</v>
      </c>
      <c r="B10" s="11">
        <v>149580.83800000031</v>
      </c>
      <c r="C10" s="12">
        <v>13535.38299999998</v>
      </c>
    </row>
    <row r="11" spans="1:3" x14ac:dyDescent="0.35">
      <c r="A11" s="8" t="s">
        <v>10942</v>
      </c>
      <c r="B11" s="11">
        <v>159589.45099999988</v>
      </c>
      <c r="C11" s="12">
        <v>21896.715399999972</v>
      </c>
    </row>
    <row r="12" spans="1:3" x14ac:dyDescent="0.35">
      <c r="A12" s="8" t="s">
        <v>10943</v>
      </c>
      <c r="B12" s="11">
        <v>309770.09970000025</v>
      </c>
      <c r="C12" s="12">
        <v>37293.192500000034</v>
      </c>
    </row>
    <row r="13" spans="1:3" x14ac:dyDescent="0.35">
      <c r="A13" s="8" t="s">
        <v>10944</v>
      </c>
      <c r="B13" s="11">
        <v>197115.20170000009</v>
      </c>
      <c r="C13" s="12">
        <v>31469.663800000035</v>
      </c>
    </row>
    <row r="14" spans="1:3" x14ac:dyDescent="0.35">
      <c r="A14" s="8" t="s">
        <v>10945</v>
      </c>
      <c r="B14" s="11">
        <v>349120.07400000008</v>
      </c>
      <c r="C14" s="12">
        <v>35825.536599999927</v>
      </c>
    </row>
    <row r="15" spans="1:3" x14ac:dyDescent="0.35">
      <c r="A15" s="8" t="s">
        <v>10946</v>
      </c>
      <c r="B15" s="11">
        <v>332177.15950000001</v>
      </c>
      <c r="C15" s="12">
        <v>43436.13390000003</v>
      </c>
    </row>
    <row r="16" spans="1:3" x14ac:dyDescent="0.35">
      <c r="A16" s="9" t="s">
        <v>10934</v>
      </c>
      <c r="B16" s="30">
        <v>2297200.8603000008</v>
      </c>
      <c r="C16" s="31">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81FA0-F8D0-4549-9D7D-766035054CC3}">
  <dimension ref="A3:E7"/>
  <sheetViews>
    <sheetView workbookViewId="0">
      <selection activeCell="B5" sqref="B5"/>
    </sheetView>
  </sheetViews>
  <sheetFormatPr defaultRowHeight="14.5" x14ac:dyDescent="0.35"/>
  <cols>
    <col min="1" max="1" width="13.1796875" bestFit="1" customWidth="1"/>
    <col min="2" max="2" width="11.81640625" bestFit="1" customWidth="1"/>
    <col min="4" max="4" width="13.1796875" bestFit="1" customWidth="1"/>
    <col min="5" max="5" width="11.81640625" bestFit="1" customWidth="1"/>
  </cols>
  <sheetData>
    <row r="3" spans="1:5" x14ac:dyDescent="0.35">
      <c r="A3" s="6" t="s">
        <v>10933</v>
      </c>
      <c r="B3" s="7" t="s">
        <v>10948</v>
      </c>
      <c r="D3" s="14" t="s">
        <v>15</v>
      </c>
      <c r="E3" s="14" t="s">
        <v>21</v>
      </c>
    </row>
    <row r="4" spans="1:5" x14ac:dyDescent="0.35">
      <c r="A4" s="8" t="s">
        <v>71</v>
      </c>
      <c r="B4" s="25">
        <v>145454.9480999998</v>
      </c>
      <c r="D4" t="str">
        <f>A4</f>
        <v>Technology</v>
      </c>
      <c r="E4" s="15">
        <f>GETPIVOTDATA("Profit",$A$3,"Category",A4)</f>
        <v>145454.9480999998</v>
      </c>
    </row>
    <row r="5" spans="1:5" x14ac:dyDescent="0.35">
      <c r="A5" s="13" t="s">
        <v>46</v>
      </c>
      <c r="B5" s="26">
        <v>122490.8008000001</v>
      </c>
      <c r="D5" t="str">
        <f>A5</f>
        <v>Office Supplies</v>
      </c>
      <c r="E5" s="15">
        <f>GETPIVOTDATA("Profit",$A$3,"Category",A5)</f>
        <v>122490.8008000001</v>
      </c>
    </row>
    <row r="6" spans="1:5" x14ac:dyDescent="0.35">
      <c r="A6" s="13" t="s">
        <v>32</v>
      </c>
      <c r="B6" s="26">
        <v>18451.272799999992</v>
      </c>
      <c r="D6" t="str">
        <f>A6</f>
        <v>Furniture</v>
      </c>
      <c r="E6" s="15">
        <f>GETPIVOTDATA("Profit",$A$3,"Category",A6)</f>
        <v>18451.272799999992</v>
      </c>
    </row>
    <row r="7" spans="1:5" x14ac:dyDescent="0.35">
      <c r="A7" s="9" t="s">
        <v>10934</v>
      </c>
      <c r="B7" s="27">
        <v>286397.02169999992</v>
      </c>
      <c r="D7" t="str">
        <f>A7</f>
        <v>Grand Total</v>
      </c>
      <c r="E7" s="15">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3E67F-DE44-4B30-8A58-B2AB97CA15FE}">
  <dimension ref="A3:B7"/>
  <sheetViews>
    <sheetView workbookViewId="0">
      <selection activeCell="L8" sqref="L8"/>
    </sheetView>
  </sheetViews>
  <sheetFormatPr defaultRowHeight="14.5" x14ac:dyDescent="0.35"/>
  <cols>
    <col min="1" max="1" width="13.1796875" bestFit="1" customWidth="1"/>
    <col min="2" max="2" width="11.26953125" bestFit="1" customWidth="1"/>
  </cols>
  <sheetData>
    <row r="3" spans="1:2" x14ac:dyDescent="0.35">
      <c r="A3" s="6" t="s">
        <v>10933</v>
      </c>
      <c r="B3" s="7" t="s">
        <v>10947</v>
      </c>
    </row>
    <row r="4" spans="1:2" x14ac:dyDescent="0.35">
      <c r="A4" s="8" t="s">
        <v>32</v>
      </c>
      <c r="B4" s="16">
        <v>0.32300170530281774</v>
      </c>
    </row>
    <row r="5" spans="1:2" x14ac:dyDescent="0.35">
      <c r="A5" s="13" t="s">
        <v>46</v>
      </c>
      <c r="B5" s="17">
        <v>0.31301008302169103</v>
      </c>
    </row>
    <row r="6" spans="1:2" x14ac:dyDescent="0.35">
      <c r="A6" s="13" t="s">
        <v>71</v>
      </c>
      <c r="B6" s="17">
        <v>0.36398821167549117</v>
      </c>
    </row>
    <row r="7" spans="1:2" x14ac:dyDescent="0.35">
      <c r="A7" s="9" t="s">
        <v>10934</v>
      </c>
      <c r="B7" s="1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20E52-BE28-4A70-A0AE-F2E5E9EC20A6}">
  <dimension ref="A3:E53"/>
  <sheetViews>
    <sheetView topLeftCell="C35" workbookViewId="0">
      <selection activeCell="S42" sqref="S42"/>
    </sheetView>
  </sheetViews>
  <sheetFormatPr defaultRowHeight="14.5" x14ac:dyDescent="0.35"/>
  <cols>
    <col min="1" max="1" width="17.36328125" bestFit="1" customWidth="1"/>
    <col min="2" max="2" width="11.81640625" bestFit="1" customWidth="1"/>
    <col min="4" max="4" width="17.36328125" bestFit="1" customWidth="1"/>
  </cols>
  <sheetData>
    <row r="3" spans="1:5" x14ac:dyDescent="0.35">
      <c r="A3" s="6" t="s">
        <v>10933</v>
      </c>
      <c r="B3" s="7" t="s">
        <v>10947</v>
      </c>
      <c r="D3" s="14" t="s">
        <v>11</v>
      </c>
      <c r="E3" s="14" t="s">
        <v>18</v>
      </c>
    </row>
    <row r="4" spans="1:5" x14ac:dyDescent="0.35">
      <c r="A4" s="8" t="s">
        <v>358</v>
      </c>
      <c r="B4" s="25">
        <v>19510.639999999992</v>
      </c>
      <c r="D4" t="str">
        <f>A4</f>
        <v>Alabama</v>
      </c>
      <c r="E4" s="15">
        <f>GETPIVOTDATA("Sales",$A$3,"State",A4)</f>
        <v>19510.639999999992</v>
      </c>
    </row>
    <row r="5" spans="1:5" x14ac:dyDescent="0.35">
      <c r="A5" s="13" t="s">
        <v>310</v>
      </c>
      <c r="B5" s="26">
        <v>35282.000999999997</v>
      </c>
      <c r="D5" t="str">
        <f t="shared" ref="D5:D52" si="0">A5</f>
        <v>Arizona</v>
      </c>
      <c r="E5" s="15">
        <f t="shared" ref="E5:E52" si="1">GETPIVOTDATA("Sales",$A$3,"State",A5)</f>
        <v>35282.000999999997</v>
      </c>
    </row>
    <row r="6" spans="1:5" x14ac:dyDescent="0.35">
      <c r="A6" s="13" t="s">
        <v>1707</v>
      </c>
      <c r="B6" s="26">
        <v>11678.129999999997</v>
      </c>
      <c r="D6" t="str">
        <f t="shared" si="0"/>
        <v>Arkansas</v>
      </c>
      <c r="E6" s="15">
        <f t="shared" si="1"/>
        <v>11678.129999999997</v>
      </c>
    </row>
    <row r="7" spans="1:5" x14ac:dyDescent="0.35">
      <c r="A7" s="13" t="s">
        <v>43</v>
      </c>
      <c r="B7" s="26">
        <v>457687.63150000101</v>
      </c>
      <c r="D7" t="str">
        <f t="shared" si="0"/>
        <v>California</v>
      </c>
      <c r="E7" s="15">
        <f t="shared" si="1"/>
        <v>457687.63150000101</v>
      </c>
    </row>
    <row r="8" spans="1:5" x14ac:dyDescent="0.35">
      <c r="A8" s="13" t="s">
        <v>457</v>
      </c>
      <c r="B8" s="26">
        <v>32108.117999999995</v>
      </c>
      <c r="D8" t="str">
        <f t="shared" si="0"/>
        <v>Colorado</v>
      </c>
      <c r="E8" s="15">
        <f t="shared" si="1"/>
        <v>32108.117999999995</v>
      </c>
    </row>
    <row r="9" spans="1:5" x14ac:dyDescent="0.35">
      <c r="A9" s="13" t="s">
        <v>747</v>
      </c>
      <c r="B9" s="26">
        <v>13384.356999999996</v>
      </c>
      <c r="D9" t="str">
        <f t="shared" si="0"/>
        <v>Connecticut</v>
      </c>
      <c r="E9" s="15">
        <f t="shared" si="1"/>
        <v>13384.356999999996</v>
      </c>
    </row>
    <row r="10" spans="1:5" x14ac:dyDescent="0.35">
      <c r="A10" s="13" t="s">
        <v>245</v>
      </c>
      <c r="B10" s="26">
        <v>27451.068999999992</v>
      </c>
      <c r="D10" t="str">
        <f t="shared" si="0"/>
        <v>Delaware</v>
      </c>
      <c r="E10" s="15">
        <f t="shared" si="1"/>
        <v>27451.068999999992</v>
      </c>
    </row>
    <row r="11" spans="1:5" x14ac:dyDescent="0.35">
      <c r="A11" s="13" t="s">
        <v>3034</v>
      </c>
      <c r="B11" s="26">
        <v>2865.0199999999995</v>
      </c>
      <c r="D11" t="str">
        <f t="shared" si="0"/>
        <v>District of Columbia</v>
      </c>
      <c r="E11" s="15">
        <f t="shared" si="1"/>
        <v>2865.0199999999995</v>
      </c>
    </row>
    <row r="12" spans="1:5" x14ac:dyDescent="0.35">
      <c r="A12" s="13" t="s">
        <v>54</v>
      </c>
      <c r="B12" s="26">
        <v>89473.707999999999</v>
      </c>
      <c r="D12" t="str">
        <f t="shared" si="0"/>
        <v>Florida</v>
      </c>
      <c r="E12" s="15">
        <f t="shared" si="1"/>
        <v>89473.707999999999</v>
      </c>
    </row>
    <row r="13" spans="1:5" x14ac:dyDescent="0.35">
      <c r="A13" s="13" t="s">
        <v>1272</v>
      </c>
      <c r="B13" s="26">
        <v>49095.840000000004</v>
      </c>
      <c r="D13" t="str">
        <f t="shared" si="0"/>
        <v>Georgia</v>
      </c>
      <c r="E13" s="15">
        <f t="shared" si="1"/>
        <v>49095.840000000004</v>
      </c>
    </row>
    <row r="14" spans="1:5" x14ac:dyDescent="0.35">
      <c r="A14" s="13" t="s">
        <v>6260</v>
      </c>
      <c r="B14" s="26">
        <v>4382.4860000000017</v>
      </c>
      <c r="D14" t="str">
        <f t="shared" si="0"/>
        <v>Idaho</v>
      </c>
      <c r="E14" s="15">
        <f t="shared" si="1"/>
        <v>4382.4860000000017</v>
      </c>
    </row>
    <row r="15" spans="1:5" x14ac:dyDescent="0.35">
      <c r="A15" s="13" t="s">
        <v>211</v>
      </c>
      <c r="B15" s="26">
        <v>80166.10099999985</v>
      </c>
      <c r="D15" t="str">
        <f t="shared" si="0"/>
        <v>Illinois</v>
      </c>
      <c r="E15" s="15">
        <f t="shared" si="1"/>
        <v>80166.10099999985</v>
      </c>
    </row>
    <row r="16" spans="1:5" x14ac:dyDescent="0.35">
      <c r="A16" s="13" t="s">
        <v>254</v>
      </c>
      <c r="B16" s="26">
        <v>53555.360000000001</v>
      </c>
      <c r="D16" t="str">
        <f t="shared" si="0"/>
        <v>Indiana</v>
      </c>
      <c r="E16" s="15">
        <f t="shared" si="1"/>
        <v>53555.360000000001</v>
      </c>
    </row>
    <row r="17" spans="1:5" x14ac:dyDescent="0.35">
      <c r="A17" s="13" t="s">
        <v>489</v>
      </c>
      <c r="B17" s="26">
        <v>4579.7599999999993</v>
      </c>
      <c r="D17" t="str">
        <f t="shared" si="0"/>
        <v>Iowa</v>
      </c>
      <c r="E17" s="15">
        <f t="shared" si="1"/>
        <v>4579.7599999999993</v>
      </c>
    </row>
    <row r="18" spans="1:5" x14ac:dyDescent="0.35">
      <c r="A18" s="13" t="s">
        <v>4530</v>
      </c>
      <c r="B18" s="26">
        <v>2914.31</v>
      </c>
      <c r="D18" t="str">
        <f t="shared" si="0"/>
        <v>Kansas</v>
      </c>
      <c r="E18" s="15">
        <f t="shared" si="1"/>
        <v>2914.31</v>
      </c>
    </row>
    <row r="19" spans="1:5" x14ac:dyDescent="0.35">
      <c r="A19" s="13" t="s">
        <v>29</v>
      </c>
      <c r="B19" s="26">
        <v>36591.749999999971</v>
      </c>
      <c r="D19" t="str">
        <f t="shared" si="0"/>
        <v>Kentucky</v>
      </c>
      <c r="E19" s="15">
        <f t="shared" si="1"/>
        <v>36591.749999999971</v>
      </c>
    </row>
    <row r="20" spans="1:5" x14ac:dyDescent="0.35">
      <c r="A20" s="13" t="s">
        <v>736</v>
      </c>
      <c r="B20" s="26">
        <v>9217.0299999999988</v>
      </c>
      <c r="D20" t="str">
        <f t="shared" si="0"/>
        <v>Louisiana</v>
      </c>
      <c r="E20" s="15">
        <f t="shared" si="1"/>
        <v>9217.0299999999988</v>
      </c>
    </row>
    <row r="21" spans="1:5" x14ac:dyDescent="0.35">
      <c r="A21" s="13" t="s">
        <v>5235</v>
      </c>
      <c r="B21" s="26">
        <v>1270.53</v>
      </c>
      <c r="D21" t="str">
        <f t="shared" si="0"/>
        <v>Maine</v>
      </c>
      <c r="E21" s="15">
        <f t="shared" si="1"/>
        <v>1270.53</v>
      </c>
    </row>
    <row r="22" spans="1:5" x14ac:dyDescent="0.35">
      <c r="A22" s="13" t="s">
        <v>2735</v>
      </c>
      <c r="B22" s="26">
        <v>23705.523000000005</v>
      </c>
      <c r="D22" t="str">
        <f t="shared" si="0"/>
        <v>Maryland</v>
      </c>
      <c r="E22" s="15">
        <f t="shared" si="1"/>
        <v>23705.523000000005</v>
      </c>
    </row>
    <row r="23" spans="1:5" x14ac:dyDescent="0.35">
      <c r="A23" s="13" t="s">
        <v>1245</v>
      </c>
      <c r="B23" s="26">
        <v>28634.43399999999</v>
      </c>
      <c r="D23" t="str">
        <f t="shared" si="0"/>
        <v>Massachusetts</v>
      </c>
      <c r="E23" s="15">
        <f t="shared" si="1"/>
        <v>28634.43399999999</v>
      </c>
    </row>
    <row r="24" spans="1:5" x14ac:dyDescent="0.35">
      <c r="A24" s="13" t="s">
        <v>238</v>
      </c>
      <c r="B24" s="26">
        <v>76269.614000000016</v>
      </c>
      <c r="D24" t="str">
        <f t="shared" si="0"/>
        <v>Michigan</v>
      </c>
      <c r="E24" s="15">
        <f t="shared" si="1"/>
        <v>76269.614000000016</v>
      </c>
    </row>
    <row r="25" spans="1:5" x14ac:dyDescent="0.35">
      <c r="A25" s="13" t="s">
        <v>229</v>
      </c>
      <c r="B25" s="26">
        <v>29863.149999999994</v>
      </c>
      <c r="D25" t="str">
        <f t="shared" si="0"/>
        <v>Minnesota</v>
      </c>
      <c r="E25" s="15">
        <f t="shared" si="1"/>
        <v>29863.149999999994</v>
      </c>
    </row>
    <row r="26" spans="1:5" x14ac:dyDescent="0.35">
      <c r="A26" s="13" t="s">
        <v>1487</v>
      </c>
      <c r="B26" s="26">
        <v>10771.34</v>
      </c>
      <c r="D26" t="str">
        <f t="shared" si="0"/>
        <v>Mississippi</v>
      </c>
      <c r="E26" s="15">
        <f t="shared" si="1"/>
        <v>10771.34</v>
      </c>
    </row>
    <row r="27" spans="1:5" x14ac:dyDescent="0.35">
      <c r="A27" s="13" t="s">
        <v>596</v>
      </c>
      <c r="B27" s="26">
        <v>22205.149999999998</v>
      </c>
      <c r="D27" t="str">
        <f t="shared" si="0"/>
        <v>Missouri</v>
      </c>
      <c r="E27" s="15">
        <f t="shared" si="1"/>
        <v>22205.149999999998</v>
      </c>
    </row>
    <row r="28" spans="1:5" x14ac:dyDescent="0.35">
      <c r="A28" s="13" t="s">
        <v>1762</v>
      </c>
      <c r="B28" s="26">
        <v>5589.3519999999971</v>
      </c>
      <c r="D28" t="str">
        <f t="shared" si="0"/>
        <v>Montana</v>
      </c>
      <c r="E28" s="15">
        <f t="shared" si="1"/>
        <v>5589.3519999999971</v>
      </c>
    </row>
    <row r="29" spans="1:5" x14ac:dyDescent="0.35">
      <c r="A29" s="13" t="s">
        <v>138</v>
      </c>
      <c r="B29" s="26">
        <v>7464.9299999999985</v>
      </c>
      <c r="D29" t="str">
        <f t="shared" si="0"/>
        <v>Nebraska</v>
      </c>
      <c r="E29" s="15">
        <f t="shared" si="1"/>
        <v>7464.9299999999985</v>
      </c>
    </row>
    <row r="30" spans="1:5" x14ac:dyDescent="0.35">
      <c r="A30" s="13" t="s">
        <v>1392</v>
      </c>
      <c r="B30" s="26">
        <v>16729.101999999999</v>
      </c>
      <c r="D30" t="str">
        <f t="shared" si="0"/>
        <v>Nevada</v>
      </c>
      <c r="E30" s="15">
        <f t="shared" si="1"/>
        <v>16729.101999999999</v>
      </c>
    </row>
    <row r="31" spans="1:5" x14ac:dyDescent="0.35">
      <c r="A31" s="13" t="s">
        <v>2694</v>
      </c>
      <c r="B31" s="26">
        <v>7292.5239999999994</v>
      </c>
      <c r="D31" t="str">
        <f t="shared" si="0"/>
        <v>New Hampshire</v>
      </c>
      <c r="E31" s="15">
        <f t="shared" si="1"/>
        <v>7292.5239999999994</v>
      </c>
    </row>
    <row r="32" spans="1:5" x14ac:dyDescent="0.35">
      <c r="A32" s="13" t="s">
        <v>788</v>
      </c>
      <c r="B32" s="26">
        <v>35764.312000000013</v>
      </c>
      <c r="D32" t="str">
        <f t="shared" si="0"/>
        <v>New Jersey</v>
      </c>
      <c r="E32" s="15">
        <f t="shared" si="1"/>
        <v>35764.312000000013</v>
      </c>
    </row>
    <row r="33" spans="1:5" x14ac:dyDescent="0.35">
      <c r="A33" s="13" t="s">
        <v>668</v>
      </c>
      <c r="B33" s="26">
        <v>4783.5220000000008</v>
      </c>
      <c r="D33" t="str">
        <f t="shared" si="0"/>
        <v>New Mexico</v>
      </c>
      <c r="E33" s="15">
        <f t="shared" si="1"/>
        <v>4783.5220000000008</v>
      </c>
    </row>
    <row r="34" spans="1:5" x14ac:dyDescent="0.35">
      <c r="A34" s="13" t="s">
        <v>267</v>
      </c>
      <c r="B34" s="26">
        <v>310876.27099999978</v>
      </c>
      <c r="D34" t="str">
        <f t="shared" si="0"/>
        <v>New York</v>
      </c>
      <c r="E34" s="15">
        <f t="shared" si="1"/>
        <v>310876.27099999978</v>
      </c>
    </row>
    <row r="35" spans="1:5" x14ac:dyDescent="0.35">
      <c r="A35" s="13" t="s">
        <v>88</v>
      </c>
      <c r="B35" s="26">
        <v>55603.163999999968</v>
      </c>
      <c r="D35" t="str">
        <f t="shared" si="0"/>
        <v>North Carolina</v>
      </c>
      <c r="E35" s="15">
        <f t="shared" si="1"/>
        <v>55603.163999999968</v>
      </c>
    </row>
    <row r="36" spans="1:5" x14ac:dyDescent="0.35">
      <c r="A36" s="13" t="s">
        <v>7449</v>
      </c>
      <c r="B36" s="26">
        <v>919.91</v>
      </c>
      <c r="D36" t="str">
        <f t="shared" si="0"/>
        <v>North Dakota</v>
      </c>
      <c r="E36" s="15">
        <f t="shared" si="1"/>
        <v>919.91</v>
      </c>
    </row>
    <row r="37" spans="1:5" x14ac:dyDescent="0.35">
      <c r="A37" s="13" t="s">
        <v>498</v>
      </c>
      <c r="B37" s="26">
        <v>78258.135999999926</v>
      </c>
      <c r="D37" t="str">
        <f t="shared" si="0"/>
        <v>Ohio</v>
      </c>
      <c r="E37" s="15">
        <f t="shared" si="1"/>
        <v>78258.135999999926</v>
      </c>
    </row>
    <row r="38" spans="1:5" x14ac:dyDescent="0.35">
      <c r="A38" s="13" t="s">
        <v>649</v>
      </c>
      <c r="B38" s="26">
        <v>19683.390000000003</v>
      </c>
      <c r="D38" t="str">
        <f t="shared" si="0"/>
        <v>Oklahoma</v>
      </c>
      <c r="E38" s="15">
        <f t="shared" si="1"/>
        <v>19683.390000000003</v>
      </c>
    </row>
    <row r="39" spans="1:5" x14ac:dyDescent="0.35">
      <c r="A39" s="13" t="s">
        <v>420</v>
      </c>
      <c r="B39" s="26">
        <v>17431.149999999991</v>
      </c>
      <c r="D39" t="str">
        <f t="shared" si="0"/>
        <v>Oregon</v>
      </c>
      <c r="E39" s="15">
        <f t="shared" si="1"/>
        <v>17431.149999999991</v>
      </c>
    </row>
    <row r="40" spans="1:5" x14ac:dyDescent="0.35">
      <c r="A40" s="13" t="s">
        <v>147</v>
      </c>
      <c r="B40" s="26">
        <v>116511.91400000003</v>
      </c>
      <c r="D40" t="str">
        <f t="shared" si="0"/>
        <v>Pennsylvania</v>
      </c>
      <c r="E40" s="15">
        <f t="shared" si="1"/>
        <v>116511.91400000003</v>
      </c>
    </row>
    <row r="41" spans="1:5" x14ac:dyDescent="0.35">
      <c r="A41" s="13" t="s">
        <v>1399</v>
      </c>
      <c r="B41" s="26">
        <v>22627.955999999995</v>
      </c>
      <c r="D41" t="str">
        <f t="shared" si="0"/>
        <v>Rhode Island</v>
      </c>
      <c r="E41" s="15">
        <f t="shared" si="1"/>
        <v>22627.955999999995</v>
      </c>
    </row>
    <row r="42" spans="1:5" x14ac:dyDescent="0.35">
      <c r="A42" s="13" t="s">
        <v>383</v>
      </c>
      <c r="B42" s="26">
        <v>8481.7099999999991</v>
      </c>
      <c r="D42" t="str">
        <f t="shared" si="0"/>
        <v>South Carolina</v>
      </c>
      <c r="E42" s="15">
        <f t="shared" si="1"/>
        <v>8481.7099999999991</v>
      </c>
    </row>
    <row r="43" spans="1:5" x14ac:dyDescent="0.35">
      <c r="A43" s="13" t="s">
        <v>5326</v>
      </c>
      <c r="B43" s="26">
        <v>1315.5600000000002</v>
      </c>
      <c r="D43" t="str">
        <f t="shared" si="0"/>
        <v>South Dakota</v>
      </c>
      <c r="E43" s="15">
        <f t="shared" si="1"/>
        <v>1315.5600000000002</v>
      </c>
    </row>
    <row r="44" spans="1:5" x14ac:dyDescent="0.35">
      <c r="A44" s="13" t="s">
        <v>335</v>
      </c>
      <c r="B44" s="26">
        <v>30661.872999999981</v>
      </c>
      <c r="D44" t="str">
        <f t="shared" si="0"/>
        <v>Tennessee</v>
      </c>
      <c r="E44" s="15">
        <f t="shared" si="1"/>
        <v>30661.872999999981</v>
      </c>
    </row>
    <row r="45" spans="1:5" x14ac:dyDescent="0.35">
      <c r="A45" s="13" t="s">
        <v>104</v>
      </c>
      <c r="B45" s="26">
        <v>170188.04580000002</v>
      </c>
      <c r="D45" t="str">
        <f t="shared" si="0"/>
        <v>Texas</v>
      </c>
      <c r="E45" s="15">
        <f t="shared" si="1"/>
        <v>170188.04580000002</v>
      </c>
    </row>
    <row r="46" spans="1:5" x14ac:dyDescent="0.35">
      <c r="A46" s="13" t="s">
        <v>121</v>
      </c>
      <c r="B46" s="26">
        <v>11220.055999999999</v>
      </c>
      <c r="D46" t="str">
        <f t="shared" si="0"/>
        <v>Utah</v>
      </c>
      <c r="E46" s="15">
        <f t="shared" si="1"/>
        <v>11220.055999999999</v>
      </c>
    </row>
    <row r="47" spans="1:5" x14ac:dyDescent="0.35">
      <c r="A47" s="13" t="s">
        <v>5203</v>
      </c>
      <c r="B47" s="26">
        <v>8929.369999999999</v>
      </c>
      <c r="D47" t="str">
        <f t="shared" si="0"/>
        <v>Vermont</v>
      </c>
      <c r="E47" s="15">
        <f t="shared" si="1"/>
        <v>8929.369999999999</v>
      </c>
    </row>
    <row r="48" spans="1:5" x14ac:dyDescent="0.35">
      <c r="A48" s="13" t="s">
        <v>319</v>
      </c>
      <c r="B48" s="26">
        <v>70636.719999999987</v>
      </c>
      <c r="D48" t="str">
        <f t="shared" si="0"/>
        <v>Virginia</v>
      </c>
      <c r="E48" s="15">
        <f t="shared" si="1"/>
        <v>70636.719999999987</v>
      </c>
    </row>
    <row r="49" spans="1:5" x14ac:dyDescent="0.35">
      <c r="A49" s="13" t="s">
        <v>96</v>
      </c>
      <c r="B49" s="26">
        <v>138641.26999999993</v>
      </c>
      <c r="D49" t="str">
        <f t="shared" si="0"/>
        <v>Washington</v>
      </c>
      <c r="E49" s="15">
        <f t="shared" si="1"/>
        <v>138641.26999999993</v>
      </c>
    </row>
    <row r="50" spans="1:5" x14ac:dyDescent="0.35">
      <c r="A50" s="13" t="s">
        <v>9726</v>
      </c>
      <c r="B50" s="26">
        <v>1209.8240000000001</v>
      </c>
      <c r="D50" t="str">
        <f t="shared" si="0"/>
        <v>West Virginia</v>
      </c>
      <c r="E50" s="15">
        <f t="shared" si="1"/>
        <v>1209.8240000000001</v>
      </c>
    </row>
    <row r="51" spans="1:5" x14ac:dyDescent="0.35">
      <c r="A51" s="13" t="s">
        <v>114</v>
      </c>
      <c r="B51" s="26">
        <v>32114.610000000019</v>
      </c>
      <c r="D51" t="str">
        <f t="shared" si="0"/>
        <v>Wisconsin</v>
      </c>
      <c r="E51" s="15">
        <f t="shared" si="1"/>
        <v>32114.610000000019</v>
      </c>
    </row>
    <row r="52" spans="1:5" x14ac:dyDescent="0.35">
      <c r="A52" s="13" t="s">
        <v>8542</v>
      </c>
      <c r="B52" s="26">
        <v>1603.1360000000002</v>
      </c>
      <c r="D52" t="str">
        <f t="shared" si="0"/>
        <v>Wyoming</v>
      </c>
      <c r="E52" s="15">
        <f t="shared" si="1"/>
        <v>1603.1360000000002</v>
      </c>
    </row>
    <row r="53" spans="1:5" x14ac:dyDescent="0.35">
      <c r="A53" s="9" t="s">
        <v>10934</v>
      </c>
      <c r="B53" s="27">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B5BB9-19C9-4CB3-8ADE-CC518FEC583B}">
  <dimension ref="A3:B9"/>
  <sheetViews>
    <sheetView workbookViewId="0">
      <selection activeCell="L9" sqref="L9"/>
    </sheetView>
  </sheetViews>
  <sheetFormatPr defaultRowHeight="14.5" x14ac:dyDescent="0.35"/>
  <cols>
    <col min="1" max="1" width="12.36328125" bestFit="1" customWidth="1"/>
    <col min="2" max="2" width="11.26953125" bestFit="1" customWidth="1"/>
  </cols>
  <sheetData>
    <row r="3" spans="1:2" x14ac:dyDescent="0.35">
      <c r="A3" s="6" t="s">
        <v>10933</v>
      </c>
      <c r="B3" s="7" t="s">
        <v>10947</v>
      </c>
    </row>
    <row r="4" spans="1:2" x14ac:dyDescent="0.35">
      <c r="A4" s="8" t="s">
        <v>75</v>
      </c>
      <c r="B4" s="25">
        <v>203412.73300000009</v>
      </c>
    </row>
    <row r="5" spans="1:2" x14ac:dyDescent="0.35">
      <c r="A5" s="13" t="s">
        <v>56</v>
      </c>
      <c r="B5" s="26">
        <v>206965.53200000009</v>
      </c>
    </row>
    <row r="6" spans="1:2" x14ac:dyDescent="0.35">
      <c r="A6" s="13" t="s">
        <v>59</v>
      </c>
      <c r="B6" s="26">
        <v>223843.60800000012</v>
      </c>
    </row>
    <row r="7" spans="1:2" x14ac:dyDescent="0.35">
      <c r="A7" s="13" t="s">
        <v>36</v>
      </c>
      <c r="B7" s="26">
        <v>328449.1030000007</v>
      </c>
    </row>
    <row r="8" spans="1:2" x14ac:dyDescent="0.35">
      <c r="A8" s="13" t="s">
        <v>72</v>
      </c>
      <c r="B8" s="26">
        <v>330007.05400000012</v>
      </c>
    </row>
    <row r="9" spans="1:2" x14ac:dyDescent="0.35">
      <c r="A9" s="9" t="s">
        <v>10934</v>
      </c>
      <c r="B9" s="27">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50014-1818-41D0-8AED-67E2F1264326}">
  <dimension ref="A3:N17"/>
  <sheetViews>
    <sheetView zoomScale="80" zoomScaleNormal="80" workbookViewId="0">
      <selection activeCell="N17" sqref="N17"/>
    </sheetView>
  </sheetViews>
  <sheetFormatPr defaultRowHeight="14.5" x14ac:dyDescent="0.35"/>
  <cols>
    <col min="1" max="1" width="13.26953125" bestFit="1" customWidth="1"/>
    <col min="2" max="2" width="12.26953125" bestFit="1" customWidth="1"/>
    <col min="4" max="4" width="13.26953125" bestFit="1" customWidth="1"/>
    <col min="5" max="5" width="12.26953125" bestFit="1" customWidth="1"/>
    <col min="7" max="7" width="13.26953125" bestFit="1" customWidth="1"/>
    <col min="8" max="8" width="14.54296875" bestFit="1" customWidth="1"/>
    <col min="10" max="10" width="13.26953125" bestFit="1" customWidth="1"/>
    <col min="11" max="11" width="15.90625" bestFit="1" customWidth="1"/>
    <col min="13" max="13" width="13.26953125" bestFit="1" customWidth="1"/>
    <col min="14" max="14" width="18.36328125" bestFit="1" customWidth="1"/>
  </cols>
  <sheetData>
    <row r="3" spans="1:14" x14ac:dyDescent="0.35">
      <c r="A3" s="6" t="s">
        <v>10933</v>
      </c>
      <c r="B3" s="7" t="s">
        <v>10947</v>
      </c>
      <c r="D3" s="6" t="s">
        <v>10933</v>
      </c>
      <c r="E3" s="7" t="s">
        <v>10948</v>
      </c>
      <c r="G3" s="6" t="s">
        <v>10933</v>
      </c>
      <c r="H3" s="7" t="s">
        <v>10949</v>
      </c>
      <c r="J3" s="6" t="s">
        <v>10933</v>
      </c>
      <c r="K3" s="7" t="s">
        <v>10950</v>
      </c>
      <c r="M3" s="6" t="s">
        <v>10933</v>
      </c>
      <c r="N3" s="7" t="s">
        <v>10951</v>
      </c>
    </row>
    <row r="4" spans="1:14" x14ac:dyDescent="0.35">
      <c r="A4" s="8" t="s">
        <v>10935</v>
      </c>
      <c r="B4" s="25">
        <v>95365.937600000019</v>
      </c>
      <c r="D4" s="8" t="s">
        <v>10935</v>
      </c>
      <c r="E4" s="25">
        <v>9199.2699999999986</v>
      </c>
      <c r="G4" s="8" t="s">
        <v>10935</v>
      </c>
      <c r="H4" s="25">
        <v>1500</v>
      </c>
      <c r="J4" s="8" t="s">
        <v>10935</v>
      </c>
      <c r="K4" s="25">
        <v>387</v>
      </c>
      <c r="M4" s="8" t="s">
        <v>10935</v>
      </c>
      <c r="N4" s="25">
        <v>9.6462848596792869E-2</v>
      </c>
    </row>
    <row r="5" spans="1:14" x14ac:dyDescent="0.35">
      <c r="A5" s="8" t="s">
        <v>10936</v>
      </c>
      <c r="B5" s="25">
        <v>60172.649400000024</v>
      </c>
      <c r="D5" s="8" t="s">
        <v>10936</v>
      </c>
      <c r="E5" s="25">
        <v>10288.898699999991</v>
      </c>
      <c r="G5" s="8" t="s">
        <v>10936</v>
      </c>
      <c r="H5" s="25">
        <v>1068</v>
      </c>
      <c r="J5" s="8" t="s">
        <v>10936</v>
      </c>
      <c r="K5" s="25">
        <v>301</v>
      </c>
      <c r="M5" s="8" t="s">
        <v>10936</v>
      </c>
      <c r="N5" s="25">
        <v>0.17098962406664425</v>
      </c>
    </row>
    <row r="6" spans="1:14" x14ac:dyDescent="0.35">
      <c r="A6" s="8" t="s">
        <v>10937</v>
      </c>
      <c r="B6" s="25">
        <v>199252.98399999991</v>
      </c>
      <c r="D6" s="8" t="s">
        <v>10937</v>
      </c>
      <c r="E6" s="25">
        <v>26806.573700000015</v>
      </c>
      <c r="G6" s="8" t="s">
        <v>10937</v>
      </c>
      <c r="H6" s="25">
        <v>2491</v>
      </c>
      <c r="J6" s="8" t="s">
        <v>10937</v>
      </c>
      <c r="K6" s="25">
        <v>680</v>
      </c>
      <c r="M6" s="8" t="s">
        <v>10937</v>
      </c>
      <c r="N6" s="25">
        <v>0.13453536886554246</v>
      </c>
    </row>
    <row r="7" spans="1:14" x14ac:dyDescent="0.35">
      <c r="A7" s="8" t="s">
        <v>10938</v>
      </c>
      <c r="B7" s="25">
        <v>141851.5674</v>
      </c>
      <c r="D7" s="8" t="s">
        <v>10938</v>
      </c>
      <c r="E7" s="25">
        <v>13437.806799999998</v>
      </c>
      <c r="G7" s="8" t="s">
        <v>10938</v>
      </c>
      <c r="H7" s="25">
        <v>2441</v>
      </c>
      <c r="J7" s="8" t="s">
        <v>10938</v>
      </c>
      <c r="K7" s="25">
        <v>663</v>
      </c>
      <c r="M7" s="8" t="s">
        <v>10938</v>
      </c>
      <c r="N7" s="25">
        <v>9.4731465053942004E-2</v>
      </c>
    </row>
    <row r="8" spans="1:14" x14ac:dyDescent="0.35">
      <c r="A8" s="8" t="s">
        <v>10939</v>
      </c>
      <c r="B8" s="25">
        <v>156122.28669999994</v>
      </c>
      <c r="D8" s="8" t="s">
        <v>10939</v>
      </c>
      <c r="E8" s="25">
        <v>22308.51279999999</v>
      </c>
      <c r="G8" s="8" t="s">
        <v>10939</v>
      </c>
      <c r="H8" s="25">
        <v>2850</v>
      </c>
      <c r="J8" s="8" t="s">
        <v>10939</v>
      </c>
      <c r="K8" s="25">
        <v>750</v>
      </c>
      <c r="M8" s="8" t="s">
        <v>10939</v>
      </c>
      <c r="N8" s="25">
        <v>0.14289127626517142</v>
      </c>
    </row>
    <row r="9" spans="1:14" x14ac:dyDescent="0.35">
      <c r="A9" s="8" t="s">
        <v>10940</v>
      </c>
      <c r="B9" s="25">
        <v>147082.61130000011</v>
      </c>
      <c r="D9" s="8" t="s">
        <v>10940</v>
      </c>
      <c r="E9" s="25">
        <v>20899.334500000012</v>
      </c>
      <c r="G9" s="8" t="s">
        <v>10940</v>
      </c>
      <c r="H9" s="25">
        <v>2644</v>
      </c>
      <c r="J9" s="8" t="s">
        <v>10940</v>
      </c>
      <c r="K9" s="25">
        <v>709</v>
      </c>
      <c r="M9" s="8" t="s">
        <v>10940</v>
      </c>
      <c r="N9" s="25">
        <v>0.1420924901678027</v>
      </c>
    </row>
    <row r="10" spans="1:14" x14ac:dyDescent="0.35">
      <c r="A10" s="8" t="s">
        <v>10941</v>
      </c>
      <c r="B10" s="25">
        <v>149580.83800000031</v>
      </c>
      <c r="D10" s="8" t="s">
        <v>10941</v>
      </c>
      <c r="E10" s="25">
        <v>13535.38299999998</v>
      </c>
      <c r="G10" s="8" t="s">
        <v>10941</v>
      </c>
      <c r="H10" s="25">
        <v>2705</v>
      </c>
      <c r="J10" s="8" t="s">
        <v>10941</v>
      </c>
      <c r="K10" s="25">
        <v>708</v>
      </c>
      <c r="M10" s="8" t="s">
        <v>10941</v>
      </c>
      <c r="N10" s="25">
        <v>9.0488749635163512E-2</v>
      </c>
    </row>
    <row r="11" spans="1:14" x14ac:dyDescent="0.35">
      <c r="A11" s="8" t="s">
        <v>10942</v>
      </c>
      <c r="B11" s="25">
        <v>159589.45099999988</v>
      </c>
      <c r="D11" s="8" t="s">
        <v>10942</v>
      </c>
      <c r="E11" s="25">
        <v>21896.715399999972</v>
      </c>
      <c r="G11" s="8" t="s">
        <v>10942</v>
      </c>
      <c r="H11" s="25">
        <v>2796</v>
      </c>
      <c r="J11" s="8" t="s">
        <v>10942</v>
      </c>
      <c r="K11" s="25">
        <v>710</v>
      </c>
      <c r="M11" s="8" t="s">
        <v>10942</v>
      </c>
      <c r="N11" s="25">
        <v>0.13720653378273723</v>
      </c>
    </row>
    <row r="12" spans="1:14" x14ac:dyDescent="0.35">
      <c r="A12" s="8" t="s">
        <v>10943</v>
      </c>
      <c r="B12" s="25">
        <v>309770.09970000025</v>
      </c>
      <c r="D12" s="8" t="s">
        <v>10943</v>
      </c>
      <c r="E12" s="25">
        <v>37293.192500000034</v>
      </c>
      <c r="G12" s="8" t="s">
        <v>10943</v>
      </c>
      <c r="H12" s="25">
        <v>5073</v>
      </c>
      <c r="J12" s="8" t="s">
        <v>10943</v>
      </c>
      <c r="K12" s="25">
        <v>1386</v>
      </c>
      <c r="M12" s="8" t="s">
        <v>10943</v>
      </c>
      <c r="N12" s="25">
        <v>0.12038990379031732</v>
      </c>
    </row>
    <row r="13" spans="1:14" x14ac:dyDescent="0.35">
      <c r="A13" s="8" t="s">
        <v>10944</v>
      </c>
      <c r="B13" s="25">
        <v>197115.20170000009</v>
      </c>
      <c r="D13" s="8" t="s">
        <v>10944</v>
      </c>
      <c r="E13" s="25">
        <v>31469.663800000035</v>
      </c>
      <c r="G13" s="8" t="s">
        <v>10944</v>
      </c>
      <c r="H13" s="25">
        <v>3095</v>
      </c>
      <c r="J13" s="8" t="s">
        <v>10944</v>
      </c>
      <c r="K13" s="25">
        <v>817</v>
      </c>
      <c r="M13" s="8" t="s">
        <v>10944</v>
      </c>
      <c r="N13" s="25">
        <v>0.15965112547684351</v>
      </c>
    </row>
    <row r="14" spans="1:14" x14ac:dyDescent="0.35">
      <c r="A14" s="8" t="s">
        <v>10945</v>
      </c>
      <c r="B14" s="25">
        <v>349120.07400000008</v>
      </c>
      <c r="D14" s="8" t="s">
        <v>10945</v>
      </c>
      <c r="E14" s="25">
        <v>35825.536599999927</v>
      </c>
      <c r="G14" s="8" t="s">
        <v>10945</v>
      </c>
      <c r="H14" s="25">
        <v>5741</v>
      </c>
      <c r="J14" s="8" t="s">
        <v>10945</v>
      </c>
      <c r="K14" s="25">
        <v>1462</v>
      </c>
      <c r="M14" s="8" t="s">
        <v>10945</v>
      </c>
      <c r="N14" s="25">
        <v>0.10261666191099604</v>
      </c>
    </row>
    <row r="15" spans="1:14" x14ac:dyDescent="0.35">
      <c r="A15" s="8" t="s">
        <v>10946</v>
      </c>
      <c r="B15" s="25">
        <v>332177.15950000001</v>
      </c>
      <c r="D15" s="8" t="s">
        <v>10946</v>
      </c>
      <c r="E15" s="25">
        <v>43436.13390000003</v>
      </c>
      <c r="G15" s="8" t="s">
        <v>10946</v>
      </c>
      <c r="H15" s="25">
        <v>5469</v>
      </c>
      <c r="J15" s="8" t="s">
        <v>10946</v>
      </c>
      <c r="K15" s="25">
        <v>1421</v>
      </c>
      <c r="M15" s="8" t="s">
        <v>10946</v>
      </c>
      <c r="N15" s="25">
        <v>0.13076195234308405</v>
      </c>
    </row>
    <row r="16" spans="1:14" x14ac:dyDescent="0.35">
      <c r="A16" s="9" t="s">
        <v>10934</v>
      </c>
      <c r="B16" s="27">
        <v>2297200.8603000008</v>
      </c>
      <c r="D16" s="9" t="s">
        <v>10934</v>
      </c>
      <c r="E16" s="27">
        <v>286397.02169999998</v>
      </c>
      <c r="G16" s="9" t="s">
        <v>10934</v>
      </c>
      <c r="H16" s="27">
        <v>37873</v>
      </c>
      <c r="J16" s="9" t="s">
        <v>10934</v>
      </c>
      <c r="K16" s="27">
        <v>9994</v>
      </c>
      <c r="M16" s="9" t="s">
        <v>10934</v>
      </c>
      <c r="N16" s="27">
        <v>0.12467217240315856</v>
      </c>
    </row>
    <row r="17" spans="2:14" x14ac:dyDescent="0.35">
      <c r="B17" s="19">
        <f>GETPIVOTDATA("Sales",$A$3)</f>
        <v>2297200.8603000008</v>
      </c>
      <c r="E17" s="19">
        <f>GETPIVOTDATA("Profit",$D$3)</f>
        <v>286397.02169999998</v>
      </c>
      <c r="H17">
        <f>GETPIVOTDATA("Quantity",$G$3)</f>
        <v>37873</v>
      </c>
      <c r="K17" s="20">
        <f>GETPIVOTDATA("Order ID",$J$3)</f>
        <v>9994</v>
      </c>
      <c r="N17" s="21">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C6048-0D90-4169-966E-6EE98EE42BB9}">
  <dimension ref="A3:L9"/>
  <sheetViews>
    <sheetView topLeftCell="B1" workbookViewId="0">
      <selection activeCell="I6" sqref="I6"/>
    </sheetView>
  </sheetViews>
  <sheetFormatPr defaultRowHeight="14.5" x14ac:dyDescent="0.35"/>
  <cols>
    <col min="1" max="1" width="12.36328125" bestFit="1" customWidth="1"/>
    <col min="2" max="2" width="11.81640625" bestFit="1" customWidth="1"/>
    <col min="3" max="3" width="15.7265625" bestFit="1" customWidth="1"/>
    <col min="4" max="4" width="11.6328125" bestFit="1" customWidth="1"/>
    <col min="5" max="5" width="14.36328125" bestFit="1" customWidth="1"/>
    <col min="6" max="6" width="18.1796875" bestFit="1" customWidth="1"/>
    <col min="8" max="11" width="9.81640625" bestFit="1" customWidth="1"/>
    <col min="12" max="12" width="9.08984375" bestFit="1" customWidth="1"/>
  </cols>
  <sheetData>
    <row r="3" spans="1:12" x14ac:dyDescent="0.35">
      <c r="A3" s="6" t="s">
        <v>10933</v>
      </c>
      <c r="B3" s="5" t="s">
        <v>10947</v>
      </c>
      <c r="C3" s="22" t="s">
        <v>10950</v>
      </c>
      <c r="D3" s="22" t="s">
        <v>10948</v>
      </c>
      <c r="E3" s="22" t="s">
        <v>10949</v>
      </c>
      <c r="F3" s="10" t="s">
        <v>10951</v>
      </c>
    </row>
    <row r="4" spans="1:12" x14ac:dyDescent="0.35">
      <c r="A4" s="8">
        <v>2011</v>
      </c>
      <c r="B4" s="28">
        <v>484247.49810000096</v>
      </c>
      <c r="C4" s="32">
        <v>1993</v>
      </c>
      <c r="D4" s="32">
        <v>49543.974100000007</v>
      </c>
      <c r="E4" s="32">
        <v>7581</v>
      </c>
      <c r="F4" s="29">
        <v>0.10231126499236715</v>
      </c>
    </row>
    <row r="5" spans="1:12" x14ac:dyDescent="0.35">
      <c r="A5" s="13">
        <v>2012</v>
      </c>
      <c r="B5" s="33">
        <v>470532.50899999985</v>
      </c>
      <c r="C5" s="34">
        <v>2102</v>
      </c>
      <c r="D5" s="34">
        <v>61618.603700000051</v>
      </c>
      <c r="E5" s="34">
        <v>7979</v>
      </c>
      <c r="F5" s="35">
        <v>0.13095504034557592</v>
      </c>
    </row>
    <row r="6" spans="1:12" x14ac:dyDescent="0.35">
      <c r="A6" s="13">
        <v>2013</v>
      </c>
      <c r="B6" s="33">
        <v>608473.83000000066</v>
      </c>
      <c r="C6" s="34">
        <v>2580</v>
      </c>
      <c r="D6" s="34">
        <v>81726.930800000177</v>
      </c>
      <c r="E6" s="34">
        <v>9810</v>
      </c>
      <c r="F6" s="35">
        <v>0.13431461924993568</v>
      </c>
    </row>
    <row r="7" spans="1:12" x14ac:dyDescent="0.35">
      <c r="A7" s="23">
        <v>2014</v>
      </c>
      <c r="B7" s="36">
        <v>733947.0231999997</v>
      </c>
      <c r="C7" s="37">
        <v>3319</v>
      </c>
      <c r="D7" s="37">
        <v>93507.513099999967</v>
      </c>
      <c r="E7" s="37">
        <v>12503</v>
      </c>
      <c r="F7" s="38">
        <v>0.12740362743390987</v>
      </c>
    </row>
    <row r="9" spans="1:12" ht="18" x14ac:dyDescent="0.55000000000000004">
      <c r="H9" s="24">
        <f>(GETPIVOTDATA("Sum of Sales",$A$3,"Year",2014)/GETPIVOTDATA("Sum of Sales",$A$3,"Year",2013))-1</f>
        <v>0.20620967905883303</v>
      </c>
      <c r="I9" s="24">
        <f>(GETPIVOTDATA("Sum of Profit",$A$3,"Year",2014)/GETPIVOTDATA("Sum of Profit",$A$3,"Year",2013))-1</f>
        <v>0.14414565902185772</v>
      </c>
      <c r="J9" s="24">
        <f>(GETPIVOTDATA("Sum of Quantity",$A$3,"Year",2014)/GETPIVOTDATA("Sum of Quantity",$A$3,"Year",2013))-1</f>
        <v>0.27451580020387367</v>
      </c>
      <c r="K9" s="24">
        <f>(GETPIVOTDATA("Count of Order ID",$A$3,"Year",2014)/GETPIVOTDATA("Count of Order ID",$A$3,"Year",2013))-1</f>
        <v>0.2864341085271318</v>
      </c>
      <c r="L9" s="24">
        <f>(GETPIVOTDATA("Sum of Profit Margin",$A$3,"Year",2014)/GETPIVOTDATA("Sum of Profit Margin",$A$3,"Year",2013))-1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C5" sqref="C5"/>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zoomScale="77" workbookViewId="0">
      <selection activeCell="I34" sqref="I34"/>
    </sheetView>
  </sheetViews>
  <sheetFormatPr defaultColWidth="14.453125" defaultRowHeight="15" customHeight="1" x14ac:dyDescent="0.35"/>
  <cols>
    <col min="1" max="26" width="8.7265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55000000000000004">
      <c r="A11" s="4" t="s">
        <v>10932</v>
      </c>
      <c r="B11" s="2"/>
      <c r="Q11" s="4"/>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B4EDE-1A94-4B14-B518-97DAB8A33C48}">
  <dimension ref="A1"/>
  <sheetViews>
    <sheetView showGridLines="0" showRowColHeaders="0" tabSelected="1" zoomScale="60" zoomScaleNormal="110" workbookViewId="0">
      <selection activeCell="V13" sqref="V13"/>
    </sheetView>
  </sheetViews>
  <sheetFormatPr defaultRowHeight="14.5" x14ac:dyDescent="0.35"/>
  <sheetData/>
  <pageMargins left="0.7" right="0.7" top="0.75" bottom="0.75" header="0.3" footer="0.3"/>
  <pageSetup paperSize="5" fitToWidth="0" fitToHeight="0" orientation="landscape" r:id="rId1"/>
  <drawing r:id="rId2"/>
  <legacyDrawing r:id="rId3"/>
  <picture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9BC04D374EF5F41B79A2820AD067E31" ma:contentTypeVersion="7" ma:contentTypeDescription="Create a new document." ma:contentTypeScope="" ma:versionID="41cd96c6a9ea984ba295ac02557a1071">
  <xsd:schema xmlns:xsd="http://www.w3.org/2001/XMLSchema" xmlns:xs="http://www.w3.org/2001/XMLSchema" xmlns:p="http://schemas.microsoft.com/office/2006/metadata/properties" xmlns:ns2="77694710-f1ac-4f57-ac88-949bffaeb89b" targetNamespace="http://schemas.microsoft.com/office/2006/metadata/properties" ma:root="true" ma:fieldsID="0a5140a8b43e9b648514a467fe2abdf7" ns2:_="">
    <xsd:import namespace="77694710-f1ac-4f57-ac88-949bffaeb89b"/>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7694710-f1ac-4f57-ac88-949bffaeb89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92FB579-032E-48EF-9870-188CCAEF5E27}"/>
</file>

<file path=customXml/itemProps2.xml><?xml version="1.0" encoding="utf-8"?>
<ds:datastoreItem xmlns:ds="http://schemas.openxmlformats.org/officeDocument/2006/customXml" ds:itemID="{47DCA4CA-803C-42EC-AD4E-6AAE23D16C9A}"/>
</file>

<file path=customXml/itemProps3.xml><?xml version="1.0" encoding="utf-8"?>
<ds:datastoreItem xmlns:ds="http://schemas.openxmlformats.org/officeDocument/2006/customXml" ds:itemID="{B0D994B1-6204-471B-BB26-652AADC4B04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vt:lpstr>
      <vt:lpstr>Pie Chart</vt:lpstr>
      <vt:lpstr>map chart</vt:lpstr>
      <vt:lpstr>top 5 Products</vt:lpstr>
      <vt:lpstr>KPI</vt:lpstr>
      <vt:lpstr>KPI YearonYear(YOY)</vt:lpstr>
      <vt:lpstr>Data</vt:lpstr>
      <vt:lpstr>layout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Rathod, Satyam (Cognizant)</cp:lastModifiedBy>
  <dcterms:created xsi:type="dcterms:W3CDTF">2015-06-05T18:17:20Z</dcterms:created>
  <dcterms:modified xsi:type="dcterms:W3CDTF">2026-01-31T09:14:11Z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0x01010049BC04D374EF5F41B79A2820AD067E31</vt:lpwstr>
  </property>
</Properties>
</file>