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<sst xmlns="http://schemas.openxmlformats.org/spreadsheetml/2006/main" count="130" uniqueCount="57">
  <si>
    <t>Events</t>
  </si>
  <si>
    <t>Expenses</t>
  </si>
  <si>
    <t>Estimated</t>
  </si>
  <si>
    <t>Actual</t>
  </si>
  <si>
    <t xml:space="preserve">Revenue vs Cost Difference </t>
  </si>
  <si>
    <t>Black Tie Gala Event -Venue-June 7th</t>
  </si>
  <si>
    <t>Venue (Food &amp; Linen included) -</t>
  </si>
  <si>
    <t>Venue decoration</t>
  </si>
  <si>
    <t>Ad Journal</t>
  </si>
  <si>
    <t>Advertisement (flyers, etc.)</t>
  </si>
  <si>
    <t>Tickets</t>
  </si>
  <si>
    <t>Invitation</t>
  </si>
  <si>
    <t>Awards &amp; Gift</t>
  </si>
  <si>
    <t>Total Estimated</t>
  </si>
  <si>
    <t>Estimated Cost</t>
  </si>
  <si>
    <t>Open Bar (cost per beverage $12)</t>
  </si>
  <si>
    <t>Total Actual</t>
  </si>
  <si>
    <t>Estimated Revenue</t>
  </si>
  <si>
    <t>Enternaiment</t>
  </si>
  <si>
    <t>Speaker / Dignitary gift</t>
  </si>
  <si>
    <t>Photographer / videographer</t>
  </si>
  <si>
    <t>Step &amp; Repeat (back drop)</t>
  </si>
  <si>
    <t>Golf Outing TBD-June 9th</t>
  </si>
  <si>
    <t>Venue rental / service fee / gratuity</t>
  </si>
  <si>
    <t>Paper and printing</t>
  </si>
  <si>
    <t>Digital marketing</t>
  </si>
  <si>
    <t>Signs</t>
  </si>
  <si>
    <t>Decorations</t>
  </si>
  <si>
    <t>DJ</t>
  </si>
  <si>
    <t>Food &amp; drinks</t>
  </si>
  <si>
    <t>Meet and Greet-Friday June 6th</t>
  </si>
  <si>
    <t>Food and Drinks</t>
  </si>
  <si>
    <t>Welcome Bags</t>
  </si>
  <si>
    <t>Hospitality Suite</t>
  </si>
  <si>
    <t>Entertainment / DJ / Live Music</t>
  </si>
  <si>
    <t>Other (replace or delete)</t>
  </si>
  <si>
    <t>Prizes &amp; silent auction items</t>
  </si>
  <si>
    <t>Prizes</t>
  </si>
  <si>
    <t>Awards</t>
  </si>
  <si>
    <t>Gift Bags</t>
  </si>
  <si>
    <t>Gifts</t>
  </si>
  <si>
    <t>Sunday Brunch</t>
  </si>
  <si>
    <t>Facility Rental</t>
  </si>
  <si>
    <t>Brunch</t>
  </si>
  <si>
    <t>Bottomless Mimosas</t>
  </si>
  <si>
    <t>Revenue Received</t>
  </si>
  <si>
    <t>Initial l deposit</t>
  </si>
  <si>
    <t>Founders Day Raffle</t>
  </si>
  <si>
    <t xml:space="preserve">Early Bird Weekend Ticket Sales </t>
  </si>
  <si>
    <t>Early Bird Gala Ticket Sales</t>
  </si>
  <si>
    <t>Ealry Bird Table Sales</t>
  </si>
  <si>
    <t>Regular Weekend Ticket Sales</t>
  </si>
  <si>
    <t>Regular Gala Ticket Sales</t>
  </si>
  <si>
    <t>Regular Table Sales</t>
  </si>
  <si>
    <t>Sponsorship</t>
  </si>
  <si>
    <t>Doctors Contribution</t>
  </si>
  <si>
    <t xml:space="preserve">Lawyers ontribution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</si>
</sst>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  <numFmt numFmtId="179" formatCode="&quot;$&quot;#,##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8">
    <xf numFmtId="0" fontId="0" fillId="0" borderId="0" xfId="0"/>
    <xf numFmtId="178" fontId="0" fillId="0" borderId="0" xfId="2" applyNumberFormat="1" applyFont="1"/>
    <xf numFmtId="0" fontId="1" fillId="0" borderId="0" xfId="0" applyFont="1"/>
    <xf numFmtId="178" fontId="1" fillId="0" borderId="0" xfId="2" applyNumberFormat="1" applyFont="1"/>
    <xf numFmtId="0" fontId="0" fillId="2" borderId="1" xfId="0" applyFill="1" applyBorder="1"/>
    <xf numFmtId="178" fontId="0" fillId="2" borderId="1" xfId="2" applyNumberFormat="1" applyFont="1" applyFill="1" applyBorder="1"/>
    <xf numFmtId="179" fontId="0" fillId="0" borderId="0" xfId="0" applyNumberFormat="1"/>
    <xf numFmtId="0" fontId="0" fillId="3" borderId="1" xfId="0" applyFill="1" applyBorder="1"/>
    <xf numFmtId="178" fontId="0" fillId="3" borderId="1" xfId="2" applyNumberFormat="1" applyFont="1" applyFill="1" applyBorder="1"/>
    <xf numFmtId="178" fontId="0" fillId="0" borderId="0" xfId="0" applyNumberFormat="1"/>
    <xf numFmtId="0" fontId="0" fillId="4" borderId="1" xfId="0" applyFill="1" applyBorder="1"/>
    <xf numFmtId="178" fontId="0" fillId="4" borderId="1" xfId="2" applyNumberFormat="1" applyFont="1" applyFill="1" applyBorder="1"/>
    <xf numFmtId="0" fontId="0" fillId="5" borderId="1" xfId="0" applyFill="1" applyBorder="1"/>
    <xf numFmtId="178" fontId="0" fillId="5" borderId="1" xfId="2" applyNumberFormat="1" applyFont="1" applyFill="1" applyBorder="1"/>
    <xf numFmtId="0" fontId="0" fillId="6" borderId="1" xfId="0" applyFill="1" applyBorder="1"/>
    <xf numFmtId="178" fontId="0" fillId="6" borderId="1" xfId="2" applyNumberFormat="1" applyFont="1" applyFill="1" applyBorder="1"/>
    <xf numFmtId="0" fontId="0" fillId="7" borderId="1" xfId="0" applyFill="1" applyBorder="1"/>
    <xf numFmtId="178" fontId="0" fillId="7" borderId="1" xfId="2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zoomScale="97" zoomScaleNormal="97" topLeftCell="A43" workbookViewId="0">
      <selection activeCell="D49" sqref="D49"/>
    </sheetView>
  </sheetViews>
  <sheetFormatPr defaultColWidth="9" defaultRowHeight="14.4"/>
  <cols>
    <col min="1" max="1" width="31.5555555555556" customWidth="1"/>
    <col min="2" max="2" width="30.2222222222222" customWidth="1"/>
    <col min="3" max="3" width="11.1111111111111" style="1" customWidth="1"/>
    <col min="4" max="4" width="10.1111111111111" style="1" customWidth="1"/>
    <col min="6" max="6" width="14.1111111111111" customWidth="1"/>
    <col min="7" max="7" width="10.3333333333333" customWidth="1"/>
    <col min="8" max="8" width="24.5555555555556" customWidth="1"/>
    <col min="9" max="9" width="17.3333333333333" customWidth="1"/>
    <col min="10" max="10" width="10" customWidth="1"/>
    <col min="11" max="11" width="15.5555555555556" customWidth="1"/>
    <col min="12" max="12" width="10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H1" s="2" t="s">
        <v>4</v>
      </c>
    </row>
    <row r="2" spans="1:8">
      <c r="A2" s="4" t="s">
        <v>5</v>
      </c>
      <c r="B2" s="4" t="s">
        <v>6</v>
      </c>
      <c r="C2" s="5">
        <v>100</v>
      </c>
      <c r="D2" s="5">
        <v>0</v>
      </c>
      <c r="H2" s="6">
        <f>$J$8-$J$9</f>
        <v>10650</v>
      </c>
    </row>
    <row r="3" spans="1:8">
      <c r="A3" s="4" t="s">
        <v>5</v>
      </c>
      <c r="B3" s="4" t="s">
        <v>7</v>
      </c>
      <c r="C3" s="5">
        <v>200</v>
      </c>
      <c r="D3" s="5">
        <v>0</v>
      </c>
      <c r="H3" s="6">
        <f t="shared" ref="H3:H66" si="0">$J$8-$J$9</f>
        <v>10650</v>
      </c>
    </row>
    <row r="4" spans="1:8">
      <c r="A4" s="4" t="s">
        <v>5</v>
      </c>
      <c r="B4" s="4" t="s">
        <v>8</v>
      </c>
      <c r="C4" s="5">
        <v>300</v>
      </c>
      <c r="D4" s="5">
        <v>250</v>
      </c>
      <c r="H4" s="6">
        <f t="shared" si="0"/>
        <v>10650</v>
      </c>
    </row>
    <row r="5" spans="1:8">
      <c r="A5" s="4" t="s">
        <v>5</v>
      </c>
      <c r="B5" s="4" t="s">
        <v>9</v>
      </c>
      <c r="C5" s="5">
        <v>400</v>
      </c>
      <c r="D5" s="5">
        <v>0</v>
      </c>
      <c r="H5" s="6">
        <f t="shared" si="0"/>
        <v>10650</v>
      </c>
    </row>
    <row r="6" spans="1:8">
      <c r="A6" s="4" t="s">
        <v>5</v>
      </c>
      <c r="B6" s="4" t="s">
        <v>10</v>
      </c>
      <c r="C6" s="5">
        <v>500</v>
      </c>
      <c r="D6" s="5">
        <v>0</v>
      </c>
      <c r="H6" s="6">
        <f t="shared" si="0"/>
        <v>10650</v>
      </c>
    </row>
    <row r="7" spans="1:8">
      <c r="A7" s="4" t="s">
        <v>5</v>
      </c>
      <c r="B7" s="4" t="s">
        <v>11</v>
      </c>
      <c r="C7" s="5">
        <v>600</v>
      </c>
      <c r="D7" s="5">
        <v>200</v>
      </c>
      <c r="H7" s="6">
        <f t="shared" si="0"/>
        <v>10650</v>
      </c>
    </row>
    <row r="8" spans="1:12">
      <c r="A8" s="4" t="s">
        <v>5</v>
      </c>
      <c r="B8" s="4" t="s">
        <v>12</v>
      </c>
      <c r="C8" s="5">
        <v>700</v>
      </c>
      <c r="D8" s="5">
        <v>850</v>
      </c>
      <c r="F8" s="2" t="s">
        <v>13</v>
      </c>
      <c r="G8" s="6">
        <f>SUM(C2:C16)</f>
        <v>32800</v>
      </c>
      <c r="H8" s="6">
        <f t="shared" si="0"/>
        <v>10650</v>
      </c>
      <c r="I8" s="2" t="s">
        <v>14</v>
      </c>
      <c r="J8" s="6">
        <f>SUM(G8,G20,G32,G42,G50)</f>
        <v>54500</v>
      </c>
      <c r="K8" s="2"/>
      <c r="L8" s="9"/>
    </row>
    <row r="9" spans="1:12">
      <c r="A9" s="4" t="s">
        <v>5</v>
      </c>
      <c r="B9" s="4" t="s">
        <v>15</v>
      </c>
      <c r="C9" s="5">
        <v>8000</v>
      </c>
      <c r="D9" s="5">
        <v>6300</v>
      </c>
      <c r="F9" s="2" t="s">
        <v>16</v>
      </c>
      <c r="G9" s="6">
        <f>SUM(D2:D16)</f>
        <v>30100</v>
      </c>
      <c r="H9" s="6">
        <f t="shared" si="0"/>
        <v>10650</v>
      </c>
      <c r="I9" s="2" t="s">
        <v>17</v>
      </c>
      <c r="J9" s="6">
        <f>G58</f>
        <v>43850</v>
      </c>
      <c r="K9" s="2"/>
      <c r="L9" s="9"/>
    </row>
    <row r="10" spans="1:8">
      <c r="A10" s="4" t="s">
        <v>5</v>
      </c>
      <c r="B10" s="4" t="s">
        <v>18</v>
      </c>
      <c r="C10" s="5">
        <v>900</v>
      </c>
      <c r="D10" s="5"/>
      <c r="H10" s="6">
        <f t="shared" si="0"/>
        <v>10650</v>
      </c>
    </row>
    <row r="11" spans="1:8">
      <c r="A11" s="4" t="s">
        <v>5</v>
      </c>
      <c r="B11" s="4" t="s">
        <v>19</v>
      </c>
      <c r="C11" s="5">
        <v>10000</v>
      </c>
      <c r="D11" s="5">
        <v>12000</v>
      </c>
      <c r="H11" s="6">
        <f t="shared" si="0"/>
        <v>10650</v>
      </c>
    </row>
    <row r="12" spans="1:8">
      <c r="A12" s="4" t="s">
        <v>5</v>
      </c>
      <c r="B12" s="4" t="s">
        <v>20</v>
      </c>
      <c r="C12" s="5">
        <v>11000</v>
      </c>
      <c r="D12" s="5">
        <v>10500</v>
      </c>
      <c r="H12" s="6">
        <f t="shared" si="0"/>
        <v>10650</v>
      </c>
    </row>
    <row r="13" spans="1:8">
      <c r="A13" s="4" t="s">
        <v>5</v>
      </c>
      <c r="B13" s="4"/>
      <c r="C13" s="5"/>
      <c r="D13" s="5"/>
      <c r="H13" s="6">
        <f t="shared" si="0"/>
        <v>10650</v>
      </c>
    </row>
    <row r="14" spans="1:8">
      <c r="A14" s="4" t="s">
        <v>5</v>
      </c>
      <c r="B14" s="4"/>
      <c r="C14" s="5"/>
      <c r="D14" s="5"/>
      <c r="H14" s="6">
        <f t="shared" si="0"/>
        <v>10650</v>
      </c>
    </row>
    <row r="15" spans="1:8">
      <c r="A15" s="4" t="s">
        <v>5</v>
      </c>
      <c r="B15" s="4"/>
      <c r="C15" s="5"/>
      <c r="D15" s="5"/>
      <c r="H15" s="6">
        <f t="shared" si="0"/>
        <v>10650</v>
      </c>
    </row>
    <row r="16" spans="1:8">
      <c r="A16" s="4" t="s">
        <v>5</v>
      </c>
      <c r="B16" s="4" t="s">
        <v>21</v>
      </c>
      <c r="C16" s="5">
        <v>100</v>
      </c>
      <c r="D16" s="5">
        <v>0</v>
      </c>
      <c r="H16" s="6">
        <f t="shared" si="0"/>
        <v>10650</v>
      </c>
    </row>
    <row r="17" spans="1:8">
      <c r="A17" s="7" t="s">
        <v>22</v>
      </c>
      <c r="B17" s="7" t="s">
        <v>23</v>
      </c>
      <c r="C17" s="8">
        <v>0</v>
      </c>
      <c r="D17" s="8">
        <v>0</v>
      </c>
      <c r="H17" s="6">
        <f t="shared" si="0"/>
        <v>10650</v>
      </c>
    </row>
    <row r="18" spans="1:8">
      <c r="A18" s="7" t="s">
        <v>22</v>
      </c>
      <c r="B18" s="7" t="s">
        <v>24</v>
      </c>
      <c r="C18" s="8">
        <v>0</v>
      </c>
      <c r="D18" s="8">
        <v>0</v>
      </c>
      <c r="F18" s="2"/>
      <c r="G18" s="9"/>
      <c r="H18" s="6">
        <f t="shared" si="0"/>
        <v>10650</v>
      </c>
    </row>
    <row r="19" spans="1:8">
      <c r="A19" s="7" t="s">
        <v>22</v>
      </c>
      <c r="B19" s="7" t="s">
        <v>25</v>
      </c>
      <c r="C19" s="8">
        <v>0</v>
      </c>
      <c r="D19" s="8">
        <v>900</v>
      </c>
      <c r="F19" s="2"/>
      <c r="G19" s="9"/>
      <c r="H19" s="6">
        <f t="shared" si="0"/>
        <v>10650</v>
      </c>
    </row>
    <row r="20" spans="1:8">
      <c r="A20" s="7" t="s">
        <v>22</v>
      </c>
      <c r="B20" s="7" t="s">
        <v>26</v>
      </c>
      <c r="C20" s="8">
        <v>0</v>
      </c>
      <c r="D20" s="8">
        <v>0</v>
      </c>
      <c r="F20" s="2" t="s">
        <v>13</v>
      </c>
      <c r="G20" s="6">
        <f>SUM(C17:C24)</f>
        <v>0</v>
      </c>
      <c r="H20" s="6">
        <f t="shared" si="0"/>
        <v>10650</v>
      </c>
    </row>
    <row r="21" spans="1:8">
      <c r="A21" s="7" t="s">
        <v>22</v>
      </c>
      <c r="B21" s="7" t="s">
        <v>27</v>
      </c>
      <c r="C21" s="8">
        <v>0</v>
      </c>
      <c r="D21" s="8">
        <v>0</v>
      </c>
      <c r="F21" s="2" t="s">
        <v>16</v>
      </c>
      <c r="G21" s="6">
        <f>SUM(D17:D24)</f>
        <v>1650</v>
      </c>
      <c r="H21" s="6">
        <f t="shared" si="0"/>
        <v>10650</v>
      </c>
    </row>
    <row r="22" spans="1:8">
      <c r="A22" s="7" t="s">
        <v>22</v>
      </c>
      <c r="B22" s="7" t="s">
        <v>20</v>
      </c>
      <c r="C22" s="8">
        <v>0</v>
      </c>
      <c r="D22" s="8">
        <v>750</v>
      </c>
      <c r="H22" s="6">
        <f t="shared" si="0"/>
        <v>10650</v>
      </c>
    </row>
    <row r="23" spans="1:8">
      <c r="A23" s="7" t="s">
        <v>22</v>
      </c>
      <c r="B23" s="7" t="s">
        <v>28</v>
      </c>
      <c r="C23" s="8"/>
      <c r="D23" s="8"/>
      <c r="H23" s="6">
        <f t="shared" si="0"/>
        <v>10650</v>
      </c>
    </row>
    <row r="24" spans="1:8">
      <c r="A24" s="7" t="s">
        <v>22</v>
      </c>
      <c r="B24" s="7" t="s">
        <v>29</v>
      </c>
      <c r="C24" s="8"/>
      <c r="D24" s="8"/>
      <c r="H24" s="6">
        <f t="shared" si="0"/>
        <v>10650</v>
      </c>
    </row>
    <row r="25" spans="1:8">
      <c r="A25" s="10" t="s">
        <v>30</v>
      </c>
      <c r="B25" s="10" t="s">
        <v>31</v>
      </c>
      <c r="C25" s="11">
        <v>100</v>
      </c>
      <c r="D25" s="11">
        <v>0</v>
      </c>
      <c r="H25" s="6">
        <f t="shared" si="0"/>
        <v>10650</v>
      </c>
    </row>
    <row r="26" spans="1:8">
      <c r="A26" s="10" t="s">
        <v>30</v>
      </c>
      <c r="B26" s="10" t="s">
        <v>32</v>
      </c>
      <c r="C26" s="11">
        <v>200</v>
      </c>
      <c r="D26" s="11"/>
      <c r="H26" s="6">
        <f t="shared" si="0"/>
        <v>10650</v>
      </c>
    </row>
    <row r="27" spans="1:8">
      <c r="A27" s="10" t="s">
        <v>30</v>
      </c>
      <c r="B27" s="10" t="s">
        <v>33</v>
      </c>
      <c r="C27" s="11">
        <v>300</v>
      </c>
      <c r="D27" s="11"/>
      <c r="H27" s="6">
        <f t="shared" si="0"/>
        <v>10650</v>
      </c>
    </row>
    <row r="28" spans="1:8">
      <c r="A28" s="10" t="s">
        <v>30</v>
      </c>
      <c r="B28" s="10" t="s">
        <v>34</v>
      </c>
      <c r="C28" s="11">
        <v>400</v>
      </c>
      <c r="D28" s="11"/>
      <c r="H28" s="6">
        <f t="shared" si="0"/>
        <v>10650</v>
      </c>
    </row>
    <row r="29" spans="1:8">
      <c r="A29" s="10" t="s">
        <v>30</v>
      </c>
      <c r="B29" s="10" t="s">
        <v>27</v>
      </c>
      <c r="C29" s="11">
        <v>500</v>
      </c>
      <c r="D29" s="11"/>
      <c r="H29" s="6">
        <f t="shared" si="0"/>
        <v>10650</v>
      </c>
    </row>
    <row r="30" spans="1:8">
      <c r="A30" s="10" t="s">
        <v>30</v>
      </c>
      <c r="B30" s="10"/>
      <c r="C30" s="11"/>
      <c r="D30" s="11"/>
      <c r="H30" s="6">
        <f t="shared" si="0"/>
        <v>10650</v>
      </c>
    </row>
    <row r="31" spans="1:8">
      <c r="A31" s="10" t="s">
        <v>30</v>
      </c>
      <c r="B31" s="10"/>
      <c r="C31" s="11"/>
      <c r="D31" s="11">
        <v>680</v>
      </c>
      <c r="H31" s="6">
        <f t="shared" si="0"/>
        <v>10650</v>
      </c>
    </row>
    <row r="32" spans="1:8">
      <c r="A32" s="10" t="s">
        <v>30</v>
      </c>
      <c r="B32" s="10"/>
      <c r="C32" s="11"/>
      <c r="D32" s="11"/>
      <c r="F32" s="2" t="s">
        <v>13</v>
      </c>
      <c r="G32" s="6">
        <f>SUM(C25:C39)</f>
        <v>1500</v>
      </c>
      <c r="H32" s="6">
        <f t="shared" si="0"/>
        <v>10650</v>
      </c>
    </row>
    <row r="33" spans="1:8">
      <c r="A33" s="10" t="s">
        <v>30</v>
      </c>
      <c r="B33" s="10"/>
      <c r="C33" s="11"/>
      <c r="D33" s="11"/>
      <c r="F33" s="2" t="s">
        <v>16</v>
      </c>
      <c r="G33" s="6">
        <f>SUM(D25:D39)</f>
        <v>1400</v>
      </c>
      <c r="H33" s="6">
        <f t="shared" si="0"/>
        <v>10650</v>
      </c>
    </row>
    <row r="34" spans="1:8">
      <c r="A34" s="10" t="s">
        <v>30</v>
      </c>
      <c r="B34" s="10"/>
      <c r="C34" s="11"/>
      <c r="D34" s="11"/>
      <c r="H34" s="6">
        <f t="shared" si="0"/>
        <v>10650</v>
      </c>
    </row>
    <row r="35" spans="1:8">
      <c r="A35" s="10" t="s">
        <v>30</v>
      </c>
      <c r="B35" s="10"/>
      <c r="C35" s="11"/>
      <c r="D35" s="11"/>
      <c r="H35" s="6">
        <f t="shared" si="0"/>
        <v>10650</v>
      </c>
    </row>
    <row r="36" spans="1:8">
      <c r="A36" s="10" t="s">
        <v>30</v>
      </c>
      <c r="B36" s="10"/>
      <c r="C36" s="11"/>
      <c r="D36" s="11">
        <v>720</v>
      </c>
      <c r="H36" s="6">
        <f t="shared" si="0"/>
        <v>10650</v>
      </c>
    </row>
    <row r="37" spans="1:8">
      <c r="A37" s="10" t="s">
        <v>30</v>
      </c>
      <c r="B37" s="10"/>
      <c r="C37" s="11"/>
      <c r="D37" s="11"/>
      <c r="H37" s="6">
        <f t="shared" si="0"/>
        <v>10650</v>
      </c>
    </row>
    <row r="38" spans="1:8">
      <c r="A38" s="10" t="s">
        <v>30</v>
      </c>
      <c r="B38" s="10"/>
      <c r="C38" s="11"/>
      <c r="D38" s="11"/>
      <c r="H38" s="6">
        <f t="shared" si="0"/>
        <v>10650</v>
      </c>
    </row>
    <row r="39" spans="1:8">
      <c r="A39" s="10" t="s">
        <v>30</v>
      </c>
      <c r="B39" s="10" t="s">
        <v>35</v>
      </c>
      <c r="C39" s="11">
        <v>0</v>
      </c>
      <c r="D39" s="11"/>
      <c r="H39" s="6">
        <f t="shared" si="0"/>
        <v>10650</v>
      </c>
    </row>
    <row r="40" spans="1:8">
      <c r="A40" s="12" t="s">
        <v>36</v>
      </c>
      <c r="B40" s="12" t="s">
        <v>37</v>
      </c>
      <c r="C40" s="13">
        <v>3000</v>
      </c>
      <c r="D40" s="13">
        <v>0</v>
      </c>
      <c r="H40" s="6">
        <f t="shared" si="0"/>
        <v>10650</v>
      </c>
    </row>
    <row r="41" spans="1:8">
      <c r="A41" s="12" t="s">
        <v>36</v>
      </c>
      <c r="B41" s="12" t="s">
        <v>38</v>
      </c>
      <c r="C41" s="13">
        <v>3000</v>
      </c>
      <c r="D41" s="13"/>
      <c r="H41" s="6">
        <f t="shared" si="0"/>
        <v>10650</v>
      </c>
    </row>
    <row r="42" spans="1:8">
      <c r="A42" s="12" t="s">
        <v>36</v>
      </c>
      <c r="B42" s="12" t="s">
        <v>39</v>
      </c>
      <c r="C42" s="13">
        <v>2000</v>
      </c>
      <c r="D42" s="13"/>
      <c r="F42" s="2" t="s">
        <v>13</v>
      </c>
      <c r="G42" s="6">
        <f>SUM(C40:C46)</f>
        <v>11000</v>
      </c>
      <c r="H42" s="6">
        <f t="shared" si="0"/>
        <v>10650</v>
      </c>
    </row>
    <row r="43" spans="1:8">
      <c r="A43" s="12" t="s">
        <v>36</v>
      </c>
      <c r="B43" s="12" t="s">
        <v>40</v>
      </c>
      <c r="C43" s="13">
        <v>3000</v>
      </c>
      <c r="D43" s="13">
        <v>4500</v>
      </c>
      <c r="F43" s="2" t="s">
        <v>16</v>
      </c>
      <c r="G43" s="6">
        <f>SUM(D40:D46)</f>
        <v>4500</v>
      </c>
      <c r="H43" s="6">
        <f t="shared" si="0"/>
        <v>10650</v>
      </c>
    </row>
    <row r="44" spans="1:8">
      <c r="A44" s="12" t="s">
        <v>36</v>
      </c>
      <c r="B44" s="12"/>
      <c r="C44" s="13"/>
      <c r="D44" s="13"/>
      <c r="H44" s="6">
        <f t="shared" si="0"/>
        <v>10650</v>
      </c>
    </row>
    <row r="45" spans="1:8">
      <c r="A45" s="12" t="s">
        <v>36</v>
      </c>
      <c r="B45" s="12"/>
      <c r="C45" s="13"/>
      <c r="D45" s="13"/>
      <c r="H45" s="6">
        <f t="shared" si="0"/>
        <v>10650</v>
      </c>
    </row>
    <row r="46" spans="1:8">
      <c r="A46" s="12" t="s">
        <v>36</v>
      </c>
      <c r="B46" s="12"/>
      <c r="C46" s="13"/>
      <c r="D46" s="13"/>
      <c r="H46" s="6">
        <f t="shared" si="0"/>
        <v>10650</v>
      </c>
    </row>
    <row r="47" spans="1:8">
      <c r="A47" s="14" t="s">
        <v>41</v>
      </c>
      <c r="B47" s="14" t="s">
        <v>42</v>
      </c>
      <c r="C47" s="15">
        <v>3000</v>
      </c>
      <c r="D47" s="15">
        <v>0</v>
      </c>
      <c r="H47" s="6">
        <f t="shared" si="0"/>
        <v>10650</v>
      </c>
    </row>
    <row r="48" spans="1:8">
      <c r="A48" s="14" t="s">
        <v>41</v>
      </c>
      <c r="B48" s="14" t="s">
        <v>43</v>
      </c>
      <c r="C48" s="15">
        <v>4000</v>
      </c>
      <c r="D48" s="15">
        <v>6000</v>
      </c>
      <c r="H48" s="6">
        <f t="shared" si="0"/>
        <v>10650</v>
      </c>
    </row>
    <row r="49" spans="1:8">
      <c r="A49" s="14" t="s">
        <v>41</v>
      </c>
      <c r="B49" s="14" t="s">
        <v>27</v>
      </c>
      <c r="C49" s="15">
        <v>1500</v>
      </c>
      <c r="D49" s="15"/>
      <c r="H49" s="6">
        <f t="shared" si="0"/>
        <v>10650</v>
      </c>
    </row>
    <row r="50" spans="1:8">
      <c r="A50" s="14" t="s">
        <v>41</v>
      </c>
      <c r="B50" s="14" t="s">
        <v>44</v>
      </c>
      <c r="C50" s="15">
        <v>700</v>
      </c>
      <c r="D50" s="15">
        <v>990</v>
      </c>
      <c r="F50" s="2" t="s">
        <v>13</v>
      </c>
      <c r="G50" s="6">
        <f>SUM(C47:C53)</f>
        <v>9200</v>
      </c>
      <c r="H50" s="6">
        <f t="shared" si="0"/>
        <v>10650</v>
      </c>
    </row>
    <row r="51" spans="1:8">
      <c r="A51" s="14" t="s">
        <v>41</v>
      </c>
      <c r="B51" s="14"/>
      <c r="C51" s="15"/>
      <c r="D51" s="15"/>
      <c r="F51" s="2" t="s">
        <v>16</v>
      </c>
      <c r="G51" s="6">
        <f>SUM(D47:D53)</f>
        <v>6990</v>
      </c>
      <c r="H51" s="6">
        <f t="shared" si="0"/>
        <v>10650</v>
      </c>
    </row>
    <row r="52" spans="1:8">
      <c r="A52" s="14" t="s">
        <v>41</v>
      </c>
      <c r="B52" s="14"/>
      <c r="C52" s="15"/>
      <c r="D52" s="15"/>
      <c r="H52" s="6">
        <f t="shared" si="0"/>
        <v>10650</v>
      </c>
    </row>
    <row r="53" spans="1:8">
      <c r="A53" s="14" t="s">
        <v>41</v>
      </c>
      <c r="B53" s="14"/>
      <c r="C53" s="15"/>
      <c r="D53" s="15"/>
      <c r="H53" s="6">
        <f t="shared" si="0"/>
        <v>10650</v>
      </c>
    </row>
    <row r="54" spans="1:8">
      <c r="A54" s="16" t="s">
        <v>45</v>
      </c>
      <c r="B54" s="16" t="s">
        <v>46</v>
      </c>
      <c r="C54" s="17">
        <v>8500</v>
      </c>
      <c r="D54" s="17">
        <v>8500</v>
      </c>
      <c r="H54" s="6">
        <f t="shared" si="0"/>
        <v>10650</v>
      </c>
    </row>
    <row r="55" spans="1:8">
      <c r="A55" s="16" t="s">
        <v>45</v>
      </c>
      <c r="B55" s="16" t="s">
        <v>47</v>
      </c>
      <c r="C55" s="17">
        <v>2650</v>
      </c>
      <c r="D55" s="17">
        <v>2650</v>
      </c>
      <c r="H55" s="6">
        <f t="shared" si="0"/>
        <v>10650</v>
      </c>
    </row>
    <row r="56" spans="1:8">
      <c r="A56" s="16" t="s">
        <v>45</v>
      </c>
      <c r="B56" s="16" t="s">
        <v>48</v>
      </c>
      <c r="C56" s="17">
        <v>1500</v>
      </c>
      <c r="D56" s="17">
        <v>2650</v>
      </c>
      <c r="H56" s="6">
        <f t="shared" si="0"/>
        <v>10650</v>
      </c>
    </row>
    <row r="57" spans="1:8">
      <c r="A57" s="16" t="s">
        <v>45</v>
      </c>
      <c r="B57" s="16" t="s">
        <v>49</v>
      </c>
      <c r="C57" s="17">
        <v>700</v>
      </c>
      <c r="D57" s="17">
        <v>1500</v>
      </c>
      <c r="H57" s="6">
        <f t="shared" si="0"/>
        <v>10650</v>
      </c>
    </row>
    <row r="58" spans="1:8">
      <c r="A58" s="16" t="s">
        <v>45</v>
      </c>
      <c r="B58" s="16" t="s">
        <v>50</v>
      </c>
      <c r="C58" s="17">
        <v>3500</v>
      </c>
      <c r="D58" s="17">
        <v>700</v>
      </c>
      <c r="F58" s="2" t="s">
        <v>13</v>
      </c>
      <c r="G58" s="6">
        <f>SUM(C54:C66)</f>
        <v>43850</v>
      </c>
      <c r="H58" s="6">
        <f t="shared" si="0"/>
        <v>10650</v>
      </c>
    </row>
    <row r="59" spans="1:8">
      <c r="A59" s="16" t="s">
        <v>45</v>
      </c>
      <c r="B59" s="16" t="s">
        <v>51</v>
      </c>
      <c r="C59" s="17">
        <v>0</v>
      </c>
      <c r="D59" s="17">
        <v>3500</v>
      </c>
      <c r="F59" s="2" t="s">
        <v>16</v>
      </c>
      <c r="G59" s="6">
        <f>SUM(D54:D66)</f>
        <v>19500</v>
      </c>
      <c r="H59" s="6">
        <f t="shared" si="0"/>
        <v>10650</v>
      </c>
    </row>
    <row r="60" spans="1:8">
      <c r="A60" s="16" t="s">
        <v>45</v>
      </c>
      <c r="B60" s="16" t="s">
        <v>52</v>
      </c>
      <c r="C60" s="17">
        <v>0</v>
      </c>
      <c r="D60" s="17">
        <v>0</v>
      </c>
      <c r="H60" s="6">
        <f t="shared" si="0"/>
        <v>10650</v>
      </c>
    </row>
    <row r="61" spans="1:8">
      <c r="A61" s="16" t="s">
        <v>45</v>
      </c>
      <c r="B61" s="16" t="s">
        <v>53</v>
      </c>
      <c r="C61" s="17">
        <v>0</v>
      </c>
      <c r="D61" s="17">
        <v>0</v>
      </c>
      <c r="H61" s="6">
        <f t="shared" si="0"/>
        <v>10650</v>
      </c>
    </row>
    <row r="62" spans="1:8">
      <c r="A62" s="16" t="s">
        <v>45</v>
      </c>
      <c r="B62" s="16" t="s">
        <v>54</v>
      </c>
      <c r="C62" s="17">
        <v>5000</v>
      </c>
      <c r="D62" s="17"/>
      <c r="H62" s="6">
        <f t="shared" si="0"/>
        <v>10650</v>
      </c>
    </row>
    <row r="63" spans="1:8">
      <c r="A63" s="16" t="s">
        <v>45</v>
      </c>
      <c r="B63" s="16" t="s">
        <v>8</v>
      </c>
      <c r="C63" s="17">
        <v>12000</v>
      </c>
      <c r="D63" s="17"/>
      <c r="H63" s="6">
        <f t="shared" si="0"/>
        <v>10650</v>
      </c>
    </row>
    <row r="64" spans="1:8">
      <c r="A64" s="16" t="s">
        <v>45</v>
      </c>
      <c r="B64" s="16" t="s">
        <v>55</v>
      </c>
      <c r="C64" s="17">
        <v>5000</v>
      </c>
      <c r="D64" s="17"/>
      <c r="H64" s="6">
        <f t="shared" si="0"/>
        <v>10650</v>
      </c>
    </row>
    <row r="65" spans="1:8">
      <c r="A65" s="16" t="s">
        <v>45</v>
      </c>
      <c r="B65" s="16" t="s">
        <v>56</v>
      </c>
      <c r="C65" s="17">
        <v>5000</v>
      </c>
      <c r="D65" s="17">
        <v>0</v>
      </c>
      <c r="H65" s="6">
        <f t="shared" si="0"/>
        <v>10650</v>
      </c>
    </row>
    <row r="66" spans="1:8">
      <c r="A66" s="16" t="s">
        <v>45</v>
      </c>
      <c r="B66" s="16"/>
      <c r="C66" s="17"/>
      <c r="D66" s="17"/>
      <c r="H66" s="6">
        <f t="shared" si="0"/>
        <v>10650</v>
      </c>
    </row>
  </sheetData>
  <pageMargins left="0.7" right="0.7" top="0.75" bottom="0.75" header="0.3" footer="0.3"/>
  <pageSetup paperSize="1" orientation="portrait"/>
  <headerFooter/>
  <ignoredErrors>
    <ignoredError sqref="G20:G21 G32:G33 G42:G43 G50:G51 G8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2025-03-06T15:59:00Z</dcterms:created>
  <dcterms:modified xsi:type="dcterms:W3CDTF">2025-03-18T06:30:47Z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BEEBED6AB71D4A2ABEF22BD2FD8ACF02_12</vt:lpwstr>
  </property>
  <property fmtid="{D5CDD505-2E9C-101B-9397-08002B2CF9AE}" pid="3" name="KSOProductBuildVer">
    <vt:lpwstr>1033-12.2.0.20326</vt:lpwstr>
  </property>
</Properties>
</file>