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3"/>
  </bookViews>
  <sheets>
    <sheet name="Results Summary" sheetId="1" state="visible" r:id="rId4"/>
    <sheet name="Percent Difference " sheetId="2" state="visible" r:id="rId5"/>
    <sheet name="Future Adjustments" sheetId="3" state="visible" r:id="rId6"/>
    <sheet name="Manual Data" sheetId="4" state="visible" r:id="rId7"/>
    <sheet name="Vision Data" sheetId="5" state="visible" r:id="rId8"/>
    <sheet name="Kens example" sheetId="6" state="visible" r:id="rId9"/>
    <sheet name="GEH" sheetId="7" state="visible" r:id="rId10"/>
    <sheet name="Baseline" sheetId="8" state="visible" r:id="rId11"/>
    <sheet name="Template" sheetId="9" state="visible" r:id="rId12"/>
    <sheet name="1st Calibration" sheetId="10" state="visible" r:id="rId13"/>
    <sheet name="4th Calibration" sheetId="11" state="visible" r:id="rId14"/>
    <sheet name="3rd Calibration" sheetId="12" state="visible" r:id="rId15"/>
    <sheet name="2nd Calibration" sheetId="13" state="visible" r:id="rId16"/>
    <sheet name="CONSULTANT" sheetId="14" state="visible" r:id="rId17"/>
  </sheets>
  <definedNames>
    <definedName function="false" hidden="true" localSheetId="9" name="_xlnm._FilterDatabase" vbProcedure="false">'1st Calibration'!$A$1:$V$942</definedName>
    <definedName function="false" hidden="true" localSheetId="6" name="_xlnm._FilterDatabase" vbProcedure="false">GEH!$A$1:$V$1</definedName>
    <definedName function="false" hidden="true" localSheetId="5" name="_xlnm._FilterDatabase" vbProcedure="false">'Kens example'!$A$1:$V$1</definedName>
    <definedName function="false" hidden="true" localSheetId="3" name="_xlnm._FilterDatabase" vbProcedure="false">'Manual Data'!$A$1:$V$1</definedName>
    <definedName function="false" hidden="true" localSheetId="1" name="_xlnm._FilterDatabase" vbProcedure="false">'Percent Difference '!$A$1:$V$153</definedName>
    <definedName function="false" hidden="true" localSheetId="4" name="_xlnm._FilterDatabase" vbProcedure="false">'Vision Data'!$A$1:$V$1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<sst xmlns="http://schemas.openxmlformats.org/spreadsheetml/2006/main" count="12392" uniqueCount="569">
  <si>
    <t xml:space="preserve">Overall Accuracy</t>
  </si>
  <si>
    <t xml:space="preserve">In-progress overall</t>
  </si>
  <si>
    <t xml:space="preserve">Accurate 5%</t>
  </si>
  <si>
    <t xml:space="preserve">Acceptable (10%)</t>
  </si>
  <si>
    <t xml:space="preserve">Not-Acceptable (&gt;10%)</t>
  </si>
  <si>
    <t xml:space="preserve">Total</t>
  </si>
  <si>
    <t xml:space="preserve">Baseline</t>
  </si>
  <si>
    <t xml:space="preserve">1st Calibration</t>
  </si>
  <si>
    <t xml:space="preserve">% Improvement</t>
  </si>
  <si>
    <t xml:space="preserve">2nd Calibration</t>
  </si>
  <si>
    <t xml:space="preserve">Approach</t>
  </si>
  <si>
    <t xml:space="preserve">NA</t>
  </si>
  <si>
    <t xml:space="preserve">Movement</t>
  </si>
  <si>
    <t xml:space="preserve">ID</t>
  </si>
  <si>
    <t xml:space="preserve">Intersection</t>
  </si>
  <si>
    <t xml:space="preserve">IP</t>
  </si>
  <si>
    <t xml:space="preserve">Date</t>
  </si>
  <si>
    <t xml:space="preserve">Time of Day</t>
  </si>
  <si>
    <t xml:space="preserve">EB Total</t>
  </si>
  <si>
    <t xml:space="preserve">WB Total</t>
  </si>
  <si>
    <t xml:space="preserve">NB Total</t>
  </si>
  <si>
    <t xml:space="preserve">SB Total</t>
  </si>
  <si>
    <t xml:space="preserve">EBL</t>
  </si>
  <si>
    <t xml:space="preserve">EBT</t>
  </si>
  <si>
    <t xml:space="preserve">EBR</t>
  </si>
  <si>
    <t xml:space="preserve">WBL</t>
  </si>
  <si>
    <t xml:space="preserve">WBT </t>
  </si>
  <si>
    <t xml:space="preserve">WBR</t>
  </si>
  <si>
    <t xml:space="preserve">NBL</t>
  </si>
  <si>
    <t xml:space="preserve">NBT</t>
  </si>
  <si>
    <t xml:space="preserve">NBR</t>
  </si>
  <si>
    <t xml:space="preserve">SBL</t>
  </si>
  <si>
    <t xml:space="preserve">SBT</t>
  </si>
  <si>
    <t xml:space="preserve">SBR</t>
  </si>
  <si>
    <t xml:space="preserve">CR 101 (Brockton Ln) at Dayton Parkway</t>
  </si>
  <si>
    <t xml:space="preserve">192.168.136.9</t>
  </si>
  <si>
    <t xml:space="preserve">Collected By:</t>
  </si>
  <si>
    <t xml:space="preserve">Sauharda Shrestha</t>
  </si>
  <si>
    <t xml:space="preserve">CSAH 1 (Old Shakopee Rd) at CSAH 17 (France Ave)</t>
  </si>
  <si>
    <t xml:space="preserve">192.168.36.76</t>
  </si>
  <si>
    <t xml:space="preserve">AM</t>
  </si>
  <si>
    <t xml:space="preserve">CSAH 1 (Old Shakopee Rd) at CSAH 34 (Normandale Blvd) </t>
  </si>
  <si>
    <t xml:space="preserve">192.168.47.201</t>
  </si>
  <si>
    <t xml:space="preserve">off-peak</t>
  </si>
  <si>
    <t xml:space="preserve">CSAH 1 (Old Shakopee Rd) at Nesbitt Ave</t>
  </si>
  <si>
    <t xml:space="preserve">192.168.47.169</t>
  </si>
  <si>
    <t xml:space="preserve">CSAH 1 (Old Shakopee Rd) at Xerxes Ave S</t>
  </si>
  <si>
    <t xml:space="preserve">192.168.47.233</t>
  </si>
  <si>
    <t xml:space="preserve">CSAH 1 (Pioneer Trail) at Bennett Place</t>
  </si>
  <si>
    <t xml:space="preserve">192.168.122.233</t>
  </si>
  <si>
    <t xml:space="preserve">Collected by:</t>
  </si>
  <si>
    <t xml:space="preserve">CSAH 1 (Pioneer Trail) at CSAH 4  (Eden Prairie Rd)</t>
  </si>
  <si>
    <t xml:space="preserve">192.168.122.105</t>
  </si>
  <si>
    <t xml:space="preserve">CSAH 1 (Pioneer Trail) at CSAH 61 (Flying Cloud Dr)</t>
  </si>
  <si>
    <t xml:space="preserve">192.168.114.41</t>
  </si>
  <si>
    <t xml:space="preserve">CSAH 1 (Pioneer Trail) at Dell Rd</t>
  </si>
  <si>
    <t xml:space="preserve">192.168.122.73</t>
  </si>
  <si>
    <t xml:space="preserve">Shrestha</t>
  </si>
  <si>
    <t xml:space="preserve">CSAH 1 (Pioneer Trail) at Franlo Rd </t>
  </si>
  <si>
    <t xml:space="preserve">192.168.123.9</t>
  </si>
  <si>
    <t xml:space="preserve">CSAH 1 (Pioneer Trail) at Homeward Hills Rd</t>
  </si>
  <si>
    <t xml:space="preserve">192.168.122.201</t>
  </si>
  <si>
    <t xml:space="preserve">CSAH 1 (Pioneer Trail) at Mitchell Rd</t>
  </si>
  <si>
    <t xml:space="preserve">192.168.122.137</t>
  </si>
  <si>
    <t xml:space="preserve">Sauharda Shrestha </t>
  </si>
  <si>
    <t xml:space="preserve">CSAH 1 (Pioneer Trail) at Staring Lake Parkway</t>
  </si>
  <si>
    <t xml:space="preserve">192.168.122.169</t>
  </si>
  <si>
    <t xml:space="preserve">CSAH 10 (Bass Lake Rd) at Boone Ave</t>
  </si>
  <si>
    <t xml:space="preserve">192.168.45.233</t>
  </si>
  <si>
    <t xml:space="preserve">CSAH 10 (Bass Lake Rd) at CSAH 152 (Brooklyn Blvd) - Master Controller</t>
  </si>
  <si>
    <t xml:space="preserve">192.168.23.76</t>
  </si>
  <si>
    <t xml:space="preserve">CSAH 10 (Bass Lake Rd) at International Pkwy / Gettysburg Ave</t>
  </si>
  <si>
    <t xml:space="preserve">192.168.45.201</t>
  </si>
  <si>
    <t xml:space="preserve">CSAH 10 (Bass Lake Rd) at Jersey Ave</t>
  </si>
  <si>
    <t xml:space="preserve">192.168.46.73</t>
  </si>
  <si>
    <t xml:space="preserve">CSAH 10 (Bass Lake Rd) at Nathan Ln</t>
  </si>
  <si>
    <t xml:space="preserve">192.168.45.169</t>
  </si>
  <si>
    <t xml:space="preserve">PM</t>
  </si>
  <si>
    <t xml:space="preserve">CSAH 10 (Bass Lake Rd) at Regent Ave</t>
  </si>
  <si>
    <t xml:space="preserve">192.168.46.137</t>
  </si>
  <si>
    <t xml:space="preserve">CSAH 10 (Bass Lake Rd) at Sherburne Ave</t>
  </si>
  <si>
    <t xml:space="preserve">192.168.46.105</t>
  </si>
  <si>
    <t xml:space="preserve">CSAH 10 (Bass Lake Rd) at Shingle Creek Pkwy</t>
  </si>
  <si>
    <t xml:space="preserve">192.168.46.233</t>
  </si>
  <si>
    <t xml:space="preserve">CSAH 10 (Bass Lake Rd) at Sycamore Ln / Prudential Bldg - Master Controller</t>
  </si>
  <si>
    <t xml:space="preserve">192.168.45.41</t>
  </si>
  <si>
    <t xml:space="preserve">CSAH 10 (Bass Lake Rd) at Vicksburg Ln</t>
  </si>
  <si>
    <t xml:space="preserve">192.168.27.233</t>
  </si>
  <si>
    <t xml:space="preserve">CSAH 10 (Bass Lake Rd) at Xerxes Ave N</t>
  </si>
  <si>
    <t xml:space="preserve">192.168.46.169</t>
  </si>
  <si>
    <t xml:space="preserve">CSAH 10 (Bass Lake Rd) at Zachary Ln BACKHAUL</t>
  </si>
  <si>
    <t xml:space="preserve">192.168.45.137</t>
  </si>
  <si>
    <t xml:space="preserve">CSAH 10 (County Road 10) at CSAH 116 (Fletcher Ln)</t>
  </si>
  <si>
    <t xml:space="preserve">192.168.27.73</t>
  </si>
  <si>
    <t xml:space="preserve">CSAH 101 (Central Ave) at 14th Ave N - Master Controller</t>
  </si>
  <si>
    <t xml:space="preserve">192.168.20.76</t>
  </si>
  <si>
    <t xml:space="preserve">CSAH 101 (Central Ave) at Wayzata Blvd - Master Controller</t>
  </si>
  <si>
    <t xml:space="preserve">192.168.130.9</t>
  </si>
  <si>
    <t xml:space="preserve">Sauharda</t>
  </si>
  <si>
    <t xml:space="preserve">Shrestha </t>
  </si>
  <si>
    <t xml:space="preserve">CSAH 101 (County Rd 101) at Hutchins Dr</t>
  </si>
  <si>
    <t xml:space="preserve">192.168.131.9</t>
  </si>
  <si>
    <t xml:space="preserve">CSAH 101 (County Rd 101) at Seven Hi Drive (Cub Foods)</t>
  </si>
  <si>
    <t xml:space="preserve">192.168.130.233</t>
  </si>
  <si>
    <t xml:space="preserve">CSAH 101 (County Road 101) at Medina Rd BACKHAUL</t>
  </si>
  <si>
    <t xml:space="preserve">192.168.20.11</t>
  </si>
  <si>
    <t xml:space="preserve">CSAH 101 (County Road 101) at Ridgewood Rd</t>
  </si>
  <si>
    <t xml:space="preserve">192.168.130.201</t>
  </si>
  <si>
    <t xml:space="preserve">CSAH 101 at Lake Street Extension</t>
  </si>
  <si>
    <t xml:space="preserve">192.168.130.169</t>
  </si>
  <si>
    <t xml:space="preserve">CSAH 102 (Douglas Dr) at 36th Ave N</t>
  </si>
  <si>
    <t xml:space="preserve">192.168.15.73</t>
  </si>
  <si>
    <t xml:space="preserve">CSAH 102 (Douglas Dr) at 47th Ave N</t>
  </si>
  <si>
    <t xml:space="preserve">192.168.15.41</t>
  </si>
  <si>
    <t xml:space="preserve">CSAH 103 (West Broadway) at Candlewood Dr</t>
  </si>
  <si>
    <t xml:space="preserve">192.168.135.233</t>
  </si>
  <si>
    <t xml:space="preserve">CSAH 103 (West Broadway) at CSAH 130 / CSAH 152 (Brooklyn Blvd) - Master Controller</t>
  </si>
  <si>
    <t xml:space="preserve">192.168.33.172</t>
  </si>
  <si>
    <t xml:space="preserve">CSAH 103 (West Broadway) at Dragon Star Supermarket/Rainbow Foods Driveway</t>
  </si>
  <si>
    <t xml:space="preserve">192.168.51.73</t>
  </si>
  <si>
    <t xml:space="preserve">CSAH 103 (West Broadway) at Oak Grove Pkwy</t>
  </si>
  <si>
    <t xml:space="preserve">192.168.15.233</t>
  </si>
  <si>
    <t xml:space="preserve">CSAH 103 (Winnetka Ave N) at 109th Ave N</t>
  </si>
  <si>
    <t xml:space="preserve">192.168.15.201</t>
  </si>
  <si>
    <t xml:space="preserve">CSAH 109 (85th Ave N) at Edinbrook Pkwy N</t>
  </si>
  <si>
    <t xml:space="preserve">192.168.17.73</t>
  </si>
  <si>
    <t xml:space="preserve">CSAH 109 (85th Ave N) at Logan Ave N/ Edinbugh Center Dr</t>
  </si>
  <si>
    <t xml:space="preserve">192.168.17.105</t>
  </si>
  <si>
    <t xml:space="preserve">collected by:</t>
  </si>
  <si>
    <t xml:space="preserve">CSAH 109 (85th Ave N) at NHCC Entrance - Master Controller</t>
  </si>
  <si>
    <t xml:space="preserve">192.168.20.204</t>
  </si>
  <si>
    <t xml:space="preserve">CSAH 109 (85th Ave N) at Regent Ave N</t>
  </si>
  <si>
    <t xml:space="preserve">192.168.20.236</t>
  </si>
  <si>
    <t xml:space="preserve">CSAH 109 (85th Ave N) at Xerxes Ave N</t>
  </si>
  <si>
    <t xml:space="preserve">192.168.17.41</t>
  </si>
  <si>
    <t xml:space="preserve">CSAH 109 (Weaver Lake Rd) at 83rd Way N</t>
  </si>
  <si>
    <t xml:space="preserve">192.168.16.41</t>
  </si>
  <si>
    <t xml:space="preserve">CSAH 109 (Weaver Lake Rd) at CSAH 130 (Elm Creek) - Master Controller</t>
  </si>
  <si>
    <t xml:space="preserve">192.168.31.172</t>
  </si>
  <si>
    <t xml:space="preserve">CSAH 110 (Commerce Blvd) at Sunnyfield Rd E</t>
  </si>
  <si>
    <t xml:space="preserve">192.168.129.41</t>
  </si>
  <si>
    <t xml:space="preserve">CSAH 110 (Commerce Blvd) at Three Points Blvd</t>
  </si>
  <si>
    <t xml:space="preserve">192.168.129.9</t>
  </si>
  <si>
    <t xml:space="preserve">CSAH 12 (Noble Pkwy) at 93rd Ave</t>
  </si>
  <si>
    <t xml:space="preserve">192.168.59.9</t>
  </si>
  <si>
    <t xml:space="preserve">CSAH 12 (Noble Pkwy) at Edinbrook Parkway</t>
  </si>
  <si>
    <t xml:space="preserve">192.168.21.108</t>
  </si>
  <si>
    <t xml:space="preserve">CSAH 121 (Fernbrook Ln) at Cartway Rd</t>
  </si>
  <si>
    <t xml:space="preserve">192.168.17.137</t>
  </si>
  <si>
    <t xml:space="preserve">CSAH 121 (Maple Grove Pkwy) at 99th Ave / Grove Cir</t>
  </si>
  <si>
    <t xml:space="preserve">192.168.136.41</t>
  </si>
  <si>
    <t xml:space="preserve">CSAH 121 (Maple Grove Pkwy) at Hospital Dr</t>
  </si>
  <si>
    <t xml:space="preserve">192.168.136.73</t>
  </si>
  <si>
    <t xml:space="preserve">CSAH 121 (Maple Grove Pkwy) at Upland Ln</t>
  </si>
  <si>
    <t xml:space="preserve">192.168.136.105</t>
  </si>
  <si>
    <t xml:space="preserve">NOT AVAILABLE</t>
  </si>
  <si>
    <t xml:space="preserve">CSAH 13 (Brockton Lane) at CSAH 81 (Industrial Blvd) / CSAH 101 (County Road 101)</t>
  </si>
  <si>
    <t xml:space="preserve">192.168.29.236</t>
  </si>
  <si>
    <t xml:space="preserve">CSAH 130 (69th Ave N) at CSAH 152 (Brooklyn Blvd)</t>
  </si>
  <si>
    <t xml:space="preserve">192.168.18.73</t>
  </si>
  <si>
    <t xml:space="preserve">CSAH 130 (69th Ave N) at Zane Ave N</t>
  </si>
  <si>
    <t xml:space="preserve">192.168.47.41</t>
  </si>
  <si>
    <t xml:space="preserve">CSAH 130 (77th Ave N) at Boone Ave N</t>
  </si>
  <si>
    <t xml:space="preserve">192.168.33.11</t>
  </si>
  <si>
    <t xml:space="preserve">CSAH 130 (77th Ave N) at Revere Ln</t>
  </si>
  <si>
    <t xml:space="preserve">192.168.32.172</t>
  </si>
  <si>
    <t xml:space="preserve">CSAH 130 (77th Ave N) at Zachary Ln</t>
  </si>
  <si>
    <t xml:space="preserve">192.168.32.140</t>
  </si>
  <si>
    <t xml:space="preserve">CSAH 130 (Elm Creek Blvd) at Arbor Lakes Access</t>
  </si>
  <si>
    <t xml:space="preserve">192.168.32.76</t>
  </si>
  <si>
    <t xml:space="preserve">CSAH 130 (Elm Creek Blvd) at Fountains Dr-BACKHAUL</t>
  </si>
  <si>
    <t xml:space="preserve">192.168.32.108</t>
  </si>
  <si>
    <t xml:space="preserve">CSAH 130 (West Broadway) at 73rd Ave N</t>
  </si>
  <si>
    <t xml:space="preserve">192.168.51.137</t>
  </si>
  <si>
    <t xml:space="preserve">CSAH 130 (West Broadway) at 76th Ave N</t>
  </si>
  <si>
    <t xml:space="preserve">192.168.51.105</t>
  </si>
  <si>
    <t xml:space="preserve">CSAH 136 (Silver Lake Rd) at 33rd Ave NE</t>
  </si>
  <si>
    <t xml:space="preserve">192.168.137.169</t>
  </si>
  <si>
    <t xml:space="preserve">CSAH 136 (Silver Lake Rd) at St Anthony Blvd</t>
  </si>
  <si>
    <t xml:space="preserve">192.168.137.73</t>
  </si>
  <si>
    <t xml:space="preserve">CSAH 14 (Douglas Dr) at 109th Ave N - Master Controller</t>
  </si>
  <si>
    <t xml:space="preserve">192.168.21.205</t>
  </si>
  <si>
    <t xml:space="preserve">CSAH 14 (Zane Ave) at CSAH 109 (85th Ave N)</t>
  </si>
  <si>
    <t xml:space="preserve">192.168.22.108</t>
  </si>
  <si>
    <t xml:space="preserve">CSAH 14 (Zane Ave) at CSAH 152 (Brooklyn Blvd) - Master Controller</t>
  </si>
  <si>
    <t xml:space="preserve">192.168.18.41</t>
  </si>
  <si>
    <t xml:space="preserve">CSAH 14 (Zane Ave) at CSAH 30 (93rd Ave N)</t>
  </si>
  <si>
    <t xml:space="preserve">192.168.22.44</t>
  </si>
  <si>
    <t xml:space="preserve">CSAH 14 (Zane Ave) at Oak Grove Pkwy (97th Ave)</t>
  </si>
  <si>
    <t xml:space="preserve">192.168.22.11</t>
  </si>
  <si>
    <t xml:space="preserve">CSAH 144 (141st Ave N) at James Rd/Rogers Dr</t>
  </si>
  <si>
    <t xml:space="preserve">192.168.129.105</t>
  </si>
  <si>
    <t xml:space="preserve">CSAH 144 (141st Ave N) at Northdale Blvd</t>
  </si>
  <si>
    <t xml:space="preserve">192.168.129.73</t>
  </si>
  <si>
    <t xml:space="preserve">CSAH 144 (141st Ave N) at Rogers High School W Entr</t>
  </si>
  <si>
    <t xml:space="preserve">192.168.129.137</t>
  </si>
  <si>
    <t xml:space="preserve">CSAH 15 (Lynwood Blvd) at CSAH 110 (Commerce Blvd)</t>
  </si>
  <si>
    <t xml:space="preserve">192.168.128.137</t>
  </si>
  <si>
    <t xml:space="preserve">CSAH 15 (Shoreline Dr) at CSAH 125 (Interlachen Rd) - Master Controller</t>
  </si>
  <si>
    <t xml:space="preserve">192.168.128.73</t>
  </si>
  <si>
    <t xml:space="preserve">CSAH 15 (Shoreline Dr) at CSAH 19 (Shadywood Rd)</t>
  </si>
  <si>
    <t xml:space="preserve">192.168.128.169</t>
  </si>
  <si>
    <t xml:space="preserve">CSAH 15 (Shoreline Dr) at CSAH 51 (Sunset Dr)</t>
  </si>
  <si>
    <t xml:space="preserve">192.168.128.105</t>
  </si>
  <si>
    <t xml:space="preserve">CSAH 152 (Brooklyn Blvd / Osseo Rd) at 49th Ave N BACKHAUL</t>
  </si>
  <si>
    <t xml:space="preserve">192.168.23.140</t>
  </si>
  <si>
    <t xml:space="preserve">CSAH 152 (Brooklyn Blvd) at 55th Ave N</t>
  </si>
  <si>
    <t xml:space="preserve">192.168.23.108</t>
  </si>
  <si>
    <t xml:space="preserve">CSAH 152 (Brooklyn Blvd) at 63rd Ave N</t>
  </si>
  <si>
    <t xml:space="preserve">192.168.123.105</t>
  </si>
  <si>
    <t xml:space="preserve">CSAH 152 (Brooklyn Blvd) at 65th Ave N</t>
  </si>
  <si>
    <t xml:space="preserve">192.168.18.137</t>
  </si>
  <si>
    <t xml:space="preserve">CSAH 152 (Brooklyn Blvd) at 68th Ave N</t>
  </si>
  <si>
    <t xml:space="preserve">192.168.18.105</t>
  </si>
  <si>
    <t xml:space="preserve">CSAH 152 (Brooklyn Blvd) at 73rd Ave N / Regent Ave</t>
  </si>
  <si>
    <t xml:space="preserve">192.168.23.11</t>
  </si>
  <si>
    <t xml:space="preserve">CSAH 152 (Brooklyn Blvd) at Cub Foods Driveway</t>
  </si>
  <si>
    <t xml:space="preserve">192.168.33.140</t>
  </si>
  <si>
    <t xml:space="preserve">CSAH 152 (Brooklyn Blvd) at Jolly Lane</t>
  </si>
  <si>
    <t xml:space="preserve">192.168.33.108</t>
  </si>
  <si>
    <t xml:space="preserve">CSAH 152 (Brooklyn Blvd) at Kentucky Ave N BACKHAUL</t>
  </si>
  <si>
    <t xml:space="preserve">192.168.33.204</t>
  </si>
  <si>
    <t xml:space="preserve">CSAH 152 (Brooklyn Blvd) at Noble Ave / 71st Ave</t>
  </si>
  <si>
    <t xml:space="preserve">192.168.23.44</t>
  </si>
  <si>
    <t xml:space="preserve">CSAH 152 (Brooklyn Blvd) at Unity Ave N</t>
  </si>
  <si>
    <t xml:space="preserve">192.168.22.236</t>
  </si>
  <si>
    <t xml:space="preserve">Collected by</t>
  </si>
  <si>
    <t xml:space="preserve">CSAH 152 (Brooklyn Blvd) at Welcome Ave N</t>
  </si>
  <si>
    <t xml:space="preserve">192.168.22.204</t>
  </si>
  <si>
    <t xml:space="preserve">CSAH 153 (Kenzie Ter) at Kenzington Apts</t>
  </si>
  <si>
    <t xml:space="preserve">192.168.137.41</t>
  </si>
  <si>
    <t xml:space="preserve">CSAH 156 (Winnetka Ave N) at Golden Valley Rd</t>
  </si>
  <si>
    <t xml:space="preserve">192.168.24.172</t>
  </si>
  <si>
    <t xml:space="preserve">CSAH 156 (Winnetka Ave) at 10th Ave N - Master Controller</t>
  </si>
  <si>
    <t xml:space="preserve">192.168.24.140</t>
  </si>
  <si>
    <t xml:space="preserve">CSAH 156 (Winnetka Ave) at 32nd Ave N</t>
  </si>
  <si>
    <t xml:space="preserve">192.168.24.11</t>
  </si>
  <si>
    <t xml:space="preserve">CSAH 156 (Winnetka Ave) at 36th Ave N</t>
  </si>
  <si>
    <t xml:space="preserve">192.168.23.236</t>
  </si>
  <si>
    <t xml:space="preserve">Collected By</t>
  </si>
  <si>
    <t xml:space="preserve">CSAH 158 (Gleason Rd) at Vernon Ave S</t>
  </si>
  <si>
    <t xml:space="preserve">192.168.131.73</t>
  </si>
  <si>
    <t xml:space="preserve">CSAH 158 (Vernon Ave) at Interlachen Blvd</t>
  </si>
  <si>
    <t xml:space="preserve">192.168.131.201</t>
  </si>
  <si>
    <t xml:space="preserve">CSAH 17 (France Ave) at 58th St S</t>
  </si>
  <si>
    <t xml:space="preserve">192.168.24.204</t>
  </si>
  <si>
    <t xml:space="preserve">Collected BY</t>
  </si>
  <si>
    <t xml:space="preserve">CSAH 17 (France Ave) at 65th St W</t>
  </si>
  <si>
    <t xml:space="preserve">192.168.33.236</t>
  </si>
  <si>
    <t xml:space="preserve">CSAH 17 (France Ave) at 84th St W BACKHAUL</t>
  </si>
  <si>
    <t xml:space="preserve">192.168.35.204</t>
  </si>
  <si>
    <t xml:space="preserve">CSAH 17 (France Ave) at I-494 N Ramp / 78th St</t>
  </si>
  <si>
    <t xml:space="preserve">192.168.35.108</t>
  </si>
  <si>
    <t xml:space="preserve">CSAH 19 (Manitou Rd) at Smithtown Rd</t>
  </si>
  <si>
    <t xml:space="preserve">192.168.128.233</t>
  </si>
  <si>
    <t xml:space="preserve">CSAH 24 (County Rd 24) at Medina Rd</t>
  </si>
  <si>
    <t xml:space="preserve">192.168.39.236</t>
  </si>
  <si>
    <t xml:space="preserve">CSAH 24 (County Rd 24) at Shopping Center Ent</t>
  </si>
  <si>
    <t xml:space="preserve">192.168.125.233</t>
  </si>
  <si>
    <t xml:space="preserve">CSAH 24 (County Road 24) at CSAH 101 (County Road 101) - Master Controller</t>
  </si>
  <si>
    <t xml:space="preserve">192.168.20.44</t>
  </si>
  <si>
    <t xml:space="preserve">CSAH 25 (Hwy 7) at Lynn Ave</t>
  </si>
  <si>
    <t xml:space="preserve">192.168.136.233</t>
  </si>
  <si>
    <t xml:space="preserve">CSAH 27 (Stinson Blvd NE) at 37th Ave NE</t>
  </si>
  <si>
    <t xml:space="preserve">192.168.137.201</t>
  </si>
  <si>
    <t xml:space="preserve">CSAH 28 (E Bush Lake Rd) at 78th St W </t>
  </si>
  <si>
    <t xml:space="preserve">192.168.132.9</t>
  </si>
  <si>
    <t xml:space="preserve">CSAH 28 (E Bush Lake Rd) at 84th St W / Chalet Rd</t>
  </si>
  <si>
    <t xml:space="preserve">192.168.132.73</t>
  </si>
  <si>
    <t xml:space="preserve">CSAH 28 (E Bush Lake Rd) at American Blvd / Green Valley Dr</t>
  </si>
  <si>
    <t xml:space="preserve">192.168.132.41</t>
  </si>
  <si>
    <t xml:space="preserve">CSAH 3 (Excelsior Blvd) at 17th Ave S</t>
  </si>
  <si>
    <t xml:space="preserve">192.168.52.105</t>
  </si>
  <si>
    <t xml:space="preserve">CSAH 3 (Excelsior Blvd) at 8th Ave S</t>
  </si>
  <si>
    <t xml:space="preserve">192.168.52.169</t>
  </si>
  <si>
    <t xml:space="preserve">CSAH 3 (Excelsior Blvd) at Brookside Ave / Alabama Ave S BACKHAUL</t>
  </si>
  <si>
    <t xml:space="preserve">192.168.53.201</t>
  </si>
  <si>
    <t xml:space="preserve">4:15 to 4:30</t>
  </si>
  <si>
    <t xml:space="preserve">CSAH 3 (Excelsior Blvd) at CSAH 20 (Blake Rd)</t>
  </si>
  <si>
    <t xml:space="preserve">192.168.53.73</t>
  </si>
  <si>
    <t xml:space="preserve">CSAH 3 (Excelsior Blvd) at CSAH 60 (Baker Rd)</t>
  </si>
  <si>
    <t xml:space="preserve">192.168.52.73</t>
  </si>
  <si>
    <t xml:space="preserve">CSAH 3 (Excelsior Blvd) at Jackson Ave N / Milwaukee St</t>
  </si>
  <si>
    <t xml:space="preserve">192.168.53.41</t>
  </si>
  <si>
    <t xml:space="preserve">CSAH 30 (93rd Ave) at CSAH 103 (West Broadway)</t>
  </si>
  <si>
    <t xml:space="preserve">192.168.16.9</t>
  </si>
  <si>
    <t xml:space="preserve">CSAH 30 (93rd Ave) at CSAH 121 (Maple Grove Pkwy)</t>
  </si>
  <si>
    <t xml:space="preserve">192.168.25.108</t>
  </si>
  <si>
    <t xml:space="preserve">CSAH 30 (93rd Ave) at Lawndale Ln N</t>
  </si>
  <si>
    <t xml:space="preserve">192.168.25.75</t>
  </si>
  <si>
    <t xml:space="preserve">CSAH 30 (93rd Ave) at Troy Ln N</t>
  </si>
  <si>
    <t xml:space="preserve">192.168.25.44</t>
  </si>
  <si>
    <t xml:space="preserve">CSAH 30 (93rd Ave) at Upland Ln N</t>
  </si>
  <si>
    <t xml:space="preserve">192.168.25.172</t>
  </si>
  <si>
    <t xml:space="preserve">CSAH 30 (97th Ave) at CSAH 101 (Brockton Ln N)</t>
  </si>
  <si>
    <t xml:space="preserve">192.168.25.11</t>
  </si>
  <si>
    <t xml:space="preserve">CSAH 30 (97th Ave) at CSAH 116 (Fletcher Ln) BACKHAUL</t>
  </si>
  <si>
    <t xml:space="preserve">192.168.24.236</t>
  </si>
  <si>
    <t xml:space="preserve">CSAH 31 (York Ave) at Southdale Exit</t>
  </si>
  <si>
    <t xml:space="preserve">192.168.134.73</t>
  </si>
  <si>
    <t xml:space="preserve">CSAH 32 (Penn Ave) at 64th St W / Fire Station</t>
  </si>
  <si>
    <t xml:space="preserve">192.168.19.9</t>
  </si>
  <si>
    <t xml:space="preserve">CSAH 32 (Penn Ave) at 76th St W</t>
  </si>
  <si>
    <t xml:space="preserve">192.168.19.105</t>
  </si>
  <si>
    <t xml:space="preserve">CSAH 32 (Penn Ave) at 78th / Best Buy Entr</t>
  </si>
  <si>
    <t xml:space="preserve">192.168.19.137</t>
  </si>
  <si>
    <t xml:space="preserve">CSAH 32 (Penn Ave) at 7900 Driveway</t>
  </si>
  <si>
    <t xml:space="preserve">192.168.19.169</t>
  </si>
  <si>
    <t xml:space="preserve">CSAH 32 (Penn Ave) at CSAH 53 (66th St) - Master Controller Z12</t>
  </si>
  <si>
    <t xml:space="preserve">192.168.36.172</t>
  </si>
  <si>
    <t xml:space="preserve">12:15 to 12:30 PM</t>
  </si>
  <si>
    <t xml:space="preserve">CSAH 34 (Normandale Blvd) at 102nd St W BACKHAUL</t>
  </si>
  <si>
    <t xml:space="preserve">192.168.123.233</t>
  </si>
  <si>
    <t xml:space="preserve">CSAH 34 (Normandale Blvd) at 98th St W</t>
  </si>
  <si>
    <t xml:space="preserve">192.168.123.201</t>
  </si>
  <si>
    <t xml:space="preserve">CSAH 35 (Portland Ave) at 86th St E (BACKHAUL)</t>
  </si>
  <si>
    <t xml:space="preserve">192.168.128.9</t>
  </si>
  <si>
    <t xml:space="preserve">CSAH 35 (Portland Ave) at 90th St E</t>
  </si>
  <si>
    <t xml:space="preserve">192.168.128.41</t>
  </si>
  <si>
    <t xml:space="preserve">CSAH 4 (Eden Prairie Rd) at Candlewood Pkwy</t>
  </si>
  <si>
    <t xml:space="preserve">192.168.133.169</t>
  </si>
  <si>
    <t xml:space="preserve">CSAH 4 (Eden Prairie Rd) at Edenwood Dr BACKHAUL</t>
  </si>
  <si>
    <t xml:space="preserve">192.168.132.233</t>
  </si>
  <si>
    <t xml:space="preserve">CSAH 4 (Eden Prairie Rd) at Scenic Heights Rd</t>
  </si>
  <si>
    <t xml:space="preserve">192.168.133.137</t>
  </si>
  <si>
    <t xml:space="preserve">CSAH 4 (Eden Prairie Rd) at Terrey Pine Dr</t>
  </si>
  <si>
    <t xml:space="preserve">192.168.133.73</t>
  </si>
  <si>
    <t xml:space="preserve">CSAH 4 (Eden Prairie Rd) at Timber Lake Dr / Lincoln Ln</t>
  </si>
  <si>
    <t xml:space="preserve">192.168.133.105</t>
  </si>
  <si>
    <t xml:space="preserve">CSAH 4 (Eden Prairie Rd) at Wagner Way</t>
  </si>
  <si>
    <t xml:space="preserve">192.168.133.41</t>
  </si>
  <si>
    <t xml:space="preserve">CSAH 40 (Glenwood Ave) at Xenia Ave S</t>
  </si>
  <si>
    <t xml:space="preserve">192.168.132.169</t>
  </si>
  <si>
    <t xml:space="preserve">CSAH 47 at CSAH 101 (Brockton Lane)</t>
  </si>
  <si>
    <t xml:space="preserve">192.168.124.41</t>
  </si>
  <si>
    <t xml:space="preserve">CSAH 5 (Minnetonka Blvd) at CSAH 101 BACKHAUL</t>
  </si>
  <si>
    <t xml:space="preserve">192.168.130.137</t>
  </si>
  <si>
    <t xml:space="preserve">CSAH 5 (Minnetonka Blvd) at CSAH 16 (McGinty Rd W)</t>
  </si>
  <si>
    <t xml:space="preserve">192.168.133.233</t>
  </si>
  <si>
    <t xml:space="preserve">CSAH 5 (Minnetonka Blvd) at CSAH 60 (Baker Rd)</t>
  </si>
  <si>
    <t xml:space="preserve">192.168.134.41</t>
  </si>
  <si>
    <t xml:space="preserve">CSAH 5 (Minnetonka Blvd) at CSAH 61 E Jct (Shady Oak Rd) - Master Controller</t>
  </si>
  <si>
    <t xml:space="preserve">192.168.41.41</t>
  </si>
  <si>
    <t xml:space="preserve">CSAH 5 (Minnetonka Blvd) at CSAH 61 W Jct (Plymouth Rd)</t>
  </si>
  <si>
    <t xml:space="preserve">192.168.41.9</t>
  </si>
  <si>
    <t xml:space="preserve">CSAH 5 (Minnetonka Blvd) at CSAH 73 (Hopkins Crossroad)</t>
  </si>
  <si>
    <t xml:space="preserve">192.168.125.105</t>
  </si>
  <si>
    <t xml:space="preserve">CSAH 5 (Minnetonka Blvd) at Dakota Ave</t>
  </si>
  <si>
    <t xml:space="preserve">192.168.112.169</t>
  </si>
  <si>
    <t xml:space="preserve">CSAH 5 (Minnetonka Blvd) at Hampshire Ave S</t>
  </si>
  <si>
    <t xml:space="preserve">192.168.112.137</t>
  </si>
  <si>
    <t xml:space="preserve">CSAH 5 (Minnetonka Blvd) at I-494 E Ramp</t>
  </si>
  <si>
    <t xml:space="preserve">192.168.134.9</t>
  </si>
  <si>
    <t xml:space="preserve">CSAH 5 (Minnetonka Blvd) at Louisiana Ave</t>
  </si>
  <si>
    <t xml:space="preserve">192.168.112.105</t>
  </si>
  <si>
    <t xml:space="preserve">CSAH 5 (Minnetonka Blvd) at Texas Ave</t>
  </si>
  <si>
    <t xml:space="preserve">192.168.112.73</t>
  </si>
  <si>
    <t xml:space="preserve">CSAH 5 (Minnetonka Blvd) at Williston Rd</t>
  </si>
  <si>
    <t xml:space="preserve">192.168.133.201</t>
  </si>
  <si>
    <t xml:space="preserve">CSAH 52 (Nicollet Ave) at 65th St</t>
  </si>
  <si>
    <t xml:space="preserve">192.168.126.41</t>
  </si>
  <si>
    <t xml:space="preserve">CSAH 52 (Nicollet Ave) at 79th St / American Blvd</t>
  </si>
  <si>
    <t xml:space="preserve">192.168.126.201</t>
  </si>
  <si>
    <t xml:space="preserve">CSAH 52 (Nicollet Ave) at 82nd St </t>
  </si>
  <si>
    <t xml:space="preserve">192.168.126.233</t>
  </si>
  <si>
    <t xml:space="preserve">CSAH 52 (Nicollet Ave) at 84th St</t>
  </si>
  <si>
    <t xml:space="preserve">192.168.127.9</t>
  </si>
  <si>
    <t xml:space="preserve">CSAH 52 (Nicollet Ave) at 90th St</t>
  </si>
  <si>
    <t xml:space="preserve">192.168.127.73</t>
  </si>
  <si>
    <t xml:space="preserve">CSAH 53 (66th St) at 12th Ave S</t>
  </si>
  <si>
    <t xml:space="preserve">192.168.37.44</t>
  </si>
  <si>
    <t xml:space="preserve">CSAH 53 (66th St) at Bloomington Ave S - Master Controller</t>
  </si>
  <si>
    <t xml:space="preserve">192.168.37.76</t>
  </si>
  <si>
    <t xml:space="preserve">CSAH 53 (66th St) at Hub Shopping Ctr</t>
  </si>
  <si>
    <t xml:space="preserve">192.168.37.10</t>
  </si>
  <si>
    <t xml:space="preserve">CSAH 53 (66th St) at Lakeshore Dr / Rae Dr</t>
  </si>
  <si>
    <t xml:space="preserve">192.168.36.236</t>
  </si>
  <si>
    <t xml:space="preserve">CSAH 53 (66th St) at Logan Ave</t>
  </si>
  <si>
    <t xml:space="preserve">192.168.36.204</t>
  </si>
  <si>
    <t xml:space="preserve">CSAH 53 (66th St) at Sheridan Ave</t>
  </si>
  <si>
    <t xml:space="preserve">192.168.36.140</t>
  </si>
  <si>
    <t xml:space="preserve">CSAH 53 (66th St) at Southdale Exit</t>
  </si>
  <si>
    <t xml:space="preserve">192.168.26.140</t>
  </si>
  <si>
    <t xml:space="preserve">CSAH 53 (66th St) at Vincent Ave</t>
  </si>
  <si>
    <t xml:space="preserve">192.168.36.108</t>
  </si>
  <si>
    <t xml:space="preserve">7: 45 to 8:00</t>
  </si>
  <si>
    <t xml:space="preserve">CSAH 57 (57th Ave N) at Logan Ave N</t>
  </si>
  <si>
    <t xml:space="preserve">192.168.47.9</t>
  </si>
  <si>
    <t xml:space="preserve">CSAH 6 (County Road 6) at CSAH 101 (Central Ave)</t>
  </si>
  <si>
    <t xml:space="preserve">192.168.26.204</t>
  </si>
  <si>
    <t xml:space="preserve">CSAH 6 (County Road 6) at Fernbrook Ln - Master Controller</t>
  </si>
  <si>
    <t xml:space="preserve">192.168.28.76</t>
  </si>
  <si>
    <t xml:space="preserve">CSAH 6 at Willow Dr</t>
  </si>
  <si>
    <t xml:space="preserve">192.168.138.9</t>
  </si>
  <si>
    <t xml:space="preserve">CSAH 61 (Flying Cloud Dr) at Anderson Lakes Pkwy</t>
  </si>
  <si>
    <t xml:space="preserve">192.168.113.233</t>
  </si>
  <si>
    <t xml:space="preserve">CSAH 61 (Flying Cloud Dr) at Charlson Rd</t>
  </si>
  <si>
    <t xml:space="preserve">192.168.135.9</t>
  </si>
  <si>
    <t xml:space="preserve">CSAH 61 (Flying Cloud Dr) at College View Dr</t>
  </si>
  <si>
    <t xml:space="preserve">192.168.114.9</t>
  </si>
  <si>
    <t xml:space="preserve">CSAH 61 (Flying Cloud Dr) at Fountain Pl</t>
  </si>
  <si>
    <t xml:space="preserve">192.168.113.201</t>
  </si>
  <si>
    <t xml:space="preserve">CSAH 61 (Flying Cloud Dr) at Leona Rd / Eden Rd</t>
  </si>
  <si>
    <t xml:space="preserve">192.168.113.73</t>
  </si>
  <si>
    <t xml:space="preserve">CSAH 61 (Flying Cloud Dr) at Prairie Center Dr BACKHAUL</t>
  </si>
  <si>
    <t xml:space="preserve">192.168.113.169</t>
  </si>
  <si>
    <t xml:space="preserve">CSAH 61 (Flying Cloud Dr) at Regional Center Rd</t>
  </si>
  <si>
    <t xml:space="preserve">192.168.113.137</t>
  </si>
  <si>
    <t xml:space="preserve">CSAH 61 (Flying Cloud Dr) at Singletree Ln</t>
  </si>
  <si>
    <t xml:space="preserve">192.168.113.105</t>
  </si>
  <si>
    <t xml:space="preserve">CSAH 61 (Flying Cloud Dr) at Viking Drive</t>
  </si>
  <si>
    <t xml:space="preserve">192.168.59.41</t>
  </si>
  <si>
    <t xml:space="preserve">CSAH 61 (Hemlock Lane) at E Fish Lake Rd</t>
  </si>
  <si>
    <t xml:space="preserve">192.168.37.171</t>
  </si>
  <si>
    <t xml:space="preserve">CSAH 61 (Hemlock Lane) at West Eagle Lake Dr</t>
  </si>
  <si>
    <t xml:space="preserve">192.168.37.139</t>
  </si>
  <si>
    <t xml:space="preserve">CSAH 61 (Hemlock Ln) at 62nd Place</t>
  </si>
  <si>
    <t xml:space="preserve">192.168.37.204</t>
  </si>
  <si>
    <t xml:space="preserve">CSAH 61 (Hemlock Ln) at 82nd Ave</t>
  </si>
  <si>
    <t xml:space="preserve">192.168.136.137</t>
  </si>
  <si>
    <t xml:space="preserve">CSAH 61 (Hemlock Ln) at Arbor Lakes Parkway</t>
  </si>
  <si>
    <t xml:space="preserve">192.168.136.169</t>
  </si>
  <si>
    <t xml:space="preserve">CSAH 61 (Northwest Blvd) at 41st Pl N</t>
  </si>
  <si>
    <t xml:space="preserve">192.168.38.76</t>
  </si>
  <si>
    <t xml:space="preserve">CSAH 61 (Northwest Blvd) at Campus Dr</t>
  </si>
  <si>
    <t xml:space="preserve">192.168.38.171</t>
  </si>
  <si>
    <t xml:space="preserve">CSAH 61 (Northwest Blvd) at Schmidt Lake Rd BACKHAUL</t>
  </si>
  <si>
    <t xml:space="preserve">192.168.38.44</t>
  </si>
  <si>
    <t xml:space="preserve">CSAH 61 (Northwest Blvd) at W Medicine Lake Dr</t>
  </si>
  <si>
    <t xml:space="preserve">192.168.38.140</t>
  </si>
  <si>
    <t xml:space="preserve">CSAH 61 (Plymouth Rd) at Cartway Dr</t>
  </si>
  <si>
    <t xml:space="preserve">192.168.39.140</t>
  </si>
  <si>
    <t xml:space="preserve">CSAH 61 (Plymouth Rd) at Cedar Lake Rd</t>
  </si>
  <si>
    <t xml:space="preserve">192.168.40.233</t>
  </si>
  <si>
    <t xml:space="preserve">CSAH 61 (Plymouth Rd) at I-394 N Frontage Rd</t>
  </si>
  <si>
    <t xml:space="preserve">192.168.39.108</t>
  </si>
  <si>
    <t xml:space="preserve">CSAH 61 (Plymouth Rd) at Ridgedale Dr</t>
  </si>
  <si>
    <t xml:space="preserve">192.168.39.172</t>
  </si>
  <si>
    <t xml:space="preserve">CSAH 61 (Plymouth Rd) at Sherwood Place / Regency Woods Apartments</t>
  </si>
  <si>
    <t xml:space="preserve">192.168.39.204</t>
  </si>
  <si>
    <t xml:space="preserve">CSAH 61 (Shady Oak Rd) at Bren Rd - Master Controller</t>
  </si>
  <si>
    <t xml:space="preserve">192.168.41.137</t>
  </si>
  <si>
    <t xml:space="preserve">CSAH 61 (Shady Oak Rd) at City West Pkwy (S Jct) / Bryant Lk Dr</t>
  </si>
  <si>
    <t xml:space="preserve">192.168.42.41</t>
  </si>
  <si>
    <t xml:space="preserve">CSAH 61 (Shady Oak Rd) at Dominic Dr / Smetana Rd</t>
  </si>
  <si>
    <t xml:space="preserve">192.168.28.140</t>
  </si>
  <si>
    <t xml:space="preserve">CSAH 61 (Shady Oak Rd) at K-tel Dr BACKHAUL</t>
  </si>
  <si>
    <t xml:space="preserve">192.168.28.172</t>
  </si>
  <si>
    <t xml:space="preserve">CSAH 61 (Zachary Ln N) at 89th Ave N</t>
  </si>
  <si>
    <t xml:space="preserve">192.168.136.201</t>
  </si>
  <si>
    <t xml:space="preserve">CSAH 70 (Medicine Lake Rd) at Boone Ave</t>
  </si>
  <si>
    <t xml:space="preserve">192.168.28.236</t>
  </si>
  <si>
    <t xml:space="preserve">CSAH 70 (Medicine Lake Rd) at Nevada Ave</t>
  </si>
  <si>
    <t xml:space="preserve">192.168.29.11</t>
  </si>
  <si>
    <t xml:space="preserve">CSAH 73 (Hopkins Crossroad) at Fairfield Road</t>
  </si>
  <si>
    <t xml:space="preserve">192.168.137.9</t>
  </si>
  <si>
    <t xml:space="preserve">CSAH 73 (Hopkins Crossroad) at Minnetonka Mills Rd / 5th St N</t>
  </si>
  <si>
    <t xml:space="preserve">192.168.125.137</t>
  </si>
  <si>
    <t xml:space="preserve">CSAH 73 (Hopkins Crossroad) at S Frontage Rd</t>
  </si>
  <si>
    <t xml:space="preserve">192.168.125.41</t>
  </si>
  <si>
    <t xml:space="preserve">CSAH 73 (Hopkins Crossroad) at Wayzata Blvd / North Frontage Road</t>
  </si>
  <si>
    <t xml:space="preserve">192.168.125.9</t>
  </si>
  <si>
    <t xml:space="preserve">CSAH 8 (7none Ave) at CSAH 130 (Broadway Ave)</t>
  </si>
  <si>
    <t xml:space="preserve">192.168.51.169</t>
  </si>
  <si>
    <t xml:space="preserve">CSAH 8 (West Broadway) at 57th Ave N</t>
  </si>
  <si>
    <t xml:space="preserve">192.168.29.108</t>
  </si>
  <si>
    <t xml:space="preserve">CSAH 8 (West Broadway) at CSAH 9 (Rockford Rd / 42nd Ave)</t>
  </si>
  <si>
    <t xml:space="preserve">192.168.116.41</t>
  </si>
  <si>
    <t xml:space="preserve">CSAH 81 (Bottineau Blvd) at 36th Ave N</t>
  </si>
  <si>
    <t xml:space="preserve">192.168.43.233</t>
  </si>
  <si>
    <t xml:space="preserve">CSAH 81 (Bottineau Blvd) at 40th Ave N</t>
  </si>
  <si>
    <t xml:space="preserve">192.168.43.201</t>
  </si>
  <si>
    <t xml:space="preserve">CSAH 81 (Bottineau Blvd) at 41st Ave N</t>
  </si>
  <si>
    <t xml:space="preserve">192.168.43.169</t>
  </si>
  <si>
    <t xml:space="preserve">CSAH 81 (Bottineau Blvd) at 73rd Ave N BACKHAUL</t>
  </si>
  <si>
    <t xml:space="preserve">192.168.42.169</t>
  </si>
  <si>
    <t xml:space="preserve">CSAH 81 (Bottineau Blvd) at 79th Ave N</t>
  </si>
  <si>
    <t xml:space="preserve">192.168.42.137</t>
  </si>
  <si>
    <t xml:space="preserve">CSAH 81 (Bottineau Blvd) at 83rd Ave N BACKHAUL</t>
  </si>
  <si>
    <t xml:space="preserve">192.168.42.73</t>
  </si>
  <si>
    <t xml:space="preserve">CSAH 81 (Bottineau Blvd) at Abbott Ave N</t>
  </si>
  <si>
    <t xml:space="preserve">192.168.27.41</t>
  </si>
  <si>
    <t xml:space="preserve">CSAH 81 (Bottineau Blvd) at CSAH 109 (85th Ave N) - Master Controller</t>
  </si>
  <si>
    <t xml:space="preserve">192.168.30.236</t>
  </si>
  <si>
    <t xml:space="preserve">CSAH 81 (Bottineau Blvd) at CSAH 121 (Fernbrook Ln)</t>
  </si>
  <si>
    <t xml:space="preserve">192.168.30.76</t>
  </si>
  <si>
    <t xml:space="preserve">CSAH 81 (Bottineau Blvd) at CSAH 130 / CSAH 152 (Brooklyn Blvd)</t>
  </si>
  <si>
    <t xml:space="preserve">192.168.33.44</t>
  </si>
  <si>
    <t xml:space="preserve">CSAH 81 (Bottineau Blvd) at Elm Creek Blvd N Ramp BACKHAUL</t>
  </si>
  <si>
    <t xml:space="preserve">192.168.30.108</t>
  </si>
  <si>
    <t xml:space="preserve">CSAH 81 (Bottineau Blvd) at Elm Creek Blvd S Ramp - Master Controller</t>
  </si>
  <si>
    <t xml:space="preserve">192.168.30.140</t>
  </si>
  <si>
    <t xml:space="preserve">CSAH 81 (Bottineau Blvd) at Green Haven Dr / Lakeland Ave</t>
  </si>
  <si>
    <t xml:space="preserve">192.168.42.105</t>
  </si>
  <si>
    <t xml:space="preserve">CSAH 81 (Bottineau Blvd) at Holly Ln N</t>
  </si>
  <si>
    <t xml:space="preserve">192.168.30.11</t>
  </si>
  <si>
    <t xml:space="preserve">CSAH 81 (Bottineau) at 35th Ave/HyVee</t>
  </si>
  <si>
    <t xml:space="preserve">192.168.27.9</t>
  </si>
  <si>
    <t xml:space="preserve">CSAH 81 (County Road 81) at Maple Grove Pkwy</t>
  </si>
  <si>
    <t xml:space="preserve">192.168.30.44</t>
  </si>
  <si>
    <t xml:space="preserve">CSAH 81 (Industrial Blvd) at John Deere Ln</t>
  </si>
  <si>
    <t xml:space="preserve">192.168.129.201</t>
  </si>
  <si>
    <t xml:space="preserve">CSAH 81 (Industrial Blvd) at John Milless Dr / Memorial Dr</t>
  </si>
  <si>
    <t xml:space="preserve">192.168.129.169</t>
  </si>
  <si>
    <t xml:space="preserve">CSAH 81 (Main St) at John Milless Dr / Industrial Blvd</t>
  </si>
  <si>
    <t xml:space="preserve">192.168.129.233</t>
  </si>
  <si>
    <t xml:space="preserve">CSAH 88 (New Brighton Blvd) at CSAH 94 (29th Ave NE)</t>
  </si>
  <si>
    <t xml:space="preserve">192.168.137.137</t>
  </si>
  <si>
    <t xml:space="preserve">CSAH 88 (New Brighton Blvd) at St Anthony Blvd</t>
  </si>
  <si>
    <t xml:space="preserve">192.168.137.105</t>
  </si>
  <si>
    <t xml:space="preserve">CSAH 9 (42nd Ave) at CSAH 81 (Bottineau Blvd)</t>
  </si>
  <si>
    <t xml:space="preserve">192.168.43.137</t>
  </si>
  <si>
    <t xml:space="preserve">CSAH 9 (Rockford Rd / 42nd Ave) at Boone Ave</t>
  </si>
  <si>
    <t xml:space="preserve">192.168.115.73</t>
  </si>
  <si>
    <t xml:space="preserve">CSAH 9 (Rockford Rd) at Dunkirk Ln / 36th Ave N</t>
  </si>
  <si>
    <t xml:space="preserve">192.168.125.201</t>
  </si>
  <si>
    <t xml:space="preserve">CSAH 9 (Rockford Rd) at Lancaster Ln / Nathan Ln</t>
  </si>
  <si>
    <t xml:space="preserve">192.168.115.9</t>
  </si>
  <si>
    <t xml:space="preserve">CSAH 9 (Rockford Rd) at Larch Ln BACKHAUL</t>
  </si>
  <si>
    <t xml:space="preserve">192.168.114.201</t>
  </si>
  <si>
    <t xml:space="preserve">CSAH 9 (Rockford Rd) at Polaris Ln N (Old Rockford)</t>
  </si>
  <si>
    <t xml:space="preserve">192.168.114.73</t>
  </si>
  <si>
    <t xml:space="preserve">CSAH 9 (Rockford Rd) at Vicksburg Ln </t>
  </si>
  <si>
    <t xml:space="preserve">192.168.125.169</t>
  </si>
  <si>
    <t xml:space="preserve">IP ADDRESS</t>
  </si>
  <si>
    <t xml:space="preserve">EB</t>
  </si>
  <si>
    <t xml:space="preserve">WB</t>
  </si>
  <si>
    <t xml:space="preserve">SB</t>
  </si>
  <si>
    <t xml:space="preserve">NB</t>
  </si>
  <si>
    <t xml:space="preserve">CSAH 136 and 33rd </t>
  </si>
  <si>
    <t xml:space="preserve">rtsp://192.168.137.169/quad</t>
  </si>
  <si>
    <t xml:space="preserve">need to tilt camera down</t>
  </si>
  <si>
    <t xml:space="preserve">CSAH 88 @ St Anthony Blvd</t>
  </si>
  <si>
    <t xml:space="preserve">need more space in the front</t>
  </si>
  <si>
    <t xml:space="preserve">CSAH 88 @ CSAH 94</t>
  </si>
  <si>
    <t xml:space="preserve">Not enough space in the front</t>
  </si>
  <si>
    <t xml:space="preserve">CSAH 136 @ St Anthony</t>
  </si>
  <si>
    <t xml:space="preserve">Need to titlt the camera downwards</t>
  </si>
  <si>
    <t xml:space="preserve">CSAH 15 @ CSAH 110 </t>
  </si>
  <si>
    <t xml:space="preserve">Need space below </t>
  </si>
  <si>
    <t xml:space="preserve">Need Space below</t>
  </si>
  <si>
    <t xml:space="preserve">CSAH 109 @ Edinburg </t>
  </si>
  <si>
    <t xml:space="preserve">NEED ENOUGH SPACE TO FIT CARS PAST THE STOP ZONE</t>
  </si>
  <si>
    <t xml:space="preserve">Calibration #</t>
  </si>
  <si>
    <t xml:space="preserve">Baseline </t>
  </si>
  <si>
    <t xml:space="preserve">CSAH 61 (Northwest Blvd) at 42nd Pl N</t>
  </si>
  <si>
    <t xml:space="preserve">CSAH 8 (71st Ave) at CSAH 130 (Broadway Ave)</t>
  </si>
  <si>
    <t xml:space="preserve">Manual</t>
  </si>
  <si>
    <t xml:space="preserve">Vision</t>
  </si>
  <si>
    <t xml:space="preserve">% Difference</t>
  </si>
  <si>
    <t xml:space="preserve">GEH</t>
  </si>
  <si>
    <t xml:space="preserve">%Difference </t>
  </si>
  <si>
    <t xml:space="preserve">GEH </t>
  </si>
  <si>
    <t xml:space="preserve">Date </t>
  </si>
  <si>
    <t xml:space="preserve">WBT</t>
  </si>
  <si>
    <t xml:space="preserve">CSAH 1 (Old Shakopee Rd) at CSAH 34 (Normandale Blvd)</t>
  </si>
  <si>
    <t xml:space="preserve">Not Available </t>
  </si>
  <si>
    <t xml:space="preserve">8:00AM</t>
  </si>
  <si>
    <t xml:space="preserve">Consultant</t>
  </si>
  <si>
    <t xml:space="preserve">5:00 AM to 11:00 PM</t>
  </si>
  <si>
    <t xml:space="preserve">6:00 AM to 7:00 PM</t>
  </si>
  <si>
    <t xml:space="preserve">CSAH 112 &amp; Willow Drive</t>
  </si>
  <si>
    <t xml:space="preserve">Consultant </t>
  </si>
  <si>
    <t xml:space="preserve">6:00 AM TO 7:00 PM</t>
  </si>
  <si>
    <t xml:space="preserve">--</t>
  </si>
  <si>
    <t xml:space="preserve">-</t>
  </si>
  <si>
    <t xml:space="preserve">CSAH 34 &amp; Poplar Bridge Road - W 94th Street</t>
  </si>
  <si>
    <t xml:space="preserve">5:00 AM to 11 PM</t>
  </si>
  <si>
    <t xml:space="preserve">  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</si>
</sst>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0"/>
    <numFmt numFmtId="166" formatCode="0.00%"/>
    <numFmt numFmtId="167" formatCode="@"/>
    <numFmt numFmtId="168" formatCode="m/d/yyyy"/>
    <numFmt numFmtId="169" formatCode="0.0%"/>
    <numFmt numFmtId="170" formatCode="h:mm\ AM/PM"/>
    <numFmt numFmtId="171" formatCode="h:mm:ss\ AM/PM"/>
    <numFmt numFmtId="172" formatCode="General"/>
    <numFmt numFmtId="173" formatCode="h:mm"/>
    <numFmt numFmtId="174" formatCode="0%"/>
    <numFmt numFmtId="175" formatCode="0.00"/>
    <numFmt numFmtId="176" formatCode="_(* #,##0.00_);_(* \(#,##0.00\);_(* \-??_);_(@_)"/>
    <numFmt numFmtId="177" formatCode="#,##0;\-0;\-"/>
    <numFmt numFmtId="178" formatCode="#,##0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8.25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2"/>
      <color theme="1"/>
      <name val="Calibri"/>
      <family val="2"/>
      <charset val="1"/>
    </font>
    <font>
      <sz val="11"/>
      <color rgb="FFF0F0F0"/>
      <name val="Calibri"/>
      <family val="2"/>
      <charset val="1"/>
    </font>
    <font>
      <b val="true"/>
      <sz val="12"/>
      <color rgb="FF525252"/>
      <name val="Segoe MDL2 Assets"/>
      <family val="1"/>
      <charset val="1"/>
    </font>
    <font>
      <b val="true"/>
      <sz val="12"/>
      <color rgb="FF525252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color theme="1"/>
      <name val="Calibri"/>
      <family val="2"/>
      <charset val="1"/>
    </font>
    <font>
      <sz val="9"/>
      <name val="Arial"/>
      <family val="2"/>
      <charset val="1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0CECE"/>
      </patternFill>
    </fill>
    <fill>
      <patternFill patternType="solid">
        <fgColor theme="2" tint="-0.1"/>
        <bgColor rgb="FFD9D9D9"/>
      </patternFill>
    </fill>
    <fill>
      <patternFill patternType="solid">
        <fgColor rgb="FF252525"/>
        <bgColor rgb="FF333300"/>
      </patternFill>
    </fill>
    <fill>
      <patternFill patternType="solid">
        <fgColor rgb="FF00B0F0"/>
        <bgColor rgb="FF33CCCC"/>
      </patternFill>
    </fill>
    <fill>
      <patternFill patternType="solid">
        <fgColor rgb="FF00B050"/>
        <bgColor rgb="FF008080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AAAAA"/>
      </patternFill>
    </fill>
    <fill>
      <patternFill patternType="solid">
        <fgColor theme="0"/>
        <bgColor rgb="FFF0F0F0"/>
      </patternFill>
    </fill>
    <fill>
      <patternFill patternType="solid">
        <fgColor rgb="FF000000"/>
        <bgColor rgb="FF252525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ck">
        <color rgb="FFF0F0F0"/>
      </right>
      <top/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 diagonalUp="false" diagonalDown="false"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hair"/>
      <top style="medium"/>
      <bottom style="medium"/>
      <diagonal/>
    </border>
    <border diagonalUp="false" diagonalDown="false">
      <left/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thin"/>
      <top style="thin"/>
      <bottom style="thin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</cellStyleXfs>
  <cellXfs count="1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6" fillId="2" borderId="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6" fillId="2" borderId="3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6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6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6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6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8" fillId="4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6" borderId="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9" fontId="0" fillId="7" borderId="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9" fontId="0" fillId="8" borderId="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8" fontId="0" fillId="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0" fontId="0" fillId="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0" fillId="2" borderId="3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1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8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7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11" fillId="11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1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11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1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5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10" borderId="2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10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13" fillId="0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0" borderId="2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0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10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2 3" xfId="22"/>
    <cellStyle name="Percent 2" xfId="23"/>
  </cellStyles>
  <dxfs count="17">
    <dxf>
      <fill>
        <patternFill patternType="solid">
          <fgColor rgb="FF252525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0F0F0"/>
          <bgColor rgb="FF000000"/>
        </patternFill>
      </fill>
    </dxf>
    <dxf>
      <fill>
        <patternFill patternType="solid">
          <fgColor rgb="FFD0CE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ont>
        <name val="Calibri"/>
        <charset val="1"/>
        <family val="2"/>
        <color rgb="FF000000"/>
        <sz val="1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solid">
          <fgColor rgb="FF525252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0F0F0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525252"/>
      <rgbColor rgb="FFAAAAAA"/>
      <rgbColor rgb="FF003366"/>
      <rgbColor rgb="FF00B050"/>
      <rgbColor rgb="FF003300"/>
      <rgbColor rgb="FF333300"/>
      <rgbColor rgb="FF993300"/>
      <rgbColor rgb="FF993366"/>
      <rgbColor rgb="FF333399"/>
      <rgbColor rgb="FF252525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N26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B1" activeCellId="0" sqref="B1"/>
    </sheetView>
  </sheetViews>
  <sheetFormatPr defaultColWidth="8.679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2" width="11.29"/>
    <col collapsed="false" customWidth="true" hidden="false" outlineLevel="0" max="4" min="4" style="2" width="15.29"/>
    <col collapsed="false" customWidth="true" hidden="false" outlineLevel="0" max="5" min="5" style="2" width="20"/>
    <col collapsed="false" customWidth="true" hidden="false" outlineLevel="0" max="7" min="6" style="2" width="11.57"/>
    <col collapsed="false" customWidth="true" hidden="false" outlineLevel="0" max="9" min="9" style="3" width="17.29"/>
    <col collapsed="false" customWidth="true" hidden="false" outlineLevel="0" max="10" min="10" style="4" width="12.71"/>
    <col collapsed="false" customWidth="true" hidden="false" outlineLevel="0" max="11" min="11" style="4" width="15.29"/>
    <col collapsed="false" customWidth="true" hidden="false" outlineLevel="0" max="12" min="12" style="1" width="20"/>
  </cols>
  <sheetData>
    <row r="2" customFormat="false" ht="14.25" hidden="false" customHeight="false" outlineLevel="0" collapsed="false">
      <c r="B2" s="5" t="s">
        <v>0</v>
      </c>
      <c r="H2" s="5"/>
      <c r="I2" s="3" t="s">
        <v>1</v>
      </c>
      <c r="L2" s="5"/>
      <c r="M2" s="5"/>
      <c r="N2" s="5"/>
    </row>
    <row r="3" customFormat="false" ht="14.25" hidden="false" customHeight="false" outlineLevel="0" collapsed="false">
      <c r="B3" s="6"/>
      <c r="C3" s="7" t="s">
        <v>2</v>
      </c>
      <c r="D3" s="7" t="s">
        <v>3</v>
      </c>
      <c r="E3" s="7" t="s">
        <v>4</v>
      </c>
      <c r="F3" s="7" t="s">
        <v>5</v>
      </c>
      <c r="G3" s="8"/>
      <c r="H3" s="5"/>
      <c r="I3" s="9"/>
      <c r="J3" s="7" t="s">
        <v>2</v>
      </c>
      <c r="K3" s="7" t="s">
        <v>3</v>
      </c>
      <c r="L3" s="7" t="s">
        <v>4</v>
      </c>
      <c r="M3" s="6"/>
      <c r="N3" s="5"/>
    </row>
    <row r="4" customFormat="false" ht="14.25" hidden="false" customHeight="false" outlineLevel="0" collapsed="false">
      <c r="B4" s="6" t="s">
        <v>6</v>
      </c>
      <c r="C4" s="7" t="n">
        <f aca="false">COUNTIF('Percent Difference '!$F:$F, "&gt;0") + COUNTIF('Percent Difference '!$F:$F, "&lt;0") + COUNTIF('Percent Difference '!$F:$F, "=0")-D4-E4</f>
        <v>64</v>
      </c>
      <c r="D4" s="7" t="n">
        <f aca="false">COUNTIF('Percent Difference '!$F:$F, "&gt;0.05") + COUNTIF('Percent Difference '!$F:$F, "&lt;-0.05") - E4</f>
        <v>43</v>
      </c>
      <c r="E4" s="7" t="n">
        <f aca="false">COUNTIF('Percent Difference '!$F:$F, "&gt;0.10") + COUNTIF('Percent Difference '!$F:$F, "&lt;-0.10")</f>
        <v>111</v>
      </c>
      <c r="F4" s="7" t="n">
        <f aca="false">SUM(C4:E4)</f>
        <v>218</v>
      </c>
      <c r="G4" s="8"/>
      <c r="H4" s="5"/>
      <c r="I4" s="9" t="s">
        <v>6</v>
      </c>
      <c r="J4" s="7" t="e">
        <f aca="false">(COUNTIF(#REF!, "none"))-K4-L4</f>
        <v>#REF!</v>
      </c>
      <c r="K4" s="7" t="e">
        <f aca="false">COUNTIFS(#REF!, "none",#REF!, "&gt;0.05") + COUNTIFS(#REF!, "none",#REF!, "&lt;-0.05") -L4</f>
        <v>#VALUE!</v>
      </c>
      <c r="L4" s="7" t="e">
        <f aca="false">COUNTIFS(#REF!, "none",#REF!, "&gt;0.10") + COUNTIFS(#REF!, "none",#REF!, "&lt;-0.10")</f>
        <v>#VALUE!</v>
      </c>
      <c r="M4" s="7" t="e">
        <f aca="false">SUM(J4:L4)</f>
        <v>#REF!</v>
      </c>
      <c r="N4" s="5"/>
    </row>
    <row r="5" customFormat="false" ht="14.25" hidden="false" customHeight="false" outlineLevel="0" collapsed="false">
      <c r="B5" s="6" t="s">
        <v>7</v>
      </c>
      <c r="C5" s="7" t="e">
        <f aca="false">(COUNTIF(#REF!, "1st")) -D5-E5</f>
        <v>#REF!</v>
      </c>
      <c r="D5" s="7" t="e">
        <f aca="false">COUNTIFS(#REF!, "1st",#REF!, "&gt;0.05") + COUNTIFS(#REF!, "1st",#REF!, "&lt;-0.05") -E5</f>
        <v>#VALUE!</v>
      </c>
      <c r="E5" s="7" t="e">
        <f aca="false">COUNTIFS(#REF!, "1st",#REF!, "&gt;0.10") + COUNTIFS(#REF!, "1st",#REF!, "&lt;-0.10")</f>
        <v>#VALUE!</v>
      </c>
      <c r="F5" s="7" t="e">
        <f aca="false">SUM(C5:E5)</f>
        <v>#REF!</v>
      </c>
      <c r="G5" s="8"/>
      <c r="H5" s="5"/>
      <c r="I5" s="10" t="s">
        <v>7</v>
      </c>
      <c r="J5" s="7" t="e">
        <f aca="false">(COUNTIF(#REF!, "1st"))-K5-L5</f>
        <v>#REF!</v>
      </c>
      <c r="K5" s="7" t="e">
        <f aca="false">COUNTIFS(#REF!, "1st",#REF!, "&gt;0.05") + COUNTIFS(#REF!, "1st",#REF!, "&lt;-0.05") -L5</f>
        <v>#VALUE!</v>
      </c>
      <c r="L5" s="7" t="e">
        <f aca="false">COUNTIFS(#REF!, "1st",#REF!, "&gt;0.10") + COUNTIFS(#REF!, "1st",#REF!, "&lt;-0.10")</f>
        <v>#VALUE!</v>
      </c>
      <c r="M5" s="7" t="e">
        <f aca="false">SUM(J5:L5)</f>
        <v>#REF!</v>
      </c>
      <c r="N5" s="5"/>
    </row>
    <row r="6" customFormat="false" ht="14.25" hidden="false" customHeight="false" outlineLevel="0" collapsed="false">
      <c r="B6" s="6" t="s">
        <v>8</v>
      </c>
      <c r="C6" s="11" t="e">
        <f aca="false">(C5/$F$5)-(C4/$F$4)</f>
        <v>#REF!</v>
      </c>
      <c r="D6" s="11" t="e">
        <f aca="false">(D5/$F$5)-(D4/$F$4)</f>
        <v>#REF!</v>
      </c>
      <c r="E6" s="11" t="e">
        <f aca="false">(E5/$F$5)-(E4/$F$4)</f>
        <v>#REF!</v>
      </c>
      <c r="F6" s="7"/>
      <c r="G6" s="8"/>
      <c r="H6" s="5"/>
      <c r="I6" s="9" t="s">
        <v>8</v>
      </c>
      <c r="J6" s="11" t="e">
        <f aca="false">(J5/$M$5)-(J4/$M$4)</f>
        <v>#REF!</v>
      </c>
      <c r="K6" s="11" t="e">
        <f aca="false">(K5/$M$5)-(K4/$M$4)</f>
        <v>#REF!</v>
      </c>
      <c r="L6" s="11" t="e">
        <f aca="false">(L5/$M$5)-(L4/$M$4)</f>
        <v>#REF!</v>
      </c>
      <c r="M6" s="7"/>
      <c r="N6" s="5"/>
    </row>
    <row r="7" customFormat="false" ht="14.25" hidden="false" customHeight="false" outlineLevel="0" collapsed="false">
      <c r="B7" s="6" t="s">
        <v>9</v>
      </c>
      <c r="C7" s="7" t="e">
        <f aca="false">(COUNTIF(#REF!, "2nd")) -D7-E7</f>
        <v>#REF!</v>
      </c>
      <c r="D7" s="7" t="e">
        <f aca="false">COUNTIFS(#REF!, "2nd",#REF!, "&gt;0.05") + COUNTIFS(#REF!, "2nd",#REF!, "&lt;-0.05") -E7</f>
        <v>#VALUE!</v>
      </c>
      <c r="E7" s="7" t="e">
        <f aca="false">COUNTIFS(#REF!, "2nd",#REF!, "&gt;0.10") + COUNTIFS(#REF!, "2nd",#REF!, "&lt;-0.10")</f>
        <v>#VALUE!</v>
      </c>
      <c r="F7" s="7" t="e">
        <f aca="false">SUM(C7:E7)</f>
        <v>#REF!</v>
      </c>
      <c r="G7" s="8"/>
      <c r="H7" s="5"/>
      <c r="L7" s="5"/>
      <c r="M7" s="5"/>
      <c r="N7" s="5"/>
    </row>
    <row r="8" customFormat="false" ht="14.25" hidden="false" customHeight="false" outlineLevel="0" collapsed="false">
      <c r="B8" s="6" t="s">
        <v>8</v>
      </c>
      <c r="C8" s="11" t="e">
        <f aca="false">(C7/$F$7)-(C5/$F$5)</f>
        <v>#REF!</v>
      </c>
      <c r="D8" s="11" t="e">
        <f aca="false">(D7/$F$7)-(D5/$F$5)</f>
        <v>#REF!</v>
      </c>
      <c r="E8" s="11" t="e">
        <f aca="false">(E7/$F$7)-(E5/$F$5)</f>
        <v>#REF!</v>
      </c>
      <c r="F8" s="7"/>
      <c r="G8" s="8"/>
      <c r="H8" s="5"/>
      <c r="L8" s="5"/>
      <c r="M8" s="5"/>
      <c r="N8" s="5"/>
    </row>
    <row r="9" customFormat="false" ht="14.25" hidden="false" customHeight="false" outlineLevel="0" collapsed="false">
      <c r="B9" s="5"/>
      <c r="C9" s="8"/>
      <c r="D9" s="8"/>
      <c r="E9" s="8"/>
      <c r="F9" s="8"/>
      <c r="G9" s="8"/>
      <c r="H9" s="5"/>
      <c r="L9" s="5"/>
      <c r="M9" s="5"/>
      <c r="N9" s="5"/>
    </row>
    <row r="10" customFormat="false" ht="14.25" hidden="false" customHeight="false" outlineLevel="0" collapsed="false">
      <c r="B10" s="5" t="s">
        <v>10</v>
      </c>
      <c r="C10" s="8"/>
      <c r="D10" s="8"/>
      <c r="E10" s="8"/>
      <c r="F10" s="8"/>
      <c r="G10" s="8"/>
      <c r="H10" s="5"/>
      <c r="I10" s="3" t="s">
        <v>10</v>
      </c>
      <c r="L10" s="5"/>
      <c r="M10" s="5"/>
      <c r="N10" s="5"/>
    </row>
    <row r="11" customFormat="false" ht="14.25" hidden="false" customHeight="false" outlineLevel="0" collapsed="false">
      <c r="B11" s="6"/>
      <c r="C11" s="7" t="s">
        <v>2</v>
      </c>
      <c r="D11" s="7" t="s">
        <v>3</v>
      </c>
      <c r="E11" s="7" t="s">
        <v>4</v>
      </c>
      <c r="F11" s="7" t="s">
        <v>11</v>
      </c>
      <c r="G11" s="7" t="s">
        <v>5</v>
      </c>
      <c r="H11" s="5"/>
      <c r="I11" s="9"/>
      <c r="J11" s="7" t="s">
        <v>2</v>
      </c>
      <c r="K11" s="7" t="s">
        <v>3</v>
      </c>
      <c r="L11" s="7" t="s">
        <v>4</v>
      </c>
      <c r="M11" s="7" t="s">
        <v>11</v>
      </c>
      <c r="N11" s="6"/>
    </row>
    <row r="12" customFormat="false" ht="14.25" hidden="false" customHeight="false" outlineLevel="0" collapsed="false">
      <c r="B12" s="6" t="s">
        <v>6</v>
      </c>
      <c r="C12" s="7" t="n">
        <f aca="false">COUNTIF('Percent Difference '!$G:$J, "&gt;0") + COUNTIF('Percent Difference '!$G:$J, "&lt;0") + COUNTIF('Percent Difference '!$G:$J, "=0")-D12-E12</f>
        <v>333</v>
      </c>
      <c r="D12" s="7" t="n">
        <f aca="false">COUNTIF('Percent Difference '!$G:$J, "&gt;0.05") + COUNTIF('Percent Difference '!$G:$J, "&lt;-0.05") -E12</f>
        <v>135</v>
      </c>
      <c r="E12" s="7" t="n">
        <f aca="false">COUNTIF('Percent Difference '!$G:$J, "&gt;0.10") + COUNTIF('Percent Difference '!$G:$J, "&lt;-0.10")</f>
        <v>379</v>
      </c>
      <c r="F12" s="7" t="n">
        <f aca="false">COUNTIF('Percent Difference '!$G:$J, "NA")</f>
        <v>25</v>
      </c>
      <c r="G12" s="7" t="n">
        <f aca="false">SUM(C12:F12)</f>
        <v>872</v>
      </c>
      <c r="H12" s="5"/>
      <c r="I12" s="9" t="s">
        <v>6</v>
      </c>
      <c r="J12" s="7" t="e">
        <f aca="false">(M4*4)-K12-L12-M12</f>
        <v>#REF!</v>
      </c>
      <c r="K12" s="7" t="e">
        <f aca="false"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#VALUE!</v>
      </c>
      <c r="L12" s="7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12" s="7" t="e">
        <f aca="false">COUNTIFS(#REF!,"none",#REF!,"NA") + COUNTIFS(#REF!,"none",#REF!,"NA") + COUNTIFS(#REF!,"none",#REF!,"NA") + COUNTIFS(#REF!,"none",#REF!,"NA")</f>
        <v>#VALUE!</v>
      </c>
      <c r="N12" s="7" t="e">
        <f aca="false">SUM(J12:M12)</f>
        <v>#REF!</v>
      </c>
    </row>
    <row r="13" customFormat="false" ht="14.25" hidden="false" customHeight="false" outlineLevel="0" collapsed="false">
      <c r="B13" s="6" t="s">
        <v>7</v>
      </c>
      <c r="C13" s="7" t="e">
        <f aca="false">(F5*4)-D13-E13-F13</f>
        <v>#REF!</v>
      </c>
      <c r="D13" s="7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#VALUE!</v>
      </c>
      <c r="E13" s="7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13" s="7" t="e">
        <f aca="false">COUNTIFS(#REF!,"1st",#REF!,"NA") + COUNTIFS(#REF!,"1st",#REF!,"NA") + COUNTIFS(#REF!,"1st",#REF!,"NA") + COUNTIFS(#REF!,"1st",#REF!,"NA")</f>
        <v>#VALUE!</v>
      </c>
      <c r="G13" s="7" t="e">
        <f aca="false">SUM(C13:F13)</f>
        <v>#REF!</v>
      </c>
      <c r="H13" s="5"/>
      <c r="I13" s="10" t="s">
        <v>7</v>
      </c>
      <c r="J13" s="7" t="e">
        <f aca="false">(M5*4)-K13-L13-M13</f>
        <v>#REF!</v>
      </c>
      <c r="K13" s="7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#VALUE!</v>
      </c>
      <c r="L13" s="7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13" s="7" t="e">
        <f aca="false">COUNTIFS(#REF!,"1st",#REF!,"NA") + COUNTIFS(#REF!,"1st",#REF!,"NA") + COUNTIFS(#REF!,"1st",#REF!,"NA") + COUNTIFS(#REF!,"1st",#REF!,"NA")</f>
        <v>#VALUE!</v>
      </c>
      <c r="N13" s="7" t="e">
        <f aca="false">SUM(J13:M13)</f>
        <v>#REF!</v>
      </c>
    </row>
    <row r="14" customFormat="false" ht="14.25" hidden="false" customHeight="false" outlineLevel="0" collapsed="false">
      <c r="B14" s="6" t="s">
        <v>8</v>
      </c>
      <c r="C14" s="11" t="e">
        <f aca="false">(C13/$G$13)-(C12/$G$12)</f>
        <v>#REF!</v>
      </c>
      <c r="D14" s="11" t="e">
        <f aca="false">(D13/$G$13)-(D12/$G$12)</f>
        <v>#REF!</v>
      </c>
      <c r="E14" s="11" t="e">
        <f aca="false">(E13/$G$13)-(E12/$G$12)</f>
        <v>#REF!</v>
      </c>
      <c r="F14" s="11" t="e">
        <f aca="false">(F13/$G$13)-(F12/$G$12)</f>
        <v>#REF!</v>
      </c>
      <c r="G14" s="7"/>
      <c r="H14" s="5"/>
      <c r="I14" s="9" t="s">
        <v>8</v>
      </c>
      <c r="J14" s="11" t="e">
        <f aca="false">(J13/$N$13)-(J12/$N$12)</f>
        <v>#REF!</v>
      </c>
      <c r="K14" s="11" t="e">
        <f aca="false">(K13/$N$13)-(K12/$N$12)</f>
        <v>#REF!</v>
      </c>
      <c r="L14" s="11" t="e">
        <f aca="false">(L13/$N$13)-(L12/$N$12)</f>
        <v>#REF!</v>
      </c>
      <c r="M14" s="11" t="e">
        <f aca="false">(M13/$N$13)-(M12/$N$12)</f>
        <v>#REF!</v>
      </c>
      <c r="N14" s="7"/>
    </row>
    <row r="15" customFormat="false" ht="14.25" hidden="false" customHeight="false" outlineLevel="0" collapsed="false">
      <c r="B15" s="6" t="s">
        <v>9</v>
      </c>
      <c r="C15" s="7" t="e">
        <f aca="false">(F7*4)-D15-E15-F15</f>
        <v>#REF!</v>
      </c>
      <c r="D15" s="7" t="e">
        <f aca="false"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#VALUE!</v>
      </c>
      <c r="E15" s="7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15" s="7" t="e">
        <f aca="false">COUNTIFS(#REF!,"2nd",#REF!,"NA") + COUNTIFS(#REF!,"2nd",#REF!,"NA") + COUNTIFS(#REF!,"2nd",#REF!,"NA") + COUNTIFS(#REF!,"2nd",#REF!,"NA")</f>
        <v>#VALUE!</v>
      </c>
      <c r="G15" s="7" t="e">
        <f aca="false">SUM(C15:F15)</f>
        <v>#REF!</v>
      </c>
      <c r="H15" s="5"/>
      <c r="J15" s="5"/>
      <c r="K15" s="5"/>
      <c r="L15" s="5"/>
      <c r="M15" s="5"/>
      <c r="N15" s="5"/>
    </row>
    <row r="16" customFormat="false" ht="14.25" hidden="false" customHeight="false" outlineLevel="0" collapsed="false">
      <c r="B16" s="6" t="s">
        <v>8</v>
      </c>
      <c r="C16" s="11" t="e">
        <f aca="false">(C15/$G$15)-(C13/$G$13)</f>
        <v>#REF!</v>
      </c>
      <c r="D16" s="11" t="e">
        <f aca="false">(D15/$G$15)-(D13/$G$13)</f>
        <v>#REF!</v>
      </c>
      <c r="E16" s="11" t="e">
        <f aca="false">(E15/$G$15)-(E13/$G$13)</f>
        <v>#REF!</v>
      </c>
      <c r="F16" s="11" t="e">
        <f aca="false">(F15/$G$15)-(F13/$G$13)</f>
        <v>#REF!</v>
      </c>
      <c r="G16" s="7"/>
      <c r="H16" s="5"/>
      <c r="J16" s="5"/>
      <c r="K16" s="5"/>
      <c r="L16" s="5"/>
      <c r="M16" s="5"/>
      <c r="N16" s="5"/>
    </row>
    <row r="17" customFormat="false" ht="14.25" hidden="false" customHeight="false" outlineLevel="0" collapsed="false">
      <c r="B17" s="5"/>
      <c r="C17" s="8"/>
      <c r="D17" s="8"/>
      <c r="E17" s="8"/>
      <c r="F17" s="8"/>
      <c r="G17" s="8"/>
      <c r="H17" s="5"/>
      <c r="J17" s="5"/>
      <c r="K17" s="5"/>
      <c r="L17" s="5"/>
      <c r="M17" s="5"/>
      <c r="N17" s="5"/>
    </row>
    <row r="18" customFormat="false" ht="14.25" hidden="false" customHeight="false" outlineLevel="0" collapsed="false">
      <c r="B18" s="5" t="s">
        <v>12</v>
      </c>
      <c r="C18" s="8"/>
      <c r="D18" s="8"/>
      <c r="E18" s="8"/>
      <c r="F18" s="8"/>
      <c r="G18" s="8"/>
      <c r="H18" s="5"/>
      <c r="I18" s="3" t="s">
        <v>10</v>
      </c>
      <c r="L18" s="5"/>
      <c r="M18" s="5"/>
      <c r="N18" s="5"/>
    </row>
    <row r="19" customFormat="false" ht="14.25" hidden="false" customHeight="false" outlineLevel="0" collapsed="false">
      <c r="B19" s="6"/>
      <c r="C19" s="7" t="s">
        <v>2</v>
      </c>
      <c r="D19" s="7" t="s">
        <v>3</v>
      </c>
      <c r="E19" s="7" t="s">
        <v>4</v>
      </c>
      <c r="F19" s="7" t="s">
        <v>11</v>
      </c>
      <c r="G19" s="7" t="s">
        <v>5</v>
      </c>
      <c r="H19" s="5"/>
      <c r="I19" s="9"/>
      <c r="J19" s="7" t="s">
        <v>2</v>
      </c>
      <c r="K19" s="7" t="s">
        <v>3</v>
      </c>
      <c r="L19" s="7" t="s">
        <v>4</v>
      </c>
      <c r="M19" s="7" t="s">
        <v>11</v>
      </c>
      <c r="N19" s="6"/>
    </row>
    <row r="20" customFormat="false" ht="14.25" hidden="false" customHeight="false" outlineLevel="0" collapsed="false">
      <c r="B20" s="6" t="s">
        <v>6</v>
      </c>
      <c r="C20" s="7" t="n">
        <f aca="false">COUNTIF('Percent Difference '!$K:$V, "&gt;0") + COUNTIF('Percent Difference '!$K:$V, "&lt;0") + COUNTIF('Percent Difference '!$K:$V, "=0")-D20-E20</f>
        <v>977</v>
      </c>
      <c r="D20" s="7" t="n">
        <f aca="false">COUNTIF('Percent Difference '!$K:$V, "&gt;0.05") + COUNTIF('Percent Difference '!$K:$V, "&lt;-0.05") -E20</f>
        <v>276</v>
      </c>
      <c r="E20" s="7" t="n">
        <f aca="false">COUNTIF('Percent Difference '!$K:$V, "&gt;0.10") + COUNTIF('Percent Difference '!$K:$V, "&lt;-0.10")</f>
        <v>1240</v>
      </c>
      <c r="F20" s="7" t="n">
        <f aca="false">COUNTIF('Percent Difference '!$K:$V, "NA")</f>
        <v>121</v>
      </c>
      <c r="G20" s="7" t="n">
        <f aca="false">SUM(C20:F20)</f>
        <v>2614</v>
      </c>
      <c r="H20" s="5"/>
      <c r="I20" s="9" t="s">
        <v>6</v>
      </c>
      <c r="J20" s="7" t="e">
        <f aca="false">(N12*3)-K20-L20-M20</f>
        <v>#REF!</v>
      </c>
      <c r="K20" s="7" t="e">
        <f aca="false"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#VALUE!</v>
      </c>
      <c r="L20" s="7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20" s="7" t="e">
        <f aca="false"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#VALUE!</v>
      </c>
      <c r="N20" s="7" t="e">
        <f aca="false">SUM(J20:M20)</f>
        <v>#REF!</v>
      </c>
    </row>
    <row r="21" customFormat="false" ht="14.25" hidden="false" customHeight="false" outlineLevel="0" collapsed="false">
      <c r="B21" s="6" t="s">
        <v>7</v>
      </c>
      <c r="C21" s="7" t="e">
        <f aca="false">(F5*12)-D21-E21-F21</f>
        <v>#REF!</v>
      </c>
      <c r="D21" s="7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#VALUE!</v>
      </c>
      <c r="E21" s="7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21" s="7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G21" s="7" t="e">
        <f aca="false">SUM(C21:F21)</f>
        <v>#REF!</v>
      </c>
      <c r="H21" s="5"/>
      <c r="I21" s="6" t="s">
        <v>7</v>
      </c>
      <c r="J21" s="7" t="e">
        <f aca="false">(M5*12)-K21-L21-M21</f>
        <v>#REF!</v>
      </c>
      <c r="K21" s="7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#VALUE!</v>
      </c>
      <c r="L21" s="7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21" s="7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N21" s="7" t="e">
        <f aca="false">SUM(J21:M21)</f>
        <v>#REF!</v>
      </c>
    </row>
    <row r="22" customFormat="false" ht="14.25" hidden="false" customHeight="false" outlineLevel="0" collapsed="false">
      <c r="B22" s="6" t="s">
        <v>8</v>
      </c>
      <c r="C22" s="11" t="e">
        <f aca="false">(C21/$G$21)-(C20/$G$20)</f>
        <v>#REF!</v>
      </c>
      <c r="D22" s="11" t="e">
        <f aca="false">(D21/$G$21)-(D20/$G$20)</f>
        <v>#REF!</v>
      </c>
      <c r="E22" s="11" t="e">
        <f aca="false">(E21/$G$21)-(E20/$G$20)</f>
        <v>#REF!</v>
      </c>
      <c r="F22" s="11" t="e">
        <f aca="false">(F21/$G$21)-(F20/$G$20)</f>
        <v>#REF!</v>
      </c>
      <c r="G22" s="7"/>
      <c r="H22" s="5"/>
      <c r="I22" s="9" t="s">
        <v>8</v>
      </c>
      <c r="J22" s="11" t="e">
        <f aca="false">(J21/$N$21)-(J20/$N$20)</f>
        <v>#REF!</v>
      </c>
      <c r="K22" s="11" t="e">
        <f aca="false">(K21/$N$21)-(K20/$N$20)</f>
        <v>#REF!</v>
      </c>
      <c r="L22" s="11" t="e">
        <f aca="false">(L21/$N$21)-(L20/$N$20)</f>
        <v>#REF!</v>
      </c>
      <c r="M22" s="11" t="e">
        <f aca="false">(M21/$N$21)-(M20/$N$20)</f>
        <v>#REF!</v>
      </c>
      <c r="N22" s="7"/>
    </row>
    <row r="23" customFormat="false" ht="14.25" hidden="false" customHeight="false" outlineLevel="0" collapsed="false">
      <c r="B23" s="6" t="s">
        <v>9</v>
      </c>
      <c r="C23" s="7" t="e">
        <f aca="false">(F7*12)-D23-E23-F23</f>
        <v>#REF!</v>
      </c>
      <c r="D23" s="7" t="e">
        <f aca="false"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#VALUE!</v>
      </c>
      <c r="E23" s="7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23" s="7" t="e">
        <f aca="false"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#VALUE!</v>
      </c>
      <c r="G23" s="7" t="e">
        <f aca="false">SUM(C23:F23)</f>
        <v>#REF!</v>
      </c>
      <c r="H23" s="5"/>
      <c r="I23" s="5"/>
      <c r="J23" s="5"/>
      <c r="K23" s="5"/>
      <c r="L23" s="5"/>
      <c r="M23" s="5"/>
      <c r="N23" s="5"/>
    </row>
    <row r="24" customFormat="false" ht="14.25" hidden="false" customHeight="false" outlineLevel="0" collapsed="false">
      <c r="B24" s="6" t="s">
        <v>8</v>
      </c>
      <c r="C24" s="11" t="e">
        <f aca="false">(C23/$G$23)-(C21/$G$21)</f>
        <v>#REF!</v>
      </c>
      <c r="D24" s="11" t="e">
        <f aca="false">(D23/$G$23)-(D21/$G$21)</f>
        <v>#REF!</v>
      </c>
      <c r="E24" s="11" t="e">
        <f aca="false">(E23/$G$23)-(E21/$G$21)</f>
        <v>#REF!</v>
      </c>
      <c r="F24" s="11" t="e">
        <f aca="false">(F23/$G$23)-(F21/$G$21)</f>
        <v>#REF!</v>
      </c>
      <c r="G24" s="7"/>
      <c r="H24" s="5"/>
      <c r="I24" s="5"/>
      <c r="J24" s="5"/>
      <c r="K24" s="5"/>
      <c r="L24" s="5"/>
      <c r="M24" s="5"/>
      <c r="N24" s="5"/>
    </row>
    <row r="25" customFormat="false" ht="14.25" hidden="false" customHeight="false" outlineLevel="0" collapsed="false">
      <c r="B25" s="5"/>
      <c r="H25" s="5"/>
      <c r="I25" s="5"/>
      <c r="J25" s="5"/>
      <c r="K25" s="5"/>
      <c r="L25" s="5"/>
      <c r="M25" s="5"/>
      <c r="N25" s="5"/>
    </row>
    <row r="26" customFormat="false" ht="14.25" hidden="false" customHeight="false" outlineLevel="0" collapsed="false">
      <c r="B26" s="5"/>
      <c r="H26" s="5"/>
      <c r="I26" s="5"/>
      <c r="J26" s="5"/>
      <c r="K26" s="5"/>
      <c r="L26" s="5"/>
      <c r="M26" s="5"/>
      <c r="N26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23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pane xSplit="0" ySplit="1" topLeftCell="A2" activePane="bottomLeft" state="frozen"/>
      <selection pane="topLeft" activeCell="A1" activeCellId="0" sqref="A1"/>
      <selection pane="bottomLeft" activeCell="B15" activeCellId="0" sqref="B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2" width="8"/>
    <col collapsed="false" customWidth="true" hidden="false" outlineLevel="0" max="2" min="2" style="12" width="73.42"/>
    <col collapsed="false" customWidth="true" hidden="false" outlineLevel="0" max="3" min="3" style="13" width="14.71"/>
    <col collapsed="false" customWidth="true" hidden="false" outlineLevel="0" max="4" min="4" style="14" width="10.57"/>
    <col collapsed="false" customWidth="true" hidden="false" outlineLevel="0" max="5" min="5" style="15" width="15.42"/>
    <col collapsed="false" customWidth="true" hidden="false" outlineLevel="0" max="6" min="6" style="16" width="9.57"/>
    <col collapsed="false" customWidth="true" hidden="false" outlineLevel="0" max="7" min="7" style="16" width="12.29"/>
    <col collapsed="false" customWidth="true" hidden="false" outlineLevel="0" max="8" min="8" style="16" width="13"/>
    <col collapsed="false" customWidth="true" hidden="false" outlineLevel="0" max="9" min="9" style="16" width="12.57"/>
    <col collapsed="false" customWidth="true" hidden="false" outlineLevel="0" max="10" min="10" style="16" width="12.29"/>
    <col collapsed="false" customWidth="true" hidden="false" outlineLevel="0" max="11" min="11" style="16" width="8.42"/>
    <col collapsed="false" customWidth="true" hidden="false" outlineLevel="0" max="13" min="12" style="16" width="8.57"/>
    <col collapsed="false" customWidth="true" hidden="false" outlineLevel="0" max="14" min="14" style="16" width="9.29"/>
    <col collapsed="false" customWidth="true" hidden="false" outlineLevel="0" max="15" min="15" style="16" width="9.71"/>
    <col collapsed="false" customWidth="true" hidden="false" outlineLevel="0" max="16" min="16" style="16" width="9.42"/>
    <col collapsed="false" customWidth="false" hidden="false" outlineLevel="0" max="18" min="17" style="16" width="8.71"/>
    <col collapsed="false" customWidth="true" hidden="false" outlineLevel="0" max="19" min="19" style="16" width="9"/>
    <col collapsed="false" customWidth="true" hidden="false" outlineLevel="0" max="20" min="20" style="16" width="8.42"/>
    <col collapsed="false" customWidth="true" hidden="false" outlineLevel="0" max="22" min="21" style="16" width="8.57"/>
  </cols>
  <sheetData>
    <row r="1" s="23" customFormat="true" ht="15" hidden="false" customHeight="false" outlineLevel="0" collapsed="false">
      <c r="A1" s="17" t="s">
        <v>13</v>
      </c>
      <c r="B1" s="18" t="s">
        <v>14</v>
      </c>
      <c r="C1" s="19" t="s">
        <v>15</v>
      </c>
      <c r="D1" s="20" t="s">
        <v>16</v>
      </c>
      <c r="E1" s="21" t="s">
        <v>17</v>
      </c>
      <c r="F1" s="22" t="s">
        <v>5</v>
      </c>
      <c r="G1" s="22" t="s">
        <v>18</v>
      </c>
      <c r="H1" s="22" t="s">
        <v>19</v>
      </c>
      <c r="I1" s="22" t="s">
        <v>20</v>
      </c>
      <c r="J1" s="22" t="s">
        <v>21</v>
      </c>
      <c r="K1" s="22" t="s">
        <v>22</v>
      </c>
      <c r="L1" s="22" t="s">
        <v>23</v>
      </c>
      <c r="M1" s="22" t="s">
        <v>24</v>
      </c>
      <c r="N1" s="22" t="s">
        <v>25</v>
      </c>
      <c r="O1" s="22" t="s">
        <v>26</v>
      </c>
      <c r="P1" s="22" t="s">
        <v>27</v>
      </c>
      <c r="Q1" s="22" t="s">
        <v>28</v>
      </c>
      <c r="R1" s="22" t="s">
        <v>29</v>
      </c>
      <c r="S1" s="22" t="s">
        <v>30</v>
      </c>
      <c r="T1" s="22" t="s">
        <v>31</v>
      </c>
      <c r="U1" s="22" t="s">
        <v>32</v>
      </c>
      <c r="V1" s="22" t="s">
        <v>33</v>
      </c>
    </row>
    <row r="2" customFormat="false" ht="14.9" hidden="false" customHeight="false" outlineLevel="0" collapsed="false">
      <c r="A2" s="24" t="n">
        <v>8059100</v>
      </c>
      <c r="B2" s="25" t="s">
        <v>34</v>
      </c>
      <c r="C2" s="13" t="s">
        <v>35</v>
      </c>
      <c r="D2" s="14" t="n">
        <v>45839</v>
      </c>
      <c r="E2" s="26" t="n">
        <v>0.625</v>
      </c>
      <c r="F2" s="16" t="n">
        <v>-0.0073</v>
      </c>
      <c r="G2" s="16" t="n">
        <v>0</v>
      </c>
      <c r="H2" s="16" t="n">
        <v>0.0146</v>
      </c>
      <c r="I2" s="16" t="n">
        <v>0.0396</v>
      </c>
      <c r="J2" s="16" t="n">
        <v>-0.0667</v>
      </c>
      <c r="K2" s="16" t="n">
        <v>0</v>
      </c>
      <c r="L2" s="16" t="n">
        <v>0</v>
      </c>
      <c r="M2" s="16" t="n">
        <v>0</v>
      </c>
      <c r="N2" s="16" t="n">
        <v>0.0328</v>
      </c>
      <c r="O2" s="16" t="n">
        <v>0</v>
      </c>
      <c r="P2" s="16" t="n">
        <v>0</v>
      </c>
      <c r="Q2" s="16" t="n">
        <v>0.1538</v>
      </c>
      <c r="R2" s="16" t="n">
        <v>0.0225</v>
      </c>
      <c r="S2" s="16" t="n">
        <v>0.04</v>
      </c>
      <c r="T2" s="16" t="n">
        <v>-0.1573</v>
      </c>
      <c r="U2" s="16" t="n">
        <v>0</v>
      </c>
      <c r="V2" s="16" t="n">
        <v>2</v>
      </c>
      <c r="W2" s="5"/>
      <c r="X2" s="5" t="s">
        <v>36</v>
      </c>
      <c r="Y2" s="5"/>
      <c r="Z2" s="27" t="s">
        <v>37</v>
      </c>
      <c r="AA2" s="27"/>
    </row>
    <row r="3" customFormat="false" ht="14.9" hidden="false" customHeight="false" outlineLevel="0" collapsed="false">
      <c r="A3" s="24" t="n">
        <v>8008400</v>
      </c>
      <c r="B3" s="25" t="s">
        <v>38</v>
      </c>
      <c r="C3" s="13" t="s">
        <v>39</v>
      </c>
      <c r="D3" s="14" t="n">
        <v>45118</v>
      </c>
      <c r="E3" s="15" t="s">
        <v>40</v>
      </c>
      <c r="F3" s="16" t="n">
        <v>0.0156075808249721</v>
      </c>
      <c r="G3" s="16" t="n">
        <v>0.00626959247648903</v>
      </c>
      <c r="H3" s="16" t="n">
        <v>0.0496894409937888</v>
      </c>
      <c r="I3" s="16" t="n">
        <v>-0.0194174757281553</v>
      </c>
      <c r="J3" s="16" t="n">
        <v>-0.0130718954248366</v>
      </c>
      <c r="K3" s="16" t="n">
        <v>-0.025974025974026</v>
      </c>
      <c r="L3" s="16" t="n">
        <v>0.0344827586206897</v>
      </c>
      <c r="M3" s="16" t="n">
        <v>-0.4</v>
      </c>
      <c r="N3" s="16" t="n">
        <v>-0.857142857142857</v>
      </c>
      <c r="O3" s="16" t="n">
        <v>0.187919463087248</v>
      </c>
      <c r="P3" s="16" t="n">
        <v>-2</v>
      </c>
      <c r="Q3" s="16" t="n">
        <v>-0.142857142857143</v>
      </c>
      <c r="R3" s="16" t="n">
        <v>0.426229508196721</v>
      </c>
      <c r="S3" s="16" t="n">
        <v>-1.71428571428571</v>
      </c>
      <c r="T3" s="16" t="n">
        <v>0</v>
      </c>
      <c r="U3" s="16" t="n">
        <v>0.113207547169811</v>
      </c>
      <c r="V3" s="16" t="n">
        <v>-0.142857142857143</v>
      </c>
      <c r="W3" s="5"/>
      <c r="X3" s="5"/>
      <c r="Y3" s="5"/>
      <c r="Z3" s="5"/>
      <c r="AA3" s="5"/>
    </row>
    <row r="4" customFormat="false" ht="14.9" hidden="false" customHeight="false" outlineLevel="0" collapsed="false">
      <c r="A4" s="24" t="n">
        <v>8018400</v>
      </c>
      <c r="B4" s="25" t="s">
        <v>41</v>
      </c>
      <c r="C4" s="13" t="s">
        <v>42</v>
      </c>
      <c r="D4" s="14" t="n">
        <v>45379</v>
      </c>
      <c r="E4" s="15" t="s">
        <v>43</v>
      </c>
      <c r="F4" s="16" t="n">
        <v>-0.280433060470029</v>
      </c>
      <c r="G4" s="16" t="n">
        <v>-0.268493150684932</v>
      </c>
      <c r="H4" s="16" t="n">
        <v>-0.00763941940412529</v>
      </c>
      <c r="I4" s="16" t="n">
        <v>-0.368663594470046</v>
      </c>
      <c r="J4" s="16" t="n">
        <v>-0.856164383561644</v>
      </c>
      <c r="K4" s="16" t="n">
        <v>-1.18730158730159</v>
      </c>
      <c r="L4" s="16" t="n">
        <v>0.10760667903525</v>
      </c>
      <c r="M4" s="16" t="n">
        <v>-2</v>
      </c>
      <c r="N4" s="16" t="n">
        <v>-0.464646464646465</v>
      </c>
      <c r="O4" s="16" t="n">
        <v>0.205405405405405</v>
      </c>
      <c r="P4" s="16" t="n">
        <v>-1.92</v>
      </c>
      <c r="Q4" s="16" t="n">
        <v>-0.0689655172413793</v>
      </c>
      <c r="R4" s="16" t="n">
        <v>-0.0185185185185185</v>
      </c>
      <c r="S4" s="16" t="n">
        <v>-2</v>
      </c>
      <c r="T4" s="16" t="n">
        <v>-0.0731707317073171</v>
      </c>
      <c r="U4" s="16" t="n">
        <v>-0.0224719101123596</v>
      </c>
      <c r="V4" s="16" t="n">
        <v>-2</v>
      </c>
      <c r="W4" s="5"/>
      <c r="X4" s="5"/>
      <c r="Y4" s="5"/>
      <c r="Z4" s="5"/>
      <c r="AA4" s="5"/>
    </row>
    <row r="5" customFormat="false" ht="14.9" hidden="false" customHeight="false" outlineLevel="0" collapsed="false">
      <c r="A5" s="24" t="n">
        <v>8044600</v>
      </c>
      <c r="B5" s="25" t="s">
        <v>44</v>
      </c>
      <c r="C5" s="13" t="s">
        <v>45</v>
      </c>
      <c r="D5" s="14" t="n">
        <v>45114</v>
      </c>
      <c r="E5" s="15" t="s">
        <v>40</v>
      </c>
      <c r="F5" s="16" t="n">
        <v>-0.416918429003021</v>
      </c>
      <c r="G5" s="16" t="n">
        <v>-0.327272727272727</v>
      </c>
      <c r="H5" s="16" t="n">
        <v>-0.549618320610687</v>
      </c>
      <c r="I5" s="16" t="n">
        <v>-0.555555555555556</v>
      </c>
      <c r="J5" s="16" t="n">
        <v>-0.117647058823529</v>
      </c>
      <c r="K5" s="16" t="n">
        <v>0</v>
      </c>
      <c r="L5" s="16" t="n">
        <v>-0.304635761589404</v>
      </c>
      <c r="M5" s="16" t="n">
        <v>-2</v>
      </c>
      <c r="N5" s="16" t="n">
        <v>0</v>
      </c>
      <c r="O5" s="16" t="n">
        <v>-0.626086956521739</v>
      </c>
      <c r="P5" s="16" t="n">
        <v>0</v>
      </c>
      <c r="Q5" s="16" t="n">
        <v>-0.333333333333333</v>
      </c>
      <c r="R5" s="16" t="n">
        <v>1</v>
      </c>
      <c r="S5" s="16" t="n">
        <v>-2</v>
      </c>
      <c r="T5" s="16" t="n">
        <v>0.222222222222222</v>
      </c>
      <c r="U5" s="16" t="n">
        <v>0</v>
      </c>
      <c r="V5" s="16" t="n">
        <v>-0.285714285714286</v>
      </c>
      <c r="W5" s="5"/>
      <c r="X5" s="5"/>
      <c r="Y5" s="5"/>
      <c r="Z5" s="5"/>
      <c r="AA5" s="5"/>
    </row>
    <row r="6" customFormat="false" ht="14.9" hidden="false" customHeight="false" outlineLevel="0" collapsed="false">
      <c r="A6" s="24" t="n">
        <v>8022400</v>
      </c>
      <c r="B6" s="25" t="s">
        <v>46</v>
      </c>
      <c r="C6" s="13" t="s">
        <v>47</v>
      </c>
      <c r="D6" s="14" t="n">
        <v>45350</v>
      </c>
      <c r="E6" s="15" t="s">
        <v>43</v>
      </c>
      <c r="F6" s="16" t="n">
        <v>-0.317422434367542</v>
      </c>
      <c r="G6" s="16" t="n">
        <v>-0.456737588652482</v>
      </c>
      <c r="H6" s="16" t="n">
        <v>-0.144393241167435</v>
      </c>
      <c r="I6" s="16" t="n">
        <v>-0.439024390243902</v>
      </c>
      <c r="J6" s="16" t="n">
        <v>-0.108108108108108</v>
      </c>
      <c r="K6" s="16" t="n">
        <v>0.923076923076923</v>
      </c>
      <c r="L6" s="16" t="n">
        <v>-0.281833616298812</v>
      </c>
      <c r="M6" s="16" t="n">
        <v>-2</v>
      </c>
      <c r="N6" s="16" t="n">
        <v>0</v>
      </c>
      <c r="O6" s="16" t="n">
        <v>-0.150882825040128</v>
      </c>
      <c r="P6" s="16" t="n">
        <v>0</v>
      </c>
      <c r="Q6" s="16" t="n">
        <v>-0.475</v>
      </c>
      <c r="R6" s="16" t="n">
        <v>-0.4</v>
      </c>
      <c r="S6" s="16" t="n">
        <v>-0.32258064516129</v>
      </c>
      <c r="T6" s="16" t="n">
        <v>-1</v>
      </c>
      <c r="U6" s="16" t="n">
        <v>0.0444444444444444</v>
      </c>
      <c r="V6" s="16" t="n">
        <v>0.117647058823529</v>
      </c>
      <c r="W6" s="5"/>
      <c r="X6" s="5"/>
      <c r="Y6" s="5"/>
      <c r="Z6" s="5"/>
      <c r="AA6" s="5"/>
    </row>
    <row r="7" customFormat="false" ht="14.9" hidden="false" customHeight="false" outlineLevel="0" collapsed="false">
      <c r="A7" s="24" t="n">
        <v>8052100</v>
      </c>
      <c r="B7" s="25" t="s">
        <v>48</v>
      </c>
      <c r="C7" s="13" t="s">
        <v>49</v>
      </c>
      <c r="D7" s="14" t="n">
        <v>45772</v>
      </c>
      <c r="E7" s="26" t="n">
        <v>0.322916666666667</v>
      </c>
      <c r="F7" s="16" t="n">
        <v>-0.0335</v>
      </c>
      <c r="G7" s="16" t="n">
        <v>-0.0651</v>
      </c>
      <c r="H7" s="16" t="n">
        <v>-0.0241</v>
      </c>
      <c r="I7" s="16" t="n">
        <v>0.0351</v>
      </c>
      <c r="J7" s="16" t="n">
        <v>0</v>
      </c>
      <c r="K7" s="16" t="n">
        <v>0</v>
      </c>
      <c r="L7" s="16" t="n">
        <v>-0.069</v>
      </c>
      <c r="M7" s="16" t="n">
        <v>0</v>
      </c>
      <c r="N7" s="16" t="n">
        <v>0</v>
      </c>
      <c r="O7" s="16" t="n">
        <v>-0.026</v>
      </c>
      <c r="P7" s="16" t="n">
        <v>0</v>
      </c>
      <c r="Q7" s="16" t="n">
        <v>0</v>
      </c>
      <c r="R7" s="16" t="n">
        <v>0.6667</v>
      </c>
      <c r="S7" s="16" t="n">
        <v>0</v>
      </c>
      <c r="T7" s="16" t="n">
        <v>0</v>
      </c>
      <c r="U7" s="16" t="n">
        <v>0</v>
      </c>
      <c r="V7" s="16" t="n">
        <v>0</v>
      </c>
      <c r="W7" s="5"/>
      <c r="X7" s="5" t="s">
        <v>50</v>
      </c>
      <c r="Y7" s="5"/>
      <c r="Z7" s="27" t="s">
        <v>37</v>
      </c>
      <c r="AA7" s="27"/>
    </row>
    <row r="8" customFormat="false" ht="14.25" hidden="false" customHeight="false" outlineLevel="0" collapsed="false">
      <c r="A8" s="24" t="n">
        <v>8037200</v>
      </c>
      <c r="B8" s="25" t="s">
        <v>51</v>
      </c>
      <c r="C8" s="13" t="s">
        <v>52</v>
      </c>
      <c r="D8" s="14" t="n">
        <v>45391</v>
      </c>
      <c r="E8" s="3" t="s">
        <v>43</v>
      </c>
      <c r="F8" s="28" t="n">
        <v>-0.019</v>
      </c>
      <c r="G8" s="29" t="n">
        <v>0.205250596658711</v>
      </c>
      <c r="H8" s="30" t="n">
        <v>-0.0563380281690141</v>
      </c>
      <c r="I8" s="29" t="n">
        <v>-0.171875</v>
      </c>
      <c r="J8" s="30" t="n">
        <v>-0.079136690647482</v>
      </c>
      <c r="K8" s="29" t="n">
        <v>0.352941176470588</v>
      </c>
      <c r="L8" s="28" t="n">
        <v>0.00809716599190283</v>
      </c>
      <c r="M8" s="29" t="n">
        <v>0.792452830188679</v>
      </c>
      <c r="N8" s="29" t="n">
        <v>0.5</v>
      </c>
      <c r="O8" s="29" t="n">
        <v>-0.206896551724138</v>
      </c>
      <c r="P8" s="30" t="n">
        <v>0.0977777777777778</v>
      </c>
      <c r="Q8" s="30" t="n">
        <v>-0.0571428571428571</v>
      </c>
      <c r="R8" s="28" t="n">
        <v>-0.0295566502463054</v>
      </c>
      <c r="S8" s="29" t="n">
        <v>-2</v>
      </c>
      <c r="T8" s="30" t="n">
        <v>-0.1</v>
      </c>
      <c r="U8" s="30" t="n">
        <v>-0.0535714285714286</v>
      </c>
      <c r="V8" s="30" t="n">
        <v>-0.0909090909090909</v>
      </c>
      <c r="W8" s="5"/>
      <c r="X8" s="5" t="s">
        <v>50</v>
      </c>
      <c r="Y8" s="5"/>
      <c r="Z8" s="27" t="s">
        <v>37</v>
      </c>
      <c r="AA8" s="27"/>
    </row>
    <row r="9" customFormat="false" ht="14.9" hidden="false" customHeight="false" outlineLevel="0" collapsed="false">
      <c r="A9" s="24" t="n">
        <v>8057300</v>
      </c>
      <c r="B9" s="25" t="s">
        <v>53</v>
      </c>
      <c r="C9" s="13" t="s">
        <v>54</v>
      </c>
      <c r="D9" s="14" t="n">
        <v>45119</v>
      </c>
      <c r="E9" s="15" t="s">
        <v>40</v>
      </c>
      <c r="F9" s="31" t="n">
        <v>0.00531914893617021</v>
      </c>
      <c r="G9" s="31" t="n">
        <v>-0.0235294117647059</v>
      </c>
      <c r="H9" s="31" t="n">
        <v>0.0366300366300366</v>
      </c>
      <c r="I9" s="31" t="n">
        <v>-0.0253164556962025</v>
      </c>
      <c r="J9" s="31" t="n">
        <v>0.0132450331125828</v>
      </c>
      <c r="K9" s="16" t="n">
        <v>-0.0392156862745098</v>
      </c>
      <c r="L9" s="31" t="n">
        <v>0.0884955752212389</v>
      </c>
      <c r="M9" s="31" t="n">
        <v>-2</v>
      </c>
      <c r="N9" s="31" t="n">
        <v>0</v>
      </c>
      <c r="O9" s="31" t="n">
        <v>0.0540540540540541</v>
      </c>
      <c r="P9" s="31" t="n">
        <v>0.0253164556962025</v>
      </c>
      <c r="Q9" s="31" t="n">
        <v>0</v>
      </c>
      <c r="R9" s="31" t="n">
        <v>0.156028368794326</v>
      </c>
      <c r="S9" s="31" t="n">
        <v>-2</v>
      </c>
      <c r="T9" s="31" t="n">
        <v>-0.0465116279069767</v>
      </c>
      <c r="U9" s="31" t="n">
        <v>0.716049382716049</v>
      </c>
      <c r="V9" s="31" t="n">
        <v>-2</v>
      </c>
      <c r="W9" s="5"/>
      <c r="X9" s="5" t="s">
        <v>50</v>
      </c>
      <c r="Y9" s="5"/>
      <c r="Z9" s="27" t="s">
        <v>37</v>
      </c>
      <c r="AA9" s="27"/>
    </row>
    <row r="10" customFormat="false" ht="14.9" hidden="false" customHeight="false" outlineLevel="0" collapsed="false">
      <c r="A10" s="24" t="n">
        <v>8051400</v>
      </c>
      <c r="B10" s="25" t="s">
        <v>55</v>
      </c>
      <c r="C10" s="13" t="s">
        <v>56</v>
      </c>
      <c r="D10" s="14" t="n">
        <v>45776</v>
      </c>
      <c r="E10" s="26" t="n">
        <v>0.34375</v>
      </c>
      <c r="F10" s="16" t="n">
        <v>-0.0596</v>
      </c>
      <c r="G10" s="16" t="n">
        <v>0.0606</v>
      </c>
      <c r="H10" s="16" t="n">
        <v>-0.0417</v>
      </c>
      <c r="I10" s="16" t="n">
        <v>-0.3429</v>
      </c>
      <c r="J10" s="16" t="n">
        <v>-0.0282</v>
      </c>
      <c r="K10" s="16" t="n">
        <v>0.0339</v>
      </c>
      <c r="L10" s="16" t="n">
        <v>0.0822</v>
      </c>
      <c r="M10" s="16" t="n">
        <v>0</v>
      </c>
      <c r="N10" s="16" t="n">
        <v>-0.2222</v>
      </c>
      <c r="O10" s="16" t="n">
        <v>-0.0465</v>
      </c>
      <c r="P10" s="16" t="n">
        <v>0</v>
      </c>
      <c r="Q10" s="16" t="n">
        <v>0</v>
      </c>
      <c r="R10" s="16" t="n">
        <v>-0.0377</v>
      </c>
      <c r="S10" s="16" t="n">
        <v>-1.6923</v>
      </c>
      <c r="T10" s="16" t="n">
        <v>-0.069</v>
      </c>
      <c r="U10" s="16" t="n">
        <v>0</v>
      </c>
      <c r="V10" s="16" t="n">
        <v>0</v>
      </c>
      <c r="W10" s="5"/>
      <c r="X10" s="5" t="s">
        <v>50</v>
      </c>
      <c r="Y10" s="5"/>
      <c r="Z10" s="27" t="s">
        <v>37</v>
      </c>
      <c r="AA10" s="27" t="s">
        <v>57</v>
      </c>
    </row>
    <row r="11" customFormat="false" ht="14.9" hidden="false" customHeight="false" outlineLevel="0" collapsed="false">
      <c r="A11" s="24" t="n">
        <v>8037400</v>
      </c>
      <c r="B11" s="25" t="s">
        <v>58</v>
      </c>
      <c r="C11" s="13" t="s">
        <v>59</v>
      </c>
      <c r="D11" s="14" t="n">
        <v>45777</v>
      </c>
      <c r="E11" s="26" t="n">
        <v>0.322916666666667</v>
      </c>
      <c r="F11" s="16" t="n">
        <v>-0.2278</v>
      </c>
      <c r="G11" s="16" t="n">
        <v>-0.2353</v>
      </c>
      <c r="H11" s="16" t="n">
        <v>-0.2353</v>
      </c>
      <c r="I11" s="16" t="n">
        <v>-0.3158</v>
      </c>
      <c r="J11" s="16" t="n">
        <v>0</v>
      </c>
      <c r="K11" s="16" t="n">
        <v>-0.2857</v>
      </c>
      <c r="L11" s="16" t="n">
        <v>-0.2394</v>
      </c>
      <c r="M11" s="16" t="n">
        <v>0</v>
      </c>
      <c r="N11" s="16" t="n">
        <v>-0.1818</v>
      </c>
      <c r="O11" s="16" t="n">
        <v>-0.2081</v>
      </c>
      <c r="P11" s="16" t="n">
        <v>-1.3333</v>
      </c>
      <c r="Q11" s="16" t="n">
        <v>-0.6667</v>
      </c>
      <c r="R11" s="16" t="n">
        <v>0.2857</v>
      </c>
      <c r="S11" s="16" t="n">
        <v>0</v>
      </c>
      <c r="T11" s="16" t="n">
        <v>-2</v>
      </c>
      <c r="U11" s="16" t="n">
        <v>1.1429</v>
      </c>
      <c r="V11" s="16" t="n">
        <v>0</v>
      </c>
      <c r="W11" s="5"/>
      <c r="X11" s="5" t="s">
        <v>36</v>
      </c>
      <c r="Y11" s="5"/>
      <c r="Z11" s="27" t="s">
        <v>37</v>
      </c>
      <c r="AA11" s="27"/>
    </row>
    <row r="12" customFormat="false" ht="14.9" hidden="false" customHeight="false" outlineLevel="0" collapsed="false">
      <c r="A12" s="24" t="n">
        <v>8037300</v>
      </c>
      <c r="B12" s="25" t="s">
        <v>60</v>
      </c>
      <c r="C12" s="13" t="s">
        <v>61</v>
      </c>
      <c r="D12" s="14" t="n">
        <v>45778</v>
      </c>
      <c r="E12" s="26" t="n">
        <v>0.322916666666667</v>
      </c>
      <c r="F12" s="16" t="n">
        <v>-0.0159</v>
      </c>
      <c r="G12" s="16" t="n">
        <v>0.0153</v>
      </c>
      <c r="H12" s="16" t="n">
        <v>-0.013</v>
      </c>
      <c r="I12" s="16" t="n">
        <v>-0.0556</v>
      </c>
      <c r="J12" s="16" t="n">
        <v>-0.1</v>
      </c>
      <c r="K12" s="16" t="n">
        <v>0</v>
      </c>
      <c r="L12" s="16" t="n">
        <v>0.0185</v>
      </c>
      <c r="M12" s="16" t="n">
        <v>0</v>
      </c>
      <c r="N12" s="16" t="n">
        <v>-0.3529</v>
      </c>
      <c r="O12" s="16" t="n">
        <v>0.063</v>
      </c>
      <c r="P12" s="16" t="n">
        <v>-0.3784</v>
      </c>
      <c r="Q12" s="16" t="n">
        <v>-0.0328</v>
      </c>
      <c r="R12" s="16" t="n">
        <v>0.0952</v>
      </c>
      <c r="S12" s="16" t="n">
        <v>-0.2439</v>
      </c>
      <c r="T12" s="16" t="n">
        <v>-0.087</v>
      </c>
      <c r="U12" s="16" t="n">
        <v>0</v>
      </c>
      <c r="V12" s="16" t="n">
        <v>-2</v>
      </c>
      <c r="W12" s="5"/>
      <c r="X12" s="5" t="s">
        <v>50</v>
      </c>
      <c r="Y12" s="5"/>
      <c r="Z12" s="27" t="s">
        <v>37</v>
      </c>
      <c r="AA12" s="27"/>
    </row>
    <row r="13" customFormat="false" ht="14.9" hidden="false" customHeight="false" outlineLevel="0" collapsed="false">
      <c r="A13" s="24" t="n">
        <v>8048500</v>
      </c>
      <c r="B13" s="25" t="s">
        <v>62</v>
      </c>
      <c r="C13" s="13" t="s">
        <v>63</v>
      </c>
      <c r="D13" s="14" t="n">
        <v>45812</v>
      </c>
      <c r="E13" s="26" t="n">
        <v>0.635416666666667</v>
      </c>
      <c r="F13" s="16" t="n">
        <v>-0.011</v>
      </c>
      <c r="G13" s="16" t="n">
        <v>-0.0426</v>
      </c>
      <c r="H13" s="16" t="n">
        <v>0.0164</v>
      </c>
      <c r="I13" s="16" t="n">
        <v>0.0952</v>
      </c>
      <c r="J13" s="16" t="n">
        <v>-0.0465</v>
      </c>
      <c r="K13" s="16" t="n">
        <v>-1.4286</v>
      </c>
      <c r="L13" s="16" t="n">
        <v>0</v>
      </c>
      <c r="M13" s="16" t="n">
        <v>0</v>
      </c>
      <c r="N13" s="16" t="n">
        <v>0</v>
      </c>
      <c r="O13" s="16" t="n">
        <v>0.0174</v>
      </c>
      <c r="P13" s="16" t="n">
        <v>0</v>
      </c>
      <c r="Q13" s="16" t="n">
        <v>0</v>
      </c>
      <c r="R13" s="16" t="n">
        <v>0.2222</v>
      </c>
      <c r="S13" s="16" t="n">
        <v>0</v>
      </c>
      <c r="T13" s="16" t="n">
        <v>0</v>
      </c>
      <c r="U13" s="16" t="n">
        <v>-0.1538</v>
      </c>
      <c r="V13" s="16" t="n">
        <v>0</v>
      </c>
      <c r="W13" s="5"/>
      <c r="X13" s="5" t="s">
        <v>50</v>
      </c>
      <c r="Y13" s="5"/>
      <c r="Z13" s="27" t="s">
        <v>64</v>
      </c>
      <c r="AA13" s="27"/>
    </row>
    <row r="14" customFormat="false" ht="14.9" hidden="false" customHeight="false" outlineLevel="0" collapsed="false">
      <c r="A14" s="24" t="n">
        <v>8052000</v>
      </c>
      <c r="B14" s="25" t="s">
        <v>65</v>
      </c>
      <c r="C14" s="13" t="s">
        <v>66</v>
      </c>
      <c r="D14" s="14" t="n">
        <v>45812</v>
      </c>
      <c r="E14" s="26" t="n">
        <v>0.354166666666667</v>
      </c>
      <c r="F14" s="16" t="n">
        <v>-0.0706</v>
      </c>
      <c r="G14" s="16" t="n">
        <v>-0.0578</v>
      </c>
      <c r="H14" s="16" t="n">
        <v>0.0134</v>
      </c>
      <c r="I14" s="16" t="n">
        <v>-2</v>
      </c>
      <c r="J14" s="16" t="n">
        <v>-0.75</v>
      </c>
      <c r="K14" s="16" t="n">
        <v>0</v>
      </c>
      <c r="L14" s="16" t="n">
        <v>-0.0621</v>
      </c>
      <c r="M14" s="16" t="n">
        <v>0</v>
      </c>
      <c r="N14" s="16" t="n">
        <v>0</v>
      </c>
      <c r="O14" s="16" t="n">
        <v>0.0142</v>
      </c>
      <c r="P14" s="16" t="n">
        <v>0</v>
      </c>
      <c r="Q14" s="16" t="n">
        <v>0</v>
      </c>
      <c r="R14" s="16" t="n">
        <v>0</v>
      </c>
      <c r="S14" s="16" t="n">
        <v>-2</v>
      </c>
      <c r="T14" s="16" t="n">
        <v>0.2222</v>
      </c>
      <c r="U14" s="16" t="n">
        <v>0</v>
      </c>
      <c r="V14" s="16" t="n">
        <v>-2</v>
      </c>
      <c r="W14" s="5"/>
      <c r="X14" s="5" t="s">
        <v>50</v>
      </c>
      <c r="Y14" s="5"/>
      <c r="Z14" s="27" t="s">
        <v>64</v>
      </c>
      <c r="AA14" s="27"/>
    </row>
    <row r="15" customFormat="false" ht="14.9" hidden="false" customHeight="false" outlineLevel="0" collapsed="false">
      <c r="A15" s="24" t="n">
        <v>8015500</v>
      </c>
      <c r="B15" s="25" t="s">
        <v>67</v>
      </c>
      <c r="C15" s="13" t="s">
        <v>68</v>
      </c>
      <c r="D15" s="14" t="n">
        <v>45119</v>
      </c>
      <c r="E15" s="14" t="s">
        <v>43</v>
      </c>
      <c r="F15" s="16" t="n">
        <v>-0.0448555499239736</v>
      </c>
      <c r="G15" s="16" t="n">
        <v>-0.408376963350785</v>
      </c>
      <c r="H15" s="16" t="n">
        <v>-0.041335453100159</v>
      </c>
      <c r="I15" s="16" t="n">
        <v>0</v>
      </c>
      <c r="J15" s="16" t="n">
        <v>0</v>
      </c>
      <c r="K15" s="16" t="n">
        <v>-0.4</v>
      </c>
      <c r="L15" s="16" t="n">
        <v>-0.415770609318996</v>
      </c>
      <c r="M15" s="16" t="n">
        <v>0</v>
      </c>
      <c r="N15" s="16" t="n">
        <v>0</v>
      </c>
      <c r="O15" s="16" t="n">
        <v>-0.0425531914893617</v>
      </c>
      <c r="P15" s="16" t="n">
        <v>0</v>
      </c>
      <c r="Q15" s="16" t="n">
        <v>0</v>
      </c>
      <c r="R15" s="16" t="n">
        <v>0</v>
      </c>
      <c r="S15" s="16" t="n">
        <v>0</v>
      </c>
      <c r="T15" s="16" t="n">
        <v>0</v>
      </c>
      <c r="U15" s="16" t="n">
        <v>0</v>
      </c>
      <c r="V15" s="16" t="n">
        <v>0</v>
      </c>
      <c r="W15" s="5"/>
      <c r="X15" s="5"/>
      <c r="Y15" s="5"/>
      <c r="Z15" s="5"/>
      <c r="AA15" s="5"/>
    </row>
    <row r="16" customFormat="false" ht="14.9" hidden="false" customHeight="false" outlineLevel="0" collapsed="false">
      <c r="A16" s="24" t="n">
        <v>8025600</v>
      </c>
      <c r="B16" s="25" t="s">
        <v>69</v>
      </c>
      <c r="C16" s="13" t="s">
        <v>70</v>
      </c>
      <c r="D16" s="14" t="n">
        <v>45117</v>
      </c>
      <c r="E16" s="15" t="s">
        <v>40</v>
      </c>
      <c r="F16" s="16" t="n">
        <v>-0.036697247706422</v>
      </c>
      <c r="G16" s="16" t="n">
        <v>-0.0655737704918033</v>
      </c>
      <c r="H16" s="16" t="n">
        <v>-0.156521739130435</v>
      </c>
      <c r="I16" s="16" t="n">
        <v>0.0546448087431694</v>
      </c>
      <c r="J16" s="16" t="n">
        <v>-0.0341880341880342</v>
      </c>
      <c r="K16" s="16" t="n">
        <v>0</v>
      </c>
      <c r="L16" s="16" t="n">
        <v>-0.140845070422535</v>
      </c>
      <c r="M16" s="16" t="n">
        <v>0.0740740740740741</v>
      </c>
      <c r="N16" s="16" t="n">
        <v>0</v>
      </c>
      <c r="O16" s="16" t="n">
        <v>-0.117647058823529</v>
      </c>
      <c r="P16" s="16" t="n">
        <v>-0.24390243902439</v>
      </c>
      <c r="Q16" s="16" t="n">
        <v>0.0689655172413793</v>
      </c>
      <c r="R16" s="16" t="n">
        <v>0</v>
      </c>
      <c r="S16" s="16" t="n">
        <v>0.333333333333333</v>
      </c>
      <c r="T16" s="16" t="n">
        <v>-0.0740740740740741</v>
      </c>
      <c r="U16" s="16" t="n">
        <v>-0.5625</v>
      </c>
      <c r="V16" s="16" t="n">
        <v>1.30769230769231</v>
      </c>
      <c r="W16" s="5"/>
      <c r="X16" s="5"/>
      <c r="Y16" s="5"/>
      <c r="Z16" s="5"/>
      <c r="AA16" s="5"/>
    </row>
    <row r="17" customFormat="false" ht="14.9" hidden="false" customHeight="false" outlineLevel="0" collapsed="false">
      <c r="A17" s="24" t="n">
        <v>8043800</v>
      </c>
      <c r="B17" s="25" t="s">
        <v>71</v>
      </c>
      <c r="C17" s="13" t="s">
        <v>72</v>
      </c>
      <c r="D17" s="14" t="n">
        <v>45098</v>
      </c>
      <c r="E17" s="3" t="s">
        <v>40</v>
      </c>
      <c r="F17" s="16" t="n">
        <v>-0.38228055783429</v>
      </c>
      <c r="G17" s="16" t="n">
        <v>0</v>
      </c>
      <c r="H17" s="16" t="n">
        <v>0</v>
      </c>
      <c r="I17" s="16" t="n">
        <v>-0.13682092555332</v>
      </c>
      <c r="J17" s="16" t="n">
        <v>-0.0977948226270374</v>
      </c>
      <c r="K17" s="16" t="n">
        <v>-0.0952380952380952</v>
      </c>
      <c r="L17" s="16" t="n">
        <v>0.0769230769230769</v>
      </c>
      <c r="M17" s="16" t="n">
        <v>0.153846153846154</v>
      </c>
      <c r="N17" s="16" t="n">
        <v>-0.102564102564103</v>
      </c>
      <c r="O17" s="16" t="n">
        <v>0.142857142857143</v>
      </c>
      <c r="P17" s="16" t="n">
        <v>0</v>
      </c>
      <c r="Q17" s="16" t="n">
        <v>-0.181818181818182</v>
      </c>
      <c r="R17" s="16" t="n">
        <v>-0.124463519313305</v>
      </c>
      <c r="S17" s="16" t="n">
        <v>-0.352941176470588</v>
      </c>
      <c r="T17" s="16" t="n">
        <v>-0.0350877192982456</v>
      </c>
      <c r="U17" s="16" t="n">
        <v>-0.115107913669065</v>
      </c>
      <c r="V17" s="16" t="n">
        <v>-0.0210526315789474</v>
      </c>
      <c r="W17" s="5"/>
      <c r="X17" s="5"/>
      <c r="Y17" s="5"/>
      <c r="Z17" s="5"/>
      <c r="AA17" s="5"/>
    </row>
    <row r="18" customFormat="false" ht="14.9" hidden="false" customHeight="false" outlineLevel="0" collapsed="false">
      <c r="A18" s="24" t="n">
        <v>8013100</v>
      </c>
      <c r="B18" s="25" t="s">
        <v>73</v>
      </c>
      <c r="C18" s="13" t="s">
        <v>74</v>
      </c>
      <c r="D18" s="14" t="n">
        <v>45098</v>
      </c>
      <c r="E18" s="3" t="s">
        <v>40</v>
      </c>
      <c r="F18" s="16" t="n">
        <v>-0.174546887312845</v>
      </c>
      <c r="G18" s="16" t="n">
        <v>0.0204778156996587</v>
      </c>
      <c r="H18" s="16" t="n">
        <v>-0.0208768267223382</v>
      </c>
      <c r="I18" s="16" t="n">
        <v>0.0860215053763441</v>
      </c>
      <c r="J18" s="16" t="n">
        <v>0</v>
      </c>
      <c r="K18" s="16" t="n">
        <v>-0.0952380952380952</v>
      </c>
      <c r="L18" s="16" t="n">
        <v>0.0258620689655172</v>
      </c>
      <c r="M18" s="16" t="n">
        <v>0.0198019801980198</v>
      </c>
      <c r="N18" s="16" t="n">
        <v>0.1</v>
      </c>
      <c r="O18" s="16" t="n">
        <v>-0.0246913580246914</v>
      </c>
      <c r="P18" s="16" t="n">
        <v>-0.117647058823529</v>
      </c>
      <c r="Q18" s="16" t="n">
        <v>0.0975609756097561</v>
      </c>
      <c r="R18" s="16" t="n">
        <v>0.125</v>
      </c>
      <c r="S18" s="16" t="n">
        <v>0.0555555555555556</v>
      </c>
      <c r="T18" s="16" t="n">
        <v>-0.0833333333333333</v>
      </c>
      <c r="U18" s="16" t="n">
        <v>0.0465116279069767</v>
      </c>
      <c r="V18" s="16" t="n">
        <v>0.105263157894737</v>
      </c>
      <c r="W18" s="5"/>
      <c r="X18" s="5"/>
      <c r="Y18" s="5"/>
      <c r="Z18" s="5"/>
      <c r="AA18" s="5"/>
    </row>
    <row r="19" customFormat="false" ht="14.9" hidden="false" customHeight="false" outlineLevel="0" collapsed="false">
      <c r="A19" s="24" t="n">
        <v>8038800</v>
      </c>
      <c r="B19" s="25" t="s">
        <v>75</v>
      </c>
      <c r="C19" s="13" t="s">
        <v>76</v>
      </c>
      <c r="D19" s="14" t="n">
        <v>45110</v>
      </c>
      <c r="E19" s="15" t="s">
        <v>77</v>
      </c>
      <c r="F19" s="16" t="n">
        <v>-0.200267022696929</v>
      </c>
      <c r="G19" s="16" t="n">
        <v>-0.260223048327138</v>
      </c>
      <c r="H19" s="16" t="n">
        <v>0.00542005420054201</v>
      </c>
      <c r="I19" s="16" t="n">
        <v>-0.844444444444444</v>
      </c>
      <c r="J19" s="16" t="n">
        <v>-0.285714285714286</v>
      </c>
      <c r="K19" s="16" t="n">
        <v>0</v>
      </c>
      <c r="L19" s="16" t="n">
        <v>-0.253275109170306</v>
      </c>
      <c r="M19" s="16" t="n">
        <v>-0.375</v>
      </c>
      <c r="N19" s="16" t="n">
        <v>-0.08</v>
      </c>
      <c r="O19" s="16" t="n">
        <v>0.051948051948052</v>
      </c>
      <c r="P19" s="16" t="n">
        <v>-0.909090909090909</v>
      </c>
      <c r="Q19" s="16" t="n">
        <v>0</v>
      </c>
      <c r="R19" s="16" t="n">
        <v>-0.4</v>
      </c>
      <c r="S19" s="16" t="n">
        <v>-1.34545454545455</v>
      </c>
      <c r="T19" s="16" t="n">
        <v>-0.181818181818182</v>
      </c>
      <c r="U19" s="16" t="n">
        <v>0.4</v>
      </c>
      <c r="V19" s="16" t="n">
        <v>-1.2</v>
      </c>
      <c r="W19" s="5"/>
      <c r="X19" s="5"/>
      <c r="Y19" s="5"/>
      <c r="Z19" s="5"/>
      <c r="AA19" s="5"/>
    </row>
    <row r="20" customFormat="false" ht="14.9" hidden="false" customHeight="false" outlineLevel="0" collapsed="false">
      <c r="A20" s="24" t="n">
        <v>8021000</v>
      </c>
      <c r="B20" s="25" t="s">
        <v>78</v>
      </c>
      <c r="C20" s="13" t="s">
        <v>79</v>
      </c>
      <c r="D20" s="14" t="n">
        <v>45104</v>
      </c>
      <c r="E20" s="15" t="s">
        <v>77</v>
      </c>
      <c r="F20" s="16" t="n">
        <v>-0.373333333333333</v>
      </c>
      <c r="G20" s="16" t="n">
        <v>-0.251497005988024</v>
      </c>
      <c r="H20" s="16" t="n">
        <v>-0.588235294117647</v>
      </c>
      <c r="I20" s="16" t="n">
        <v>0</v>
      </c>
      <c r="J20" s="16" t="n">
        <v>0</v>
      </c>
      <c r="K20" s="16" t="n">
        <v>-0.5</v>
      </c>
      <c r="L20" s="16" t="n">
        <v>-0.238993710691824</v>
      </c>
      <c r="M20" s="16" t="n">
        <v>0</v>
      </c>
      <c r="N20" s="16" t="n">
        <v>0</v>
      </c>
      <c r="O20" s="16" t="n">
        <v>-0.588235294117647</v>
      </c>
      <c r="P20" s="16" t="n">
        <v>0</v>
      </c>
      <c r="Q20" s="16" t="n">
        <v>0</v>
      </c>
      <c r="R20" s="16" t="n">
        <v>0</v>
      </c>
      <c r="S20" s="16" t="n">
        <v>0</v>
      </c>
      <c r="T20" s="16" t="n">
        <v>0</v>
      </c>
      <c r="U20" s="16" t="n">
        <v>0</v>
      </c>
      <c r="V20" s="16" t="n">
        <v>0</v>
      </c>
      <c r="W20" s="5"/>
      <c r="X20" s="5"/>
      <c r="Y20" s="5"/>
      <c r="Z20" s="5"/>
      <c r="AA20" s="5"/>
    </row>
    <row r="21" customFormat="false" ht="14.9" hidden="false" customHeight="false" outlineLevel="0" collapsed="false">
      <c r="A21" s="24" t="n">
        <v>8029100</v>
      </c>
      <c r="B21" s="25" t="s">
        <v>80</v>
      </c>
      <c r="C21" s="13" t="s">
        <v>81</v>
      </c>
      <c r="D21" s="14" t="n">
        <v>45125</v>
      </c>
      <c r="E21" s="15" t="s">
        <v>77</v>
      </c>
      <c r="F21" s="16" t="n">
        <v>-0.0347666971637694</v>
      </c>
      <c r="G21" s="16" t="n">
        <v>-0.0287474332648871</v>
      </c>
      <c r="H21" s="16" t="n">
        <v>-0.00763358778625954</v>
      </c>
      <c r="I21" s="16" t="n">
        <v>-0.37037037037037</v>
      </c>
      <c r="J21" s="16" t="n">
        <v>0</v>
      </c>
      <c r="K21" s="16" t="n">
        <v>0</v>
      </c>
      <c r="L21" s="16" t="n">
        <v>-0.027027027027027</v>
      </c>
      <c r="M21" s="16" t="n">
        <v>-0.0869565217391304</v>
      </c>
      <c r="N21" s="16" t="n">
        <v>-0.0253164556962025</v>
      </c>
      <c r="O21" s="16" t="n">
        <v>-0.00930232558139535</v>
      </c>
      <c r="P21" s="16" t="n">
        <v>0.133333333333333</v>
      </c>
      <c r="Q21" s="16" t="n">
        <v>0</v>
      </c>
      <c r="R21" s="16" t="n">
        <v>-0.666666666666667</v>
      </c>
      <c r="S21" s="16" t="n">
        <v>-0.418604651162791</v>
      </c>
      <c r="T21" s="16" t="n">
        <v>-0.105263157894737</v>
      </c>
      <c r="U21" s="16" t="n">
        <v>0.4</v>
      </c>
      <c r="V21" s="16" t="n">
        <v>0</v>
      </c>
      <c r="W21" s="5"/>
      <c r="X21" s="5"/>
      <c r="Y21" s="5"/>
      <c r="Z21" s="5"/>
      <c r="AA21" s="5"/>
    </row>
    <row r="22" customFormat="false" ht="14.9" hidden="false" customHeight="false" outlineLevel="0" collapsed="false">
      <c r="A22" s="24" t="n">
        <v>8013500</v>
      </c>
      <c r="B22" s="25" t="s">
        <v>82</v>
      </c>
      <c r="C22" s="13" t="s">
        <v>83</v>
      </c>
      <c r="D22" s="14" t="n">
        <v>45112</v>
      </c>
      <c r="E22" s="3" t="s">
        <v>43</v>
      </c>
      <c r="F22" s="16" t="n">
        <v>0.259172154280339</v>
      </c>
      <c r="G22" s="16" t="n">
        <v>-0.0151745068285281</v>
      </c>
      <c r="H22" s="16" t="n">
        <v>-0.0594059405940594</v>
      </c>
      <c r="I22" s="16" t="n">
        <v>-0.0242424242424242</v>
      </c>
      <c r="J22" s="16" t="n">
        <v>-0.0144927536231884</v>
      </c>
      <c r="K22" s="16" t="n">
        <v>1.30097087378641</v>
      </c>
      <c r="L22" s="16" t="n">
        <v>-1.45519713261649</v>
      </c>
      <c r="M22" s="16" t="n">
        <v>-0.0845070422535211</v>
      </c>
      <c r="N22" s="16" t="n">
        <v>-0.028169014084507</v>
      </c>
      <c r="O22" s="16" t="n">
        <v>-0.151724137931034</v>
      </c>
      <c r="P22" s="16" t="n">
        <v>0.508474576271186</v>
      </c>
      <c r="Q22" s="16" t="n">
        <v>-0.625</v>
      </c>
      <c r="R22" s="16" t="n">
        <v>0.0779220779220779</v>
      </c>
      <c r="S22" s="16" t="n">
        <v>0</v>
      </c>
      <c r="T22" s="16" t="n">
        <v>-0.666666666666667</v>
      </c>
      <c r="U22" s="16" t="n">
        <v>0.00975609756097561</v>
      </c>
      <c r="V22" s="16" t="n">
        <v>-0.0307692307692308</v>
      </c>
      <c r="W22" s="5"/>
      <c r="X22" s="5"/>
      <c r="Y22" s="5"/>
      <c r="Z22" s="5"/>
      <c r="AA22" s="5"/>
    </row>
    <row r="23" customFormat="false" ht="14.9" hidden="false" customHeight="false" outlineLevel="0" collapsed="false">
      <c r="A23" s="24" t="n">
        <v>8031600</v>
      </c>
      <c r="B23" s="25" t="s">
        <v>84</v>
      </c>
      <c r="C23" s="13" t="s">
        <v>85</v>
      </c>
      <c r="D23" s="14" t="n">
        <v>45348</v>
      </c>
      <c r="E23" s="15" t="s">
        <v>43</v>
      </c>
      <c r="F23" s="16" t="n">
        <v>-0.131117266851339</v>
      </c>
      <c r="G23" s="16" t="n">
        <v>-0.149253731343284</v>
      </c>
      <c r="H23" s="16" t="n">
        <v>-0.151150054764513</v>
      </c>
      <c r="I23" s="16" t="n">
        <v>0</v>
      </c>
      <c r="J23" s="16" t="n">
        <v>-0.0418848167539267</v>
      </c>
      <c r="K23" s="16" t="n">
        <v>-0.31304347826087</v>
      </c>
      <c r="L23" s="16" t="n">
        <v>-0.0913385826771654</v>
      </c>
      <c r="M23" s="16" t="n">
        <v>0</v>
      </c>
      <c r="N23" s="16" t="n">
        <v>0</v>
      </c>
      <c r="O23" s="16" t="n">
        <v>-0.0493827160493827</v>
      </c>
      <c r="P23" s="16" t="n">
        <v>-0.951456310679612</v>
      </c>
      <c r="Q23" s="16" t="n">
        <v>0</v>
      </c>
      <c r="R23" s="16" t="n">
        <v>0</v>
      </c>
      <c r="S23" s="16" t="n">
        <v>0</v>
      </c>
      <c r="T23" s="16" t="n">
        <v>-0.142857142857143</v>
      </c>
      <c r="U23" s="16" t="n">
        <v>0</v>
      </c>
      <c r="V23" s="16" t="n">
        <v>-0.0134228187919463</v>
      </c>
      <c r="W23" s="5"/>
      <c r="X23" s="5"/>
      <c r="Y23" s="5"/>
      <c r="Z23" s="5"/>
      <c r="AA23" s="5"/>
    </row>
    <row r="24" customFormat="false" ht="14.9" hidden="false" customHeight="false" outlineLevel="0" collapsed="false">
      <c r="A24" s="24" t="n">
        <v>8052700</v>
      </c>
      <c r="B24" s="25" t="s">
        <v>86</v>
      </c>
      <c r="C24" s="13" t="s">
        <v>87</v>
      </c>
      <c r="D24" s="14" t="n">
        <v>45355</v>
      </c>
      <c r="E24" s="15" t="s">
        <v>43</v>
      </c>
      <c r="F24" s="16" t="n">
        <v>-0.0621453661172656</v>
      </c>
      <c r="G24" s="16" t="n">
        <v>-0.132126696832579</v>
      </c>
      <c r="H24" s="16" t="n">
        <v>-0.0290697674418605</v>
      </c>
      <c r="I24" s="16" t="n">
        <v>-0.0193103448275862</v>
      </c>
      <c r="J24" s="16" t="n">
        <v>-0.0606060606060606</v>
      </c>
      <c r="K24" s="16" t="n">
        <v>-0.96875</v>
      </c>
      <c r="L24" s="16" t="n">
        <v>-0.0256410256410256</v>
      </c>
      <c r="M24" s="16" t="n">
        <v>-0.0101522842639594</v>
      </c>
      <c r="N24" s="16" t="n">
        <v>-0.10126582278481</v>
      </c>
      <c r="O24" s="16" t="n">
        <v>-0.0142857142857143</v>
      </c>
      <c r="P24" s="16" t="n">
        <v>-0.0816326530612245</v>
      </c>
      <c r="Q24" s="16" t="n">
        <v>-0.19672131147541</v>
      </c>
      <c r="R24" s="16" t="n">
        <v>0.67741935483871</v>
      </c>
      <c r="S24" s="16" t="n">
        <v>-2</v>
      </c>
      <c r="T24" s="16" t="n">
        <v>-0.230769230769231</v>
      </c>
      <c r="U24" s="16" t="n">
        <v>0.757142857142857</v>
      </c>
      <c r="V24" s="16" t="n">
        <v>-1.96396396396396</v>
      </c>
      <c r="W24" s="5"/>
      <c r="X24" s="5"/>
      <c r="Y24" s="5"/>
      <c r="Z24" s="5"/>
      <c r="AA24" s="5"/>
    </row>
    <row r="25" customFormat="false" ht="14.9" hidden="false" customHeight="false" outlineLevel="0" collapsed="false">
      <c r="A25" s="24" t="n">
        <v>8005200</v>
      </c>
      <c r="B25" s="25" t="s">
        <v>88</v>
      </c>
      <c r="C25" s="13" t="s">
        <v>89</v>
      </c>
      <c r="D25" s="14" t="n">
        <v>45098</v>
      </c>
      <c r="E25" s="14" t="s">
        <v>43</v>
      </c>
      <c r="F25" s="16" t="n">
        <v>0.0144</v>
      </c>
      <c r="G25" s="16" t="n">
        <v>0.0127118644067797</v>
      </c>
      <c r="H25" s="16" t="n">
        <v>0.0210249671484888</v>
      </c>
      <c r="I25" s="16" t="n">
        <v>-0.0421487603305785</v>
      </c>
      <c r="J25" s="16" t="n">
        <v>-0.20801317233809</v>
      </c>
      <c r="K25" s="16" t="n">
        <v>-0.161971830985916</v>
      </c>
      <c r="L25" s="16" t="n">
        <v>0.0886939571150097</v>
      </c>
      <c r="M25" s="16" t="n">
        <v>-0.254716981132075</v>
      </c>
      <c r="N25" s="16" t="n">
        <v>-0.0963855421686747</v>
      </c>
      <c r="O25" s="16" t="n">
        <v>0.0444915254237288</v>
      </c>
      <c r="P25" s="16" t="n">
        <v>-0.00404040404040404</v>
      </c>
      <c r="Q25" s="16" t="n">
        <v>-0.072202166064982</v>
      </c>
      <c r="R25" s="16" t="n">
        <v>0.031210986267166</v>
      </c>
      <c r="S25" s="16" t="n">
        <v>-0.424242424242424</v>
      </c>
      <c r="T25" s="16" t="n">
        <v>-0.16235632183908</v>
      </c>
      <c r="U25" s="16" t="n">
        <v>0.0138121546961326</v>
      </c>
      <c r="V25" s="16" t="n">
        <v>-0.686567164179105</v>
      </c>
      <c r="W25" s="5"/>
      <c r="X25" s="5"/>
      <c r="Y25" s="5"/>
      <c r="Z25" s="5"/>
      <c r="AA25" s="5"/>
    </row>
    <row r="26" customFormat="false" ht="14.9" hidden="false" customHeight="false" outlineLevel="0" collapsed="false">
      <c r="A26" s="24" t="n">
        <v>8024100</v>
      </c>
      <c r="B26" s="25" t="s">
        <v>90</v>
      </c>
      <c r="C26" s="13" t="s">
        <v>91</v>
      </c>
      <c r="D26" s="14" t="n">
        <v>45110</v>
      </c>
      <c r="E26" s="15" t="s">
        <v>40</v>
      </c>
      <c r="F26" s="16" t="n">
        <v>-0.316353887399464</v>
      </c>
      <c r="G26" s="16" t="n">
        <v>-0.506329113924051</v>
      </c>
      <c r="H26" s="16" t="n">
        <v>-0.184397163120567</v>
      </c>
      <c r="I26" s="16" t="n">
        <v>-0.181818181818182</v>
      </c>
      <c r="J26" s="16" t="n">
        <v>0</v>
      </c>
      <c r="K26" s="16" t="n">
        <v>-0.666666666666667</v>
      </c>
      <c r="L26" s="16" t="n">
        <v>-0.586466165413534</v>
      </c>
      <c r="M26" s="16" t="n">
        <v>0</v>
      </c>
      <c r="N26" s="16" t="n">
        <v>-0.315789473684211</v>
      </c>
      <c r="O26" s="16" t="n">
        <v>-0.0917431192660551</v>
      </c>
      <c r="P26" s="16" t="n">
        <v>-0.769230769230769</v>
      </c>
      <c r="Q26" s="16" t="n">
        <v>-1.38461538461538</v>
      </c>
      <c r="R26" s="16" t="n">
        <v>1.2</v>
      </c>
      <c r="S26" s="16" t="n">
        <v>-2</v>
      </c>
      <c r="T26" s="16" t="n">
        <v>0</v>
      </c>
      <c r="U26" s="16" t="n">
        <v>0</v>
      </c>
      <c r="V26" s="16" t="n">
        <v>0</v>
      </c>
      <c r="W26" s="5"/>
      <c r="X26" s="5"/>
      <c r="Y26" s="5"/>
      <c r="Z26" s="5"/>
      <c r="AA26" s="5"/>
    </row>
    <row r="27" customFormat="false" ht="14.9" hidden="false" customHeight="false" outlineLevel="0" collapsed="false">
      <c r="A27" s="24" t="n">
        <v>8056000</v>
      </c>
      <c r="B27" s="25" t="s">
        <v>92</v>
      </c>
      <c r="C27" s="13" t="s">
        <v>93</v>
      </c>
      <c r="D27" s="14" t="n">
        <v>45118</v>
      </c>
      <c r="E27" s="15" t="s">
        <v>40</v>
      </c>
      <c r="F27" s="16" t="n">
        <v>-0.0777385159010601</v>
      </c>
      <c r="G27" s="16" t="n">
        <v>-0.0387096774193548</v>
      </c>
      <c r="H27" s="16" t="n">
        <v>0.0210526315789474</v>
      </c>
      <c r="I27" s="16" t="n">
        <v>-0.127659574468085</v>
      </c>
      <c r="J27" s="16" t="n">
        <v>-0.126126126126126</v>
      </c>
      <c r="K27" s="16" t="n">
        <v>-0.666666666666667</v>
      </c>
      <c r="L27" s="16" t="n">
        <v>0.0202020202020202</v>
      </c>
      <c r="M27" s="16" t="n">
        <v>-0.08</v>
      </c>
      <c r="N27" s="16" t="n">
        <v>0</v>
      </c>
      <c r="O27" s="16" t="n">
        <v>0.0363636363636364</v>
      </c>
      <c r="P27" s="16" t="n">
        <v>0</v>
      </c>
      <c r="Q27" s="16" t="n">
        <v>-0.153846153846154</v>
      </c>
      <c r="R27" s="16" t="n">
        <v>-0.025974025974026</v>
      </c>
      <c r="S27" s="16" t="n">
        <v>-2</v>
      </c>
      <c r="T27" s="16" t="n">
        <v>-0.72</v>
      </c>
      <c r="U27" s="16" t="n">
        <v>0</v>
      </c>
      <c r="V27" s="16" t="n">
        <v>-2</v>
      </c>
      <c r="W27" s="5"/>
      <c r="X27" s="5"/>
      <c r="Y27" s="5"/>
      <c r="Z27" s="5"/>
      <c r="AA27" s="5"/>
    </row>
    <row r="28" customFormat="false" ht="14.9" hidden="false" customHeight="false" outlineLevel="0" collapsed="false">
      <c r="A28" s="24" t="n">
        <v>8040000</v>
      </c>
      <c r="B28" s="25" t="s">
        <v>94</v>
      </c>
      <c r="C28" s="13" t="s">
        <v>95</v>
      </c>
      <c r="D28" s="14" t="n">
        <v>45350</v>
      </c>
      <c r="E28" s="15" t="s">
        <v>43</v>
      </c>
      <c r="F28" s="16" t="n">
        <v>-0.247689463955638</v>
      </c>
      <c r="G28" s="16" t="n">
        <v>-0.0645161290322581</v>
      </c>
      <c r="H28" s="16" t="n">
        <v>-1.04477611940299</v>
      </c>
      <c r="I28" s="16" t="n">
        <v>-0.12639405204461</v>
      </c>
      <c r="J28" s="16" t="n">
        <v>-0.3552</v>
      </c>
      <c r="K28" s="16" t="n">
        <v>-0.0909090909090909</v>
      </c>
      <c r="L28" s="16" t="n">
        <v>-0.461538461538462</v>
      </c>
      <c r="M28" s="16" t="n">
        <v>0.0298507462686567</v>
      </c>
      <c r="N28" s="16" t="n">
        <v>-2</v>
      </c>
      <c r="O28" s="16" t="n">
        <v>-0.4</v>
      </c>
      <c r="P28" s="16" t="n">
        <v>-0.8</v>
      </c>
      <c r="Q28" s="16" t="n">
        <v>-0.448979591836735</v>
      </c>
      <c r="R28" s="16" t="n">
        <v>-0.105849582172702</v>
      </c>
      <c r="S28" s="16" t="n">
        <v>-0.1</v>
      </c>
      <c r="T28" s="16" t="n">
        <v>0</v>
      </c>
      <c r="U28" s="16" t="n">
        <v>-0.391608391608392</v>
      </c>
      <c r="V28" s="16" t="n">
        <v>0.0645161290322581</v>
      </c>
      <c r="W28" s="5"/>
      <c r="X28" s="5"/>
      <c r="Y28" s="5"/>
      <c r="Z28" s="5"/>
      <c r="AA28" s="5"/>
    </row>
    <row r="29" customFormat="false" ht="14.9" hidden="false" customHeight="false" outlineLevel="0" collapsed="false">
      <c r="A29" s="24" t="n">
        <v>8035100</v>
      </c>
      <c r="B29" s="25" t="s">
        <v>96</v>
      </c>
      <c r="C29" s="13" t="s">
        <v>97</v>
      </c>
      <c r="D29" s="14" t="n">
        <v>45813</v>
      </c>
      <c r="E29" s="26" t="n">
        <v>0.625</v>
      </c>
      <c r="F29" s="16" t="n">
        <v>0.0222</v>
      </c>
      <c r="G29" s="16" t="n">
        <v>0.0285</v>
      </c>
      <c r="H29" s="16" t="n">
        <v>0.0406</v>
      </c>
      <c r="I29" s="16" t="n">
        <v>-0.3529</v>
      </c>
      <c r="J29" s="16" t="n">
        <v>0.0064</v>
      </c>
      <c r="K29" s="16" t="n">
        <v>0</v>
      </c>
      <c r="L29" s="16" t="n">
        <v>0.0386</v>
      </c>
      <c r="M29" s="16" t="n">
        <v>0</v>
      </c>
      <c r="N29" s="16" t="n">
        <v>0</v>
      </c>
      <c r="O29" s="16" t="n">
        <v>0.0659</v>
      </c>
      <c r="P29" s="16" t="n">
        <v>0</v>
      </c>
      <c r="Q29" s="16" t="n">
        <v>0</v>
      </c>
      <c r="R29" s="16" t="n">
        <v>0</v>
      </c>
      <c r="S29" s="16" t="n">
        <v>-0.8572</v>
      </c>
      <c r="T29" s="16" t="n">
        <v>-0.0964</v>
      </c>
      <c r="U29" s="16" t="n">
        <v>0.5885</v>
      </c>
      <c r="V29" s="16" t="n">
        <v>0.0615</v>
      </c>
      <c r="W29" s="5"/>
      <c r="X29" s="5" t="s">
        <v>50</v>
      </c>
      <c r="Y29" s="5"/>
      <c r="Z29" s="27" t="s">
        <v>98</v>
      </c>
      <c r="AA29" s="27" t="s">
        <v>99</v>
      </c>
    </row>
    <row r="30" customFormat="false" ht="14.9" hidden="false" customHeight="false" outlineLevel="0" collapsed="false">
      <c r="A30" s="24" t="n">
        <v>8049100</v>
      </c>
      <c r="B30" s="25" t="s">
        <v>100</v>
      </c>
      <c r="C30" s="13" t="s">
        <v>101</v>
      </c>
      <c r="D30" s="14" t="n">
        <v>45817</v>
      </c>
      <c r="E30" s="26" t="n">
        <v>0.520833333333333</v>
      </c>
      <c r="F30" s="16" t="n">
        <v>-0.0885</v>
      </c>
      <c r="G30" s="16" t="n">
        <v>-0.1235</v>
      </c>
      <c r="H30" s="16" t="n">
        <v>0.069</v>
      </c>
      <c r="I30" s="16" t="n">
        <v>-0.2205</v>
      </c>
      <c r="J30" s="16" t="n">
        <v>0.0197</v>
      </c>
      <c r="K30" s="16" t="n">
        <v>-0.4762</v>
      </c>
      <c r="L30" s="16" t="n">
        <v>0.6667</v>
      </c>
      <c r="M30" s="16" t="n">
        <v>0.2222</v>
      </c>
      <c r="N30" s="16" t="n">
        <v>0</v>
      </c>
      <c r="O30" s="16" t="n">
        <v>0.1176</v>
      </c>
      <c r="P30" s="16" t="n">
        <v>0</v>
      </c>
      <c r="Q30" s="16" t="n">
        <v>0</v>
      </c>
      <c r="R30" s="16" t="n">
        <v>-0.2578</v>
      </c>
      <c r="S30" s="16" t="n">
        <v>0</v>
      </c>
      <c r="T30" s="16" t="n">
        <v>0.1429</v>
      </c>
      <c r="U30" s="16" t="n">
        <v>0.0083</v>
      </c>
      <c r="V30" s="16" t="n">
        <v>0</v>
      </c>
      <c r="W30" s="5"/>
      <c r="X30" s="5" t="s">
        <v>36</v>
      </c>
      <c r="Y30" s="5"/>
      <c r="Z30" s="27" t="s">
        <v>98</v>
      </c>
      <c r="AA30" s="27" t="s">
        <v>57</v>
      </c>
    </row>
    <row r="31" customFormat="false" ht="14.9" hidden="false" customHeight="false" outlineLevel="0" collapsed="false">
      <c r="A31" s="24" t="n">
        <v>8049200</v>
      </c>
      <c r="B31" s="25" t="s">
        <v>102</v>
      </c>
      <c r="C31" s="13" t="s">
        <v>103</v>
      </c>
      <c r="D31" s="14" t="n">
        <v>45323</v>
      </c>
      <c r="E31" s="15" t="s">
        <v>43</v>
      </c>
      <c r="F31" s="16" t="n">
        <v>-0.0912403439731818</v>
      </c>
      <c r="G31" s="16" t="n">
        <v>-0.036036036036036</v>
      </c>
      <c r="H31" s="16" t="n">
        <v>-0.0113636363636364</v>
      </c>
      <c r="I31" s="16" t="n">
        <v>-0.639154504277806</v>
      </c>
      <c r="J31" s="16" t="n">
        <v>-0.0401146131805158</v>
      </c>
      <c r="K31" s="16" t="n">
        <v>-0.0275482093663912</v>
      </c>
      <c r="L31" s="16" t="n">
        <v>-0.246153846153846</v>
      </c>
      <c r="M31" s="16" t="n">
        <v>-0.00715137067938021</v>
      </c>
      <c r="N31" s="16" t="n">
        <v>0.0194174757281553</v>
      </c>
      <c r="O31" s="16" t="n">
        <v>-0.24113475177305</v>
      </c>
      <c r="P31" s="16" t="n">
        <v>0</v>
      </c>
      <c r="Q31" s="16" t="n">
        <v>-0.611940298507463</v>
      </c>
      <c r="R31" s="16" t="n">
        <v>-0.151228733459357</v>
      </c>
      <c r="S31" s="16" t="n">
        <v>-1.98982188295165</v>
      </c>
      <c r="T31" s="16" t="n">
        <v>-0.0101522842639594</v>
      </c>
      <c r="U31" s="16" t="n">
        <v>-0.0506550218340611</v>
      </c>
      <c r="V31" s="16" t="n">
        <v>-0.0388349514563107</v>
      </c>
      <c r="W31" s="5"/>
      <c r="X31" s="5"/>
      <c r="Y31" s="5"/>
      <c r="Z31" s="5"/>
      <c r="AA31" s="5"/>
    </row>
    <row r="32" customFormat="false" ht="14.9" hidden="false" customHeight="false" outlineLevel="0" collapsed="false">
      <c r="A32" s="24" t="n">
        <v>8054500</v>
      </c>
      <c r="B32" s="25" t="s">
        <v>104</v>
      </c>
      <c r="C32" s="13" t="s">
        <v>105</v>
      </c>
      <c r="D32" s="14" t="n">
        <v>45295</v>
      </c>
      <c r="E32" s="15" t="s">
        <v>77</v>
      </c>
      <c r="F32" s="16" t="n">
        <v>0.0477223427331887</v>
      </c>
      <c r="G32" s="16" t="n">
        <v>0.0526315789473684</v>
      </c>
      <c r="H32" s="16" t="n">
        <v>0.0909090909090909</v>
      </c>
      <c r="I32" s="16" t="n">
        <v>0.0148148148148148</v>
      </c>
      <c r="J32" s="16" t="n">
        <v>0.058252427184466</v>
      </c>
      <c r="K32" s="16" t="n">
        <v>0.206896551724138</v>
      </c>
      <c r="L32" s="16" t="n">
        <v>-0.571428571428571</v>
      </c>
      <c r="M32" s="16" t="n">
        <v>0</v>
      </c>
      <c r="N32" s="16" t="n">
        <v>0</v>
      </c>
      <c r="O32" s="16" t="n">
        <v>-0.25</v>
      </c>
      <c r="P32" s="16" t="n">
        <v>0.307692307692308</v>
      </c>
      <c r="Q32" s="16" t="n">
        <v>0.666666666666667</v>
      </c>
      <c r="R32" s="16" t="n">
        <v>0</v>
      </c>
      <c r="S32" s="16" t="n">
        <v>0</v>
      </c>
      <c r="T32" s="16" t="n">
        <v>0.0540540540540541</v>
      </c>
      <c r="U32" s="16" t="n">
        <v>0.0606060606060606</v>
      </c>
      <c r="V32" s="16" t="n">
        <v>0.0540540540540541</v>
      </c>
      <c r="W32" s="5"/>
      <c r="X32" s="5"/>
      <c r="Y32" s="5"/>
      <c r="Z32" s="5"/>
      <c r="AA32" s="5"/>
    </row>
    <row r="33" customFormat="false" ht="14.9" hidden="false" customHeight="false" outlineLevel="0" collapsed="false">
      <c r="A33" s="24" t="n">
        <v>8056300</v>
      </c>
      <c r="B33" s="25" t="s">
        <v>106</v>
      </c>
      <c r="C33" s="13" t="s">
        <v>107</v>
      </c>
      <c r="D33" s="14" t="n">
        <v>45357</v>
      </c>
      <c r="E33" s="15" t="s">
        <v>43</v>
      </c>
      <c r="F33" s="16" t="n">
        <v>-0.404160475482912</v>
      </c>
      <c r="G33" s="16" t="n">
        <v>0.0289855072463768</v>
      </c>
      <c r="H33" s="16" t="s">
        <v>11</v>
      </c>
      <c r="I33" s="16" t="n">
        <v>-0.289193302891933</v>
      </c>
      <c r="J33" s="16" t="n">
        <v>-0.6497277676951</v>
      </c>
      <c r="K33" s="16" t="n">
        <v>-0.0338983050847458</v>
      </c>
      <c r="L33" s="16" t="n">
        <v>2</v>
      </c>
      <c r="M33" s="16" t="n">
        <v>0.0512820512820513</v>
      </c>
      <c r="N33" s="16" t="s">
        <v>11</v>
      </c>
      <c r="O33" s="16" t="s">
        <v>11</v>
      </c>
      <c r="P33" s="16" t="s">
        <v>11</v>
      </c>
      <c r="Q33" s="16" t="n">
        <v>0</v>
      </c>
      <c r="R33" s="16" t="n">
        <v>-0.313014827018122</v>
      </c>
      <c r="S33" s="16" t="s">
        <v>11</v>
      </c>
      <c r="T33" s="16" t="s">
        <v>11</v>
      </c>
      <c r="U33" s="16" t="n">
        <v>-0.776371308016878</v>
      </c>
      <c r="V33" s="16" t="n">
        <v>0.12987012987013</v>
      </c>
      <c r="W33" s="5"/>
      <c r="X33" s="5"/>
      <c r="Y33" s="5"/>
      <c r="Z33" s="5"/>
      <c r="AA33" s="5"/>
    </row>
    <row r="34" customFormat="false" ht="13.5" hidden="false" customHeight="true" outlineLevel="0" collapsed="false">
      <c r="A34" s="24" t="n">
        <v>8046600</v>
      </c>
      <c r="B34" s="25" t="s">
        <v>108</v>
      </c>
      <c r="C34" s="13" t="s">
        <v>109</v>
      </c>
      <c r="D34" s="14" t="n">
        <v>45113</v>
      </c>
      <c r="E34" s="15" t="s">
        <v>40</v>
      </c>
      <c r="F34" s="16" t="n">
        <v>-0.288248337028825</v>
      </c>
      <c r="G34" s="16" t="n">
        <v>-0.285714285714286</v>
      </c>
      <c r="H34" s="16" t="n">
        <v>-0.0363636363636364</v>
      </c>
      <c r="I34" s="16" t="n">
        <v>-0.502564102564103</v>
      </c>
      <c r="J34" s="16" t="n">
        <v>-0.144329896907216</v>
      </c>
      <c r="K34" s="16" t="n">
        <v>0</v>
      </c>
      <c r="L34" s="16" t="n">
        <v>0</v>
      </c>
      <c r="M34" s="16" t="n">
        <v>-0.666666666666667</v>
      </c>
      <c r="N34" s="16" t="n">
        <v>-0.285714285714286</v>
      </c>
      <c r="O34" s="16" t="n">
        <v>0.4</v>
      </c>
      <c r="P34" s="16" t="n">
        <v>0.181818181818182</v>
      </c>
      <c r="Q34" s="16" t="n">
        <v>-0.285714285714286</v>
      </c>
      <c r="R34" s="16" t="n">
        <v>-0.624203821656051</v>
      </c>
      <c r="S34" s="16" t="n">
        <v>0.0645161290322581</v>
      </c>
      <c r="T34" s="16" t="n">
        <v>0</v>
      </c>
      <c r="U34" s="16" t="n">
        <v>-0.175</v>
      </c>
      <c r="V34" s="16" t="n">
        <v>0</v>
      </c>
      <c r="W34" s="5"/>
      <c r="X34" s="5"/>
      <c r="Y34" s="5"/>
      <c r="Z34" s="5"/>
      <c r="AA34" s="5"/>
    </row>
    <row r="35" customFormat="false" ht="14.9" hidden="false" customHeight="false" outlineLevel="0" collapsed="false">
      <c r="A35" s="24" t="n">
        <v>8008600</v>
      </c>
      <c r="B35" s="25" t="s">
        <v>110</v>
      </c>
      <c r="C35" s="13" t="s">
        <v>111</v>
      </c>
      <c r="D35" s="14" t="n">
        <v>45100</v>
      </c>
      <c r="E35" s="15" t="s">
        <v>40</v>
      </c>
      <c r="F35" s="16" t="n">
        <v>-0.1797</v>
      </c>
      <c r="G35" s="16" t="n">
        <v>-0.1031</v>
      </c>
      <c r="H35" s="16" t="n">
        <v>-0.08</v>
      </c>
      <c r="I35" s="16" t="n">
        <v>-0.8276</v>
      </c>
      <c r="J35" s="16" t="n">
        <v>-0.1408</v>
      </c>
      <c r="K35" s="16" t="n">
        <v>-0.5455</v>
      </c>
      <c r="L35" s="16" t="n">
        <v>0</v>
      </c>
      <c r="M35" s="16" t="n">
        <v>-2</v>
      </c>
      <c r="N35" s="16" t="n">
        <v>-0.4444</v>
      </c>
      <c r="O35" s="16" t="n">
        <v>0.1579</v>
      </c>
      <c r="P35" s="16" t="n">
        <v>-2</v>
      </c>
      <c r="Q35" s="16" t="n">
        <v>-0.6667</v>
      </c>
      <c r="R35" s="16" t="n">
        <v>0</v>
      </c>
      <c r="S35" s="16" t="n">
        <v>-1.68</v>
      </c>
      <c r="T35" s="16" t="n">
        <v>0</v>
      </c>
      <c r="U35" s="16" t="n">
        <v>0</v>
      </c>
      <c r="V35" s="16" t="n">
        <v>-0.5882</v>
      </c>
      <c r="W35" s="5"/>
      <c r="X35" s="5"/>
      <c r="Y35" s="5"/>
      <c r="Z35" s="5"/>
      <c r="AA35" s="5"/>
    </row>
    <row r="36" customFormat="false" ht="14.9" hidden="false" customHeight="false" outlineLevel="0" collapsed="false">
      <c r="A36" s="24" t="n">
        <v>8017900</v>
      </c>
      <c r="B36" s="25" t="s">
        <v>112</v>
      </c>
      <c r="C36" s="13" t="s">
        <v>113</v>
      </c>
      <c r="D36" s="14" t="n">
        <v>45103</v>
      </c>
      <c r="E36" s="15" t="s">
        <v>40</v>
      </c>
      <c r="F36" s="16" t="n">
        <v>-0.287937743190661</v>
      </c>
      <c r="G36" s="16" t="n">
        <v>-0.352941176470588</v>
      </c>
      <c r="H36" s="16" t="n">
        <v>0</v>
      </c>
      <c r="I36" s="16" t="n">
        <v>-0.313725490196078</v>
      </c>
      <c r="J36" s="16" t="n">
        <v>-0.321428571428571</v>
      </c>
      <c r="K36" s="16" t="n">
        <v>-0.5</v>
      </c>
      <c r="L36" s="16" t="n">
        <v>0.666666666666667</v>
      </c>
      <c r="M36" s="16" t="n">
        <v>-2</v>
      </c>
      <c r="N36" s="16" t="n">
        <v>0</v>
      </c>
      <c r="O36" s="16" t="n">
        <v>0</v>
      </c>
      <c r="P36" s="16" t="n">
        <v>0</v>
      </c>
      <c r="Q36" s="16" t="n">
        <v>0.4</v>
      </c>
      <c r="R36" s="16" t="n">
        <v>-0.297872340425532</v>
      </c>
      <c r="S36" s="16" t="n">
        <v>-2</v>
      </c>
      <c r="T36" s="16" t="n">
        <v>-0.666666666666667</v>
      </c>
      <c r="U36" s="16" t="n">
        <v>-0.264150943396226</v>
      </c>
      <c r="V36" s="16" t="n">
        <v>-2</v>
      </c>
      <c r="W36" s="5"/>
      <c r="X36" s="5"/>
      <c r="Y36" s="5"/>
      <c r="Z36" s="5"/>
      <c r="AA36" s="5"/>
    </row>
    <row r="37" customFormat="false" ht="14.9" hidden="false" customHeight="false" outlineLevel="0" collapsed="false">
      <c r="A37" s="24" t="n">
        <v>8010300</v>
      </c>
      <c r="B37" s="25" t="s">
        <v>114</v>
      </c>
      <c r="C37" s="13" t="s">
        <v>115</v>
      </c>
      <c r="D37" s="14" t="n">
        <v>45378</v>
      </c>
      <c r="E37" s="15" t="s">
        <v>43</v>
      </c>
      <c r="F37" s="16" t="n">
        <v>-0.452084857351865</v>
      </c>
      <c r="G37" s="16" t="n">
        <v>-0.347826086956522</v>
      </c>
      <c r="H37" s="16" t="s">
        <v>11</v>
      </c>
      <c r="I37" s="16" t="n">
        <v>-0.265129682997118</v>
      </c>
      <c r="J37" s="16" t="n">
        <v>-0.691910499139415</v>
      </c>
      <c r="K37" s="16" t="n">
        <v>-0.933333333333333</v>
      </c>
      <c r="L37" s="16" t="n">
        <v>2</v>
      </c>
      <c r="M37" s="16" t="n">
        <v>0.133333333333333</v>
      </c>
      <c r="N37" s="16" t="s">
        <v>11</v>
      </c>
      <c r="O37" s="16" t="s">
        <v>11</v>
      </c>
      <c r="P37" s="16" t="s">
        <v>11</v>
      </c>
      <c r="Q37" s="16" t="s">
        <v>11</v>
      </c>
      <c r="R37" s="16" t="n">
        <v>-0.260869565217391</v>
      </c>
      <c r="S37" s="16" t="n">
        <v>-0.32</v>
      </c>
      <c r="T37" s="16" t="n">
        <v>0.444444444444444</v>
      </c>
      <c r="U37" s="16" t="n">
        <v>-0.733096085409253</v>
      </c>
      <c r="V37" s="16" t="n">
        <v>2</v>
      </c>
      <c r="W37" s="5"/>
      <c r="X37" s="5"/>
      <c r="Y37" s="5"/>
      <c r="Z37" s="5"/>
      <c r="AA37" s="5"/>
    </row>
    <row r="38" customFormat="false" ht="14.9" hidden="false" customHeight="false" outlineLevel="0" collapsed="false">
      <c r="A38" s="24" t="n">
        <v>8024500</v>
      </c>
      <c r="B38" s="25" t="s">
        <v>116</v>
      </c>
      <c r="C38" s="13" t="s">
        <v>117</v>
      </c>
      <c r="D38" s="14" t="n">
        <v>45106</v>
      </c>
      <c r="E38" s="3" t="s">
        <v>40</v>
      </c>
      <c r="F38" s="16" t="n">
        <v>0.0169735327963176</v>
      </c>
      <c r="G38" s="16" t="n">
        <v>0.277222514466071</v>
      </c>
      <c r="H38" s="16" t="n">
        <v>0.0595514307811292</v>
      </c>
      <c r="I38" s="16" t="n">
        <v>3.00657894736842</v>
      </c>
      <c r="J38" s="16" t="n">
        <v>0.0452538631346578</v>
      </c>
      <c r="K38" s="16" t="n">
        <v>0.840064620355412</v>
      </c>
      <c r="L38" s="16" t="n">
        <v>0.00485044462409054</v>
      </c>
      <c r="M38" s="16" t="n">
        <v>0.0222222222222222</v>
      </c>
      <c r="N38" s="16" t="n">
        <v>0.202952029520295</v>
      </c>
      <c r="O38" s="16" t="n">
        <v>0.0357142857142857</v>
      </c>
      <c r="P38" s="16" t="n">
        <v>-0.0793650793650794</v>
      </c>
      <c r="Q38" s="16" t="n">
        <v>-1</v>
      </c>
      <c r="R38" s="16" t="n">
        <v>16.6666666666667</v>
      </c>
      <c r="S38" s="16" t="n">
        <v>-0.0365853658536585</v>
      </c>
      <c r="T38" s="16" t="n">
        <v>-0.476190476190476</v>
      </c>
      <c r="U38" s="16" t="n">
        <v>0.366279069767442</v>
      </c>
      <c r="V38" s="16" t="n">
        <v>0.0445151033386328</v>
      </c>
      <c r="W38" s="5"/>
      <c r="X38" s="5" t="s">
        <v>50</v>
      </c>
      <c r="Y38" s="5"/>
      <c r="Z38" s="27" t="s">
        <v>37</v>
      </c>
      <c r="AA38" s="27"/>
    </row>
    <row r="39" customFormat="false" ht="14.9" hidden="false" customHeight="false" outlineLevel="0" collapsed="false">
      <c r="A39" s="24" t="n">
        <v>8037100</v>
      </c>
      <c r="B39" s="25" t="s">
        <v>118</v>
      </c>
      <c r="C39" s="13" t="s">
        <v>119</v>
      </c>
      <c r="D39" s="14" t="n">
        <v>45817</v>
      </c>
      <c r="E39" s="26" t="n">
        <v>0.666666666666667</v>
      </c>
      <c r="F39" s="16" t="n">
        <v>-0.1156</v>
      </c>
      <c r="G39" s="16" t="n">
        <v>-0.4691</v>
      </c>
      <c r="H39" s="16" t="n">
        <v>-0.5556</v>
      </c>
      <c r="I39" s="16" t="n">
        <v>-0.0597</v>
      </c>
      <c r="J39" s="16" t="n">
        <v>-0.0361</v>
      </c>
      <c r="K39" s="16" t="n">
        <v>-0.1053</v>
      </c>
      <c r="L39" s="16" t="n">
        <v>0</v>
      </c>
      <c r="M39" s="16" t="n">
        <v>-2</v>
      </c>
      <c r="N39" s="16" t="n">
        <v>-0.3333</v>
      </c>
      <c r="O39" s="16" t="n">
        <v>0</v>
      </c>
      <c r="P39" s="16" t="n">
        <v>-0.8</v>
      </c>
      <c r="Q39" s="16" t="n">
        <v>0</v>
      </c>
      <c r="R39" s="16" t="n">
        <v>-0.0645</v>
      </c>
      <c r="S39" s="16" t="n">
        <v>-0.0645</v>
      </c>
      <c r="T39" s="16" t="n">
        <v>0</v>
      </c>
      <c r="U39" s="16" t="n">
        <v>-0.0175</v>
      </c>
      <c r="V39" s="16" t="n">
        <v>-0.1714</v>
      </c>
      <c r="W39" s="5"/>
      <c r="X39" s="5" t="s">
        <v>36</v>
      </c>
      <c r="Y39" s="5"/>
      <c r="Z39" s="27" t="s">
        <v>37</v>
      </c>
      <c r="AA39" s="27" t="s">
        <v>99</v>
      </c>
    </row>
    <row r="40" customFormat="false" ht="14.9" hidden="false" customHeight="false" outlineLevel="0" collapsed="false">
      <c r="A40" s="24" t="n">
        <v>9010810</v>
      </c>
      <c r="B40" s="25" t="s">
        <v>120</v>
      </c>
      <c r="C40" s="13" t="s">
        <v>121</v>
      </c>
      <c r="D40" s="14" t="n">
        <v>45818</v>
      </c>
      <c r="E40" s="26" t="n">
        <v>0.625</v>
      </c>
      <c r="F40" s="16" t="n">
        <v>0.0615</v>
      </c>
      <c r="G40" s="16" t="n">
        <v>0</v>
      </c>
      <c r="H40" s="16" t="n">
        <v>0</v>
      </c>
      <c r="I40" s="16" t="n">
        <v>0.1053</v>
      </c>
      <c r="J40" s="16" t="n">
        <v>0.0324</v>
      </c>
      <c r="K40" s="16" t="n">
        <v>0</v>
      </c>
      <c r="L40" s="16" t="n">
        <v>0</v>
      </c>
      <c r="M40" s="16" t="n">
        <v>0</v>
      </c>
      <c r="N40" s="16" t="n">
        <v>0.3784</v>
      </c>
      <c r="O40" s="16" t="n">
        <v>-2</v>
      </c>
      <c r="P40" s="16" t="n">
        <v>-0.0444</v>
      </c>
      <c r="Q40" s="16" t="n">
        <v>-2</v>
      </c>
      <c r="R40" s="16" t="n">
        <v>0.0168</v>
      </c>
      <c r="S40" s="16" t="n">
        <v>0.314</v>
      </c>
      <c r="T40" s="16" t="n">
        <v>0.0625</v>
      </c>
      <c r="U40" s="16" t="n">
        <v>0.0165</v>
      </c>
      <c r="V40" s="16" t="n">
        <v>0</v>
      </c>
      <c r="W40" s="5"/>
      <c r="X40" s="5" t="s">
        <v>36</v>
      </c>
      <c r="Y40" s="5"/>
      <c r="Z40" s="27" t="s">
        <v>64</v>
      </c>
      <c r="AA40" s="27"/>
    </row>
    <row r="41" customFormat="false" ht="14.9" hidden="false" customHeight="false" outlineLevel="0" collapsed="false">
      <c r="A41" s="24" t="n">
        <v>8057750</v>
      </c>
      <c r="B41" s="25" t="s">
        <v>122</v>
      </c>
      <c r="C41" s="13" t="s">
        <v>123</v>
      </c>
      <c r="D41" s="14" t="n">
        <v>45118</v>
      </c>
      <c r="E41" s="15" t="s">
        <v>40</v>
      </c>
      <c r="F41" s="16" t="n">
        <v>-0.0796019900497512</v>
      </c>
      <c r="G41" s="16" t="n">
        <v>-0.0571428571428571</v>
      </c>
      <c r="H41" s="16" t="n">
        <v>0.0303030303030303</v>
      </c>
      <c r="I41" s="16" t="n">
        <v>0</v>
      </c>
      <c r="J41" s="16" t="n">
        <v>-0.337078651685393</v>
      </c>
      <c r="K41" s="16" t="n">
        <v>0</v>
      </c>
      <c r="L41" s="16" t="n">
        <v>-0.028169014084507</v>
      </c>
      <c r="M41" s="16" t="n">
        <v>-0.181818181818182</v>
      </c>
      <c r="N41" s="16" t="n">
        <v>-0.105263157894737</v>
      </c>
      <c r="O41" s="16" t="n">
        <v>0.170212765957447</v>
      </c>
      <c r="P41" s="16" t="n">
        <v>-0.526315789473684</v>
      </c>
      <c r="Q41" s="16" t="n">
        <v>-0.105263157894737</v>
      </c>
      <c r="R41" s="16" t="n">
        <v>0.0377358490566038</v>
      </c>
      <c r="S41" s="16" t="n">
        <v>0</v>
      </c>
      <c r="T41" s="16" t="n">
        <v>-0.545454545454545</v>
      </c>
      <c r="U41" s="16" t="n">
        <v>0</v>
      </c>
      <c r="V41" s="16" t="n">
        <v>-0.857142857142857</v>
      </c>
      <c r="W41" s="5"/>
      <c r="X41" s="5"/>
      <c r="Y41" s="5"/>
      <c r="Z41" s="5"/>
      <c r="AA41" s="5"/>
    </row>
    <row r="42" customFormat="false" ht="14.9" hidden="false" customHeight="false" outlineLevel="0" collapsed="false">
      <c r="A42" s="24" t="n">
        <v>8051900</v>
      </c>
      <c r="B42" s="25" t="s">
        <v>124</v>
      </c>
      <c r="C42" s="13" t="s">
        <v>125</v>
      </c>
      <c r="D42" s="14" t="n">
        <v>45818</v>
      </c>
      <c r="E42" s="26" t="n">
        <v>0.322916666666667</v>
      </c>
      <c r="F42" s="16" t="n">
        <v>0.4583</v>
      </c>
      <c r="G42" s="16" t="n">
        <v>0.5068</v>
      </c>
      <c r="H42" s="16" t="n">
        <v>0.6719</v>
      </c>
      <c r="I42" s="16" t="n">
        <v>0</v>
      </c>
      <c r="J42" s="16" t="n">
        <v>-0.1622</v>
      </c>
      <c r="K42" s="16" t="n">
        <v>0</v>
      </c>
      <c r="L42" s="16" t="n">
        <v>0.5827</v>
      </c>
      <c r="M42" s="16" t="n">
        <v>0</v>
      </c>
      <c r="N42" s="16" t="n">
        <v>0</v>
      </c>
      <c r="O42" s="16" t="n">
        <v>0.6719</v>
      </c>
      <c r="P42" s="16" t="n">
        <v>0</v>
      </c>
      <c r="Q42" s="16" t="n">
        <v>0</v>
      </c>
      <c r="R42" s="16" t="n">
        <v>0</v>
      </c>
      <c r="S42" s="16" t="n">
        <v>0</v>
      </c>
      <c r="T42" s="16" t="n">
        <v>-0.125</v>
      </c>
      <c r="U42" s="16" t="n">
        <v>-2</v>
      </c>
      <c r="V42" s="16" t="n">
        <v>-0.1739</v>
      </c>
      <c r="W42" s="5"/>
      <c r="X42" s="5" t="s">
        <v>36</v>
      </c>
      <c r="Y42" s="5"/>
      <c r="Z42" s="27" t="s">
        <v>37</v>
      </c>
      <c r="AA42" s="27"/>
    </row>
    <row r="43" customFormat="false" ht="14.9" hidden="false" customHeight="false" outlineLevel="0" collapsed="false">
      <c r="A43" s="24" t="n">
        <v>8048700</v>
      </c>
      <c r="B43" s="25" t="s">
        <v>126</v>
      </c>
      <c r="C43" s="13" t="s">
        <v>127</v>
      </c>
      <c r="D43" s="32" t="n">
        <v>45769</v>
      </c>
      <c r="E43" s="26" t="n">
        <v>0.34375</v>
      </c>
      <c r="F43" s="16" t="n">
        <v>-0.2394</v>
      </c>
      <c r="G43" s="16" t="n">
        <v>-0.2881</v>
      </c>
      <c r="H43" s="16" t="n">
        <v>-0.1949</v>
      </c>
      <c r="I43" s="16" t="n">
        <v>0</v>
      </c>
      <c r="J43" s="16" t="n">
        <v>-0.3273</v>
      </c>
      <c r="K43" s="16" t="n">
        <v>-0.2857</v>
      </c>
      <c r="L43" s="16" t="n">
        <v>-0.2308</v>
      </c>
      <c r="M43" s="16" t="n">
        <v>-2</v>
      </c>
      <c r="N43" s="16" t="n">
        <v>0.1538</v>
      </c>
      <c r="O43" s="16" t="n">
        <v>0.0131</v>
      </c>
      <c r="P43" s="16" t="n">
        <v>-1.4483</v>
      </c>
      <c r="Q43" s="16" t="n">
        <v>-0.1176</v>
      </c>
      <c r="R43" s="16" t="n">
        <v>0.4</v>
      </c>
      <c r="S43" s="16" t="n">
        <v>0</v>
      </c>
      <c r="T43" s="16" t="n">
        <v>0.1818</v>
      </c>
      <c r="U43" s="16" t="n">
        <v>-2</v>
      </c>
      <c r="V43" s="16" t="n">
        <v>-0.2222</v>
      </c>
      <c r="W43" s="5"/>
      <c r="X43" s="5" t="s">
        <v>128</v>
      </c>
      <c r="Y43" s="5"/>
      <c r="Z43" s="27" t="s">
        <v>37</v>
      </c>
      <c r="AA43" s="27"/>
    </row>
    <row r="44" customFormat="false" ht="14.9" hidden="false" customHeight="false" outlineLevel="0" collapsed="false">
      <c r="A44" s="24" t="n">
        <v>8040200</v>
      </c>
      <c r="B44" s="25" t="s">
        <v>129</v>
      </c>
      <c r="C44" s="13" t="s">
        <v>130</v>
      </c>
      <c r="D44" s="14" t="n">
        <v>45112</v>
      </c>
      <c r="E44" s="15" t="s">
        <v>40</v>
      </c>
      <c r="F44" s="16" t="n">
        <v>-0.23696682464455</v>
      </c>
      <c r="G44" s="16" t="n">
        <v>-0.40650406504065</v>
      </c>
      <c r="H44" s="16" t="n">
        <v>-0.147368421052632</v>
      </c>
      <c r="I44" s="16" t="n">
        <v>-1</v>
      </c>
      <c r="J44" s="16" t="n">
        <v>0</v>
      </c>
      <c r="K44" s="16" t="n">
        <v>0</v>
      </c>
      <c r="L44" s="16" t="n">
        <v>-0.38655462184874</v>
      </c>
      <c r="M44" s="16" t="n">
        <v>-1</v>
      </c>
      <c r="N44" s="16" t="n">
        <v>0</v>
      </c>
      <c r="O44" s="16" t="n">
        <v>-0.143396226415094</v>
      </c>
      <c r="P44" s="16" t="n">
        <v>-1</v>
      </c>
      <c r="Q44" s="16" t="n">
        <v>0</v>
      </c>
      <c r="R44" s="16" t="n">
        <v>0</v>
      </c>
      <c r="S44" s="16" t="n">
        <v>-2</v>
      </c>
      <c r="T44" s="16" t="n">
        <v>0</v>
      </c>
      <c r="U44" s="16" t="n">
        <v>0</v>
      </c>
      <c r="V44" s="16" t="n">
        <v>0</v>
      </c>
      <c r="W44" s="5"/>
      <c r="X44" s="5"/>
      <c r="Y44" s="5"/>
      <c r="Z44" s="5"/>
      <c r="AA44" s="5"/>
    </row>
    <row r="45" customFormat="false" ht="14.9" hidden="false" customHeight="false" outlineLevel="0" collapsed="false">
      <c r="A45" s="24" t="n">
        <v>8042200</v>
      </c>
      <c r="B45" s="25" t="s">
        <v>131</v>
      </c>
      <c r="C45" s="13" t="s">
        <v>132</v>
      </c>
      <c r="D45" s="14" t="n">
        <v>45118</v>
      </c>
      <c r="E45" s="15" t="s">
        <v>40</v>
      </c>
      <c r="F45" s="16" t="n">
        <v>-0.212581344902386</v>
      </c>
      <c r="G45" s="16" t="n">
        <v>-0.113636363636364</v>
      </c>
      <c r="H45" s="16" t="n">
        <v>-0.324324324324324</v>
      </c>
      <c r="I45" s="16" t="n">
        <v>-0.16</v>
      </c>
      <c r="J45" s="16" t="n">
        <v>0.153846153846154</v>
      </c>
      <c r="K45" s="16" t="n">
        <v>-0.117647058823529</v>
      </c>
      <c r="L45" s="16" t="n">
        <v>-0.12987012987013</v>
      </c>
      <c r="M45" s="16" t="n">
        <v>0.4</v>
      </c>
      <c r="N45" s="16" t="n">
        <v>-0.125</v>
      </c>
      <c r="O45" s="16" t="n">
        <v>-0.307692307692308</v>
      </c>
      <c r="P45" s="16" t="n">
        <v>-1.5</v>
      </c>
      <c r="Q45" s="16" t="n">
        <v>-0.08</v>
      </c>
      <c r="R45" s="16" t="n">
        <v>0.222222222222222</v>
      </c>
      <c r="S45" s="16" t="n">
        <v>-0.5</v>
      </c>
      <c r="T45" s="16" t="n">
        <v>0</v>
      </c>
      <c r="U45" s="16" t="n">
        <v>0</v>
      </c>
      <c r="V45" s="16" t="n">
        <v>0.285714285714286</v>
      </c>
      <c r="W45" s="5"/>
      <c r="X45" s="5"/>
      <c r="Y45" s="5"/>
      <c r="Z45" s="5"/>
      <c r="AA45" s="5"/>
    </row>
    <row r="46" customFormat="false" ht="14.9" hidden="false" customHeight="false" outlineLevel="0" collapsed="false">
      <c r="A46" s="24" t="n">
        <v>8042300</v>
      </c>
      <c r="B46" s="25" t="s">
        <v>133</v>
      </c>
      <c r="C46" s="13" t="s">
        <v>134</v>
      </c>
      <c r="D46" s="14" t="n">
        <v>45392</v>
      </c>
      <c r="E46" s="3" t="s">
        <v>43</v>
      </c>
      <c r="F46" s="16" t="n">
        <v>-0.0396600566572238</v>
      </c>
      <c r="G46" s="16" t="n">
        <v>-0.114068441064639</v>
      </c>
      <c r="H46" s="16" t="n">
        <v>0.0113765642775882</v>
      </c>
      <c r="I46" s="16" t="n">
        <v>0.00477326968973747</v>
      </c>
      <c r="J46" s="16" t="n">
        <v>-0.193548387096774</v>
      </c>
      <c r="K46" s="16" t="n">
        <v>-1.2</v>
      </c>
      <c r="L46" s="16" t="n">
        <v>0.224887556221889</v>
      </c>
      <c r="M46" s="16" t="n">
        <v>-2</v>
      </c>
      <c r="N46" s="16" t="n">
        <v>-0.0186915887850467</v>
      </c>
      <c r="O46" s="16" t="n">
        <v>0.0332829046898638</v>
      </c>
      <c r="P46" s="16" t="n">
        <v>-2</v>
      </c>
      <c r="Q46" s="16" t="n">
        <v>-0.00930232558139535</v>
      </c>
      <c r="R46" s="16" t="n">
        <v>0.285714285714286</v>
      </c>
      <c r="S46" s="16" t="n">
        <v>0.0101522842639594</v>
      </c>
      <c r="T46" s="16" t="n">
        <v>-0.285714285714286</v>
      </c>
      <c r="U46" s="16" t="n">
        <v>-2</v>
      </c>
      <c r="V46" s="16" t="n">
        <v>0</v>
      </c>
      <c r="W46" s="5"/>
      <c r="X46" s="5"/>
      <c r="Y46" s="5"/>
      <c r="Z46" s="5"/>
      <c r="AA46" s="5"/>
    </row>
    <row r="47" customFormat="false" ht="14.9" hidden="false" customHeight="false" outlineLevel="0" collapsed="false">
      <c r="A47" s="24" t="n">
        <v>8030200</v>
      </c>
      <c r="B47" s="25" t="s">
        <v>135</v>
      </c>
      <c r="C47" s="13" t="s">
        <v>136</v>
      </c>
      <c r="D47" s="14" t="n">
        <v>45384</v>
      </c>
      <c r="E47" s="3" t="s">
        <v>43</v>
      </c>
      <c r="F47" s="16" t="n">
        <v>-0.0863570391872279</v>
      </c>
      <c r="G47" s="16" t="n">
        <v>-0.112688172043011</v>
      </c>
      <c r="H47" s="16" t="n">
        <v>0.000893255917820456</v>
      </c>
      <c r="I47" s="16" t="n">
        <v>-0.217543859649123</v>
      </c>
      <c r="J47" s="16" t="n">
        <v>-0.243386243386243</v>
      </c>
      <c r="K47" s="16" t="n">
        <v>-0.170940170940171</v>
      </c>
      <c r="L47" s="16" t="n">
        <v>-0.130515848353014</v>
      </c>
      <c r="M47" s="16" t="n">
        <v>-0.024896265560166</v>
      </c>
      <c r="N47" s="16" t="n">
        <v>-0.0298507462686567</v>
      </c>
      <c r="O47" s="16" t="n">
        <v>-0.000991571641051066</v>
      </c>
      <c r="P47" s="16" t="n">
        <v>0.0387096774193548</v>
      </c>
      <c r="Q47" s="16" t="n">
        <v>-0.31700288184438</v>
      </c>
      <c r="R47" s="16" t="n">
        <v>0.0645161290322581</v>
      </c>
      <c r="S47" s="16" t="n">
        <v>-0.153846153846154</v>
      </c>
      <c r="T47" s="16" t="n">
        <v>-0.0465116279069767</v>
      </c>
      <c r="U47" s="16" t="n">
        <v>-0.275862068965517</v>
      </c>
      <c r="V47" s="16" t="n">
        <v>-0.267148014440433</v>
      </c>
      <c r="W47" s="5"/>
      <c r="X47" s="5"/>
      <c r="Y47" s="5"/>
      <c r="Z47" s="5"/>
      <c r="AA47" s="5"/>
    </row>
    <row r="48" customFormat="false" ht="14.9" hidden="false" customHeight="false" outlineLevel="0" collapsed="false">
      <c r="A48" s="24" t="n">
        <v>8032400</v>
      </c>
      <c r="B48" s="25" t="s">
        <v>137</v>
      </c>
      <c r="C48" s="13" t="s">
        <v>138</v>
      </c>
      <c r="D48" s="14" t="n">
        <v>45385</v>
      </c>
      <c r="E48" s="3" t="s">
        <v>43</v>
      </c>
      <c r="F48" s="16" t="n">
        <v>-0.0934386808656819</v>
      </c>
      <c r="G48" s="16" t="n">
        <v>-0.117908787541713</v>
      </c>
      <c r="H48" s="16" t="n">
        <v>-0.0360189573459716</v>
      </c>
      <c r="I48" s="16" t="n">
        <v>-0.0979636763896533</v>
      </c>
      <c r="J48" s="16" t="n">
        <v>-0.100694444444444</v>
      </c>
      <c r="K48" s="16" t="n">
        <v>0</v>
      </c>
      <c r="L48" s="16" t="n">
        <v>-0.00843881856540084</v>
      </c>
      <c r="M48" s="16" t="n">
        <v>-0.255900621118012</v>
      </c>
      <c r="N48" s="16" t="n">
        <v>-0.245614035087719</v>
      </c>
      <c r="O48" s="16" t="n">
        <v>-0.0495867768595041</v>
      </c>
      <c r="P48" s="16" t="n">
        <v>0.12093023255814</v>
      </c>
      <c r="Q48" s="16" t="n">
        <v>-0.140151515151515</v>
      </c>
      <c r="R48" s="16" t="n">
        <v>-0.00291970802919708</v>
      </c>
      <c r="S48" s="16" t="n">
        <v>-0.368421052631579</v>
      </c>
      <c r="T48" s="16" t="n">
        <v>-0.524064171122995</v>
      </c>
      <c r="U48" s="16" t="n">
        <v>-0.171779141104294</v>
      </c>
      <c r="V48" s="16" t="n">
        <v>0.300319488817891</v>
      </c>
      <c r="W48" s="5"/>
      <c r="X48" s="5"/>
      <c r="Y48" s="5"/>
      <c r="Z48" s="5"/>
      <c r="AA48" s="5"/>
    </row>
    <row r="49" customFormat="false" ht="14.9" hidden="false" customHeight="false" outlineLevel="0" collapsed="false">
      <c r="A49" s="24" t="n">
        <v>8052300</v>
      </c>
      <c r="B49" s="25" t="s">
        <v>139</v>
      </c>
      <c r="C49" s="13" t="s">
        <v>140</v>
      </c>
      <c r="D49" s="14" t="n">
        <v>45819</v>
      </c>
      <c r="E49" s="26" t="n">
        <v>0.510416666666667</v>
      </c>
      <c r="F49" s="16" t="n">
        <v>-0.0118</v>
      </c>
      <c r="G49" s="16" t="n">
        <v>0.0339</v>
      </c>
      <c r="H49" s="16" t="n">
        <v>0</v>
      </c>
      <c r="I49" s="16" t="n">
        <v>-0.0308</v>
      </c>
      <c r="J49" s="16" t="n">
        <v>-0.0153</v>
      </c>
      <c r="K49" s="16" t="n">
        <v>0.0833</v>
      </c>
      <c r="L49" s="16" t="n">
        <v>0</v>
      </c>
      <c r="M49" s="16" t="n">
        <v>0</v>
      </c>
      <c r="N49" s="16" t="n">
        <v>0</v>
      </c>
      <c r="O49" s="16" t="n">
        <v>0</v>
      </c>
      <c r="P49" s="16" t="n">
        <v>0</v>
      </c>
      <c r="Q49" s="16" t="n">
        <v>-0.1154</v>
      </c>
      <c r="R49" s="16" t="n">
        <v>0.0256</v>
      </c>
      <c r="S49" s="16" t="n">
        <v>0</v>
      </c>
      <c r="T49" s="16" t="n">
        <v>0</v>
      </c>
      <c r="U49" s="16" t="n">
        <v>0</v>
      </c>
      <c r="V49" s="16" t="n">
        <v>-0.087</v>
      </c>
      <c r="W49" s="5"/>
      <c r="X49" s="5" t="s">
        <v>36</v>
      </c>
      <c r="Y49" s="5"/>
      <c r="Z49" s="27" t="s">
        <v>64</v>
      </c>
      <c r="AA49" s="27"/>
    </row>
    <row r="50" customFormat="false" ht="14.9" hidden="false" customHeight="false" outlineLevel="0" collapsed="false">
      <c r="A50" s="24" t="n">
        <v>8047000</v>
      </c>
      <c r="B50" s="25" t="s">
        <v>141</v>
      </c>
      <c r="C50" s="13" t="s">
        <v>142</v>
      </c>
      <c r="D50" s="14" t="n">
        <v>45819</v>
      </c>
      <c r="E50" s="33" t="n">
        <v>0.34375</v>
      </c>
      <c r="F50" s="16" t="n">
        <v>-0.0278</v>
      </c>
      <c r="G50" s="16" t="n">
        <v>0</v>
      </c>
      <c r="H50" s="16" t="n">
        <v>-0.0889</v>
      </c>
      <c r="I50" s="16" t="n">
        <v>-0.03433</v>
      </c>
      <c r="J50" s="16" t="n">
        <v>0.012</v>
      </c>
      <c r="K50" s="16" t="n">
        <v>0</v>
      </c>
      <c r="L50" s="16" t="n">
        <v>0</v>
      </c>
      <c r="M50" s="16" t="n">
        <v>0</v>
      </c>
      <c r="N50" s="16" t="n">
        <v>0</v>
      </c>
      <c r="O50" s="16" t="n">
        <v>0</v>
      </c>
      <c r="P50" s="16" t="n">
        <v>-0.1379</v>
      </c>
      <c r="Q50" s="16" t="n">
        <v>0</v>
      </c>
      <c r="R50" s="16" t="n">
        <v>-0.0282</v>
      </c>
      <c r="S50" s="16" t="n">
        <v>-0.0606</v>
      </c>
      <c r="T50" s="16" t="n">
        <v>-0.087</v>
      </c>
      <c r="U50" s="16" t="n">
        <v>0.0278</v>
      </c>
      <c r="V50" s="16" t="n">
        <v>0</v>
      </c>
      <c r="W50" s="5"/>
      <c r="X50" s="5" t="s">
        <v>36</v>
      </c>
      <c r="Y50" s="5"/>
      <c r="Z50" s="27" t="s">
        <v>64</v>
      </c>
      <c r="AA50" s="27"/>
    </row>
    <row r="51" customFormat="false" ht="14.9" hidden="false" customHeight="false" outlineLevel="0" collapsed="false">
      <c r="A51" s="24" t="n">
        <v>8012600</v>
      </c>
      <c r="B51" s="25" t="s">
        <v>143</v>
      </c>
      <c r="C51" s="13" t="s">
        <v>144</v>
      </c>
      <c r="D51" s="14" t="n">
        <v>45391</v>
      </c>
      <c r="E51" s="15" t="s">
        <v>43</v>
      </c>
      <c r="F51" s="16" t="n">
        <v>-0.0227395776935571</v>
      </c>
      <c r="G51" s="16" t="n">
        <v>-0.0412371134020619</v>
      </c>
      <c r="H51" s="16" t="n">
        <v>0.0186915887850467</v>
      </c>
      <c r="I51" s="16" t="n">
        <v>-0.00762388818297332</v>
      </c>
      <c r="J51" s="16" t="n">
        <v>-0.0395256916996047</v>
      </c>
      <c r="K51" s="16" t="n">
        <v>-0.114942528735632</v>
      </c>
      <c r="L51" s="16" t="n">
        <v>0.181818181818182</v>
      </c>
      <c r="M51" s="16" t="n">
        <v>0</v>
      </c>
      <c r="N51" s="16" t="n">
        <v>0.153846153846154</v>
      </c>
      <c r="O51" s="16" t="n">
        <v>0</v>
      </c>
      <c r="P51" s="16" t="n">
        <v>-0.0298507462686567</v>
      </c>
      <c r="Q51" s="16" t="n">
        <v>-0.0526315789473684</v>
      </c>
      <c r="R51" s="16" t="n">
        <v>-0.00581395348837209</v>
      </c>
      <c r="S51" s="16" t="n">
        <v>0.0869565217391304</v>
      </c>
      <c r="T51" s="16" t="n">
        <v>-0.0327868852459016</v>
      </c>
      <c r="U51" s="16" t="n">
        <v>-0.0483091787439614</v>
      </c>
      <c r="V51" s="16" t="n">
        <v>0.025974025974026</v>
      </c>
      <c r="W51" s="5"/>
      <c r="X51" s="5"/>
      <c r="Y51" s="5"/>
      <c r="Z51" s="5"/>
      <c r="AA51" s="5"/>
    </row>
    <row r="52" customFormat="false" ht="14.9" hidden="false" customHeight="false" outlineLevel="0" collapsed="false">
      <c r="A52" s="24" t="n">
        <v>8057925</v>
      </c>
      <c r="B52" s="25" t="s">
        <v>145</v>
      </c>
      <c r="C52" s="13" t="s">
        <v>146</v>
      </c>
      <c r="D52" s="14" t="n">
        <v>45121</v>
      </c>
      <c r="E52" s="15" t="s">
        <v>40</v>
      </c>
      <c r="F52" s="16" t="n">
        <v>-0.1259</v>
      </c>
      <c r="G52" s="16" t="s">
        <v>11</v>
      </c>
      <c r="H52" s="16" t="n">
        <v>-0.520547945205479</v>
      </c>
      <c r="I52" s="16" t="n">
        <v>0</v>
      </c>
      <c r="J52" s="16" t="n">
        <v>-0.0594059405940594</v>
      </c>
      <c r="K52" s="16" t="s">
        <v>11</v>
      </c>
      <c r="L52" s="16" t="s">
        <v>11</v>
      </c>
      <c r="M52" s="16" t="s">
        <v>11</v>
      </c>
      <c r="N52" s="16" t="n">
        <v>-0.37037037037037</v>
      </c>
      <c r="O52" s="16" t="n">
        <v>2</v>
      </c>
      <c r="P52" s="16" t="n">
        <v>-0.666666666666667</v>
      </c>
      <c r="Q52" s="16" t="s">
        <v>11</v>
      </c>
      <c r="R52" s="16" t="n">
        <v>0</v>
      </c>
      <c r="S52" s="16" t="n">
        <v>0</v>
      </c>
      <c r="T52" s="16" t="n">
        <v>-0.222222222222222</v>
      </c>
      <c r="U52" s="16" t="n">
        <v>-0.0240963855421687</v>
      </c>
      <c r="V52" s="16" t="s">
        <v>11</v>
      </c>
      <c r="W52" s="5"/>
      <c r="X52" s="5"/>
      <c r="Y52" s="5"/>
      <c r="Z52" s="5"/>
      <c r="AA52" s="5"/>
    </row>
    <row r="53" customFormat="false" ht="14.9" hidden="false" customHeight="false" outlineLevel="0" collapsed="false">
      <c r="A53" s="24" t="n">
        <v>9010710</v>
      </c>
      <c r="B53" s="25" t="s">
        <v>147</v>
      </c>
      <c r="C53" s="13" t="s">
        <v>148</v>
      </c>
      <c r="D53" s="14" t="n">
        <v>45118</v>
      </c>
      <c r="E53" s="15" t="s">
        <v>40</v>
      </c>
      <c r="F53" s="16" t="n">
        <v>-0.166666666666667</v>
      </c>
      <c r="G53" s="16" t="n">
        <v>-0.174496644295302</v>
      </c>
      <c r="H53" s="16" t="n">
        <v>-0.117647058823529</v>
      </c>
      <c r="I53" s="16" t="n">
        <v>-2</v>
      </c>
      <c r="J53" s="16" t="n">
        <v>0</v>
      </c>
      <c r="K53" s="16" t="n">
        <v>0</v>
      </c>
      <c r="L53" s="16" t="n">
        <v>-0.17687074829932</v>
      </c>
      <c r="M53" s="16" t="n">
        <v>0</v>
      </c>
      <c r="N53" s="16" t="n">
        <v>-2</v>
      </c>
      <c r="O53" s="16" t="n">
        <v>0</v>
      </c>
      <c r="P53" s="16" t="n">
        <v>-0.666666666666667</v>
      </c>
      <c r="Q53" s="16" t="n">
        <v>0</v>
      </c>
      <c r="R53" s="16" t="n">
        <v>0</v>
      </c>
      <c r="S53" s="16" t="n">
        <v>-2</v>
      </c>
      <c r="T53" s="16" t="n">
        <v>0</v>
      </c>
      <c r="U53" s="16" t="n">
        <v>0</v>
      </c>
      <c r="V53" s="16" t="n">
        <v>0</v>
      </c>
      <c r="W53" s="5"/>
      <c r="X53" s="5"/>
      <c r="Y53" s="5"/>
      <c r="Z53" s="5"/>
      <c r="AA53" s="5"/>
    </row>
    <row r="54" customFormat="false" ht="14.9" hidden="false" customHeight="false" outlineLevel="0" collapsed="false">
      <c r="A54" s="24" t="n">
        <v>9010695</v>
      </c>
      <c r="B54" s="25" t="s">
        <v>149</v>
      </c>
      <c r="C54" s="13" t="s">
        <v>150</v>
      </c>
      <c r="D54" s="14" t="n">
        <v>45819</v>
      </c>
      <c r="E54" s="26" t="n">
        <v>0.635416666666667</v>
      </c>
      <c r="F54" s="16" t="n">
        <v>-0.1952</v>
      </c>
      <c r="G54" s="16" t="n">
        <v>-0.3696</v>
      </c>
      <c r="H54" s="16" t="n">
        <v>-0.0403</v>
      </c>
      <c r="I54" s="16" t="n">
        <v>-0.0975</v>
      </c>
      <c r="J54" s="16" t="n">
        <v>-0.3116</v>
      </c>
      <c r="K54" s="16" t="n">
        <v>-0.5743</v>
      </c>
      <c r="L54" s="16" t="n">
        <v>-0.3784</v>
      </c>
      <c r="M54" s="16" t="n">
        <v>0.087</v>
      </c>
      <c r="N54" s="16" t="n">
        <v>-0.2326</v>
      </c>
      <c r="O54" s="16" t="n">
        <v>0.0741</v>
      </c>
      <c r="P54" s="16" t="n">
        <v>0</v>
      </c>
      <c r="Q54" s="16" t="n">
        <v>0.383</v>
      </c>
      <c r="R54" s="16" t="n">
        <v>-0.1955</v>
      </c>
      <c r="S54" s="16" t="n">
        <v>-0.4</v>
      </c>
      <c r="T54" s="16" t="n">
        <v>0.0769</v>
      </c>
      <c r="U54" s="16" t="n">
        <v>-0.3607</v>
      </c>
      <c r="V54" s="16" t="n">
        <v>-0.4561</v>
      </c>
      <c r="W54" s="5"/>
      <c r="X54" s="5" t="s">
        <v>50</v>
      </c>
      <c r="Y54" s="5"/>
      <c r="Z54" s="27" t="s">
        <v>37</v>
      </c>
      <c r="AA54" s="27"/>
    </row>
    <row r="55" customFormat="false" ht="14.9" hidden="false" customHeight="false" outlineLevel="0" collapsed="false">
      <c r="A55" s="24" t="n">
        <v>9010690</v>
      </c>
      <c r="B55" s="25" t="s">
        <v>151</v>
      </c>
      <c r="C55" s="13" t="s">
        <v>152</v>
      </c>
      <c r="D55" s="14" t="n">
        <v>45820</v>
      </c>
      <c r="E55" s="26" t="n">
        <v>0.354166666666667</v>
      </c>
      <c r="F55" s="16" t="n">
        <v>0.2507</v>
      </c>
      <c r="G55" s="16" t="n">
        <v>0.02</v>
      </c>
      <c r="H55" s="16" t="n">
        <v>0.0147</v>
      </c>
      <c r="I55" s="16" t="n">
        <v>0</v>
      </c>
      <c r="J55" s="16" t="n">
        <v>-0.1224</v>
      </c>
      <c r="K55" s="16" t="n">
        <v>0.0465</v>
      </c>
      <c r="L55" s="16" t="n">
        <v>-0.0109</v>
      </c>
      <c r="M55" s="16" t="n">
        <v>2</v>
      </c>
      <c r="N55" s="16" t="n">
        <v>-2</v>
      </c>
      <c r="O55" s="16" t="n">
        <v>0.0283</v>
      </c>
      <c r="P55" s="16" t="n">
        <v>-0.0364</v>
      </c>
      <c r="Q55" s="16" t="n">
        <v>0</v>
      </c>
      <c r="R55" s="16" t="n">
        <v>0</v>
      </c>
      <c r="S55" s="16" t="n">
        <v>0</v>
      </c>
      <c r="T55" s="16" t="n">
        <v>0</v>
      </c>
      <c r="U55" s="16" t="n">
        <v>-2</v>
      </c>
      <c r="V55" s="16" t="n">
        <v>-0.1373</v>
      </c>
      <c r="W55" s="5"/>
      <c r="X55" s="5" t="s">
        <v>36</v>
      </c>
      <c r="Y55" s="5"/>
      <c r="Z55" s="27" t="s">
        <v>37</v>
      </c>
      <c r="AA55" s="27"/>
    </row>
    <row r="56" customFormat="false" ht="14.25" hidden="false" customHeight="false" outlineLevel="0" collapsed="false">
      <c r="A56" s="24" t="n">
        <v>9010685</v>
      </c>
      <c r="B56" s="25" t="s">
        <v>153</v>
      </c>
      <c r="C56" s="13" t="s">
        <v>154</v>
      </c>
      <c r="D56" s="34" t="s">
        <v>11</v>
      </c>
      <c r="E56" s="35" t="s">
        <v>11</v>
      </c>
      <c r="W56" s="5"/>
      <c r="X56" s="36" t="s">
        <v>155</v>
      </c>
      <c r="Y56" s="36"/>
      <c r="Z56" s="5"/>
      <c r="AA56" s="5"/>
    </row>
    <row r="57" customFormat="false" ht="14.9" hidden="false" customHeight="false" outlineLevel="0" collapsed="false">
      <c r="A57" s="24" t="n">
        <v>8035000</v>
      </c>
      <c r="B57" s="25" t="s">
        <v>156</v>
      </c>
      <c r="C57" s="13" t="s">
        <v>157</v>
      </c>
      <c r="D57" s="14" t="n">
        <v>45119</v>
      </c>
      <c r="E57" s="15" t="s">
        <v>40</v>
      </c>
      <c r="F57" s="16" t="n">
        <v>0.0682926829268293</v>
      </c>
      <c r="G57" s="16" t="n">
        <v>-0.0331491712707182</v>
      </c>
      <c r="H57" s="16" t="n">
        <v>0.255924170616114</v>
      </c>
      <c r="I57" s="16" t="n">
        <v>-0.258823529411765</v>
      </c>
      <c r="J57" s="16" t="n">
        <v>0.115942028985507</v>
      </c>
      <c r="K57" s="16" t="n">
        <v>0</v>
      </c>
      <c r="L57" s="16" t="n">
        <v>0.186666666666667</v>
      </c>
      <c r="M57" s="16" t="n">
        <v>-1.61904761904762</v>
      </c>
      <c r="N57" s="16" t="n">
        <v>0.0952380952380952</v>
      </c>
      <c r="O57" s="16" t="n">
        <v>0.416666666666667</v>
      </c>
      <c r="P57" s="16" t="n">
        <v>0.127659574468085</v>
      </c>
      <c r="Q57" s="16" t="n">
        <v>0.0869565217391304</v>
      </c>
      <c r="R57" s="16" t="n">
        <v>-0.0392156862745098</v>
      </c>
      <c r="S57" s="16" t="n">
        <v>-2</v>
      </c>
      <c r="T57" s="16" t="n">
        <v>0.0540540540540541</v>
      </c>
      <c r="U57" s="16" t="n">
        <v>0.206896551724138</v>
      </c>
      <c r="V57" s="16" t="n">
        <v>0</v>
      </c>
      <c r="W57" s="5"/>
      <c r="X57" s="5"/>
      <c r="Y57" s="5"/>
      <c r="Z57" s="5"/>
      <c r="AA57" s="5"/>
    </row>
    <row r="58" customFormat="false" ht="14.9" hidden="false" customHeight="false" outlineLevel="0" collapsed="false">
      <c r="A58" s="24" t="n">
        <v>8026400</v>
      </c>
      <c r="B58" s="25" t="s">
        <v>158</v>
      </c>
      <c r="C58" s="13" t="s">
        <v>159</v>
      </c>
      <c r="D58" s="14" t="n">
        <v>45117</v>
      </c>
      <c r="E58" s="15" t="s">
        <v>40</v>
      </c>
      <c r="F58" s="16" t="n">
        <v>-0.09375</v>
      </c>
      <c r="G58" s="16" t="n">
        <v>0</v>
      </c>
      <c r="H58" s="16" t="n">
        <v>-0.127659574468085</v>
      </c>
      <c r="I58" s="16" t="n">
        <v>-0.0048661800486618</v>
      </c>
      <c r="J58" s="16" t="n">
        <v>-0.224852071005917</v>
      </c>
      <c r="K58" s="16" t="n">
        <v>0</v>
      </c>
      <c r="L58" s="16" t="n">
        <v>0.105263157894737</v>
      </c>
      <c r="M58" s="16" t="n">
        <v>-0.0224719101123596</v>
      </c>
      <c r="N58" s="16" t="n">
        <v>-0.229508196721311</v>
      </c>
      <c r="O58" s="16" t="n">
        <v>-0.0540540540540541</v>
      </c>
      <c r="P58" s="16" t="n">
        <v>-0.0465116279069767</v>
      </c>
      <c r="Q58" s="16" t="n">
        <v>0</v>
      </c>
      <c r="R58" s="16" t="n">
        <v>0.149253731343284</v>
      </c>
      <c r="S58" s="16" t="n">
        <v>-2</v>
      </c>
      <c r="T58" s="16" t="n">
        <v>-1</v>
      </c>
      <c r="U58" s="16" t="n">
        <v>-0.112211221122112</v>
      </c>
      <c r="V58" s="16" t="n">
        <v>-1.63636363636364</v>
      </c>
      <c r="W58" s="5"/>
      <c r="X58" s="5"/>
      <c r="Y58" s="5"/>
      <c r="Z58" s="5"/>
      <c r="AA58" s="5"/>
    </row>
    <row r="59" customFormat="false" ht="14.9" hidden="false" customHeight="false" outlineLevel="0" collapsed="false">
      <c r="A59" s="24" t="n">
        <v>8045500</v>
      </c>
      <c r="B59" s="25" t="s">
        <v>160</v>
      </c>
      <c r="C59" s="13" t="s">
        <v>161</v>
      </c>
      <c r="D59" s="14" t="n">
        <v>45124</v>
      </c>
      <c r="E59" s="15" t="s">
        <v>77</v>
      </c>
      <c r="F59" s="16" t="n">
        <v>-0.0602582496413199</v>
      </c>
      <c r="G59" s="16" t="n">
        <v>-0.133333333333333</v>
      </c>
      <c r="H59" s="16" t="n">
        <v>-0.1</v>
      </c>
      <c r="I59" s="16" t="n">
        <v>-0.0689655172413793</v>
      </c>
      <c r="J59" s="16" t="n">
        <v>0.02</v>
      </c>
      <c r="K59" s="16" t="n">
        <v>-0.133333333333333</v>
      </c>
      <c r="L59" s="16" t="n">
        <v>-0.0625</v>
      </c>
      <c r="M59" s="16" t="n">
        <v>-0.307692307692308</v>
      </c>
      <c r="N59" s="16" t="n">
        <v>-0.175438596491228</v>
      </c>
      <c r="O59" s="16" t="n">
        <v>0.0555555555555556</v>
      </c>
      <c r="P59" s="16" t="n">
        <v>-0.32258064516129</v>
      </c>
      <c r="Q59" s="16" t="n">
        <v>-0.4</v>
      </c>
      <c r="R59" s="16" t="n">
        <v>0.099290780141844</v>
      </c>
      <c r="S59" s="16" t="n">
        <v>-0.303030303030303</v>
      </c>
      <c r="T59" s="16" t="n">
        <v>-0.166666666666667</v>
      </c>
      <c r="U59" s="16" t="n">
        <v>0.0869565217391304</v>
      </c>
      <c r="V59" s="16" t="n">
        <v>0</v>
      </c>
      <c r="W59" s="5"/>
      <c r="X59" s="5" t="s">
        <v>50</v>
      </c>
      <c r="Y59" s="5"/>
      <c r="Z59" s="27" t="s">
        <v>37</v>
      </c>
      <c r="AA59" s="27"/>
    </row>
    <row r="60" customFormat="false" ht="14.9" hidden="false" customHeight="false" outlineLevel="0" collapsed="false">
      <c r="A60" s="24" t="n">
        <v>8052900</v>
      </c>
      <c r="B60" s="25" t="s">
        <v>162</v>
      </c>
      <c r="C60" s="13" t="s">
        <v>163</v>
      </c>
      <c r="D60" s="14" t="n">
        <v>45089</v>
      </c>
      <c r="E60" s="26" t="n">
        <v>0.53125</v>
      </c>
      <c r="F60" s="16" t="n">
        <v>0.0238</v>
      </c>
      <c r="G60" s="16" t="n">
        <v>2</v>
      </c>
      <c r="H60" s="16" t="n">
        <v>-0.0089</v>
      </c>
      <c r="I60" s="16" t="n">
        <v>0.055</v>
      </c>
      <c r="J60" s="16" t="n">
        <v>0</v>
      </c>
      <c r="K60" s="16" t="n">
        <v>2</v>
      </c>
      <c r="L60" s="16" t="n">
        <v>0</v>
      </c>
      <c r="M60" s="16" t="n">
        <v>2</v>
      </c>
      <c r="N60" s="16" t="n">
        <v>0</v>
      </c>
      <c r="O60" s="16" t="n">
        <v>0</v>
      </c>
      <c r="P60" s="16" t="n">
        <v>0</v>
      </c>
      <c r="Q60" s="16" t="n">
        <v>-0.0089</v>
      </c>
      <c r="R60" s="16" t="n">
        <v>0.0377</v>
      </c>
      <c r="S60" s="16" t="n">
        <v>0</v>
      </c>
      <c r="T60" s="16" t="n">
        <v>0.6667</v>
      </c>
      <c r="U60" s="16" t="n">
        <v>0</v>
      </c>
      <c r="V60" s="16" t="n">
        <v>0</v>
      </c>
      <c r="W60" s="16"/>
      <c r="X60" s="5" t="s">
        <v>36</v>
      </c>
      <c r="Y60" s="5"/>
      <c r="Z60" s="27" t="s">
        <v>37</v>
      </c>
      <c r="AA60" s="27"/>
    </row>
    <row r="61" customFormat="false" ht="14.9" hidden="false" customHeight="false" outlineLevel="0" collapsed="false">
      <c r="A61" s="24" t="n">
        <v>8054000</v>
      </c>
      <c r="B61" s="25" t="s">
        <v>164</v>
      </c>
      <c r="C61" s="13" t="s">
        <v>165</v>
      </c>
      <c r="D61" s="14" t="n">
        <v>45113</v>
      </c>
      <c r="E61" s="15" t="s">
        <v>40</v>
      </c>
      <c r="F61" s="16" t="n">
        <v>0.0581818181818182</v>
      </c>
      <c r="G61" s="16" t="n">
        <v>0.0434782608695652</v>
      </c>
      <c r="H61" s="16" t="n">
        <v>0.0418410041841004</v>
      </c>
      <c r="I61" s="16" t="n">
        <v>0.4</v>
      </c>
      <c r="J61" s="16" t="n">
        <v>0.133333333333333</v>
      </c>
      <c r="K61" s="16" t="n">
        <v>0</v>
      </c>
      <c r="L61" s="16" t="n">
        <v>0.0441176470588235</v>
      </c>
      <c r="M61" s="16" t="n">
        <v>0</v>
      </c>
      <c r="N61" s="16" t="n">
        <v>0.434782608695652</v>
      </c>
      <c r="O61" s="16" t="n">
        <v>0.00956937799043062</v>
      </c>
      <c r="P61" s="16" t="n">
        <v>-0.285714285714286</v>
      </c>
      <c r="Q61" s="16" t="n">
        <v>0.666666666666667</v>
      </c>
      <c r="R61" s="16" t="n">
        <v>0.4</v>
      </c>
      <c r="S61" s="16" t="n">
        <v>0.333333333333333</v>
      </c>
      <c r="T61" s="16" t="n">
        <v>0.133333333333333</v>
      </c>
      <c r="U61" s="16" t="n">
        <v>0</v>
      </c>
      <c r="V61" s="16" t="n">
        <v>0</v>
      </c>
      <c r="W61" s="5"/>
      <c r="X61" s="5"/>
      <c r="Y61" s="5"/>
      <c r="Z61" s="5"/>
      <c r="AA61" s="5"/>
    </row>
    <row r="62" customFormat="false" ht="14.9" hidden="false" customHeight="false" outlineLevel="0" collapsed="false">
      <c r="A62" s="24" t="n">
        <v>8053900</v>
      </c>
      <c r="B62" s="25" t="s">
        <v>166</v>
      </c>
      <c r="C62" s="13" t="s">
        <v>167</v>
      </c>
      <c r="D62" s="14" t="n">
        <v>45356</v>
      </c>
      <c r="E62" s="15" t="s">
        <v>43</v>
      </c>
      <c r="F62" s="16" t="n">
        <v>-0.110291534949069</v>
      </c>
      <c r="G62" s="16" t="n">
        <v>-0.00973709834469328</v>
      </c>
      <c r="H62" s="16" t="n">
        <v>-0.0273531777956557</v>
      </c>
      <c r="I62" s="16" t="n">
        <v>-0.5234375</v>
      </c>
      <c r="J62" s="16" t="n">
        <v>-0.0307692307692308</v>
      </c>
      <c r="K62" s="16" t="n">
        <v>0.333333333333333</v>
      </c>
      <c r="L62" s="16" t="n">
        <v>0.026284348864994</v>
      </c>
      <c r="M62" s="16" t="n">
        <v>-0.202247191011236</v>
      </c>
      <c r="N62" s="16" t="n">
        <v>-0.00892857142857143</v>
      </c>
      <c r="O62" s="16" t="n">
        <v>-0.0381194409148666</v>
      </c>
      <c r="P62" s="16" t="n">
        <v>0</v>
      </c>
      <c r="Q62" s="16" t="n">
        <v>0.0725388601036269</v>
      </c>
      <c r="R62" s="16" t="n">
        <v>1</v>
      </c>
      <c r="S62" s="16" t="n">
        <v>-0.907936507936508</v>
      </c>
      <c r="T62" s="16" t="n">
        <v>-0.0327868852459016</v>
      </c>
      <c r="U62" s="16" t="n">
        <v>0</v>
      </c>
      <c r="V62" s="16" t="n">
        <v>0</v>
      </c>
      <c r="W62" s="5"/>
      <c r="X62" s="5"/>
      <c r="Y62" s="5"/>
      <c r="Z62" s="5"/>
      <c r="AA62" s="5"/>
    </row>
    <row r="63" customFormat="false" ht="14.9" hidden="false" customHeight="false" outlineLevel="0" collapsed="false">
      <c r="A63" s="24" t="n">
        <v>8055850</v>
      </c>
      <c r="B63" s="25" t="s">
        <v>168</v>
      </c>
      <c r="C63" s="13" t="s">
        <v>169</v>
      </c>
      <c r="D63" s="14" t="n">
        <v>45820</v>
      </c>
      <c r="E63" s="26" t="n">
        <v>0.625</v>
      </c>
      <c r="F63" s="16" t="n">
        <v>-0.0344</v>
      </c>
      <c r="G63" s="16" t="n">
        <v>-0.0748</v>
      </c>
      <c r="H63" s="16" t="n">
        <v>0.0061</v>
      </c>
      <c r="I63" s="16" t="n">
        <v>-0.1284</v>
      </c>
      <c r="J63" s="16" t="n">
        <v>0</v>
      </c>
      <c r="K63" s="16" t="n">
        <v>2</v>
      </c>
      <c r="L63" s="16" t="n">
        <v>-0.0825</v>
      </c>
      <c r="M63" s="16" t="n">
        <v>-0.0513</v>
      </c>
      <c r="N63" s="16" t="n">
        <v>0.0299</v>
      </c>
      <c r="O63" s="16" t="n">
        <v>0</v>
      </c>
      <c r="P63" s="16" t="n">
        <v>0.2857</v>
      </c>
      <c r="Q63" s="16" t="n">
        <v>-0.16</v>
      </c>
      <c r="R63" s="16" t="n">
        <v>0</v>
      </c>
      <c r="S63" s="16" t="n">
        <v>-0.1017</v>
      </c>
      <c r="T63" s="16" t="n">
        <v>0</v>
      </c>
      <c r="U63" s="16" t="n">
        <v>0</v>
      </c>
      <c r="V63" s="16" t="n">
        <v>0</v>
      </c>
      <c r="W63" s="5"/>
      <c r="X63" s="5" t="s">
        <v>36</v>
      </c>
      <c r="Y63" s="5"/>
      <c r="Z63" s="27" t="s">
        <v>64</v>
      </c>
      <c r="AA63" s="27"/>
    </row>
    <row r="64" customFormat="false" ht="14.9" hidden="false" customHeight="false" outlineLevel="0" collapsed="false">
      <c r="A64" s="24" t="n">
        <v>8056450</v>
      </c>
      <c r="B64" s="25" t="s">
        <v>170</v>
      </c>
      <c r="C64" s="13" t="s">
        <v>171</v>
      </c>
      <c r="D64" s="14" t="n">
        <v>45821</v>
      </c>
      <c r="E64" s="26" t="n">
        <v>0.322916666666667</v>
      </c>
      <c r="F64" s="16" t="n">
        <v>-0.1032</v>
      </c>
      <c r="G64" s="16" t="n">
        <v>-0.0153</v>
      </c>
      <c r="H64" s="16" t="n">
        <v>-0.087</v>
      </c>
      <c r="I64" s="16" t="n">
        <v>-0.1217</v>
      </c>
      <c r="J64" s="16" t="n">
        <v>-0.3478</v>
      </c>
      <c r="K64" s="16" t="n">
        <v>-0.2857</v>
      </c>
      <c r="L64" s="16" t="n">
        <v>0</v>
      </c>
      <c r="M64" s="16" t="n">
        <v>0</v>
      </c>
      <c r="N64" s="16" t="n">
        <v>-0.1053</v>
      </c>
      <c r="O64" s="16" t="n">
        <v>-0.08</v>
      </c>
      <c r="P64" s="16" t="n">
        <v>-0.0952</v>
      </c>
      <c r="Q64" s="16" t="n">
        <v>-0.2778</v>
      </c>
      <c r="R64" s="16" t="n">
        <v>0.6667</v>
      </c>
      <c r="S64" s="16" t="n">
        <v>-0.0646</v>
      </c>
      <c r="T64" s="16" t="n">
        <v>0.0952</v>
      </c>
      <c r="U64" s="16" t="n">
        <v>-0.8</v>
      </c>
      <c r="V64" s="16" t="n">
        <v>-0.6667</v>
      </c>
      <c r="W64" s="5"/>
      <c r="X64" s="5" t="s">
        <v>36</v>
      </c>
      <c r="Y64" s="5"/>
      <c r="Z64" s="27" t="s">
        <v>64</v>
      </c>
      <c r="AA64" s="27"/>
    </row>
    <row r="65" customFormat="false" ht="14.9" hidden="false" customHeight="false" outlineLevel="0" collapsed="false">
      <c r="A65" s="24" t="n">
        <v>8025300</v>
      </c>
      <c r="B65" s="25" t="s">
        <v>172</v>
      </c>
      <c r="C65" s="13" t="s">
        <v>173</v>
      </c>
      <c r="D65" s="14" t="n">
        <v>45749</v>
      </c>
      <c r="E65" s="26" t="n">
        <v>0.322916666666667</v>
      </c>
      <c r="F65" s="16" t="n">
        <v>0.0613</v>
      </c>
      <c r="G65" s="16" t="n">
        <v>0</v>
      </c>
      <c r="H65" s="16" t="n">
        <v>0.0741</v>
      </c>
      <c r="I65" s="16" t="n">
        <v>0.0979</v>
      </c>
      <c r="J65" s="16" t="n">
        <v>0.0267</v>
      </c>
      <c r="K65" s="16" t="n">
        <v>0</v>
      </c>
      <c r="L65" s="16" t="n">
        <v>0</v>
      </c>
      <c r="M65" s="16" t="n">
        <v>0</v>
      </c>
      <c r="N65" s="16" t="n">
        <v>0.2</v>
      </c>
      <c r="O65" s="16" t="n">
        <v>0.087</v>
      </c>
      <c r="P65" s="16" t="n">
        <v>-0.1818</v>
      </c>
      <c r="Q65" s="16" t="n">
        <v>0.6667</v>
      </c>
      <c r="R65" s="16" t="n">
        <v>0.1053</v>
      </c>
      <c r="S65" s="16" t="n">
        <v>-0.2857</v>
      </c>
      <c r="T65" s="16" t="n">
        <v>0</v>
      </c>
      <c r="U65" s="16" t="n">
        <v>0.0752</v>
      </c>
      <c r="V65" s="16" t="n">
        <v>-0.4</v>
      </c>
      <c r="W65" s="5"/>
      <c r="X65" s="5" t="s">
        <v>36</v>
      </c>
      <c r="Y65" s="5"/>
      <c r="Z65" s="27" t="s">
        <v>64</v>
      </c>
      <c r="AA65" s="27"/>
    </row>
    <row r="66" customFormat="false" ht="14.9" hidden="false" customHeight="false" outlineLevel="0" collapsed="false">
      <c r="A66" s="24" t="n">
        <v>8045400</v>
      </c>
      <c r="B66" s="25" t="s">
        <v>174</v>
      </c>
      <c r="C66" s="13" t="s">
        <v>175</v>
      </c>
      <c r="D66" s="14" t="n">
        <v>45821</v>
      </c>
      <c r="E66" s="26" t="n">
        <v>0.625</v>
      </c>
      <c r="F66" s="16" t="n">
        <v>0.139</v>
      </c>
      <c r="G66" s="16" t="n">
        <v>0.0339</v>
      </c>
      <c r="H66" s="16" t="n">
        <v>0.0299</v>
      </c>
      <c r="I66" s="16" t="n">
        <v>0.2508</v>
      </c>
      <c r="J66" s="16" t="n">
        <v>0.0581</v>
      </c>
      <c r="K66" s="16" t="n">
        <v>-0.3</v>
      </c>
      <c r="L66" s="16" t="n">
        <v>1.27</v>
      </c>
      <c r="M66" s="16" t="n">
        <v>0</v>
      </c>
      <c r="N66" s="16" t="n">
        <v>-0.1333</v>
      </c>
      <c r="O66" s="16" t="n">
        <v>0.3529</v>
      </c>
      <c r="P66" s="16" t="n">
        <v>-0.0571</v>
      </c>
      <c r="Q66" s="16" t="n">
        <v>0</v>
      </c>
      <c r="R66" s="16" t="n">
        <v>0.2929</v>
      </c>
      <c r="S66" s="16" t="n">
        <v>0.1111</v>
      </c>
      <c r="T66" s="16" t="n">
        <v>0</v>
      </c>
      <c r="U66" s="16" t="n">
        <v>0.1143</v>
      </c>
      <c r="V66" s="16" t="n">
        <v>-0.0328</v>
      </c>
      <c r="W66" s="5"/>
      <c r="X66" s="5" t="s">
        <v>36</v>
      </c>
      <c r="Y66" s="5"/>
      <c r="Z66" s="27" t="s">
        <v>64</v>
      </c>
      <c r="AA66" s="27"/>
    </row>
    <row r="67" customFormat="false" ht="14.9" hidden="false" customHeight="false" outlineLevel="0" collapsed="false">
      <c r="A67" s="24" t="n">
        <v>8014800</v>
      </c>
      <c r="B67" s="25" t="s">
        <v>176</v>
      </c>
      <c r="C67" s="13" t="s">
        <v>177</v>
      </c>
      <c r="D67" s="14" t="n">
        <v>45747</v>
      </c>
      <c r="E67" s="3" t="s">
        <v>40</v>
      </c>
      <c r="F67" s="16" t="n">
        <v>0.4893</v>
      </c>
      <c r="G67" s="16" t="n">
        <v>0.1538</v>
      </c>
      <c r="H67" s="16" t="n">
        <v>-2</v>
      </c>
      <c r="I67" s="16" t="n">
        <v>-2</v>
      </c>
      <c r="J67" s="16" t="n">
        <v>-2</v>
      </c>
      <c r="K67" s="16" t="n">
        <v>-0.4</v>
      </c>
      <c r="L67" s="16" t="n">
        <v>0.2857</v>
      </c>
      <c r="M67" s="16" t="n">
        <v>0</v>
      </c>
      <c r="N67" s="16" t="n">
        <v>-2</v>
      </c>
      <c r="O67" s="16" t="n">
        <v>-2</v>
      </c>
      <c r="P67" s="16" t="n">
        <v>-2</v>
      </c>
      <c r="Q67" s="16" t="n">
        <v>-2</v>
      </c>
      <c r="R67" s="16" t="n">
        <v>-2</v>
      </c>
      <c r="S67" s="16" t="n">
        <v>0</v>
      </c>
      <c r="T67" s="16" t="n">
        <v>-2</v>
      </c>
      <c r="U67" s="16" t="n">
        <v>-2</v>
      </c>
      <c r="V67" s="16" t="n">
        <v>-2</v>
      </c>
      <c r="W67" s="5"/>
      <c r="X67" s="5"/>
      <c r="Y67" s="5"/>
      <c r="Z67" s="5"/>
      <c r="AA67" s="5"/>
    </row>
    <row r="68" customFormat="false" ht="14.9" hidden="false" customHeight="false" outlineLevel="0" collapsed="false">
      <c r="A68" s="24" t="n">
        <v>8033500</v>
      </c>
      <c r="B68" s="25" t="s">
        <v>178</v>
      </c>
      <c r="C68" s="13" t="s">
        <v>179</v>
      </c>
      <c r="D68" s="14" t="n">
        <v>45764</v>
      </c>
      <c r="E68" s="26" t="n">
        <v>0.34375</v>
      </c>
      <c r="F68" s="16" t="n">
        <v>-0.0443</v>
      </c>
      <c r="G68" s="16" t="n">
        <v>-0.0583</v>
      </c>
      <c r="H68" s="16" t="n">
        <v>-0.1124</v>
      </c>
      <c r="I68" s="16" t="n">
        <v>0.026</v>
      </c>
      <c r="J68" s="16" t="n">
        <v>-0.0351</v>
      </c>
      <c r="K68" s="16" t="n">
        <v>0</v>
      </c>
      <c r="L68" s="16" t="n">
        <v>-0.0583</v>
      </c>
      <c r="M68" s="16" t="n">
        <v>0</v>
      </c>
      <c r="N68" s="16" t="n">
        <v>-0.1395</v>
      </c>
      <c r="O68" s="16" t="n">
        <v>-0.087</v>
      </c>
      <c r="P68" s="16" t="n">
        <v>0</v>
      </c>
      <c r="Q68" s="16" t="n">
        <v>1.2727</v>
      </c>
      <c r="R68" s="16" t="n">
        <v>-0.6</v>
      </c>
      <c r="S68" s="16" t="n">
        <v>0</v>
      </c>
      <c r="T68" s="16" t="n">
        <v>-1.5094</v>
      </c>
      <c r="U68" s="16" t="n">
        <v>1.2</v>
      </c>
      <c r="V68" s="16" t="n">
        <v>1.5294</v>
      </c>
      <c r="W68" s="5"/>
      <c r="X68" s="5" t="s">
        <v>36</v>
      </c>
      <c r="Y68" s="5"/>
      <c r="Z68" s="27" t="s">
        <v>37</v>
      </c>
      <c r="AA68" s="27"/>
    </row>
    <row r="69" customFormat="false" ht="14.9" hidden="false" customHeight="false" outlineLevel="0" collapsed="false">
      <c r="A69" s="24" t="n">
        <v>8039800</v>
      </c>
      <c r="B69" s="25" t="s">
        <v>180</v>
      </c>
      <c r="C69" s="13" t="s">
        <v>181</v>
      </c>
      <c r="D69" s="14" t="n">
        <v>45119</v>
      </c>
      <c r="E69" s="15" t="s">
        <v>40</v>
      </c>
      <c r="F69" s="16" t="n">
        <v>-0.0242130750605327</v>
      </c>
      <c r="G69" s="16" t="n">
        <v>-0.0148148148148148</v>
      </c>
      <c r="H69" s="16" t="n">
        <v>-0.297872340425532</v>
      </c>
      <c r="I69" s="16" t="n">
        <v>0.0165289256198347</v>
      </c>
      <c r="J69" s="16" t="n">
        <v>0.0363636363636364</v>
      </c>
      <c r="K69" s="16" t="n">
        <v>-0.153846153846154</v>
      </c>
      <c r="L69" s="16" t="n">
        <v>0.0363636363636364</v>
      </c>
      <c r="M69" s="16" t="n">
        <v>-0.0298507462686567</v>
      </c>
      <c r="N69" s="16" t="n">
        <v>0</v>
      </c>
      <c r="O69" s="16" t="n">
        <v>0</v>
      </c>
      <c r="P69" s="16" t="n">
        <v>-1.55555555555556</v>
      </c>
      <c r="Q69" s="16" t="n">
        <v>0</v>
      </c>
      <c r="R69" s="16" t="n">
        <v>0.0240963855421687</v>
      </c>
      <c r="S69" s="16" t="n">
        <v>0</v>
      </c>
      <c r="T69" s="16" t="n">
        <v>0.0869565217391304</v>
      </c>
      <c r="U69" s="16" t="n">
        <v>0.0289855072463768</v>
      </c>
      <c r="V69" s="16" t="n">
        <v>0</v>
      </c>
      <c r="W69" s="5"/>
      <c r="X69" s="5"/>
      <c r="Y69" s="5"/>
      <c r="Z69" s="5"/>
      <c r="AA69" s="5"/>
    </row>
    <row r="70" customFormat="false" ht="14.9" hidden="false" customHeight="false" outlineLevel="0" collapsed="false">
      <c r="A70" s="24" t="n">
        <v>8016800</v>
      </c>
      <c r="B70" s="25" t="s">
        <v>182</v>
      </c>
      <c r="C70" s="5" t="s">
        <v>183</v>
      </c>
      <c r="D70" s="14" t="n">
        <v>45119</v>
      </c>
      <c r="E70" s="3" t="s">
        <v>43</v>
      </c>
      <c r="F70" s="16" t="n">
        <v>-0.1179</v>
      </c>
      <c r="G70" s="37" t="n">
        <v>-0.0327332242225859</v>
      </c>
      <c r="H70" s="37" t="n">
        <v>-0.326424870466321</v>
      </c>
      <c r="I70" s="37" t="n">
        <v>-0.152380952380952</v>
      </c>
      <c r="J70" s="37" t="n">
        <v>-0.169811320754717</v>
      </c>
      <c r="K70" s="16" t="n">
        <v>0.0425531914893617</v>
      </c>
      <c r="L70" s="16" t="n">
        <v>-0.037243947858473</v>
      </c>
      <c r="M70" s="16" t="n">
        <v>-0.0198019801980198</v>
      </c>
      <c r="N70" s="16" t="n">
        <v>-0.233333333333333</v>
      </c>
      <c r="O70" s="16" t="n">
        <v>-0.324786324786325</v>
      </c>
      <c r="P70" s="16" t="n">
        <v>-1</v>
      </c>
      <c r="Q70" s="16" t="n">
        <v>0.0517241379310345</v>
      </c>
      <c r="R70" s="16" t="n">
        <v>-0.375</v>
      </c>
      <c r="S70" s="16" t="n">
        <v>-0.41025641025641</v>
      </c>
      <c r="T70" s="16" t="n">
        <v>0</v>
      </c>
      <c r="U70" s="16" t="n">
        <v>0.2</v>
      </c>
      <c r="V70" s="16" t="n">
        <v>-0.256410256410256</v>
      </c>
      <c r="W70" s="5"/>
      <c r="X70" s="5"/>
      <c r="Y70" s="5"/>
      <c r="Z70" s="5"/>
      <c r="AA70" s="5"/>
    </row>
    <row r="71" customFormat="false" ht="14.9" hidden="false" customHeight="false" outlineLevel="0" collapsed="false">
      <c r="A71" s="24" t="n">
        <v>8025700</v>
      </c>
      <c r="B71" s="25" t="s">
        <v>184</v>
      </c>
      <c r="C71" s="13" t="s">
        <v>185</v>
      </c>
      <c r="D71" s="14" t="n">
        <v>45384</v>
      </c>
      <c r="E71" s="3" t="s">
        <v>40</v>
      </c>
      <c r="F71" s="16" t="n">
        <v>-0.382943143812709</v>
      </c>
      <c r="G71" s="16" t="n">
        <v>-0.243626062322946</v>
      </c>
      <c r="H71" s="16" t="n">
        <v>-0.441481481481482</v>
      </c>
      <c r="I71" s="16" t="n">
        <v>-0.209944751381215</v>
      </c>
      <c r="J71" s="16" t="n">
        <v>-0.570107858243451</v>
      </c>
      <c r="K71" s="16" t="n">
        <v>-0.44559585492228</v>
      </c>
      <c r="L71" s="16" t="n">
        <v>-0.352941176470588</v>
      </c>
      <c r="M71" s="16" t="n">
        <v>0.727272727272727</v>
      </c>
      <c r="N71" s="16" t="n">
        <v>-0.0392156862745098</v>
      </c>
      <c r="O71" s="16" t="n">
        <v>-0.0731707317073171</v>
      </c>
      <c r="P71" s="16" t="n">
        <v>-1.96969696969697</v>
      </c>
      <c r="Q71" s="16" t="n">
        <v>-0.175438596491228</v>
      </c>
      <c r="R71" s="16" t="n">
        <v>-0.0622222222222222</v>
      </c>
      <c r="S71" s="16" t="n">
        <v>-1.82608695652174</v>
      </c>
      <c r="T71" s="16" t="n">
        <v>-0.298507462686567</v>
      </c>
      <c r="U71" s="16" t="n">
        <v>0.135746606334842</v>
      </c>
      <c r="V71" s="16" t="n">
        <v>-2</v>
      </c>
      <c r="W71" s="5"/>
      <c r="X71" s="5"/>
      <c r="Y71" s="5"/>
      <c r="Z71" s="5"/>
      <c r="AA71" s="5"/>
    </row>
    <row r="72" customFormat="false" ht="14.9" hidden="false" customHeight="false" outlineLevel="0" collapsed="false">
      <c r="A72" s="24" t="n">
        <v>8032000</v>
      </c>
      <c r="B72" s="25" t="s">
        <v>186</v>
      </c>
      <c r="C72" s="13" t="s">
        <v>187</v>
      </c>
      <c r="D72" s="14" t="n">
        <v>45384</v>
      </c>
      <c r="E72" s="3" t="s">
        <v>43</v>
      </c>
      <c r="F72" s="16" t="n">
        <v>-0.168878847783112</v>
      </c>
      <c r="G72" s="16" t="n">
        <v>-0.32183908045977</v>
      </c>
      <c r="H72" s="16" t="n">
        <v>-0.0524781341107872</v>
      </c>
      <c r="I72" s="16" t="n">
        <v>-0.149837133550489</v>
      </c>
      <c r="J72" s="16" t="n">
        <v>-0.135007849293564</v>
      </c>
      <c r="K72" s="16" t="n">
        <v>-0.536231884057971</v>
      </c>
      <c r="L72" s="16" t="n">
        <v>-0.253968253968254</v>
      </c>
      <c r="M72" s="16" t="n">
        <v>-0.0714285714285714</v>
      </c>
      <c r="N72" s="16" t="n">
        <v>-0.170212765957447</v>
      </c>
      <c r="O72" s="16" t="n">
        <v>-0.0129032258064516</v>
      </c>
      <c r="P72" s="16" t="n">
        <v>0</v>
      </c>
      <c r="Q72" s="16" t="n">
        <v>-0.4</v>
      </c>
      <c r="R72" s="16" t="n">
        <v>-0.146733668341709</v>
      </c>
      <c r="S72" s="16" t="n">
        <v>0.135922330097087</v>
      </c>
      <c r="T72" s="16" t="n">
        <v>-0.382978723404255</v>
      </c>
      <c r="U72" s="16" t="n">
        <v>-0.0858638743455497</v>
      </c>
      <c r="V72" s="16" t="n">
        <v>-0.137404580152672</v>
      </c>
      <c r="W72" s="5"/>
      <c r="X72" s="5"/>
      <c r="Y72" s="5"/>
      <c r="Z72" s="5"/>
      <c r="AA72" s="5"/>
    </row>
    <row r="73" customFormat="false" ht="14.9" hidden="false" customHeight="false" outlineLevel="0" collapsed="false">
      <c r="A73" s="24" t="n">
        <v>8055100</v>
      </c>
      <c r="B73" s="25" t="s">
        <v>188</v>
      </c>
      <c r="C73" s="13" t="s">
        <v>189</v>
      </c>
      <c r="D73" s="14" t="n">
        <v>45121</v>
      </c>
      <c r="E73" s="15" t="s">
        <v>40</v>
      </c>
      <c r="F73" s="16" t="n">
        <v>-0.0484581497797357</v>
      </c>
      <c r="G73" s="16" t="n">
        <v>0.162162162162162</v>
      </c>
      <c r="H73" s="16" t="n">
        <v>-0.0571428571428571</v>
      </c>
      <c r="I73" s="16" t="n">
        <v>-0.127090301003344</v>
      </c>
      <c r="J73" s="16" t="n">
        <v>-0.0137931034482759</v>
      </c>
      <c r="K73" s="16" t="n">
        <v>0.266666666666667</v>
      </c>
      <c r="L73" s="16" t="n">
        <v>0.181818181818182</v>
      </c>
      <c r="M73" s="16" t="n">
        <v>-0.181818181818182</v>
      </c>
      <c r="N73" s="16" t="n">
        <v>-0.0122699386503067</v>
      </c>
      <c r="O73" s="16" t="n">
        <v>-0.149253731343284</v>
      </c>
      <c r="P73" s="16" t="n">
        <v>-0.133333333333333</v>
      </c>
      <c r="Q73" s="16" t="n">
        <v>-0.174757281553398</v>
      </c>
      <c r="R73" s="16" t="n">
        <v>-0.117647058823529</v>
      </c>
      <c r="S73" s="16" t="n">
        <v>-0.0465116279069767</v>
      </c>
      <c r="T73" s="16" t="n">
        <v>0.285714285714286</v>
      </c>
      <c r="U73" s="16" t="n">
        <v>-0.0590717299578059</v>
      </c>
      <c r="V73" s="16" t="n">
        <v>0.125</v>
      </c>
      <c r="W73" s="5"/>
      <c r="X73" s="5"/>
      <c r="Y73" s="5"/>
      <c r="Z73" s="5"/>
      <c r="AA73" s="5"/>
    </row>
    <row r="74" customFormat="false" ht="14.9" hidden="false" customHeight="false" outlineLevel="0" collapsed="false">
      <c r="A74" s="24" t="n">
        <v>8057970</v>
      </c>
      <c r="B74" s="25" t="s">
        <v>190</v>
      </c>
      <c r="C74" s="13" t="s">
        <v>191</v>
      </c>
      <c r="D74" s="14" t="n">
        <v>45824</v>
      </c>
      <c r="E74" s="26" t="n">
        <v>0.53125</v>
      </c>
      <c r="F74" s="16" t="n">
        <v>-0.0152</v>
      </c>
      <c r="G74" s="16" t="n">
        <v>-0.0831</v>
      </c>
      <c r="H74" s="16" t="n">
        <v>0.073</v>
      </c>
      <c r="I74" s="16" t="n">
        <v>-0.0458</v>
      </c>
      <c r="J74" s="16" t="n">
        <v>0.0881</v>
      </c>
      <c r="K74" s="16" t="n">
        <v>-0.2012</v>
      </c>
      <c r="L74" s="16" t="n">
        <v>0</v>
      </c>
      <c r="M74" s="16" t="n">
        <v>0.0465</v>
      </c>
      <c r="N74" s="16" t="n">
        <v>0</v>
      </c>
      <c r="O74" s="16" t="n">
        <v>0.1075</v>
      </c>
      <c r="P74" s="16" t="n">
        <v>0</v>
      </c>
      <c r="Q74" s="16" t="n">
        <v>-0.2222</v>
      </c>
      <c r="R74" s="16" t="n">
        <v>0.2128</v>
      </c>
      <c r="S74" s="16" t="n">
        <v>-0.0952</v>
      </c>
      <c r="T74" s="16" t="n">
        <v>0.1818</v>
      </c>
      <c r="U74" s="16" t="n">
        <v>0.0606</v>
      </c>
      <c r="V74" s="16" t="n">
        <v>0.087</v>
      </c>
      <c r="W74" s="5"/>
      <c r="X74" s="5" t="s">
        <v>36</v>
      </c>
      <c r="Y74" s="5"/>
      <c r="Z74" s="27" t="s">
        <v>64</v>
      </c>
      <c r="AA74" s="27"/>
    </row>
    <row r="75" customFormat="false" ht="14.9" hidden="false" customHeight="false" outlineLevel="0" collapsed="false">
      <c r="A75" s="24" t="n">
        <v>8057965</v>
      </c>
      <c r="B75" s="25" t="s">
        <v>192</v>
      </c>
      <c r="C75" s="13" t="s">
        <v>193</v>
      </c>
      <c r="D75" s="14" t="n">
        <v>45826</v>
      </c>
      <c r="E75" s="26" t="n">
        <v>0.65625</v>
      </c>
      <c r="F75" s="16" t="n">
        <v>-0.0287</v>
      </c>
      <c r="G75" s="16" t="n">
        <v>-0.0215</v>
      </c>
      <c r="H75" s="16" t="n">
        <v>0</v>
      </c>
      <c r="I75" s="16" t="n">
        <v>-0.0779</v>
      </c>
      <c r="J75" s="16" t="n">
        <v>-0.069</v>
      </c>
      <c r="K75" s="16" t="n">
        <v>0.1818</v>
      </c>
      <c r="L75" s="16" t="n">
        <v>-0.0403</v>
      </c>
      <c r="M75" s="16" t="n">
        <v>0</v>
      </c>
      <c r="N75" s="16" t="n">
        <v>0</v>
      </c>
      <c r="O75" s="16" t="n">
        <v>0</v>
      </c>
      <c r="P75" s="16" t="n">
        <v>0</v>
      </c>
      <c r="Q75" s="16" t="n">
        <v>-0.0408</v>
      </c>
      <c r="R75" s="16" t="n">
        <v>0</v>
      </c>
      <c r="S75" s="16" t="n">
        <v>-0.099</v>
      </c>
      <c r="T75" s="16" t="n">
        <v>-0.1</v>
      </c>
      <c r="U75" s="16" t="n">
        <v>0</v>
      </c>
      <c r="V75" s="16" t="n">
        <v>0</v>
      </c>
      <c r="W75" s="5"/>
      <c r="X75" s="5" t="s">
        <v>36</v>
      </c>
      <c r="Y75" s="5"/>
      <c r="Z75" s="27" t="s">
        <v>64</v>
      </c>
      <c r="AA75" s="27"/>
    </row>
    <row r="76" customFormat="false" ht="14.9" hidden="false" customHeight="false" outlineLevel="0" collapsed="false">
      <c r="A76" s="24" t="n">
        <v>8055800</v>
      </c>
      <c r="B76" s="25" t="s">
        <v>194</v>
      </c>
      <c r="C76" s="13" t="s">
        <v>195</v>
      </c>
      <c r="D76" s="14" t="n">
        <v>45827</v>
      </c>
      <c r="E76" s="26" t="n">
        <v>0.322916666666667</v>
      </c>
      <c r="F76" s="16" t="n">
        <v>0.0127</v>
      </c>
      <c r="G76" s="16" t="n">
        <v>-0.0117</v>
      </c>
      <c r="H76" s="16" t="n">
        <v>0.0451</v>
      </c>
      <c r="I76" s="16" t="n">
        <v>0</v>
      </c>
      <c r="J76" s="16" t="n">
        <v>0</v>
      </c>
      <c r="K76" s="16" t="n">
        <v>-0.0531</v>
      </c>
      <c r="L76" s="16" t="n">
        <v>-0.0153</v>
      </c>
      <c r="M76" s="16" t="n">
        <v>2</v>
      </c>
      <c r="N76" s="16" t="n">
        <v>0</v>
      </c>
      <c r="O76" s="16" t="n">
        <v>0.0465</v>
      </c>
      <c r="P76" s="16" t="n">
        <v>0</v>
      </c>
      <c r="Q76" s="16" t="n">
        <v>0</v>
      </c>
      <c r="R76" s="16" t="n">
        <v>0</v>
      </c>
      <c r="S76" s="16" t="n">
        <v>0</v>
      </c>
      <c r="T76" s="16" t="n">
        <v>0</v>
      </c>
      <c r="U76" s="16" t="n">
        <v>0</v>
      </c>
      <c r="V76" s="16" t="n">
        <v>0</v>
      </c>
      <c r="W76" s="5"/>
      <c r="X76" s="5" t="s">
        <v>36</v>
      </c>
      <c r="Y76" s="5"/>
      <c r="Z76" s="27" t="s">
        <v>64</v>
      </c>
      <c r="AA76" s="27"/>
    </row>
    <row r="77" customFormat="false" ht="14.9" hidden="false" customHeight="false" outlineLevel="0" collapsed="false">
      <c r="A77" s="24" t="n">
        <v>8036600</v>
      </c>
      <c r="B77" s="25" t="s">
        <v>196</v>
      </c>
      <c r="C77" s="13" t="s">
        <v>197</v>
      </c>
      <c r="D77" s="14" t="n">
        <v>45765</v>
      </c>
      <c r="E77" s="26" t="n">
        <v>0.322916666666667</v>
      </c>
      <c r="F77" s="16" t="n">
        <v>-0.0893</v>
      </c>
      <c r="G77" s="16" t="n">
        <v>-0.1356</v>
      </c>
      <c r="H77" s="16" t="n">
        <v>0.1322</v>
      </c>
      <c r="I77" s="16" t="n">
        <v>-0.2857</v>
      </c>
      <c r="J77" s="16" t="n">
        <v>-0.1061</v>
      </c>
      <c r="K77" s="16" t="n">
        <v>0</v>
      </c>
      <c r="L77" s="16" t="n">
        <v>-0.1728</v>
      </c>
      <c r="M77" s="16" t="n">
        <v>0</v>
      </c>
      <c r="N77" s="16" t="n">
        <v>0</v>
      </c>
      <c r="O77" s="16" t="n">
        <v>0</v>
      </c>
      <c r="P77" s="16" t="n">
        <v>0</v>
      </c>
      <c r="Q77" s="16" t="n">
        <v>-1.3333</v>
      </c>
      <c r="R77" s="16" t="n">
        <v>-0.0211</v>
      </c>
      <c r="S77" s="16" t="n">
        <v>-1.8571</v>
      </c>
      <c r="T77" s="16" t="n">
        <v>-0.0699</v>
      </c>
      <c r="U77" s="16" t="n">
        <v>-0.0215</v>
      </c>
      <c r="V77" s="16" t="n">
        <v>-1.5556</v>
      </c>
      <c r="W77" s="5"/>
      <c r="X77" s="5"/>
      <c r="Y77" s="5"/>
      <c r="Z77" s="5"/>
      <c r="AA77" s="5"/>
    </row>
    <row r="78" customFormat="false" ht="14.25" hidden="false" customHeight="false" outlineLevel="0" collapsed="false">
      <c r="A78" s="24" t="n">
        <v>8017200</v>
      </c>
      <c r="B78" s="25" t="s">
        <v>198</v>
      </c>
      <c r="C78" s="13" t="s">
        <v>199</v>
      </c>
      <c r="D78" s="38" t="s">
        <v>11</v>
      </c>
      <c r="E78" s="38" t="s">
        <v>11</v>
      </c>
      <c r="W78" s="5"/>
      <c r="X78" s="39" t="s">
        <v>155</v>
      </c>
      <c r="Y78" s="39"/>
      <c r="Z78" s="5"/>
      <c r="AA78" s="5"/>
    </row>
    <row r="79" customFormat="false" ht="14.9" hidden="false" customHeight="false" outlineLevel="0" collapsed="false">
      <c r="A79" s="24" t="n">
        <v>8013200</v>
      </c>
      <c r="B79" s="25" t="s">
        <v>200</v>
      </c>
      <c r="C79" s="13" t="s">
        <v>201</v>
      </c>
      <c r="D79" s="14" t="n">
        <v>45117</v>
      </c>
      <c r="E79" s="15" t="s">
        <v>43</v>
      </c>
      <c r="F79" s="16" t="n">
        <v>-0.121338912133891</v>
      </c>
      <c r="G79" s="16" t="n">
        <v>0</v>
      </c>
      <c r="H79" s="16" t="n">
        <v>-0.0493827160493827</v>
      </c>
      <c r="I79" s="16" t="n">
        <v>-0.246305418719212</v>
      </c>
      <c r="J79" s="16" t="n">
        <v>-0.427350427350427</v>
      </c>
      <c r="K79" s="16" t="n">
        <v>-0.0923076923076923</v>
      </c>
      <c r="L79" s="16" t="n">
        <v>0.0591715976331361</v>
      </c>
      <c r="M79" s="16" t="n">
        <v>-0.0512820512820513</v>
      </c>
      <c r="N79" s="16" t="n">
        <v>-0.285714285714286</v>
      </c>
      <c r="O79" s="16" t="n">
        <v>0.0251046025104603</v>
      </c>
      <c r="P79" s="16" t="n">
        <v>0</v>
      </c>
      <c r="Q79" s="16" t="n">
        <v>-0.758620689655172</v>
      </c>
      <c r="R79" s="16" t="n">
        <v>0.6</v>
      </c>
      <c r="S79" s="16" t="n">
        <v>-0.888888888888889</v>
      </c>
      <c r="T79" s="16" t="n">
        <v>0.461538461538462</v>
      </c>
      <c r="U79" s="16" t="n">
        <v>-0.634146341463415</v>
      </c>
      <c r="V79" s="16" t="n">
        <v>-2</v>
      </c>
      <c r="W79" s="5"/>
      <c r="X79" s="5"/>
      <c r="Y79" s="5"/>
      <c r="Z79" s="5"/>
      <c r="AA79" s="5"/>
    </row>
    <row r="80" customFormat="false" ht="14.9" hidden="false" customHeight="false" outlineLevel="0" collapsed="false">
      <c r="A80" s="24" t="n">
        <v>8031700</v>
      </c>
      <c r="B80" s="25" t="s">
        <v>202</v>
      </c>
      <c r="C80" s="13" t="s">
        <v>203</v>
      </c>
      <c r="D80" s="14" t="n">
        <v>45827</v>
      </c>
      <c r="E80" s="26" t="n">
        <v>0.53125</v>
      </c>
      <c r="F80" s="16" t="n">
        <v>-0.0247</v>
      </c>
      <c r="G80" s="16" t="n">
        <v>-0.025</v>
      </c>
      <c r="H80" s="16" t="n">
        <v>-0.0288</v>
      </c>
      <c r="I80" s="16" t="n">
        <v>0</v>
      </c>
      <c r="J80" s="16" t="n">
        <v>0</v>
      </c>
      <c r="K80" s="16" t="n">
        <v>-0.0465</v>
      </c>
      <c r="L80" s="16" t="n">
        <v>-0.0217</v>
      </c>
      <c r="M80" s="16" t="n">
        <v>0</v>
      </c>
      <c r="N80" s="16" t="n">
        <v>0</v>
      </c>
      <c r="O80" s="16" t="n">
        <v>-0.0241</v>
      </c>
      <c r="P80" s="16" t="n">
        <v>-0.1333</v>
      </c>
      <c r="Q80" s="16" t="n">
        <v>0</v>
      </c>
      <c r="R80" s="16" t="n">
        <v>0</v>
      </c>
      <c r="S80" s="16" t="n">
        <v>0</v>
      </c>
      <c r="T80" s="16" t="n">
        <v>0</v>
      </c>
      <c r="U80" s="16" t="n">
        <v>0</v>
      </c>
      <c r="V80" s="16" t="n">
        <v>0</v>
      </c>
      <c r="W80" s="5"/>
      <c r="X80" s="27" t="s">
        <v>36</v>
      </c>
      <c r="Y80" s="27" t="s">
        <v>37</v>
      </c>
      <c r="Z80" s="27"/>
      <c r="AA80" s="5"/>
    </row>
    <row r="81" customFormat="false" ht="14.9" hidden="false" customHeight="false" outlineLevel="0" collapsed="false">
      <c r="A81" s="24" t="n">
        <v>8026800</v>
      </c>
      <c r="B81" s="25" t="s">
        <v>204</v>
      </c>
      <c r="C81" s="13" t="s">
        <v>205</v>
      </c>
      <c r="D81" s="14" t="n">
        <v>45344</v>
      </c>
      <c r="E81" s="15" t="s">
        <v>43</v>
      </c>
      <c r="F81" s="16" t="n">
        <v>-0.023926812104152</v>
      </c>
      <c r="G81" s="16" t="n">
        <v>-0.526315789473684</v>
      </c>
      <c r="H81" s="16" t="n">
        <v>0.147540983606557</v>
      </c>
      <c r="I81" s="16" t="n">
        <v>-0.053030303030303</v>
      </c>
      <c r="J81" s="16" t="n">
        <v>-0.0507936507936508</v>
      </c>
      <c r="K81" s="16" t="n">
        <v>-1</v>
      </c>
      <c r="L81" s="16" t="n">
        <v>0</v>
      </c>
      <c r="M81" s="16" t="n">
        <v>0.666666666666667</v>
      </c>
      <c r="N81" s="16" t="n">
        <v>-0.260869565217391</v>
      </c>
      <c r="O81" s="16" t="n">
        <v>0.285714285714286</v>
      </c>
      <c r="P81" s="16" t="n">
        <v>0.240837696335079</v>
      </c>
      <c r="Q81" s="16" t="n">
        <v>0</v>
      </c>
      <c r="R81" s="16" t="n">
        <v>0.0277227722772277</v>
      </c>
      <c r="S81" s="16" t="n">
        <v>-2</v>
      </c>
      <c r="T81" s="16" t="n">
        <v>-0.315789473684211</v>
      </c>
      <c r="U81" s="16" t="n">
        <v>0.0515021459227468</v>
      </c>
      <c r="V81" s="16" t="n">
        <v>-0.666666666666667</v>
      </c>
      <c r="W81" s="5"/>
      <c r="X81" s="5"/>
      <c r="Y81" s="5"/>
      <c r="Z81" s="5"/>
      <c r="AA81" s="5"/>
    </row>
    <row r="82" customFormat="false" ht="14.9" hidden="false" customHeight="false" outlineLevel="0" collapsed="false">
      <c r="A82" s="24" t="n">
        <v>8025900</v>
      </c>
      <c r="B82" s="25" t="s">
        <v>206</v>
      </c>
      <c r="C82" s="13" t="s">
        <v>207</v>
      </c>
      <c r="D82" s="14" t="n">
        <v>45343</v>
      </c>
      <c r="E82" s="15" t="s">
        <v>77</v>
      </c>
      <c r="F82" s="16" t="n">
        <v>-0.0552723370002683</v>
      </c>
      <c r="G82" s="16" t="n">
        <v>-0.148148148148148</v>
      </c>
      <c r="H82" s="16" t="n">
        <v>-0.12280701754386</v>
      </c>
      <c r="I82" s="16" t="n">
        <v>-0.0161899622234215</v>
      </c>
      <c r="J82" s="16" t="n">
        <v>-0.0696864111498258</v>
      </c>
      <c r="K82" s="16" t="n">
        <v>-0.227848101265823</v>
      </c>
      <c r="L82" s="16" t="n">
        <v>0.363636363636364</v>
      </c>
      <c r="M82" s="16" t="n">
        <v>-0.258503401360544</v>
      </c>
      <c r="N82" s="16" t="n">
        <v>0.037940379403794</v>
      </c>
      <c r="O82" s="16" t="n">
        <v>-1.37254901960784</v>
      </c>
      <c r="P82" s="16" t="n">
        <v>0</v>
      </c>
      <c r="Q82" s="16" t="n">
        <v>0.032258064516129</v>
      </c>
      <c r="R82" s="16" t="n">
        <v>0.0270848182466144</v>
      </c>
      <c r="S82" s="16" t="n">
        <v>-0.220858895705521</v>
      </c>
      <c r="T82" s="16" t="n">
        <v>0.0289855072463768</v>
      </c>
      <c r="U82" s="16" t="n">
        <v>-0.0637450199203187</v>
      </c>
      <c r="V82" s="16" t="n">
        <v>-0.24</v>
      </c>
      <c r="W82" s="5"/>
      <c r="X82" s="5"/>
      <c r="Y82" s="5"/>
      <c r="Z82" s="5"/>
      <c r="AA82" s="5"/>
    </row>
    <row r="83" customFormat="false" ht="14.9" hidden="false" customHeight="false" outlineLevel="0" collapsed="false">
      <c r="A83" s="24" t="n">
        <v>8026000</v>
      </c>
      <c r="B83" s="25" t="s">
        <v>208</v>
      </c>
      <c r="C83" s="13" t="s">
        <v>209</v>
      </c>
      <c r="D83" s="14" t="n">
        <v>45384</v>
      </c>
      <c r="E83" s="3" t="s">
        <v>43</v>
      </c>
      <c r="F83" s="16" t="n">
        <v>-0.0219039595619208</v>
      </c>
      <c r="G83" s="16" t="n">
        <v>-0.0930232558139535</v>
      </c>
      <c r="H83" s="16" t="n">
        <v>-0.0460829493087558</v>
      </c>
      <c r="I83" s="16" t="n">
        <v>0.0474137931034483</v>
      </c>
      <c r="J83" s="16" t="n">
        <v>-0.0638516992790937</v>
      </c>
      <c r="K83" s="16" t="n">
        <v>-0.464646464646465</v>
      </c>
      <c r="L83" s="16" t="n">
        <v>0.35</v>
      </c>
      <c r="M83" s="16" t="n">
        <v>-0.0759493670886076</v>
      </c>
      <c r="N83" s="16" t="n">
        <v>-0.121212121212121</v>
      </c>
      <c r="O83" s="16" t="n">
        <v>0.126582278481013</v>
      </c>
      <c r="P83" s="16" t="n">
        <v>-0.166666666666667</v>
      </c>
      <c r="Q83" s="16" t="n">
        <v>-0.222222222222222</v>
      </c>
      <c r="R83" s="16" t="n">
        <v>0.0873907615480649</v>
      </c>
      <c r="S83" s="16" t="n">
        <v>-0.181818181818182</v>
      </c>
      <c r="T83" s="16" t="n">
        <v>-0.448979591836735</v>
      </c>
      <c r="U83" s="16" t="n">
        <v>-0.0567200986436498</v>
      </c>
      <c r="V83" s="16" t="n">
        <v>0.0540540540540541</v>
      </c>
      <c r="W83" s="5"/>
      <c r="X83" s="5"/>
      <c r="Y83" s="5"/>
      <c r="Z83" s="5"/>
      <c r="AA83" s="5"/>
    </row>
    <row r="84" customFormat="false" ht="14.9" hidden="false" customHeight="false" outlineLevel="0" collapsed="false">
      <c r="A84" s="24" t="n">
        <v>8026100</v>
      </c>
      <c r="B84" s="25" t="s">
        <v>210</v>
      </c>
      <c r="C84" s="13" t="s">
        <v>211</v>
      </c>
      <c r="D84" s="14" t="n">
        <v>45125</v>
      </c>
      <c r="E84" s="15" t="s">
        <v>77</v>
      </c>
      <c r="F84" s="16" t="n">
        <v>-0.0106723585912487</v>
      </c>
      <c r="G84" s="16" t="n">
        <v>0.266666666666667</v>
      </c>
      <c r="H84" s="16" t="n">
        <v>-1.2</v>
      </c>
      <c r="I84" s="16" t="n">
        <v>-0.0485436893203884</v>
      </c>
      <c r="J84" s="16" t="n">
        <v>0.0404494382022472</v>
      </c>
      <c r="K84" s="16" t="n">
        <v>0.25</v>
      </c>
      <c r="L84" s="16" t="n">
        <v>-2</v>
      </c>
      <c r="M84" s="16" t="n">
        <v>0.545454545454545</v>
      </c>
      <c r="N84" s="16" t="n">
        <v>-1</v>
      </c>
      <c r="O84" s="16" t="n">
        <v>0.4</v>
      </c>
      <c r="P84" s="16" t="n">
        <v>-2</v>
      </c>
      <c r="Q84" s="16" t="n">
        <v>0.666666666666667</v>
      </c>
      <c r="R84" s="16" t="n">
        <v>-0.0609137055837564</v>
      </c>
      <c r="S84" s="16" t="n">
        <v>-2</v>
      </c>
      <c r="T84" s="16" t="n">
        <v>0.909090909090909</v>
      </c>
      <c r="U84" s="16" t="n">
        <v>0.00544959128065395</v>
      </c>
      <c r="V84" s="16" t="n">
        <v>-0.311111111111111</v>
      </c>
      <c r="W84" s="5"/>
      <c r="X84" s="5"/>
      <c r="Y84" s="5"/>
      <c r="Z84" s="5"/>
      <c r="AA84" s="5"/>
    </row>
    <row r="85" customFormat="false" ht="14.9" hidden="false" customHeight="false" outlineLevel="0" collapsed="false">
      <c r="A85" s="24" t="n">
        <v>8053600</v>
      </c>
      <c r="B85" s="25" t="s">
        <v>212</v>
      </c>
      <c r="C85" s="13" t="s">
        <v>213</v>
      </c>
      <c r="D85" s="14" t="n">
        <v>45357</v>
      </c>
      <c r="E85" s="15" t="s">
        <v>43</v>
      </c>
      <c r="F85" s="16" t="n">
        <v>-0.131545009027599</v>
      </c>
      <c r="G85" s="16" t="n">
        <v>-0.377622377622378</v>
      </c>
      <c r="H85" s="16" t="n">
        <v>-0.171428571428571</v>
      </c>
      <c r="I85" s="16" t="n">
        <v>-0.297053517739026</v>
      </c>
      <c r="J85" s="16" t="n">
        <v>0.0284842319430315</v>
      </c>
      <c r="K85" s="16" t="n">
        <v>-0.315789473684211</v>
      </c>
      <c r="L85" s="16" t="n">
        <v>0.933333333333333</v>
      </c>
      <c r="M85" s="16" t="n">
        <v>-0.622222222222222</v>
      </c>
      <c r="N85" s="16" t="n">
        <v>-1.05882352941176</v>
      </c>
      <c r="O85" s="16" t="n">
        <v>1.68</v>
      </c>
      <c r="P85" s="16" t="n">
        <v>-0.206896551724138</v>
      </c>
      <c r="Q85" s="16" t="n">
        <v>0.294416243654822</v>
      </c>
      <c r="R85" s="16" t="n">
        <v>-0.397142857142857</v>
      </c>
      <c r="S85" s="16" t="n">
        <v>0.0606060606060606</v>
      </c>
      <c r="T85" s="16" t="n">
        <v>0.171428571428571</v>
      </c>
      <c r="U85" s="16" t="n">
        <v>0.032511798636602</v>
      </c>
      <c r="V85" s="16" t="n">
        <v>-0.5</v>
      </c>
      <c r="W85" s="5"/>
      <c r="X85" s="5"/>
      <c r="Y85" s="5"/>
      <c r="Z85" s="5"/>
      <c r="AA85" s="5"/>
    </row>
    <row r="86" customFormat="false" ht="14.9" hidden="false" customHeight="false" outlineLevel="0" collapsed="false">
      <c r="A86" s="24" t="n">
        <v>8026700</v>
      </c>
      <c r="B86" s="25" t="s">
        <v>214</v>
      </c>
      <c r="C86" s="13" t="s">
        <v>215</v>
      </c>
      <c r="D86" s="14" t="n">
        <v>45125</v>
      </c>
      <c r="E86" s="15" t="s">
        <v>77</v>
      </c>
      <c r="F86" s="16" t="n">
        <v>-0.243555555555556</v>
      </c>
      <c r="G86" s="16" t="n">
        <v>0</v>
      </c>
      <c r="H86" s="16" t="n">
        <v>-0.078740157480315</v>
      </c>
      <c r="I86" s="16" t="n">
        <v>-0.438818565400844</v>
      </c>
      <c r="J86" s="16" t="n">
        <v>-0.133333333333333</v>
      </c>
      <c r="K86" s="16" t="n">
        <v>0</v>
      </c>
      <c r="L86" s="16" t="n">
        <v>0.0571428571428571</v>
      </c>
      <c r="M86" s="16" t="n">
        <v>-0.0317460317460317</v>
      </c>
      <c r="N86" s="16" t="n">
        <v>-0.163934426229508</v>
      </c>
      <c r="O86" s="16" t="n">
        <v>0.0487804878048781</v>
      </c>
      <c r="P86" s="16" t="n">
        <v>-0.08</v>
      </c>
      <c r="Q86" s="16" t="n">
        <v>-0.175438596491228</v>
      </c>
      <c r="R86" s="16" t="n">
        <v>-0.543352601156069</v>
      </c>
      <c r="S86" s="16" t="n">
        <v>-0.140845070422535</v>
      </c>
      <c r="T86" s="16" t="n">
        <v>-0.142857142857143</v>
      </c>
      <c r="U86" s="16" t="n">
        <v>-0.140540540540541</v>
      </c>
      <c r="V86" s="16" t="n">
        <v>0</v>
      </c>
      <c r="W86" s="5"/>
      <c r="X86" s="5"/>
      <c r="Y86" s="5"/>
      <c r="Z86" s="5"/>
      <c r="AA86" s="5"/>
    </row>
    <row r="87" customFormat="false" ht="14.9" hidden="false" customHeight="false" outlineLevel="0" collapsed="false">
      <c r="A87" s="24" t="n">
        <v>8037000</v>
      </c>
      <c r="B87" s="25" t="s">
        <v>216</v>
      </c>
      <c r="C87" s="13" t="s">
        <v>217</v>
      </c>
      <c r="D87" s="14" t="n">
        <v>45122</v>
      </c>
      <c r="E87" s="15" t="s">
        <v>43</v>
      </c>
      <c r="F87" s="16" t="n">
        <v>-0.102249488752556</v>
      </c>
      <c r="G87" s="16" t="n">
        <v>-0.075</v>
      </c>
      <c r="H87" s="16" t="n">
        <v>-0.0338983050847458</v>
      </c>
      <c r="I87" s="16" t="n">
        <v>-0.3125</v>
      </c>
      <c r="J87" s="16" t="n">
        <v>-0.344827586206897</v>
      </c>
      <c r="K87" s="16" t="n">
        <v>0.08</v>
      </c>
      <c r="L87" s="16" t="n">
        <v>-0.0176991150442478</v>
      </c>
      <c r="M87" s="16" t="n">
        <v>-0.545454545454545</v>
      </c>
      <c r="N87" s="16" t="n">
        <v>0</v>
      </c>
      <c r="O87" s="16" t="n">
        <v>-0.0115606936416185</v>
      </c>
      <c r="P87" s="16" t="n">
        <v>-0.24</v>
      </c>
      <c r="Q87" s="16" t="n">
        <v>-0.0740740740740741</v>
      </c>
      <c r="R87" s="16" t="n">
        <v>0</v>
      </c>
      <c r="S87" s="16" t="n">
        <v>-0.514285714285714</v>
      </c>
      <c r="T87" s="16" t="n">
        <v>-0.0952380952380952</v>
      </c>
      <c r="U87" s="16" t="n">
        <v>0</v>
      </c>
      <c r="V87" s="16" t="n">
        <v>-2</v>
      </c>
      <c r="W87" s="5"/>
      <c r="X87" s="5"/>
      <c r="Y87" s="5"/>
      <c r="Z87" s="5"/>
      <c r="AA87" s="5"/>
    </row>
    <row r="88" customFormat="false" ht="14.9" hidden="false" customHeight="false" outlineLevel="0" collapsed="false">
      <c r="A88" s="24" t="n">
        <v>8042600</v>
      </c>
      <c r="B88" s="25" t="s">
        <v>218</v>
      </c>
      <c r="C88" s="13" t="s">
        <v>219</v>
      </c>
      <c r="D88" s="14" t="n">
        <v>45392</v>
      </c>
      <c r="E88" s="3" t="s">
        <v>43</v>
      </c>
      <c r="F88" s="16" t="n">
        <v>-0.0796943231441048</v>
      </c>
      <c r="G88" s="16" t="n">
        <v>-0.0294802172226532</v>
      </c>
      <c r="H88" s="16" t="n">
        <v>-0.0717241379310345</v>
      </c>
      <c r="I88" s="16" t="n">
        <v>-0.260089686098655</v>
      </c>
      <c r="J88" s="16" t="n">
        <v>-0.0709812108559499</v>
      </c>
      <c r="K88" s="16" t="n">
        <v>0</v>
      </c>
      <c r="L88" s="16" t="n">
        <v>-0.0823244552058111</v>
      </c>
      <c r="M88" s="16" t="n">
        <v>0.0831024930747922</v>
      </c>
      <c r="N88" s="16" t="n">
        <v>-0.138888888888889</v>
      </c>
      <c r="O88" s="16" t="n">
        <v>-0.0883218842001963</v>
      </c>
      <c r="P88" s="16" t="n">
        <v>0.0209059233449477</v>
      </c>
      <c r="Q88" s="16" t="n">
        <v>-0.113207547169811</v>
      </c>
      <c r="R88" s="16" t="n">
        <v>0</v>
      </c>
      <c r="S88" s="16" t="n">
        <v>-0.905263157894737</v>
      </c>
      <c r="T88" s="16" t="n">
        <v>-0.0766550522648084</v>
      </c>
      <c r="U88" s="16" t="n">
        <v>0.0840336134453782</v>
      </c>
      <c r="V88" s="16" t="n">
        <v>-0.301369863013699</v>
      </c>
      <c r="W88" s="5"/>
      <c r="X88" s="5"/>
      <c r="Y88" s="5"/>
      <c r="Z88" s="5"/>
      <c r="AA88" s="5"/>
    </row>
    <row r="89" customFormat="false" ht="14.9" hidden="false" customHeight="false" outlineLevel="0" collapsed="false">
      <c r="A89" s="24" t="n">
        <v>8042700</v>
      </c>
      <c r="B89" s="25" t="s">
        <v>220</v>
      </c>
      <c r="C89" s="13" t="s">
        <v>221</v>
      </c>
      <c r="D89" s="14" t="n">
        <v>45103</v>
      </c>
      <c r="E89" s="3" t="s">
        <v>40</v>
      </c>
      <c r="F89" s="16" t="n">
        <v>0.221841332027424</v>
      </c>
      <c r="G89" s="16" t="n">
        <v>-0.0443938531587934</v>
      </c>
      <c r="H89" s="16" t="n">
        <v>0.0114099429502852</v>
      </c>
      <c r="I89" s="16" t="n">
        <v>-0.112274024738344</v>
      </c>
      <c r="J89" s="16" t="n">
        <v>-0.294322132097335</v>
      </c>
      <c r="K89" s="16" t="n">
        <v>-0.124293785310734</v>
      </c>
      <c r="L89" s="16" t="n">
        <v>0</v>
      </c>
      <c r="M89" s="16" t="n">
        <v>-0.142259414225941</v>
      </c>
      <c r="N89" s="16" t="n">
        <v>-0.0170940170940171</v>
      </c>
      <c r="O89" s="16" t="n">
        <v>0.260869565217391</v>
      </c>
      <c r="P89" s="16" t="n">
        <v>-2</v>
      </c>
      <c r="Q89" s="16" t="n">
        <v>-0.0229885057471264</v>
      </c>
      <c r="R89" s="16" t="n">
        <v>0.0332409972299169</v>
      </c>
      <c r="S89" s="16" t="n">
        <v>-2</v>
      </c>
      <c r="T89" s="16" t="n">
        <v>0.0388349514563107</v>
      </c>
      <c r="U89" s="16" t="n">
        <v>0.00766283524904215</v>
      </c>
      <c r="V89" s="16" t="n">
        <v>-1.97037037037037</v>
      </c>
      <c r="W89" s="5"/>
      <c r="X89" s="5"/>
      <c r="Y89" s="5"/>
      <c r="Z89" s="5"/>
      <c r="AA89" s="5"/>
    </row>
    <row r="90" customFormat="false" ht="14.9" hidden="false" customHeight="false" outlineLevel="0" collapsed="false">
      <c r="A90" s="24" t="n">
        <v>8026600</v>
      </c>
      <c r="B90" s="25" t="s">
        <v>222</v>
      </c>
      <c r="C90" s="13" t="s">
        <v>223</v>
      </c>
      <c r="D90" s="14" t="n">
        <v>45125</v>
      </c>
      <c r="E90" s="15" t="s">
        <v>77</v>
      </c>
      <c r="F90" s="16" t="n">
        <v>-0.49708284714119</v>
      </c>
      <c r="G90" s="16" t="n">
        <v>0</v>
      </c>
      <c r="H90" s="16" t="n">
        <v>-0.149253731343284</v>
      </c>
      <c r="I90" s="16" t="n">
        <v>-0.622641509433962</v>
      </c>
      <c r="J90" s="16" t="n">
        <v>-0.498245614035088</v>
      </c>
      <c r="K90" s="16" t="n">
        <v>0</v>
      </c>
      <c r="L90" s="16" t="n">
        <v>-0.4</v>
      </c>
      <c r="M90" s="16" t="n">
        <v>2</v>
      </c>
      <c r="N90" s="16" t="n">
        <v>-0.0689655172413793</v>
      </c>
      <c r="O90" s="16" t="n">
        <v>0</v>
      </c>
      <c r="P90" s="16" t="n">
        <v>-2</v>
      </c>
      <c r="Q90" s="16" t="n">
        <v>0</v>
      </c>
      <c r="R90" s="16" t="n">
        <v>-0.647230320699708</v>
      </c>
      <c r="S90" s="16" t="n">
        <v>-0.575342465753425</v>
      </c>
      <c r="T90" s="16" t="n">
        <v>-0.285714285714286</v>
      </c>
      <c r="U90" s="16" t="n">
        <v>-0.507246376811594</v>
      </c>
      <c r="V90" s="16" t="n">
        <v>0</v>
      </c>
      <c r="W90" s="5"/>
      <c r="X90" s="5"/>
      <c r="Y90" s="5"/>
      <c r="Z90" s="5"/>
      <c r="AA90" s="5"/>
    </row>
    <row r="91" customFormat="false" ht="14.9" hidden="false" customHeight="false" outlineLevel="0" collapsed="false">
      <c r="A91" s="24" t="n">
        <v>8038300</v>
      </c>
      <c r="B91" s="25" t="s">
        <v>224</v>
      </c>
      <c r="C91" s="13" t="s">
        <v>225</v>
      </c>
      <c r="D91" s="14" t="n">
        <v>45126</v>
      </c>
      <c r="E91" s="15" t="s">
        <v>40</v>
      </c>
      <c r="F91" s="16" t="n">
        <v>-0.228571428571429</v>
      </c>
      <c r="G91" s="16" t="n">
        <v>-0.173913043478261</v>
      </c>
      <c r="H91" s="16" t="n">
        <v>-0.305676855895197</v>
      </c>
      <c r="I91" s="16" t="n">
        <v>-0.0645161290322581</v>
      </c>
      <c r="J91" s="16" t="s">
        <v>11</v>
      </c>
      <c r="K91" s="16" t="s">
        <v>11</v>
      </c>
      <c r="L91" s="16" t="n">
        <v>-0.0373831775700935</v>
      </c>
      <c r="M91" s="16" t="n">
        <v>-2</v>
      </c>
      <c r="N91" s="16" t="n">
        <v>0</v>
      </c>
      <c r="O91" s="16" t="n">
        <v>-0.316742081447964</v>
      </c>
      <c r="P91" s="16" t="s">
        <v>11</v>
      </c>
      <c r="Q91" s="16" t="n">
        <v>0</v>
      </c>
      <c r="R91" s="16" t="n">
        <v>2</v>
      </c>
      <c r="S91" s="16" t="n">
        <v>-0.153846153846154</v>
      </c>
      <c r="T91" s="16" t="s">
        <v>11</v>
      </c>
      <c r="U91" s="16" t="s">
        <v>11</v>
      </c>
      <c r="V91" s="16" t="s">
        <v>11</v>
      </c>
      <c r="W91" s="5"/>
      <c r="X91" s="5" t="s">
        <v>226</v>
      </c>
      <c r="Y91" s="5"/>
      <c r="Z91" s="27" t="s">
        <v>37</v>
      </c>
      <c r="AA91" s="27"/>
    </row>
    <row r="92" customFormat="false" ht="14.9" hidden="false" customHeight="false" outlineLevel="0" collapsed="false">
      <c r="A92" s="24" t="n">
        <v>8026500</v>
      </c>
      <c r="B92" s="25" t="s">
        <v>227</v>
      </c>
      <c r="C92" s="13" t="s">
        <v>228</v>
      </c>
      <c r="D92" s="14" t="n">
        <v>45105</v>
      </c>
      <c r="E92" s="3" t="s">
        <v>43</v>
      </c>
      <c r="F92" s="16" t="n">
        <v>-0.264757451782583</v>
      </c>
      <c r="G92" s="16" t="n">
        <v>0.1224</v>
      </c>
      <c r="H92" s="16" t="n">
        <v>-0.0917</v>
      </c>
      <c r="I92" s="16" t="n">
        <v>-0.1197</v>
      </c>
      <c r="J92" s="16" t="n">
        <v>-0.0935</v>
      </c>
      <c r="K92" s="16" t="n">
        <v>0.2222</v>
      </c>
      <c r="L92" s="16" t="n">
        <v>0.1102</v>
      </c>
      <c r="M92" s="16" t="n">
        <v>0.1818</v>
      </c>
      <c r="N92" s="16" t="n">
        <v>-0.1538</v>
      </c>
      <c r="O92" s="16" t="n">
        <v>0.0253</v>
      </c>
      <c r="P92" s="16" t="n">
        <v>-2</v>
      </c>
      <c r="Q92" s="16" t="n">
        <v>0</v>
      </c>
      <c r="R92" s="16" t="n">
        <v>0.0571</v>
      </c>
      <c r="S92" s="16" t="n">
        <v>-0.4186</v>
      </c>
      <c r="T92" s="16" t="n">
        <v>-0.1538</v>
      </c>
      <c r="U92" s="16" t="n">
        <v>-0.0513</v>
      </c>
      <c r="V92" s="16" t="n">
        <v>-0.6667</v>
      </c>
      <c r="W92" s="5"/>
      <c r="X92" s="5"/>
      <c r="Y92" s="5"/>
      <c r="Z92" s="5"/>
      <c r="AA92" s="5"/>
    </row>
    <row r="93" customFormat="false" ht="14.9" hidden="false" customHeight="false" outlineLevel="0" collapsed="false">
      <c r="A93" s="24" t="n">
        <v>8032700</v>
      </c>
      <c r="B93" s="25" t="s">
        <v>229</v>
      </c>
      <c r="C93" s="13" t="s">
        <v>230</v>
      </c>
      <c r="D93" s="14" t="n">
        <v>45754</v>
      </c>
      <c r="E93" s="26" t="n">
        <v>0.53125</v>
      </c>
      <c r="F93" s="16" t="n">
        <v>-0.0903</v>
      </c>
      <c r="G93" s="16" t="n">
        <v>-0.4</v>
      </c>
      <c r="H93" s="16" t="n">
        <v>-0.4</v>
      </c>
      <c r="I93" s="16" t="n">
        <v>-0.2308</v>
      </c>
      <c r="J93" s="16" t="n">
        <v>0.0247</v>
      </c>
      <c r="K93" s="16" t="n">
        <v>0</v>
      </c>
      <c r="L93" s="16" t="n">
        <v>0</v>
      </c>
      <c r="M93" s="16" t="n">
        <v>-0.4</v>
      </c>
      <c r="N93" s="16" t="n">
        <v>0</v>
      </c>
      <c r="O93" s="16" t="n">
        <v>0</v>
      </c>
      <c r="P93" s="16" t="n">
        <v>-0.5455</v>
      </c>
      <c r="Q93" s="16" t="n">
        <v>0</v>
      </c>
      <c r="R93" s="16" t="n">
        <v>-0.1905</v>
      </c>
      <c r="S93" s="16" t="n">
        <v>-1</v>
      </c>
      <c r="T93" s="16" t="n">
        <v>0</v>
      </c>
      <c r="U93" s="16" t="n">
        <v>0.029</v>
      </c>
      <c r="V93" s="16" t="n">
        <v>0</v>
      </c>
      <c r="W93" s="5"/>
      <c r="X93" s="5"/>
      <c r="Y93" s="5"/>
      <c r="Z93" s="5"/>
      <c r="AA93" s="5"/>
    </row>
    <row r="94" customFormat="false" ht="14.9" hidden="false" customHeight="false" outlineLevel="0" collapsed="false">
      <c r="A94" s="24" t="n">
        <v>8006100</v>
      </c>
      <c r="B94" s="25" t="s">
        <v>231</v>
      </c>
      <c r="C94" s="13" t="s">
        <v>232</v>
      </c>
      <c r="D94" s="14" t="n">
        <v>45117</v>
      </c>
      <c r="E94" s="15" t="s">
        <v>40</v>
      </c>
      <c r="F94" s="16" t="n">
        <v>-0.0323624595469256</v>
      </c>
      <c r="G94" s="16" t="n">
        <v>0.0504201680672269</v>
      </c>
      <c r="H94" s="16" t="n">
        <v>0.0145985401459854</v>
      </c>
      <c r="I94" s="16" t="n">
        <v>-0.113636363636364</v>
      </c>
      <c r="J94" s="16" t="n">
        <v>-0.043010752688172</v>
      </c>
      <c r="K94" s="16" t="n">
        <v>0</v>
      </c>
      <c r="L94" s="16" t="n">
        <v>0</v>
      </c>
      <c r="M94" s="16" t="n">
        <v>0.117647058823529</v>
      </c>
      <c r="N94" s="16" t="n">
        <v>-0.0240963855421687</v>
      </c>
      <c r="O94" s="16" t="n">
        <v>0.0512820512820513</v>
      </c>
      <c r="P94" s="16" t="n">
        <v>0.133333333333333</v>
      </c>
      <c r="Q94" s="16" t="n">
        <v>0</v>
      </c>
      <c r="R94" s="16" t="n">
        <v>-0.0173913043478261</v>
      </c>
      <c r="S94" s="16" t="n">
        <v>-0.461538461538462</v>
      </c>
      <c r="T94" s="16" t="n">
        <v>0</v>
      </c>
      <c r="U94" s="16" t="n">
        <v>-0.015748031496063</v>
      </c>
      <c r="V94" s="16" t="n">
        <v>-0.352941176470588</v>
      </c>
      <c r="W94" s="5"/>
      <c r="X94" s="5"/>
      <c r="Y94" s="5"/>
      <c r="Z94" s="5"/>
      <c r="AA94" s="5"/>
    </row>
    <row r="95" customFormat="false" ht="14.9" hidden="false" customHeight="false" outlineLevel="0" collapsed="false">
      <c r="A95" s="24" t="n">
        <v>8025400</v>
      </c>
      <c r="B95" s="25" t="s">
        <v>233</v>
      </c>
      <c r="C95" s="13" t="s">
        <v>234</v>
      </c>
      <c r="D95" s="14" t="n">
        <v>45117</v>
      </c>
      <c r="E95" s="15" t="s">
        <v>40</v>
      </c>
      <c r="F95" s="16" t="n">
        <v>0.369020501138952</v>
      </c>
      <c r="G95" s="16" t="n">
        <v>-0.769230769230769</v>
      </c>
      <c r="H95" s="16" t="n">
        <v>0</v>
      </c>
      <c r="I95" s="16" t="n">
        <v>-0.037037037037037</v>
      </c>
      <c r="J95" s="16" t="n">
        <v>-0.0869565217391304</v>
      </c>
      <c r="K95" s="16" t="n">
        <v>0</v>
      </c>
      <c r="L95" s="16" t="n">
        <v>-0.285714285714286</v>
      </c>
      <c r="M95" s="16" t="n">
        <v>-1.63636363636364</v>
      </c>
      <c r="N95" s="16" t="n">
        <v>2</v>
      </c>
      <c r="O95" s="16" t="n">
        <v>-2</v>
      </c>
      <c r="P95" s="16" t="n">
        <v>0</v>
      </c>
      <c r="Q95" s="16" t="n">
        <v>0</v>
      </c>
      <c r="R95" s="16" t="n">
        <v>-0.0210526315789474</v>
      </c>
      <c r="S95" s="16" t="n">
        <v>-2</v>
      </c>
      <c r="T95" s="16" t="n">
        <v>0.4</v>
      </c>
      <c r="U95" s="16" t="n">
        <v>-0.0769230769230769</v>
      </c>
      <c r="V95" s="16" t="n">
        <v>-1.5</v>
      </c>
      <c r="W95" s="5"/>
      <c r="X95" s="5"/>
      <c r="Y95" s="5"/>
      <c r="Z95" s="5"/>
      <c r="AA95" s="5"/>
    </row>
    <row r="96" customFormat="false" ht="14.9" hidden="false" customHeight="false" outlineLevel="0" collapsed="false">
      <c r="A96" s="24" t="n">
        <v>8022000</v>
      </c>
      <c r="B96" s="25" t="s">
        <v>235</v>
      </c>
      <c r="C96" s="13" t="s">
        <v>236</v>
      </c>
      <c r="D96" s="14" t="n">
        <v>45117</v>
      </c>
      <c r="E96" s="15" t="s">
        <v>40</v>
      </c>
      <c r="F96" s="16" t="n">
        <v>-0.0852459016393443</v>
      </c>
      <c r="G96" s="16" t="n">
        <v>0</v>
      </c>
      <c r="H96" s="16" t="n">
        <v>-0.0444444444444444</v>
      </c>
      <c r="I96" s="16" t="n">
        <v>0</v>
      </c>
      <c r="J96" s="16" t="n">
        <v>-0.1875</v>
      </c>
      <c r="K96" s="16" t="n">
        <v>0</v>
      </c>
      <c r="L96" s="16" t="n">
        <v>0</v>
      </c>
      <c r="M96" s="16" t="n">
        <v>0</v>
      </c>
      <c r="N96" s="16" t="n">
        <v>-0.153846153846154</v>
      </c>
      <c r="O96" s="16" t="n">
        <v>0.666666666666667</v>
      </c>
      <c r="P96" s="16" t="n">
        <v>-0.0689655172413793</v>
      </c>
      <c r="Q96" s="16" t="n">
        <v>0</v>
      </c>
      <c r="R96" s="16" t="n">
        <v>-0.0186915887850467</v>
      </c>
      <c r="S96" s="16" t="n">
        <v>0.153846153846154</v>
      </c>
      <c r="T96" s="16" t="n">
        <v>-0.545454545454545</v>
      </c>
      <c r="U96" s="16" t="n">
        <v>-0.156521739130435</v>
      </c>
      <c r="V96" s="16" t="n">
        <v>0</v>
      </c>
      <c r="W96" s="5"/>
      <c r="X96" s="5"/>
      <c r="Y96" s="5"/>
      <c r="Z96" s="5"/>
      <c r="AA96" s="5"/>
    </row>
    <row r="97" customFormat="false" ht="14.9" hidden="false" customHeight="false" outlineLevel="0" collapsed="false">
      <c r="A97" s="24" t="n">
        <v>8010200</v>
      </c>
      <c r="B97" s="25" t="s">
        <v>237</v>
      </c>
      <c r="C97" s="13" t="s">
        <v>238</v>
      </c>
      <c r="D97" s="14" t="n">
        <v>45100</v>
      </c>
      <c r="E97" s="15" t="s">
        <v>40</v>
      </c>
      <c r="F97" s="16" t="n">
        <v>-0.142433234421365</v>
      </c>
      <c r="G97" s="16" t="n">
        <v>0.0210526315789474</v>
      </c>
      <c r="H97" s="16" t="n">
        <v>-0.14</v>
      </c>
      <c r="I97" s="16" t="n">
        <v>-0.297297297297297</v>
      </c>
      <c r="J97" s="16" t="n">
        <v>-0.205882352941176</v>
      </c>
      <c r="K97" s="16" t="n">
        <v>-0.266666666666667</v>
      </c>
      <c r="L97" s="16" t="n">
        <v>0.0588235294117647</v>
      </c>
      <c r="M97" s="16" t="n">
        <v>0.166666666666667</v>
      </c>
      <c r="N97" s="16" t="n">
        <v>-0.153846153846154</v>
      </c>
      <c r="O97" s="16" t="n">
        <v>0.0285714285714286</v>
      </c>
      <c r="P97" s="16" t="n">
        <v>-1.23809523809524</v>
      </c>
      <c r="Q97" s="16" t="n">
        <v>-0.142857142857143</v>
      </c>
      <c r="R97" s="16" t="n">
        <v>0.021978021978022</v>
      </c>
      <c r="S97" s="16" t="n">
        <v>-1.44827586206897</v>
      </c>
      <c r="T97" s="16" t="n">
        <v>-0.0540540540540541</v>
      </c>
      <c r="U97" s="16" t="n">
        <v>-0.0454545454545455</v>
      </c>
      <c r="V97" s="16" t="n">
        <v>-2</v>
      </c>
      <c r="W97" s="5"/>
      <c r="X97" s="5" t="s">
        <v>239</v>
      </c>
      <c r="Y97" s="5"/>
      <c r="Z97" s="27" t="s">
        <v>37</v>
      </c>
      <c r="AA97" s="27"/>
    </row>
    <row r="98" customFormat="false" ht="14.9" hidden="false" customHeight="false" outlineLevel="0" collapsed="false">
      <c r="A98" s="24" t="n">
        <v>8054700</v>
      </c>
      <c r="B98" s="25" t="s">
        <v>240</v>
      </c>
      <c r="C98" s="13" t="s">
        <v>241</v>
      </c>
      <c r="D98" s="14" t="n">
        <v>45124</v>
      </c>
      <c r="E98" s="15" t="s">
        <v>77</v>
      </c>
      <c r="F98" s="16" t="n">
        <v>0.00464037122969838</v>
      </c>
      <c r="G98" s="16" t="n">
        <v>-0.0289855072463768</v>
      </c>
      <c r="H98" s="16" t="s">
        <v>11</v>
      </c>
      <c r="I98" s="16" t="n">
        <v>-0.0119760479041916</v>
      </c>
      <c r="J98" s="16" t="n">
        <v>0.0307692307692308</v>
      </c>
      <c r="K98" s="16" t="n">
        <v>-0.0465116279069767</v>
      </c>
      <c r="L98" s="16" t="n">
        <v>2</v>
      </c>
      <c r="M98" s="16" t="n">
        <v>-0.08</v>
      </c>
      <c r="N98" s="16" t="s">
        <v>11</v>
      </c>
      <c r="O98" s="16" t="s">
        <v>11</v>
      </c>
      <c r="P98" s="16" t="s">
        <v>11</v>
      </c>
      <c r="Q98" s="16" t="n">
        <v>-0.2</v>
      </c>
      <c r="R98" s="16" t="n">
        <v>0</v>
      </c>
      <c r="S98" s="16" t="n">
        <v>2</v>
      </c>
      <c r="T98" s="16" t="n">
        <v>2</v>
      </c>
      <c r="U98" s="16" t="n">
        <v>-1.50561797752809</v>
      </c>
      <c r="V98" s="16" t="n">
        <v>0.0540540540540541</v>
      </c>
      <c r="W98" s="5"/>
      <c r="X98" s="5"/>
      <c r="Y98" s="5"/>
      <c r="Z98" s="5"/>
      <c r="AA98" s="5"/>
    </row>
    <row r="99" customFormat="false" ht="14.9" hidden="false" customHeight="false" outlineLevel="0" collapsed="false">
      <c r="A99" s="24" t="n">
        <v>8008800</v>
      </c>
      <c r="B99" s="25" t="s">
        <v>242</v>
      </c>
      <c r="C99" s="13" t="s">
        <v>243</v>
      </c>
      <c r="D99" s="14" t="n">
        <v>45378</v>
      </c>
      <c r="E99" s="15" t="s">
        <v>43</v>
      </c>
      <c r="F99" s="16" t="n">
        <v>-0.09935532802427</v>
      </c>
      <c r="G99" s="16" t="n">
        <v>-0.035264483627204</v>
      </c>
      <c r="H99" s="16" t="n">
        <v>-0.17737003058104</v>
      </c>
      <c r="I99" s="16" t="n">
        <v>-0.193548387096774</v>
      </c>
      <c r="J99" s="16" t="n">
        <v>-0.0424328147100424</v>
      </c>
      <c r="K99" s="16" t="n">
        <v>-0.0114285714285714</v>
      </c>
      <c r="L99" s="16" t="n">
        <v>-0.0884955752212389</v>
      </c>
      <c r="M99" s="16" t="n">
        <v>0.444444444444444</v>
      </c>
      <c r="N99" s="16" t="n">
        <v>0.0132450331125828</v>
      </c>
      <c r="O99" s="16" t="n">
        <v>-0.123076923076923</v>
      </c>
      <c r="P99" s="16" t="n">
        <v>-0.361290322580645</v>
      </c>
      <c r="Q99" s="16" t="n">
        <v>0.819672131147541</v>
      </c>
      <c r="R99" s="16" t="n">
        <v>-1.7</v>
      </c>
      <c r="S99" s="16" t="n">
        <v>-0.222222222222222</v>
      </c>
      <c r="T99" s="16" t="n">
        <v>-0.192592592592593</v>
      </c>
      <c r="U99" s="16" t="n">
        <v>0.75</v>
      </c>
      <c r="V99" s="16" t="n">
        <v>-0.189473684210526</v>
      </c>
      <c r="W99" s="5"/>
      <c r="X99" s="5" t="s">
        <v>239</v>
      </c>
      <c r="Y99" s="5"/>
      <c r="Z99" s="27" t="s">
        <v>37</v>
      </c>
      <c r="AA99" s="27"/>
    </row>
    <row r="100" customFormat="false" ht="14.9" hidden="false" customHeight="false" outlineLevel="0" collapsed="false">
      <c r="A100" s="24" t="n">
        <v>8009500</v>
      </c>
      <c r="B100" s="25" t="s">
        <v>244</v>
      </c>
      <c r="C100" s="13" t="s">
        <v>245</v>
      </c>
      <c r="D100" s="14" t="n">
        <v>45391</v>
      </c>
      <c r="E100" s="15" t="s">
        <v>43</v>
      </c>
      <c r="F100" s="16" t="n">
        <v>-0.148463356973995</v>
      </c>
      <c r="G100" s="16" t="n">
        <v>0.0662251655629139</v>
      </c>
      <c r="H100" s="16" t="n">
        <v>0</v>
      </c>
      <c r="I100" s="16" t="n">
        <v>0.00739371534195933</v>
      </c>
      <c r="J100" s="16" t="n">
        <v>-0.428940568475452</v>
      </c>
      <c r="K100" s="16" t="n">
        <v>0</v>
      </c>
      <c r="L100" s="16" t="n">
        <v>0.121212121212121</v>
      </c>
      <c r="M100" s="16" t="n">
        <v>0.028169014084507</v>
      </c>
      <c r="N100" s="16" t="n">
        <v>-0.4</v>
      </c>
      <c r="O100" s="16" t="n">
        <v>0.153846153846154</v>
      </c>
      <c r="P100" s="16" t="n">
        <v>0</v>
      </c>
      <c r="Q100" s="16" t="n">
        <v>-0.0273972602739726</v>
      </c>
      <c r="R100" s="16" t="n">
        <v>0.00609137055837563</v>
      </c>
      <c r="S100" s="16" t="n">
        <v>0.166666666666667</v>
      </c>
      <c r="T100" s="16" t="n">
        <v>-0.75</v>
      </c>
      <c r="U100" s="16" t="n">
        <v>-0.418353576248313</v>
      </c>
      <c r="V100" s="16" t="n">
        <v>-0.588235294117647</v>
      </c>
      <c r="W100" s="5"/>
      <c r="X100" s="5" t="s">
        <v>246</v>
      </c>
      <c r="Y100" s="5"/>
      <c r="Z100" s="27" t="s">
        <v>37</v>
      </c>
      <c r="AA100" s="27"/>
    </row>
    <row r="101" customFormat="false" ht="14.9" hidden="false" customHeight="false" outlineLevel="0" collapsed="false">
      <c r="A101" s="24" t="n">
        <v>8005700</v>
      </c>
      <c r="B101" s="25" t="s">
        <v>247</v>
      </c>
      <c r="C101" s="13" t="s">
        <v>248</v>
      </c>
      <c r="D101" s="14" t="n">
        <v>45330</v>
      </c>
      <c r="E101" s="15" t="s">
        <v>43</v>
      </c>
      <c r="F101" s="16" t="n">
        <v>-0.417559979581419</v>
      </c>
      <c r="G101" s="16" t="n">
        <v>-0.275058275058275</v>
      </c>
      <c r="H101" s="16" t="n">
        <v>-1.31002331002331</v>
      </c>
      <c r="I101" s="16" t="n">
        <v>-0.307601649970536</v>
      </c>
      <c r="J101" s="16" t="n">
        <v>-0.318415260454879</v>
      </c>
      <c r="K101" s="16" t="n">
        <v>-0.65625</v>
      </c>
      <c r="L101" s="16" t="n">
        <v>0.148148148148148</v>
      </c>
      <c r="M101" s="16" t="n">
        <v>-0.41726618705036</v>
      </c>
      <c r="N101" s="16" t="n">
        <v>-0.188679245283019</v>
      </c>
      <c r="O101" s="16" t="n">
        <v>-0.412698412698413</v>
      </c>
      <c r="P101" s="16" t="n">
        <v>-1.98461538461538</v>
      </c>
      <c r="Q101" s="16" t="n">
        <v>-0.0487804878048781</v>
      </c>
      <c r="R101" s="16" t="n">
        <v>-0.240103828682674</v>
      </c>
      <c r="S101" s="16" t="n">
        <v>-2</v>
      </c>
      <c r="T101" s="16" t="n">
        <v>-1.19018404907975</v>
      </c>
      <c r="U101" s="16" t="n">
        <v>-0.115384615384615</v>
      </c>
      <c r="V101" s="16" t="n">
        <v>-1.92857142857143</v>
      </c>
      <c r="W101" s="5"/>
      <c r="X101" s="5" t="s">
        <v>239</v>
      </c>
      <c r="Y101" s="5"/>
      <c r="Z101" s="27" t="s">
        <v>37</v>
      </c>
      <c r="AA101" s="27"/>
    </row>
    <row r="102" customFormat="false" ht="14.9" hidden="false" customHeight="false" outlineLevel="0" collapsed="false">
      <c r="A102" s="24" t="n">
        <v>8007100</v>
      </c>
      <c r="B102" s="25" t="s">
        <v>249</v>
      </c>
      <c r="C102" s="13" t="s">
        <v>250</v>
      </c>
      <c r="D102" s="14" t="n">
        <v>45378</v>
      </c>
      <c r="E102" s="15" t="s">
        <v>43</v>
      </c>
      <c r="F102" s="16" t="n">
        <v>-0.0858369098712446</v>
      </c>
      <c r="G102" s="16" t="n">
        <v>0.0128205128205128</v>
      </c>
      <c r="H102" s="16" t="n">
        <v>-0.0631578947368421</v>
      </c>
      <c r="I102" s="16" t="n">
        <v>-0.0719424460431655</v>
      </c>
      <c r="J102" s="16" t="n">
        <v>-0.142690058479532</v>
      </c>
      <c r="K102" s="16" t="n">
        <v>-0.197183098591549</v>
      </c>
      <c r="L102" s="16" t="n">
        <v>0.350877192982456</v>
      </c>
      <c r="M102" s="16" t="n">
        <v>-0.142857142857143</v>
      </c>
      <c r="N102" s="16" t="n">
        <v>0.0869565217391304</v>
      </c>
      <c r="O102" s="16" t="n">
        <v>0.0816326530612245</v>
      </c>
      <c r="P102" s="16" t="n">
        <v>-0.318840579710145</v>
      </c>
      <c r="Q102" s="16" t="n">
        <v>0</v>
      </c>
      <c r="R102" s="16" t="n">
        <v>-0.0437636761487965</v>
      </c>
      <c r="S102" s="16" t="n">
        <v>-2</v>
      </c>
      <c r="T102" s="16" t="n">
        <v>-0.117647058823529</v>
      </c>
      <c r="U102" s="16" t="n">
        <v>-0.118294360385144</v>
      </c>
      <c r="V102" s="16" t="n">
        <v>-0.38961038961039</v>
      </c>
      <c r="W102" s="5"/>
      <c r="X102" s="5"/>
      <c r="Y102" s="5"/>
      <c r="Z102" s="5"/>
      <c r="AA102" s="5"/>
    </row>
    <row r="103" customFormat="false" ht="13.5" hidden="false" customHeight="true" outlineLevel="0" collapsed="false">
      <c r="A103" s="24" t="n">
        <v>8027600</v>
      </c>
      <c r="B103" s="25" t="s">
        <v>251</v>
      </c>
      <c r="C103" s="13" t="s">
        <v>252</v>
      </c>
      <c r="D103" s="14" t="n">
        <v>45119</v>
      </c>
      <c r="E103" s="15" t="s">
        <v>40</v>
      </c>
      <c r="F103" s="16" t="n">
        <v>-0.166259168704156</v>
      </c>
      <c r="G103" s="16" t="n">
        <v>-0.163934426229508</v>
      </c>
      <c r="H103" s="16" t="n">
        <v>-0.0122699386503067</v>
      </c>
      <c r="I103" s="16" t="n">
        <v>-0.363157894736842</v>
      </c>
      <c r="J103" s="16" t="n">
        <v>0.0654205607476635</v>
      </c>
      <c r="K103" s="16" t="n">
        <v>-0.13953488372093</v>
      </c>
      <c r="L103" s="16" t="n">
        <v>0</v>
      </c>
      <c r="M103" s="16" t="n">
        <v>-0.177215189873418</v>
      </c>
      <c r="N103" s="16" t="n">
        <v>0.13953488372093</v>
      </c>
      <c r="O103" s="16" t="n">
        <v>-0.130434782608696</v>
      </c>
      <c r="P103" s="16" t="n">
        <v>0.0104712041884817</v>
      </c>
      <c r="Q103" s="16" t="n">
        <v>-0.23728813559322</v>
      </c>
      <c r="R103" s="16" t="n">
        <v>-0.0341555977229602</v>
      </c>
      <c r="S103" s="16" t="n">
        <v>-2</v>
      </c>
      <c r="T103" s="16" t="n">
        <v>2</v>
      </c>
      <c r="U103" s="16" t="n">
        <v>0.217721518987342</v>
      </c>
      <c r="V103" s="16" t="n">
        <v>-2</v>
      </c>
      <c r="W103" s="5"/>
      <c r="X103" s="5"/>
      <c r="Y103" s="5"/>
      <c r="Z103" s="5"/>
      <c r="AA103" s="5"/>
    </row>
    <row r="104" customFormat="false" ht="14.9" hidden="false" customHeight="false" outlineLevel="0" collapsed="false">
      <c r="A104" s="24" t="n">
        <v>8054100</v>
      </c>
      <c r="B104" s="25" t="s">
        <v>253</v>
      </c>
      <c r="C104" s="13" t="s">
        <v>254</v>
      </c>
      <c r="D104" s="14" t="n">
        <v>45827</v>
      </c>
      <c r="E104" s="26" t="n">
        <v>0.65625</v>
      </c>
      <c r="F104" s="16" t="n">
        <v>-0.1426</v>
      </c>
      <c r="G104" s="16" t="n">
        <v>0.1395</v>
      </c>
      <c r="H104" s="16" t="n">
        <v>0</v>
      </c>
      <c r="I104" s="16" t="n">
        <v>-0.4317</v>
      </c>
      <c r="J104" s="16" t="n">
        <v>0.0143</v>
      </c>
      <c r="K104" s="16" t="n">
        <v>0</v>
      </c>
      <c r="L104" s="16" t="n">
        <v>0</v>
      </c>
      <c r="M104" s="16" t="n">
        <v>0.3273</v>
      </c>
      <c r="N104" s="16" t="n">
        <v>0</v>
      </c>
      <c r="O104" s="16" t="n">
        <v>0</v>
      </c>
      <c r="P104" s="16" t="n">
        <v>0</v>
      </c>
      <c r="Q104" s="16" t="n">
        <v>-0.0308</v>
      </c>
      <c r="R104" s="16" t="n">
        <v>-1.942</v>
      </c>
      <c r="S104" s="16" t="n">
        <v>2</v>
      </c>
      <c r="T104" s="16" t="n">
        <v>0</v>
      </c>
      <c r="U104" s="16" t="n">
        <v>0</v>
      </c>
      <c r="V104" s="16" t="n">
        <v>0.0476</v>
      </c>
      <c r="W104" s="5"/>
      <c r="X104" s="5" t="s">
        <v>36</v>
      </c>
      <c r="Y104" s="5"/>
      <c r="Z104" s="27" t="s">
        <v>64</v>
      </c>
      <c r="AA104" s="27"/>
    </row>
    <row r="105" customFormat="false" ht="14.9" hidden="false" customHeight="false" outlineLevel="0" collapsed="false">
      <c r="A105" s="24" t="n">
        <v>8051500</v>
      </c>
      <c r="B105" s="25" t="s">
        <v>255</v>
      </c>
      <c r="C105" s="13" t="s">
        <v>256</v>
      </c>
      <c r="D105" s="14" t="n">
        <v>45828</v>
      </c>
      <c r="E105" s="26" t="n">
        <v>0.625</v>
      </c>
      <c r="F105" s="16" t="n">
        <v>-0.0198</v>
      </c>
      <c r="G105" s="16" t="n">
        <v>-0.0455</v>
      </c>
      <c r="H105" s="16" t="n">
        <v>-0.0282</v>
      </c>
      <c r="I105" s="16" t="n">
        <v>-0.0458</v>
      </c>
      <c r="J105" s="16" t="n">
        <v>0.0093</v>
      </c>
      <c r="K105" s="16" t="n">
        <v>-0.0282</v>
      </c>
      <c r="L105" s="16" t="n">
        <v>-0.1538</v>
      </c>
      <c r="M105" s="16" t="n">
        <v>0</v>
      </c>
      <c r="N105" s="16" t="n">
        <v>-0.1176</v>
      </c>
      <c r="O105" s="16" t="n">
        <v>-0.1818</v>
      </c>
      <c r="P105" s="16" t="n">
        <v>0.125</v>
      </c>
      <c r="Q105" s="16" t="n">
        <v>0</v>
      </c>
      <c r="R105" s="16" t="n">
        <v>-0.0488</v>
      </c>
      <c r="S105" s="16" t="n">
        <v>0</v>
      </c>
      <c r="T105" s="16" t="n">
        <v>0</v>
      </c>
      <c r="U105" s="16" t="n">
        <v>0.0163</v>
      </c>
      <c r="V105" s="16" t="n">
        <v>0</v>
      </c>
      <c r="W105" s="5"/>
      <c r="X105" s="5" t="s">
        <v>36</v>
      </c>
      <c r="Y105" s="5"/>
      <c r="Z105" s="27" t="s">
        <v>64</v>
      </c>
      <c r="AA105" s="27" t="s">
        <v>99</v>
      </c>
    </row>
    <row r="106" customFormat="false" ht="14.9" hidden="false" customHeight="false" outlineLevel="0" collapsed="false">
      <c r="A106" s="24" t="n">
        <v>8049800</v>
      </c>
      <c r="B106" s="25" t="s">
        <v>257</v>
      </c>
      <c r="C106" s="13" t="s">
        <v>258</v>
      </c>
      <c r="D106" s="14" t="n">
        <v>45112</v>
      </c>
      <c r="E106" s="15" t="s">
        <v>40</v>
      </c>
      <c r="F106" s="16" t="n">
        <v>-0.20253164556962</v>
      </c>
      <c r="G106" s="16" t="s">
        <v>11</v>
      </c>
      <c r="H106" s="16" t="n">
        <v>-0.08</v>
      </c>
      <c r="I106" s="16" t="n">
        <v>-0.391304347826087</v>
      </c>
      <c r="J106" s="16" t="n">
        <v>-0.0842105263157895</v>
      </c>
      <c r="K106" s="16" t="s">
        <v>11</v>
      </c>
      <c r="L106" s="16" t="s">
        <v>11</v>
      </c>
      <c r="M106" s="16" t="s">
        <v>11</v>
      </c>
      <c r="N106" s="16" t="n">
        <v>-0.0869565217391304</v>
      </c>
      <c r="O106" s="16" t="n">
        <v>2</v>
      </c>
      <c r="P106" s="16" t="n">
        <v>-0.105263157894737</v>
      </c>
      <c r="Q106" s="16" t="s">
        <v>11</v>
      </c>
      <c r="R106" s="16" t="n">
        <v>-0.15</v>
      </c>
      <c r="S106" s="16" t="n">
        <v>-2</v>
      </c>
      <c r="T106" s="16" t="n">
        <v>-0.26865671641791</v>
      </c>
      <c r="U106" s="16" t="n">
        <v>0.016260162601626</v>
      </c>
      <c r="V106" s="16" t="s">
        <v>11</v>
      </c>
      <c r="W106" s="5"/>
      <c r="X106" s="5"/>
      <c r="Y106" s="5"/>
      <c r="Z106" s="5"/>
      <c r="AA106" s="5"/>
    </row>
    <row r="107" customFormat="false" ht="14.9" hidden="false" customHeight="false" outlineLevel="0" collapsed="false">
      <c r="A107" s="24" t="n">
        <v>8054400</v>
      </c>
      <c r="B107" s="25" t="s">
        <v>259</v>
      </c>
      <c r="C107" s="13" t="s">
        <v>260</v>
      </c>
      <c r="D107" s="14" t="n">
        <v>45113</v>
      </c>
      <c r="E107" s="15" t="s">
        <v>40</v>
      </c>
      <c r="F107" s="16" t="n">
        <v>-0.158590308370044</v>
      </c>
      <c r="G107" s="16" t="n">
        <v>-0.313725490196078</v>
      </c>
      <c r="H107" s="16" t="n">
        <v>-0.021978021978022</v>
      </c>
      <c r="I107" s="16" t="n">
        <v>-0.219178082191781</v>
      </c>
      <c r="J107" s="16" t="n">
        <v>-0.0521739130434783</v>
      </c>
      <c r="K107" s="16" t="n">
        <v>0</v>
      </c>
      <c r="L107" s="16" t="n">
        <v>0.028169014084507</v>
      </c>
      <c r="M107" s="16" t="n">
        <v>-2</v>
      </c>
      <c r="N107" s="16" t="n">
        <v>0</v>
      </c>
      <c r="O107" s="16" t="n">
        <v>0</v>
      </c>
      <c r="P107" s="16" t="n">
        <v>-0.666666666666667</v>
      </c>
      <c r="Q107" s="16" t="n">
        <v>-0.0487804878048781</v>
      </c>
      <c r="R107" s="16" t="n">
        <v>0</v>
      </c>
      <c r="S107" s="16" t="n">
        <v>-2</v>
      </c>
      <c r="T107" s="16" t="n">
        <v>-0.285714285714286</v>
      </c>
      <c r="U107" s="16" t="n">
        <v>0.0198019801980198</v>
      </c>
      <c r="V107" s="16" t="n">
        <v>-0.857142857142857</v>
      </c>
      <c r="W107" s="5"/>
      <c r="X107" s="5"/>
      <c r="Y107" s="5"/>
      <c r="Z107" s="5"/>
      <c r="AA107" s="5"/>
    </row>
    <row r="108" customFormat="false" ht="14.9" hidden="false" customHeight="false" outlineLevel="0" collapsed="false">
      <c r="A108" s="24" t="n">
        <v>8033150</v>
      </c>
      <c r="B108" s="25" t="s">
        <v>261</v>
      </c>
      <c r="C108" s="13" t="s">
        <v>262</v>
      </c>
      <c r="D108" s="14" t="n">
        <v>45831</v>
      </c>
      <c r="E108" s="26" t="n">
        <v>0.322916666666667</v>
      </c>
      <c r="F108" s="16" t="n">
        <v>-0.0212</v>
      </c>
      <c r="G108" s="16" t="n">
        <v>-0.019</v>
      </c>
      <c r="H108" s="16" t="n">
        <v>-0.0152</v>
      </c>
      <c r="I108" s="16" t="n">
        <v>-0.6667</v>
      </c>
      <c r="J108" s="16" t="n">
        <v>0</v>
      </c>
      <c r="K108" s="16" t="n">
        <v>0</v>
      </c>
      <c r="L108" s="16" t="n">
        <v>-0.0202</v>
      </c>
      <c r="M108" s="16" t="n">
        <v>0</v>
      </c>
      <c r="N108" s="16" t="n">
        <v>0.1818</v>
      </c>
      <c r="O108" s="16" t="n">
        <v>-0.0193</v>
      </c>
      <c r="P108" s="16" t="n">
        <v>0</v>
      </c>
      <c r="Q108" s="16" t="n">
        <v>-1</v>
      </c>
      <c r="R108" s="16" t="n">
        <v>2</v>
      </c>
      <c r="S108" s="16" t="n">
        <v>-2</v>
      </c>
      <c r="T108" s="16" t="n">
        <v>0</v>
      </c>
      <c r="U108" s="16" t="n">
        <v>0</v>
      </c>
      <c r="V108" s="16" t="n">
        <v>0</v>
      </c>
      <c r="W108" s="5"/>
      <c r="X108" s="5" t="s">
        <v>36</v>
      </c>
      <c r="Y108" s="5"/>
      <c r="Z108" s="27" t="s">
        <v>64</v>
      </c>
      <c r="AA108" s="27"/>
    </row>
    <row r="109" customFormat="false" ht="14.9" hidden="false" customHeight="false" outlineLevel="0" collapsed="false">
      <c r="A109" s="24" t="n">
        <v>8039900</v>
      </c>
      <c r="B109" s="25" t="s">
        <v>263</v>
      </c>
      <c r="C109" s="13" t="s">
        <v>264</v>
      </c>
      <c r="D109" s="14" t="n">
        <v>45831</v>
      </c>
      <c r="E109" s="26" t="n">
        <v>0.65625</v>
      </c>
      <c r="F109" s="16" t="n">
        <v>-0.0397</v>
      </c>
      <c r="G109" s="16" t="n">
        <v>0.0198</v>
      </c>
      <c r="H109" s="16" t="n">
        <v>0.0488</v>
      </c>
      <c r="I109" s="16" t="n">
        <v>-0.0165</v>
      </c>
      <c r="J109" s="16" t="n">
        <v>-0.4737</v>
      </c>
      <c r="K109" s="16" t="n">
        <v>0</v>
      </c>
      <c r="L109" s="16" t="n">
        <v>0.0247</v>
      </c>
      <c r="M109" s="16" t="n">
        <v>0</v>
      </c>
      <c r="N109" s="16" t="n">
        <v>-0.087</v>
      </c>
      <c r="O109" s="16" t="n">
        <v>0.0723</v>
      </c>
      <c r="P109" s="16" t="n">
        <v>0</v>
      </c>
      <c r="Q109" s="16" t="n">
        <v>-0.0606</v>
      </c>
      <c r="R109" s="16" t="n">
        <v>-0.029</v>
      </c>
      <c r="S109" s="16" t="n">
        <v>0.1053</v>
      </c>
      <c r="T109" s="16" t="n">
        <v>0</v>
      </c>
      <c r="U109" s="16" t="n">
        <v>-0.5714</v>
      </c>
      <c r="V109" s="16" t="n">
        <v>-1</v>
      </c>
      <c r="W109" s="5"/>
      <c r="X109" s="5" t="s">
        <v>36</v>
      </c>
      <c r="Y109" s="5"/>
      <c r="Z109" s="27" t="s">
        <v>64</v>
      </c>
      <c r="AA109" s="27"/>
    </row>
    <row r="110" customFormat="false" ht="14.9" hidden="false" customHeight="false" outlineLevel="0" collapsed="false">
      <c r="A110" s="24" t="n">
        <v>8030800</v>
      </c>
      <c r="B110" s="25" t="s">
        <v>265</v>
      </c>
      <c r="C110" s="13" t="s">
        <v>266</v>
      </c>
      <c r="D110" s="14" t="n">
        <v>45751</v>
      </c>
      <c r="E110" s="3" t="s">
        <v>40</v>
      </c>
      <c r="F110" s="16" t="n">
        <v>0.113</v>
      </c>
      <c r="G110" s="16" t="n">
        <v>0.2083</v>
      </c>
      <c r="H110" s="16" t="n">
        <v>0.2</v>
      </c>
      <c r="I110" s="16" t="n">
        <v>-0.0048</v>
      </c>
      <c r="J110" s="16" t="n">
        <v>0.6866</v>
      </c>
      <c r="K110" s="16" t="n">
        <v>-0.4444</v>
      </c>
      <c r="L110" s="16" t="n">
        <v>1.0476</v>
      </c>
      <c r="M110" s="16" t="n">
        <v>0</v>
      </c>
      <c r="N110" s="16" t="n">
        <v>0</v>
      </c>
      <c r="O110" s="16" t="n">
        <v>0</v>
      </c>
      <c r="P110" s="16" t="n">
        <v>0.6667</v>
      </c>
      <c r="Q110" s="16" t="n">
        <v>-0.0313</v>
      </c>
      <c r="R110" s="16" t="n">
        <v>0.0069</v>
      </c>
      <c r="S110" s="16" t="n">
        <v>0</v>
      </c>
      <c r="T110" s="16" t="n">
        <v>0</v>
      </c>
      <c r="U110" s="16" t="n">
        <v>0.2128</v>
      </c>
      <c r="V110" s="16" t="n">
        <v>2</v>
      </c>
      <c r="W110" s="5"/>
      <c r="X110" s="5"/>
      <c r="Y110" s="5"/>
      <c r="Z110" s="5"/>
      <c r="AA110" s="5"/>
    </row>
    <row r="111" customFormat="false" ht="14.9" hidden="false" customHeight="false" outlineLevel="0" collapsed="false">
      <c r="A111" s="24" t="n">
        <v>8028100</v>
      </c>
      <c r="B111" s="25" t="s">
        <v>267</v>
      </c>
      <c r="C111" s="13" t="s">
        <v>268</v>
      </c>
      <c r="D111" s="14" t="n">
        <v>45344</v>
      </c>
      <c r="E111" s="15" t="s">
        <v>43</v>
      </c>
      <c r="F111" s="16" t="n">
        <v>-0.0928162746344565</v>
      </c>
      <c r="G111" s="16" t="n">
        <v>0.0502092050209205</v>
      </c>
      <c r="H111" s="16" t="n">
        <v>-0.0421940928270042</v>
      </c>
      <c r="I111" s="16" t="n">
        <v>-0.130177514792899</v>
      </c>
      <c r="J111" s="16" t="n">
        <v>-0.283185840707965</v>
      </c>
      <c r="K111" s="16" t="n">
        <v>0.161137440758294</v>
      </c>
      <c r="L111" s="16" t="n">
        <v>-0.00790513833992095</v>
      </c>
      <c r="M111" s="16" t="n">
        <v>-0.571428571428571</v>
      </c>
      <c r="N111" s="16" t="n">
        <v>0</v>
      </c>
      <c r="O111" s="16" t="n">
        <v>0.518950437317784</v>
      </c>
      <c r="P111" s="16" t="n">
        <v>-1.88571428571429</v>
      </c>
      <c r="Q111" s="16" t="n">
        <v>0</v>
      </c>
      <c r="R111" s="16" t="n">
        <v>-0.0363636363636364</v>
      </c>
      <c r="S111" s="16" t="n">
        <v>-0.382978723404255</v>
      </c>
      <c r="T111" s="16" t="n">
        <v>0.215384615384615</v>
      </c>
      <c r="U111" s="16" t="n">
        <v>0</v>
      </c>
      <c r="V111" s="16" t="n">
        <v>-0.639344262295082</v>
      </c>
      <c r="W111" s="5"/>
      <c r="X111" s="5"/>
      <c r="Y111" s="5"/>
      <c r="Z111" s="5"/>
      <c r="AA111" s="5"/>
    </row>
    <row r="112" customFormat="false" ht="14.9" hidden="false" customHeight="false" outlineLevel="0" collapsed="false">
      <c r="A112" s="24" t="n">
        <v>8054900</v>
      </c>
      <c r="B112" s="25" t="s">
        <v>269</v>
      </c>
      <c r="C112" s="13" t="s">
        <v>270</v>
      </c>
      <c r="D112" s="14" t="n">
        <v>45832</v>
      </c>
      <c r="E112" s="26" t="n">
        <v>0.333333333333333</v>
      </c>
      <c r="F112" s="16" t="n">
        <v>-0.1317</v>
      </c>
      <c r="G112" s="16" t="n">
        <v>0</v>
      </c>
      <c r="H112" s="16" t="n">
        <v>-1.6296</v>
      </c>
      <c r="I112" s="16" t="n">
        <v>0.05</v>
      </c>
      <c r="J112" s="16" t="n">
        <v>-0.0321</v>
      </c>
      <c r="K112" s="16" t="n">
        <v>0</v>
      </c>
      <c r="L112" s="16" t="n">
        <v>0</v>
      </c>
      <c r="M112" s="16" t="n">
        <v>0</v>
      </c>
      <c r="N112" s="16" t="n">
        <v>0</v>
      </c>
      <c r="O112" s="16" t="n">
        <v>0</v>
      </c>
      <c r="P112" s="16" t="n">
        <v>-1.76</v>
      </c>
      <c r="Q112" s="16" t="n">
        <v>0</v>
      </c>
      <c r="R112" s="16" t="n">
        <v>0.0611</v>
      </c>
      <c r="S112" s="16" t="n">
        <v>-0.1818</v>
      </c>
      <c r="T112" s="16" t="n">
        <v>-0.525</v>
      </c>
      <c r="U112" s="16" t="n">
        <v>0.3364</v>
      </c>
      <c r="V112" s="16" t="n">
        <v>0</v>
      </c>
      <c r="W112" s="16"/>
      <c r="X112" s="5" t="s">
        <v>36</v>
      </c>
      <c r="Y112" s="5"/>
      <c r="Z112" s="27" t="s">
        <v>64</v>
      </c>
      <c r="AA112" s="27"/>
    </row>
    <row r="113" customFormat="false" ht="14.9" hidden="false" customHeight="false" outlineLevel="0" collapsed="false">
      <c r="A113" s="24" t="n">
        <v>8023900</v>
      </c>
      <c r="B113" s="25" t="s">
        <v>271</v>
      </c>
      <c r="C113" s="13" t="s">
        <v>272</v>
      </c>
      <c r="D113" s="14" t="n">
        <v>45100</v>
      </c>
      <c r="E113" s="3" t="s">
        <v>43</v>
      </c>
      <c r="F113" s="16" t="n">
        <v>0.884500497842682</v>
      </c>
      <c r="G113" s="16" t="n">
        <v>0.0474074074074074</v>
      </c>
      <c r="H113" s="16" t="n">
        <v>-0.044806517311609</v>
      </c>
      <c r="I113" s="16" t="n">
        <v>0.0645161290322581</v>
      </c>
      <c r="J113" s="16" t="n">
        <v>0.00364298724954463</v>
      </c>
      <c r="K113" s="16" t="n">
        <v>0.197044334975369</v>
      </c>
      <c r="L113" s="16" t="n">
        <v>-0.0198895027624309</v>
      </c>
      <c r="M113" s="16" t="n">
        <v>0.0512820512820513</v>
      </c>
      <c r="N113" s="16" t="n">
        <v>-0.016260162601626</v>
      </c>
      <c r="O113" s="16" t="n">
        <v>-0.0391134289439374</v>
      </c>
      <c r="P113" s="16" t="n">
        <v>-0.130434782608696</v>
      </c>
      <c r="Q113" s="16" t="n">
        <v>-1.42857142857143</v>
      </c>
      <c r="R113" s="16" t="n">
        <v>0.75</v>
      </c>
      <c r="S113" s="16" t="n">
        <v>0.0512820512820513</v>
      </c>
      <c r="T113" s="16" t="n">
        <v>-0.886075949367089</v>
      </c>
      <c r="U113" s="16" t="n">
        <v>0.723404255319149</v>
      </c>
      <c r="V113" s="16" t="n">
        <v>0.0106382978723404</v>
      </c>
      <c r="W113" s="5"/>
      <c r="X113" s="5"/>
      <c r="Y113" s="5"/>
      <c r="Z113" s="5"/>
      <c r="AA113" s="5"/>
    </row>
    <row r="114" customFormat="false" ht="14.9" hidden="false" customHeight="false" outlineLevel="0" collapsed="false">
      <c r="A114" s="24" t="n">
        <v>8023100</v>
      </c>
      <c r="B114" s="25" t="s">
        <v>273</v>
      </c>
      <c r="C114" s="13" t="s">
        <v>274</v>
      </c>
      <c r="D114" s="14" t="n">
        <v>45343</v>
      </c>
      <c r="E114" s="15" t="s">
        <v>43</v>
      </c>
      <c r="F114" s="16" t="n">
        <v>-0.01875254790053</v>
      </c>
      <c r="G114" s="16" t="n">
        <v>-0.0125260960334029</v>
      </c>
      <c r="H114" s="16" t="n">
        <v>-0.0214067278287462</v>
      </c>
      <c r="I114" s="16" t="n">
        <v>-0.0377358490566038</v>
      </c>
      <c r="J114" s="16" t="n">
        <v>-0.0451127819548872</v>
      </c>
      <c r="K114" s="16" t="n">
        <v>0</v>
      </c>
      <c r="L114" s="16" t="n">
        <v>-0.00228050171037628</v>
      </c>
      <c r="M114" s="16" t="n">
        <v>-0.4</v>
      </c>
      <c r="N114" s="16" t="n">
        <v>-0.871794871794872</v>
      </c>
      <c r="O114" s="16" t="n">
        <v>0.00743494423791822</v>
      </c>
      <c r="P114" s="16" t="n">
        <v>-0.0103626943005181</v>
      </c>
      <c r="Q114" s="16" t="n">
        <v>-0.133333333333333</v>
      </c>
      <c r="R114" s="16" t="n">
        <v>0.4</v>
      </c>
      <c r="S114" s="16" t="n">
        <v>0</v>
      </c>
      <c r="T114" s="16" t="n">
        <v>-0.0625</v>
      </c>
      <c r="U114" s="16" t="n">
        <v>0.666666666666667</v>
      </c>
      <c r="V114" s="16" t="n">
        <v>0</v>
      </c>
      <c r="W114" s="5"/>
      <c r="X114" s="5"/>
      <c r="Y114" s="5"/>
      <c r="Z114" s="5"/>
      <c r="AA114" s="5"/>
    </row>
    <row r="115" customFormat="false" ht="14.9" hidden="false" customHeight="false" outlineLevel="0" collapsed="false">
      <c r="A115" s="24" t="n">
        <v>8002100</v>
      </c>
      <c r="B115" s="25" t="s">
        <v>275</v>
      </c>
      <c r="C115" s="13" t="s">
        <v>276</v>
      </c>
      <c r="D115" s="14" t="n">
        <v>45727</v>
      </c>
      <c r="E115" s="3" t="s">
        <v>277</v>
      </c>
      <c r="F115" s="16" t="n">
        <v>-0.3047</v>
      </c>
      <c r="G115" s="16" t="n">
        <v>-0.5876</v>
      </c>
      <c r="H115" s="16" t="n">
        <v>-0.0716</v>
      </c>
      <c r="I115" s="16" t="n">
        <v>-0.1538</v>
      </c>
      <c r="J115" s="16" t="n">
        <v>0.0488</v>
      </c>
      <c r="K115" s="16" t="n">
        <v>0.6667</v>
      </c>
      <c r="L115" s="16" t="n">
        <v>-0.655</v>
      </c>
      <c r="M115" s="16" t="n">
        <v>-0.1176</v>
      </c>
      <c r="N115" s="16" t="n">
        <v>-0.7368</v>
      </c>
      <c r="O115" s="16" t="n">
        <v>-0.05</v>
      </c>
      <c r="P115" s="16" t="n">
        <v>0.1667</v>
      </c>
      <c r="Q115" s="16" t="n">
        <v>-0.3636</v>
      </c>
      <c r="R115" s="16" t="n">
        <v>1</v>
      </c>
      <c r="S115" s="16" t="n">
        <v>-0.1538</v>
      </c>
      <c r="T115" s="16" t="n">
        <v>0.08</v>
      </c>
      <c r="U115" s="16" t="n">
        <v>0</v>
      </c>
      <c r="V115" s="16" t="n">
        <v>0</v>
      </c>
      <c r="W115" s="5"/>
      <c r="X115" s="5" t="s">
        <v>50</v>
      </c>
      <c r="Y115" s="5"/>
      <c r="Z115" s="27" t="s">
        <v>37</v>
      </c>
      <c r="AA115" s="27"/>
    </row>
    <row r="116" customFormat="false" ht="14.9" hidden="false" customHeight="false" outlineLevel="0" collapsed="false">
      <c r="A116" s="24" t="n">
        <v>8002000</v>
      </c>
      <c r="B116" s="25" t="s">
        <v>278</v>
      </c>
      <c r="C116" s="13" t="s">
        <v>279</v>
      </c>
      <c r="D116" s="14" t="n">
        <v>45378</v>
      </c>
      <c r="E116" s="15" t="s">
        <v>43</v>
      </c>
      <c r="F116" s="16" t="n">
        <v>-0.0830670926517572</v>
      </c>
      <c r="G116" s="16" t="n">
        <v>-0.0285132382892057</v>
      </c>
      <c r="H116" s="16" t="n">
        <v>-0.112983151635282</v>
      </c>
      <c r="I116" s="16" t="n">
        <v>-0.192592592592593</v>
      </c>
      <c r="J116" s="16" t="n">
        <v>-0.0719424460431655</v>
      </c>
      <c r="K116" s="16" t="n">
        <v>-0.0111731843575419</v>
      </c>
      <c r="L116" s="16" t="n">
        <v>-0.498269896193772</v>
      </c>
      <c r="M116" s="16" t="n">
        <v>1.16444444444444</v>
      </c>
      <c r="N116" s="16" t="n">
        <v>-0.612244897959184</v>
      </c>
      <c r="O116" s="16" t="n">
        <v>-0.0672268907563025</v>
      </c>
      <c r="P116" s="16" t="n">
        <v>-0.146341463414634</v>
      </c>
      <c r="Q116" s="16" t="n">
        <v>-0.264150943396226</v>
      </c>
      <c r="R116" s="16" t="n">
        <v>-0.0487804878048781</v>
      </c>
      <c r="S116" s="16" t="n">
        <v>-0.439024390243902</v>
      </c>
      <c r="T116" s="16" t="n">
        <v>0.015748031496063</v>
      </c>
      <c r="U116" s="16" t="n">
        <v>-0.0168067226890756</v>
      </c>
      <c r="V116" s="16" t="n">
        <v>-0.229508196721311</v>
      </c>
      <c r="W116" s="5"/>
      <c r="X116" s="5"/>
      <c r="Y116" s="5"/>
      <c r="Z116" s="5"/>
      <c r="AA116" s="5"/>
    </row>
    <row r="117" customFormat="false" ht="14.9" hidden="false" customHeight="false" outlineLevel="0" collapsed="false">
      <c r="A117" s="24" t="n">
        <v>8018200</v>
      </c>
      <c r="B117" s="25" t="s">
        <v>280</v>
      </c>
      <c r="C117" s="13" t="s">
        <v>281</v>
      </c>
      <c r="D117" s="14" t="n">
        <v>45133</v>
      </c>
      <c r="E117" s="15" t="s">
        <v>43</v>
      </c>
      <c r="F117" s="16" t="n">
        <v>-0.0124223602484472</v>
      </c>
      <c r="G117" s="16" t="n">
        <v>-0.114649681528662</v>
      </c>
      <c r="H117" s="16" t="n">
        <v>0.212121212121212</v>
      </c>
      <c r="I117" s="16" t="n">
        <v>-0.157894736842105</v>
      </c>
      <c r="J117" s="16" t="n">
        <v>-0.0338983050847458</v>
      </c>
      <c r="K117" s="16" t="n">
        <v>-0.347826086956522</v>
      </c>
      <c r="L117" s="16" t="n">
        <v>0.291666666666667</v>
      </c>
      <c r="M117" s="16" t="n">
        <v>-2</v>
      </c>
      <c r="N117" s="16" t="n">
        <v>-0.2</v>
      </c>
      <c r="O117" s="16" t="n">
        <v>0.509803921568627</v>
      </c>
      <c r="P117" s="16" t="n">
        <v>-2</v>
      </c>
      <c r="Q117" s="16" t="n">
        <v>-0.608695652173913</v>
      </c>
      <c r="R117" s="16" t="n">
        <v>0.307692307692308</v>
      </c>
      <c r="S117" s="16" t="n">
        <v>-0.222222222222222</v>
      </c>
      <c r="T117" s="16" t="n">
        <v>0</v>
      </c>
      <c r="U117" s="16" t="n">
        <v>-0.0338983050847458</v>
      </c>
      <c r="V117" s="16" t="n">
        <v>-0.0408163265306122</v>
      </c>
      <c r="W117" s="5"/>
      <c r="X117" s="5"/>
      <c r="Y117" s="5"/>
      <c r="Z117" s="5"/>
      <c r="AA117" s="5"/>
    </row>
    <row r="118" customFormat="false" ht="14.9" hidden="false" customHeight="false" outlineLevel="0" collapsed="false">
      <c r="A118" s="24" t="n">
        <v>8056200</v>
      </c>
      <c r="B118" s="25" t="s">
        <v>282</v>
      </c>
      <c r="C118" s="13" t="s">
        <v>283</v>
      </c>
      <c r="D118" s="14" t="n">
        <v>45832</v>
      </c>
      <c r="E118" s="26" t="n">
        <v>0.53125</v>
      </c>
      <c r="F118" s="16" t="n">
        <v>-0.1313</v>
      </c>
      <c r="G118" s="16" t="n">
        <v>-0.1289</v>
      </c>
      <c r="H118" s="16" t="n">
        <v>-0.0731</v>
      </c>
      <c r="I118" s="16" t="n">
        <v>-2</v>
      </c>
      <c r="J118" s="16" t="n">
        <v>-1.5</v>
      </c>
      <c r="K118" s="16" t="n">
        <v>-0.2222</v>
      </c>
      <c r="L118" s="16" t="n">
        <v>-0.1184</v>
      </c>
      <c r="M118" s="16" t="n">
        <v>0</v>
      </c>
      <c r="N118" s="16" t="n">
        <v>-0.5</v>
      </c>
      <c r="O118" s="16" t="n">
        <v>-0.0491</v>
      </c>
      <c r="P118" s="16" t="n">
        <v>0</v>
      </c>
      <c r="Q118" s="16" t="n">
        <v>-2</v>
      </c>
      <c r="R118" s="16" t="n">
        <v>-2</v>
      </c>
      <c r="S118" s="16" t="n">
        <v>0</v>
      </c>
      <c r="T118" s="16" t="n">
        <v>-2</v>
      </c>
      <c r="U118" s="16" t="n">
        <v>0</v>
      </c>
      <c r="V118" s="16" t="n">
        <v>0</v>
      </c>
      <c r="W118" s="5"/>
      <c r="X118" s="5" t="s">
        <v>36</v>
      </c>
      <c r="Y118" s="5"/>
      <c r="Z118" s="27" t="s">
        <v>64</v>
      </c>
      <c r="AA118" s="27"/>
    </row>
    <row r="119" customFormat="false" ht="14.9" hidden="false" customHeight="false" outlineLevel="0" collapsed="false">
      <c r="A119" s="24" t="n">
        <v>8050600</v>
      </c>
      <c r="B119" s="25" t="s">
        <v>284</v>
      </c>
      <c r="C119" s="13" t="s">
        <v>285</v>
      </c>
      <c r="D119" s="14" t="n">
        <v>45832</v>
      </c>
      <c r="E119" s="26" t="n">
        <v>0.625</v>
      </c>
      <c r="F119" s="16" t="n">
        <v>-0.356</v>
      </c>
      <c r="G119" s="16" t="n">
        <v>0.1033</v>
      </c>
      <c r="H119" s="16" t="n">
        <v>0.5954</v>
      </c>
      <c r="I119" s="16" t="n">
        <v>-1.9649</v>
      </c>
      <c r="J119" s="16" t="n">
        <v>-2</v>
      </c>
      <c r="K119" s="16" t="n">
        <v>-0.8444</v>
      </c>
      <c r="L119" s="16" t="n">
        <v>0.5455</v>
      </c>
      <c r="M119" s="16" t="n">
        <v>-2</v>
      </c>
      <c r="N119" s="16" t="n">
        <v>-1.1765</v>
      </c>
      <c r="O119" s="16" t="n">
        <v>1</v>
      </c>
      <c r="P119" s="16" t="n">
        <v>-1.6667</v>
      </c>
      <c r="Q119" s="16" t="n">
        <v>-2</v>
      </c>
      <c r="R119" s="16" t="n">
        <v>-2</v>
      </c>
      <c r="S119" s="16" t="n">
        <v>-1.8571</v>
      </c>
      <c r="T119" s="16" t="n">
        <v>-2</v>
      </c>
      <c r="U119" s="16" t="n">
        <v>-2</v>
      </c>
      <c r="V119" s="16" t="n">
        <v>-2</v>
      </c>
      <c r="W119" s="5"/>
      <c r="X119" s="5" t="s">
        <v>36</v>
      </c>
      <c r="Y119" s="5"/>
      <c r="Z119" s="27" t="s">
        <v>64</v>
      </c>
      <c r="AA119" s="27"/>
    </row>
    <row r="120" customFormat="false" ht="14.9" hidden="false" customHeight="false" outlineLevel="0" collapsed="false">
      <c r="A120" s="24" t="n">
        <v>9010720</v>
      </c>
      <c r="B120" s="25" t="s">
        <v>286</v>
      </c>
      <c r="C120" s="13" t="s">
        <v>287</v>
      </c>
      <c r="D120" s="14" t="n">
        <v>45833</v>
      </c>
      <c r="E120" s="26" t="n">
        <v>0.510416666666667</v>
      </c>
      <c r="F120" s="16" t="n">
        <v>-0.243</v>
      </c>
      <c r="G120" s="16" t="n">
        <v>-0.1829</v>
      </c>
      <c r="H120" s="16" t="n">
        <v>-0.219</v>
      </c>
      <c r="I120" s="16" t="n">
        <v>-0.24</v>
      </c>
      <c r="J120" s="16" t="n">
        <v>-0.3121</v>
      </c>
      <c r="K120" s="16" t="n">
        <v>-0.065</v>
      </c>
      <c r="L120" s="16" t="n">
        <v>-0.5366</v>
      </c>
      <c r="M120" s="16" t="n">
        <v>0</v>
      </c>
      <c r="N120" s="16" t="n">
        <v>0.2029</v>
      </c>
      <c r="O120" s="16" t="n">
        <v>-0.6471</v>
      </c>
      <c r="P120" s="16" t="n">
        <v>0</v>
      </c>
      <c r="Q120" s="16" t="n">
        <v>-0.1622</v>
      </c>
      <c r="R120" s="16" t="n">
        <v>-0.25</v>
      </c>
      <c r="S120" s="16" t="n">
        <v>0</v>
      </c>
      <c r="T120" s="16" t="n">
        <v>-0.0659</v>
      </c>
      <c r="U120" s="16" t="n">
        <v>-0.4</v>
      </c>
      <c r="V120" s="16" t="n">
        <v>0</v>
      </c>
      <c r="W120" s="5"/>
      <c r="X120" s="5" t="s">
        <v>36</v>
      </c>
      <c r="Y120" s="5"/>
      <c r="Z120" s="27" t="s">
        <v>64</v>
      </c>
      <c r="AA120" s="27"/>
    </row>
    <row r="121" customFormat="false" ht="14.9" hidden="false" customHeight="false" outlineLevel="0" collapsed="false">
      <c r="A121" s="24" t="n">
        <v>8057150</v>
      </c>
      <c r="B121" s="25" t="s">
        <v>288</v>
      </c>
      <c r="C121" s="13" t="s">
        <v>289</v>
      </c>
      <c r="D121" s="14" t="n">
        <v>45120</v>
      </c>
      <c r="E121" s="15" t="s">
        <v>77</v>
      </c>
      <c r="F121" s="16" t="n">
        <v>-0.0826446280991736</v>
      </c>
      <c r="G121" s="16" t="n">
        <v>-0.0444444444444444</v>
      </c>
      <c r="H121" s="16" t="n">
        <v>0</v>
      </c>
      <c r="I121" s="16" t="n">
        <v>-1.15789473684211</v>
      </c>
      <c r="J121" s="16" t="n">
        <v>-0.4</v>
      </c>
      <c r="K121" s="16" t="n">
        <v>2</v>
      </c>
      <c r="L121" s="16" t="n">
        <v>-0.012987012987013</v>
      </c>
      <c r="M121" s="16" t="n">
        <v>-2</v>
      </c>
      <c r="N121" s="16" t="n">
        <v>-0.266666666666667</v>
      </c>
      <c r="O121" s="16" t="n">
        <v>-0.0493827160493827</v>
      </c>
      <c r="P121" s="16" t="n">
        <v>1.71428571428571</v>
      </c>
      <c r="Q121" s="16" t="n">
        <v>-0.461538461538462</v>
      </c>
      <c r="R121" s="16" t="n">
        <v>2</v>
      </c>
      <c r="S121" s="16" t="n">
        <v>-2</v>
      </c>
      <c r="T121" s="16" t="n">
        <v>-0.4</v>
      </c>
      <c r="U121" s="16" t="n">
        <v>0</v>
      </c>
      <c r="V121" s="16" t="n">
        <v>0</v>
      </c>
      <c r="W121" s="5"/>
      <c r="X121" s="5"/>
      <c r="Y121" s="5"/>
      <c r="Z121" s="5"/>
      <c r="AA121" s="5"/>
    </row>
    <row r="122" customFormat="false" ht="14.9" hidden="false" customHeight="false" outlineLevel="0" collapsed="false">
      <c r="A122" s="24" t="n">
        <v>8057100</v>
      </c>
      <c r="B122" s="25" t="s">
        <v>290</v>
      </c>
      <c r="C122" s="13" t="s">
        <v>291</v>
      </c>
      <c r="D122" s="14" t="n">
        <v>45120</v>
      </c>
      <c r="E122" s="15" t="s">
        <v>43</v>
      </c>
      <c r="F122" s="16" t="n">
        <v>-0.411405295315682</v>
      </c>
      <c r="G122" s="16" t="n">
        <v>-0.931818181818182</v>
      </c>
      <c r="H122" s="16" t="n">
        <v>-0.156378600823045</v>
      </c>
      <c r="I122" s="16" t="s">
        <v>11</v>
      </c>
      <c r="J122" s="16" t="n">
        <v>0.0606060606060606</v>
      </c>
      <c r="K122" s="16" t="n">
        <v>-2</v>
      </c>
      <c r="L122" s="16" t="n">
        <v>-0.925714285714286</v>
      </c>
      <c r="M122" s="16" t="s">
        <v>11</v>
      </c>
      <c r="N122" s="16" t="n">
        <v>2</v>
      </c>
      <c r="O122" s="16" t="n">
        <v>-0.165289256198347</v>
      </c>
      <c r="P122" s="16" t="n">
        <v>-0.0512820512820513</v>
      </c>
      <c r="Q122" s="16" t="s">
        <v>11</v>
      </c>
      <c r="R122" s="16" t="s">
        <v>11</v>
      </c>
      <c r="S122" s="16" t="s">
        <v>11</v>
      </c>
      <c r="T122" s="16" t="n">
        <v>0.08</v>
      </c>
      <c r="U122" s="16" t="n">
        <v>0</v>
      </c>
      <c r="V122" s="16" t="s">
        <v>11</v>
      </c>
      <c r="W122" s="5"/>
      <c r="X122" s="5"/>
      <c r="Y122" s="5"/>
      <c r="Z122" s="5"/>
      <c r="AA122" s="5"/>
    </row>
    <row r="123" customFormat="false" ht="14.9" hidden="false" customHeight="false" outlineLevel="0" collapsed="false">
      <c r="A123" s="24" t="n">
        <v>8054800</v>
      </c>
      <c r="B123" s="25" t="s">
        <v>292</v>
      </c>
      <c r="C123" s="13" t="s">
        <v>293</v>
      </c>
      <c r="D123" s="14" t="n">
        <v>45119</v>
      </c>
      <c r="E123" s="15" t="s">
        <v>77</v>
      </c>
      <c r="F123" s="16" t="n">
        <v>-0.105834464043419</v>
      </c>
      <c r="G123" s="16" t="n">
        <v>-0.0428571428571429</v>
      </c>
      <c r="H123" s="16" t="n">
        <v>-0.126582278481013</v>
      </c>
      <c r="I123" s="16" t="s">
        <v>11</v>
      </c>
      <c r="J123" s="16" t="n">
        <v>-0.184397163120567</v>
      </c>
      <c r="K123" s="16" t="n">
        <v>0</v>
      </c>
      <c r="L123" s="16" t="n">
        <v>-0.0495867768595041</v>
      </c>
      <c r="M123" s="16" t="s">
        <v>11</v>
      </c>
      <c r="N123" s="16" t="s">
        <v>11</v>
      </c>
      <c r="O123" s="16" t="n">
        <v>0.00677966101694915</v>
      </c>
      <c r="P123" s="16" t="n">
        <v>-2</v>
      </c>
      <c r="Q123" s="16" t="s">
        <v>11</v>
      </c>
      <c r="R123" s="16" t="s">
        <v>11</v>
      </c>
      <c r="S123" s="16" t="s">
        <v>11</v>
      </c>
      <c r="T123" s="16" t="n">
        <v>-0.122448979591837</v>
      </c>
      <c r="U123" s="16" t="n">
        <v>2</v>
      </c>
      <c r="V123" s="16" t="n">
        <v>-0.777777777777778</v>
      </c>
      <c r="W123" s="5"/>
      <c r="X123" s="5"/>
      <c r="Y123" s="5"/>
      <c r="Z123" s="5"/>
      <c r="AA123" s="5"/>
    </row>
    <row r="124" customFormat="false" ht="14.9" hidden="false" customHeight="false" outlineLevel="0" collapsed="false">
      <c r="A124" s="24" t="n">
        <v>8055900</v>
      </c>
      <c r="B124" s="25" t="s">
        <v>294</v>
      </c>
      <c r="C124" s="13" t="s">
        <v>295</v>
      </c>
      <c r="D124" s="14" t="n">
        <v>45120</v>
      </c>
      <c r="E124" s="15" t="s">
        <v>43</v>
      </c>
      <c r="F124" s="16" t="n">
        <v>-0.296529968454259</v>
      </c>
      <c r="G124" s="16" t="n">
        <v>-0.145922746781116</v>
      </c>
      <c r="H124" s="16" t="n">
        <v>-0.42914979757085</v>
      </c>
      <c r="I124" s="16" t="n">
        <v>-0.196078431372549</v>
      </c>
      <c r="J124" s="16" t="n">
        <v>-0.368932038834951</v>
      </c>
      <c r="K124" s="16" t="n">
        <v>-0.162162162162162</v>
      </c>
      <c r="L124" s="16" t="n">
        <v>-0.0842105263157895</v>
      </c>
      <c r="M124" s="16" t="n">
        <v>-2</v>
      </c>
      <c r="N124" s="16" t="n">
        <v>-0.133333333333333</v>
      </c>
      <c r="O124" s="16" t="n">
        <v>-0.125</v>
      </c>
      <c r="P124" s="16" t="n">
        <v>-2</v>
      </c>
      <c r="Q124" s="16" t="n">
        <v>0</v>
      </c>
      <c r="R124" s="16" t="n">
        <v>0.5</v>
      </c>
      <c r="S124" s="16" t="n">
        <v>-2</v>
      </c>
      <c r="T124" s="16" t="n">
        <v>-0.144927536231884</v>
      </c>
      <c r="U124" s="16" t="n">
        <v>0.105263157894737</v>
      </c>
      <c r="V124" s="16" t="n">
        <v>-2</v>
      </c>
      <c r="W124" s="5"/>
      <c r="X124" s="5"/>
      <c r="Y124" s="5"/>
      <c r="Z124" s="5"/>
      <c r="AA124" s="5"/>
    </row>
    <row r="125" customFormat="false" ht="14.9" hidden="false" customHeight="false" outlineLevel="0" collapsed="false">
      <c r="A125" s="24" t="n">
        <v>8015400</v>
      </c>
      <c r="B125" s="25" t="s">
        <v>296</v>
      </c>
      <c r="C125" s="13" t="s">
        <v>297</v>
      </c>
      <c r="D125" s="14" t="n">
        <v>45100</v>
      </c>
      <c r="E125" s="3" t="s">
        <v>40</v>
      </c>
      <c r="F125" s="16" t="n">
        <v>-0.0333</v>
      </c>
      <c r="G125" s="16" t="n">
        <v>-0.0404</v>
      </c>
      <c r="H125" s="16" t="n">
        <v>0.0565</v>
      </c>
      <c r="I125" s="16" t="n">
        <v>0</v>
      </c>
      <c r="J125" s="16" t="n">
        <v>0.0594</v>
      </c>
      <c r="K125" s="16" t="n">
        <v>0.9444</v>
      </c>
      <c r="L125" s="16" t="n">
        <v>-0.8163</v>
      </c>
      <c r="M125" s="16" t="n">
        <v>0.1429</v>
      </c>
      <c r="N125" s="16" t="n">
        <v>0.1481</v>
      </c>
      <c r="O125" s="16" t="n">
        <v>0</v>
      </c>
      <c r="P125" s="16" t="n">
        <v>0.2857</v>
      </c>
      <c r="Q125" s="16" t="n">
        <v>-1</v>
      </c>
      <c r="R125" s="16" t="n">
        <v>0</v>
      </c>
      <c r="S125" s="16" t="n">
        <v>0.1053</v>
      </c>
      <c r="T125" s="16" t="n">
        <v>-1.0769</v>
      </c>
      <c r="U125" s="16" t="n">
        <v>0.3333</v>
      </c>
      <c r="V125" s="16" t="n">
        <v>0</v>
      </c>
      <c r="W125" s="5"/>
      <c r="X125" s="5"/>
      <c r="Y125" s="5"/>
      <c r="Z125" s="5"/>
      <c r="AA125" s="5"/>
    </row>
    <row r="126" customFormat="false" ht="14.9" hidden="false" customHeight="false" outlineLevel="0" collapsed="false">
      <c r="A126" s="24" t="n">
        <v>8047700</v>
      </c>
      <c r="B126" s="25" t="s">
        <v>298</v>
      </c>
      <c r="C126" s="13" t="s">
        <v>299</v>
      </c>
      <c r="D126" s="14" t="n">
        <v>45355</v>
      </c>
      <c r="E126" s="15" t="s">
        <v>40</v>
      </c>
      <c r="F126" s="16" t="n">
        <v>-0.059190031152648</v>
      </c>
      <c r="G126" s="16" t="n">
        <v>-0.64</v>
      </c>
      <c r="H126" s="16" t="n">
        <v>0.0460829493087558</v>
      </c>
      <c r="I126" s="16" t="n">
        <v>0.0474716202270382</v>
      </c>
      <c r="J126" s="16" t="n">
        <v>-0.0424028268551237</v>
      </c>
      <c r="K126" s="16" t="n">
        <v>0.0858895705521472</v>
      </c>
      <c r="L126" s="16" t="n">
        <v>-2</v>
      </c>
      <c r="M126" s="16" t="n">
        <v>-2</v>
      </c>
      <c r="N126" s="16" t="n">
        <v>0.103448275862069</v>
      </c>
      <c r="O126" s="16" t="n">
        <v>2</v>
      </c>
      <c r="P126" s="16" t="n">
        <v>-0.04</v>
      </c>
      <c r="Q126" s="16" t="n">
        <v>-0.666666666666667</v>
      </c>
      <c r="R126" s="16" t="n">
        <v>0.048884165781084</v>
      </c>
      <c r="S126" s="16" t="n">
        <v>0.08</v>
      </c>
      <c r="T126" s="16" t="n">
        <v>0.0100502512562814</v>
      </c>
      <c r="U126" s="16" t="n">
        <v>-0.0535905680600214</v>
      </c>
      <c r="V126" s="16" t="n">
        <v>0</v>
      </c>
      <c r="W126" s="5"/>
      <c r="X126" s="5"/>
      <c r="Y126" s="5"/>
      <c r="Z126" s="5"/>
      <c r="AA126" s="5"/>
    </row>
    <row r="127" customFormat="false" ht="14.9" hidden="false" customHeight="false" outlineLevel="0" collapsed="false">
      <c r="A127" s="24" t="n">
        <v>8009700</v>
      </c>
      <c r="B127" s="25" t="s">
        <v>300</v>
      </c>
      <c r="C127" s="13" t="s">
        <v>301</v>
      </c>
      <c r="D127" s="14" t="n">
        <v>45335</v>
      </c>
      <c r="E127" s="15" t="s">
        <v>43</v>
      </c>
      <c r="F127" s="16" t="n">
        <v>-0.672514619883041</v>
      </c>
      <c r="G127" s="16" t="n">
        <v>-0.117647058823529</v>
      </c>
      <c r="H127" s="16" t="s">
        <v>11</v>
      </c>
      <c r="I127" s="16" t="n">
        <v>-1.51260504201681</v>
      </c>
      <c r="J127" s="16" t="n">
        <v>-0.243386243386243</v>
      </c>
      <c r="K127" s="16" t="n">
        <v>0</v>
      </c>
      <c r="L127" s="16" t="s">
        <v>11</v>
      </c>
      <c r="M127" s="16" t="n">
        <v>-0.444444444444444</v>
      </c>
      <c r="N127" s="16" t="s">
        <v>11</v>
      </c>
      <c r="O127" s="16" t="s">
        <v>11</v>
      </c>
      <c r="P127" s="16" t="s">
        <v>11</v>
      </c>
      <c r="Q127" s="16" t="n">
        <v>-1.5</v>
      </c>
      <c r="R127" s="16" t="n">
        <v>-1.51304347826087</v>
      </c>
      <c r="S127" s="16" t="s">
        <v>11</v>
      </c>
      <c r="T127" s="16" t="s">
        <v>11</v>
      </c>
      <c r="U127" s="16" t="n">
        <v>-0.167597765363128</v>
      </c>
      <c r="V127" s="16" t="n">
        <v>-1.6</v>
      </c>
      <c r="W127" s="5"/>
      <c r="X127" s="5"/>
      <c r="Y127" s="5"/>
      <c r="Z127" s="5"/>
      <c r="AA127" s="5"/>
    </row>
    <row r="128" customFormat="false" ht="14.9" hidden="false" customHeight="false" outlineLevel="0" collapsed="false">
      <c r="A128" s="24" t="n">
        <v>8004400</v>
      </c>
      <c r="B128" s="25" t="s">
        <v>302</v>
      </c>
      <c r="C128" s="13" t="s">
        <v>303</v>
      </c>
      <c r="D128" s="14" t="n">
        <v>45330</v>
      </c>
      <c r="E128" s="15" t="s">
        <v>43</v>
      </c>
      <c r="F128" s="16" t="n">
        <v>-0.0905222437137331</v>
      </c>
      <c r="G128" s="16" t="n">
        <v>-0.0645161290322581</v>
      </c>
      <c r="H128" s="16" t="n">
        <v>0.0116618075801749</v>
      </c>
      <c r="I128" s="16" t="n">
        <v>-0.242424242424242</v>
      </c>
      <c r="J128" s="16" t="n">
        <v>-0.0255009107468124</v>
      </c>
      <c r="K128" s="16" t="n">
        <v>0.1</v>
      </c>
      <c r="L128" s="16" t="n">
        <v>-0.0417910447761194</v>
      </c>
      <c r="M128" s="16" t="n">
        <v>-0.14207650273224</v>
      </c>
      <c r="N128" s="16" t="n">
        <v>0.0932642487046632</v>
      </c>
      <c r="O128" s="16" t="n">
        <v>-0.005249343832021</v>
      </c>
      <c r="P128" s="16" t="n">
        <v>-0.0714285714285714</v>
      </c>
      <c r="Q128" s="16" t="n">
        <v>0.0380952380952381</v>
      </c>
      <c r="R128" s="16" t="n">
        <v>0.0642398286937902</v>
      </c>
      <c r="S128" s="16" t="n">
        <v>-2</v>
      </c>
      <c r="T128" s="16" t="n">
        <v>0.296296296296296</v>
      </c>
      <c r="U128" s="16" t="n">
        <v>0.0244498777506113</v>
      </c>
      <c r="V128" s="16" t="n">
        <v>-1.75</v>
      </c>
      <c r="W128" s="5"/>
      <c r="X128" s="5"/>
      <c r="Y128" s="5"/>
      <c r="Z128" s="5"/>
      <c r="AA128" s="5"/>
    </row>
    <row r="129" customFormat="false" ht="14.9" hidden="false" customHeight="false" outlineLevel="0" collapsed="false">
      <c r="A129" s="24" t="n">
        <v>8055000</v>
      </c>
      <c r="B129" s="25" t="s">
        <v>304</v>
      </c>
      <c r="C129" s="13" t="s">
        <v>305</v>
      </c>
      <c r="D129" s="14" t="n">
        <v>45833</v>
      </c>
      <c r="E129" s="26" t="n">
        <v>0.625</v>
      </c>
      <c r="F129" s="16" t="n">
        <v>-0.0362</v>
      </c>
      <c r="G129" s="16" t="n">
        <v>-0.1818</v>
      </c>
      <c r="H129" s="16" t="n">
        <v>-0.069</v>
      </c>
      <c r="I129" s="16" t="n">
        <v>-0.1161</v>
      </c>
      <c r="J129" s="16" t="n">
        <v>0.0437</v>
      </c>
      <c r="K129" s="16" t="n">
        <v>-0.2222</v>
      </c>
      <c r="L129" s="16" t="n">
        <v>0</v>
      </c>
      <c r="M129" s="16" t="n">
        <v>0</v>
      </c>
      <c r="N129" s="16" t="n">
        <v>-0.7027</v>
      </c>
      <c r="O129" s="16" t="n">
        <v>2</v>
      </c>
      <c r="P129" s="16" t="n">
        <v>-0.1053</v>
      </c>
      <c r="Q129" s="16" t="n">
        <v>0</v>
      </c>
      <c r="R129" s="16" t="n">
        <v>-0.3878</v>
      </c>
      <c r="S129" s="16" t="n">
        <v>1.8857</v>
      </c>
      <c r="T129" s="16" t="n">
        <v>0.1538</v>
      </c>
      <c r="U129" s="16" t="n">
        <v>0.0411</v>
      </c>
      <c r="V129" s="16" t="n">
        <v>0</v>
      </c>
      <c r="W129" s="5"/>
      <c r="X129" s="5" t="s">
        <v>36</v>
      </c>
      <c r="Y129" s="5"/>
      <c r="Z129" s="27" t="s">
        <v>64</v>
      </c>
      <c r="AA129" s="27"/>
    </row>
    <row r="130" customFormat="false" ht="14.9" hidden="false" customHeight="false" outlineLevel="0" collapsed="false">
      <c r="A130" s="24" t="n">
        <v>8043600</v>
      </c>
      <c r="B130" s="25" t="s">
        <v>306</v>
      </c>
      <c r="C130" s="13" t="s">
        <v>307</v>
      </c>
      <c r="D130" s="14" t="n">
        <v>45351</v>
      </c>
      <c r="E130" s="15" t="s">
        <v>43</v>
      </c>
      <c r="F130" s="16" t="n">
        <v>-0.178250204415372</v>
      </c>
      <c r="G130" s="16" t="n">
        <v>-0.453674121405751</v>
      </c>
      <c r="H130" s="16" t="n">
        <v>-0.940809968847352</v>
      </c>
      <c r="I130" s="16" t="n">
        <v>-0.0863557858376511</v>
      </c>
      <c r="J130" s="16" t="n">
        <v>0.020460358056266</v>
      </c>
      <c r="K130" s="16" t="n">
        <v>-0.0804289544235925</v>
      </c>
      <c r="L130" s="16" t="n">
        <v>0.105263157894737</v>
      </c>
      <c r="M130" s="16" t="n">
        <v>-1.48022598870056</v>
      </c>
      <c r="N130" s="16" t="n">
        <v>-0.0689655172413793</v>
      </c>
      <c r="O130" s="16" t="n">
        <v>0.0476190476190476</v>
      </c>
      <c r="P130" s="16" t="n">
        <v>-2</v>
      </c>
      <c r="Q130" s="16" t="n">
        <v>0.300751879699248</v>
      </c>
      <c r="R130" s="16" t="n">
        <v>-0.00498753117206983</v>
      </c>
      <c r="S130" s="16" t="n">
        <v>-1.95555555555556</v>
      </c>
      <c r="T130" s="16" t="n">
        <v>0.0497512437810945</v>
      </c>
      <c r="U130" s="16" t="n">
        <v>0.0165745856353591</v>
      </c>
      <c r="V130" s="16" t="n">
        <v>0</v>
      </c>
      <c r="W130" s="5"/>
      <c r="X130" s="5"/>
      <c r="Y130" s="5"/>
      <c r="Z130" s="5"/>
      <c r="AA130" s="5"/>
    </row>
    <row r="131" customFormat="false" ht="14.9" hidden="false" customHeight="false" outlineLevel="0" collapsed="false">
      <c r="A131" s="24" t="n">
        <v>8003000</v>
      </c>
      <c r="B131" s="25" t="s">
        <v>308</v>
      </c>
      <c r="C131" s="13" t="s">
        <v>309</v>
      </c>
      <c r="D131" s="14" t="n">
        <v>45730</v>
      </c>
      <c r="E131" s="3" t="s">
        <v>310</v>
      </c>
      <c r="F131" s="40" t="n">
        <v>-0.108</v>
      </c>
      <c r="G131" s="40" t="n">
        <v>0.0214</v>
      </c>
      <c r="H131" s="40" t="n">
        <v>-0.0566</v>
      </c>
      <c r="I131" s="40" t="n">
        <v>-0.1604</v>
      </c>
      <c r="J131" s="40" t="n">
        <v>-0.404</v>
      </c>
      <c r="K131" s="16" t="n">
        <v>-0.1333</v>
      </c>
      <c r="L131" s="40" t="n">
        <v>0.0759</v>
      </c>
      <c r="M131" s="40" t="n">
        <v>0.0426</v>
      </c>
      <c r="N131" s="40" t="n">
        <v>-0.0299</v>
      </c>
      <c r="O131" s="40" t="n">
        <v>-0.0075</v>
      </c>
      <c r="P131" s="40" t="n">
        <v>-0.3273</v>
      </c>
      <c r="Q131" s="40" t="n">
        <v>0</v>
      </c>
      <c r="R131" s="40" t="n">
        <v>0.069</v>
      </c>
      <c r="S131" s="40" t="n">
        <v>-1.4074</v>
      </c>
      <c r="T131" s="40" t="n">
        <v>-0.0328</v>
      </c>
      <c r="U131" s="40" t="n">
        <v>-0.0202</v>
      </c>
      <c r="V131" s="40" t="n">
        <v>-2</v>
      </c>
      <c r="W131" s="5"/>
      <c r="X131" s="5"/>
      <c r="Y131" s="5"/>
      <c r="Z131" s="5"/>
      <c r="AA131" s="5"/>
    </row>
    <row r="132" customFormat="false" ht="14.9" hidden="false" customHeight="false" outlineLevel="0" collapsed="false">
      <c r="A132" s="24" t="n">
        <v>8017000</v>
      </c>
      <c r="B132" s="25" t="s">
        <v>311</v>
      </c>
      <c r="C132" s="5" t="s">
        <v>312</v>
      </c>
      <c r="D132" s="14" t="n">
        <v>45103</v>
      </c>
      <c r="E132" s="3" t="s">
        <v>43</v>
      </c>
      <c r="F132" s="16" t="n">
        <v>-0.0028</v>
      </c>
      <c r="G132" s="16" t="n">
        <v>-0.0710479573712256</v>
      </c>
      <c r="H132" s="16" t="n">
        <v>-0.307475317348378</v>
      </c>
      <c r="I132" s="16" t="n">
        <v>-0.194444444444444</v>
      </c>
      <c r="J132" s="16" t="n">
        <v>0.0526315789473684</v>
      </c>
      <c r="K132" s="16" t="n">
        <v>0.129032258064516</v>
      </c>
      <c r="L132" s="16" t="n">
        <v>-0.0941949616648412</v>
      </c>
      <c r="M132" s="16" t="n">
        <v>-0.0132450331125828</v>
      </c>
      <c r="N132" s="16" t="n">
        <v>-0.099290780141844</v>
      </c>
      <c r="O132" s="16" t="n">
        <v>-0.347048300536673</v>
      </c>
      <c r="P132" s="16" t="n">
        <v>-1.11111111111111</v>
      </c>
      <c r="Q132" s="16" t="n">
        <v>0.0851063829787234</v>
      </c>
      <c r="R132" s="16" t="n">
        <v>-1</v>
      </c>
      <c r="S132" s="16" t="n">
        <v>-0.666666666666667</v>
      </c>
      <c r="T132" s="16" t="n">
        <v>0</v>
      </c>
      <c r="U132" s="16" t="n">
        <v>0.0869565217391304</v>
      </c>
      <c r="V132" s="16" t="n">
        <v>0.0444444444444444</v>
      </c>
      <c r="W132" s="5"/>
      <c r="X132" s="5"/>
      <c r="Y132" s="5"/>
      <c r="Z132" s="5"/>
      <c r="AA132" s="5"/>
    </row>
    <row r="133" customFormat="false" ht="14.9" hidden="false" customHeight="false" outlineLevel="0" collapsed="false">
      <c r="A133" s="24" t="n">
        <v>8019100</v>
      </c>
      <c r="B133" s="25" t="s">
        <v>313</v>
      </c>
      <c r="C133" s="13" t="s">
        <v>314</v>
      </c>
      <c r="D133" s="14" t="n">
        <v>45104</v>
      </c>
      <c r="E133" s="15" t="s">
        <v>40</v>
      </c>
      <c r="F133" s="16" t="n">
        <v>-0.0245261984392419</v>
      </c>
      <c r="G133" s="16" t="n">
        <v>-0.0555555555555556</v>
      </c>
      <c r="H133" s="16" t="n">
        <v>-0.0615384615384615</v>
      </c>
      <c r="I133" s="16" t="n">
        <v>-0.0298507462686567</v>
      </c>
      <c r="J133" s="16" t="n">
        <v>0.0068259385665529</v>
      </c>
      <c r="K133" s="16" t="n">
        <v>-0.125</v>
      </c>
      <c r="L133" s="16" t="n">
        <v>0.0540540540540541</v>
      </c>
      <c r="M133" s="16" t="n">
        <v>-0.666666666666667</v>
      </c>
      <c r="N133" s="16" t="n">
        <v>0</v>
      </c>
      <c r="O133" s="16" t="n">
        <v>0.0869565217391304</v>
      </c>
      <c r="P133" s="16" t="n">
        <v>-0.114942528735632</v>
      </c>
      <c r="Q133" s="16" t="n">
        <v>0.666666666666667</v>
      </c>
      <c r="R133" s="16" t="n">
        <v>-0.0155844155844156</v>
      </c>
      <c r="S133" s="16" t="n">
        <v>-0.571428571428571</v>
      </c>
      <c r="T133" s="16" t="n">
        <v>-0.0327868852459016</v>
      </c>
      <c r="U133" s="16" t="n">
        <v>0.0192307692307692</v>
      </c>
      <c r="V133" s="16" t="n">
        <v>0</v>
      </c>
      <c r="W133" s="5"/>
      <c r="X133" s="5"/>
      <c r="Y133" s="5"/>
      <c r="Z133" s="5"/>
      <c r="AA133" s="5"/>
    </row>
    <row r="134" customFormat="false" ht="14.9" hidden="false" customHeight="false" outlineLevel="0" collapsed="false">
      <c r="A134" s="24" t="n">
        <v>8009900</v>
      </c>
      <c r="B134" s="25" t="s">
        <v>315</v>
      </c>
      <c r="C134" s="13" t="s">
        <v>316</v>
      </c>
      <c r="D134" s="14" t="n">
        <v>45378</v>
      </c>
      <c r="E134" s="15" t="s">
        <v>77</v>
      </c>
      <c r="F134" s="16" t="n">
        <v>-0.167810026385224</v>
      </c>
      <c r="G134" s="16" t="n">
        <v>-0.065359477124183</v>
      </c>
      <c r="H134" s="16" t="n">
        <v>-0.025974025974026</v>
      </c>
      <c r="I134" s="16" t="n">
        <v>-0.402439024390244</v>
      </c>
      <c r="J134" s="16" t="n">
        <v>-0.249560632688928</v>
      </c>
      <c r="K134" s="16" t="n">
        <v>0.37037037037037</v>
      </c>
      <c r="L134" s="16" t="n">
        <v>-0.0874035989717224</v>
      </c>
      <c r="M134" s="16" t="n">
        <v>-0.13953488372093</v>
      </c>
      <c r="N134" s="16" t="n">
        <v>0.412698412698413</v>
      </c>
      <c r="O134" s="16" t="n">
        <v>-0.106382978723404</v>
      </c>
      <c r="P134" s="16" t="n">
        <v>0</v>
      </c>
      <c r="Q134" s="16" t="n">
        <v>-0.777777777777778</v>
      </c>
      <c r="R134" s="16" t="n">
        <v>-0.43265306122449</v>
      </c>
      <c r="S134" s="16" t="n">
        <v>0.0425531914893617</v>
      </c>
      <c r="T134" s="16" t="n">
        <v>-0.526315789473684</v>
      </c>
      <c r="U134" s="16" t="n">
        <v>-0.172248803827751</v>
      </c>
      <c r="V134" s="16" t="n">
        <v>-0.357142857142857</v>
      </c>
      <c r="W134" s="5"/>
      <c r="X134" s="5"/>
      <c r="Y134" s="5"/>
      <c r="Z134" s="5"/>
      <c r="AA134" s="5"/>
    </row>
    <row r="135" customFormat="false" ht="14.9" hidden="false" customHeight="false" outlineLevel="0" collapsed="false">
      <c r="A135" s="24" t="n">
        <v>8007200</v>
      </c>
      <c r="B135" s="25" t="s">
        <v>317</v>
      </c>
      <c r="C135" s="13" t="s">
        <v>318</v>
      </c>
      <c r="D135" s="14" t="n">
        <v>45337</v>
      </c>
      <c r="E135" s="15" t="s">
        <v>43</v>
      </c>
      <c r="F135" s="16" t="n">
        <v>0.0503655564581641</v>
      </c>
      <c r="G135" s="16" t="n">
        <v>0.131147540983607</v>
      </c>
      <c r="H135" s="16" t="n">
        <v>0.0122699386503067</v>
      </c>
      <c r="I135" s="16" t="n">
        <v>0.0566801619433198</v>
      </c>
      <c r="J135" s="16" t="n">
        <v>-0.0136986301369863</v>
      </c>
      <c r="K135" s="16" t="n">
        <v>0.025974025974026</v>
      </c>
      <c r="L135" s="16" t="n">
        <v>0.195121951219512</v>
      </c>
      <c r="M135" s="16" t="n">
        <v>-0.0465116279069767</v>
      </c>
      <c r="N135" s="16" t="n">
        <v>0</v>
      </c>
      <c r="O135" s="16" t="n">
        <v>0.00732600732600733</v>
      </c>
      <c r="P135" s="16" t="n">
        <v>0.0540540540540541</v>
      </c>
      <c r="Q135" s="16" t="n">
        <v>-0.25</v>
      </c>
      <c r="R135" s="16" t="n">
        <v>0.113989637305699</v>
      </c>
      <c r="S135" s="16" t="n">
        <v>0</v>
      </c>
      <c r="T135" s="16" t="n">
        <v>-0.0952380952380952</v>
      </c>
      <c r="U135" s="16" t="n">
        <v>-0.0109289617486339</v>
      </c>
      <c r="V135" s="16" t="n">
        <v>0.0298507462686567</v>
      </c>
      <c r="W135" s="5"/>
      <c r="X135" s="5"/>
      <c r="Y135" s="5"/>
      <c r="Z135" s="5"/>
      <c r="AA135" s="5"/>
    </row>
    <row r="136" customFormat="false" ht="14.9" hidden="false" customHeight="false" outlineLevel="0" collapsed="false">
      <c r="A136" s="24" t="n">
        <v>8049500</v>
      </c>
      <c r="B136" s="25" t="s">
        <v>319</v>
      </c>
      <c r="C136" s="13" t="s">
        <v>320</v>
      </c>
      <c r="D136" s="14" t="n">
        <v>45834</v>
      </c>
      <c r="E136" s="26" t="n">
        <v>0.322916666666667</v>
      </c>
      <c r="F136" s="16" t="n">
        <v>-0.0213</v>
      </c>
      <c r="G136" s="16" t="n">
        <v>-0.08</v>
      </c>
      <c r="H136" s="16" t="n">
        <v>0</v>
      </c>
      <c r="I136" s="16" t="n">
        <v>0.0325</v>
      </c>
      <c r="J136" s="16" t="n">
        <v>-0.0614</v>
      </c>
      <c r="K136" s="16" t="n">
        <v>-0.087</v>
      </c>
      <c r="L136" s="16" t="n">
        <v>0</v>
      </c>
      <c r="M136" s="16" t="n">
        <v>0</v>
      </c>
      <c r="N136" s="16" t="n">
        <v>0</v>
      </c>
      <c r="O136" s="16" t="n">
        <v>0</v>
      </c>
      <c r="P136" s="16" t="n">
        <v>0</v>
      </c>
      <c r="Q136" s="16" t="n">
        <v>0</v>
      </c>
      <c r="R136" s="16" t="n">
        <v>0.0325</v>
      </c>
      <c r="S136" s="16" t="n">
        <v>0</v>
      </c>
      <c r="T136" s="16" t="n">
        <v>0</v>
      </c>
      <c r="U136" s="16" t="n">
        <v>-0.014</v>
      </c>
      <c r="V136" s="16" t="n">
        <v>-2</v>
      </c>
      <c r="W136" s="5"/>
      <c r="X136" s="5" t="s">
        <v>36</v>
      </c>
      <c r="Y136" s="5"/>
      <c r="Z136" s="27" t="s">
        <v>64</v>
      </c>
      <c r="AA136" s="27"/>
    </row>
    <row r="137" customFormat="false" ht="14.9" hidden="false" customHeight="false" outlineLevel="0" collapsed="false">
      <c r="A137" s="24" t="n">
        <v>8048800</v>
      </c>
      <c r="B137" s="25" t="s">
        <v>321</v>
      </c>
      <c r="C137" s="13" t="s">
        <v>322</v>
      </c>
      <c r="D137" s="14" t="n">
        <v>45834</v>
      </c>
      <c r="E137" s="26" t="n">
        <v>0.53125</v>
      </c>
      <c r="F137" s="16" t="n">
        <v>-0.1587</v>
      </c>
      <c r="G137" s="16" t="n">
        <v>-0.8916</v>
      </c>
      <c r="H137" s="16" t="n">
        <v>2</v>
      </c>
      <c r="I137" s="16" t="n">
        <v>-0.0192</v>
      </c>
      <c r="J137" s="16" t="n">
        <v>0.0403</v>
      </c>
      <c r="K137" s="16" t="n">
        <v>-0.069</v>
      </c>
      <c r="L137" s="16" t="n">
        <v>1</v>
      </c>
      <c r="M137" s="16" t="n">
        <v>-1.52</v>
      </c>
      <c r="N137" s="16" t="n">
        <v>2</v>
      </c>
      <c r="O137" s="16" t="n">
        <v>0</v>
      </c>
      <c r="P137" s="16" t="n">
        <v>0</v>
      </c>
      <c r="Q137" s="16" t="n">
        <v>0.0513</v>
      </c>
      <c r="R137" s="16" t="n">
        <v>-0.0364</v>
      </c>
      <c r="S137" s="16" t="n">
        <v>0</v>
      </c>
      <c r="T137" s="16" t="n">
        <v>0</v>
      </c>
      <c r="U137" s="16" t="n">
        <v>0.0465</v>
      </c>
      <c r="V137" s="16" t="n">
        <v>0</v>
      </c>
      <c r="W137" s="5"/>
      <c r="X137" s="5" t="s">
        <v>36</v>
      </c>
      <c r="Y137" s="5"/>
      <c r="Z137" s="27" t="s">
        <v>64</v>
      </c>
      <c r="AA137" s="27"/>
    </row>
    <row r="138" customFormat="false" ht="14.9" hidden="false" customHeight="false" outlineLevel="0" collapsed="false">
      <c r="A138" s="24" t="n">
        <v>8048100</v>
      </c>
      <c r="B138" s="25" t="s">
        <v>323</v>
      </c>
      <c r="C138" s="13" t="s">
        <v>324</v>
      </c>
      <c r="D138" s="14" t="n">
        <v>45834</v>
      </c>
      <c r="E138" s="26" t="n">
        <v>0.625</v>
      </c>
      <c r="F138" s="16" t="n">
        <v>-0.0702</v>
      </c>
      <c r="G138" s="16" t="n">
        <v>-0.0606</v>
      </c>
      <c r="H138" s="16" t="n">
        <v>0</v>
      </c>
      <c r="I138" s="16" t="n">
        <v>-0.1143</v>
      </c>
      <c r="J138" s="16" t="n">
        <v>-0.0639</v>
      </c>
      <c r="K138" s="16" t="n">
        <v>0</v>
      </c>
      <c r="L138" s="16" t="n">
        <v>-0.6667</v>
      </c>
      <c r="M138" s="16" t="n">
        <v>0</v>
      </c>
      <c r="N138" s="16" t="n">
        <v>0</v>
      </c>
      <c r="O138" s="16" t="n">
        <v>0</v>
      </c>
      <c r="P138" s="16" t="n">
        <v>0</v>
      </c>
      <c r="Q138" s="16" t="n">
        <v>0.6667</v>
      </c>
      <c r="R138" s="16" t="n">
        <v>-0.1194</v>
      </c>
      <c r="S138" s="16" t="n">
        <v>-0.6667</v>
      </c>
      <c r="T138" s="16" t="n">
        <v>-0.125</v>
      </c>
      <c r="U138" s="16" t="n">
        <v>-0.0592</v>
      </c>
      <c r="V138" s="16" t="n">
        <v>0</v>
      </c>
      <c r="W138" s="5"/>
      <c r="X138" s="5" t="s">
        <v>36</v>
      </c>
      <c r="Y138" s="5"/>
      <c r="Z138" s="27" t="s">
        <v>64</v>
      </c>
      <c r="AA138" s="27"/>
    </row>
    <row r="139" customFormat="false" ht="14.9" hidden="false" customHeight="false" outlineLevel="0" collapsed="false">
      <c r="A139" s="24" t="n">
        <v>8049700</v>
      </c>
      <c r="B139" s="25" t="s">
        <v>325</v>
      </c>
      <c r="C139" s="13" t="s">
        <v>326</v>
      </c>
      <c r="D139" s="14" t="n">
        <v>45835</v>
      </c>
      <c r="E139" s="26" t="n">
        <v>0.333333333333333</v>
      </c>
      <c r="F139" s="16" t="n">
        <v>-0.16</v>
      </c>
      <c r="G139" s="16" t="n">
        <v>0</v>
      </c>
      <c r="H139" s="16" t="n">
        <v>-1.1351</v>
      </c>
      <c r="I139" s="16" t="n">
        <v>-0.0552</v>
      </c>
      <c r="J139" s="16" t="n">
        <v>-0.0732</v>
      </c>
      <c r="K139" s="16" t="n">
        <v>0</v>
      </c>
      <c r="L139" s="16" t="n">
        <v>0</v>
      </c>
      <c r="M139" s="16" t="n">
        <v>0</v>
      </c>
      <c r="N139" s="16" t="n">
        <v>0</v>
      </c>
      <c r="O139" s="16" t="n">
        <v>0</v>
      </c>
      <c r="P139" s="16" t="n">
        <v>-2</v>
      </c>
      <c r="Q139" s="16" t="n">
        <v>0</v>
      </c>
      <c r="R139" s="16" t="n">
        <v>-0.0752</v>
      </c>
      <c r="S139" s="16" t="n">
        <v>0</v>
      </c>
      <c r="T139" s="16" t="n">
        <v>-0.2105</v>
      </c>
      <c r="U139" s="16" t="n">
        <v>-0.0364</v>
      </c>
      <c r="V139" s="16" t="n">
        <v>0</v>
      </c>
      <c r="W139" s="5"/>
      <c r="X139" s="5" t="s">
        <v>36</v>
      </c>
      <c r="Y139" s="5"/>
      <c r="Z139" s="27" t="s">
        <v>64</v>
      </c>
      <c r="AA139" s="27"/>
    </row>
    <row r="140" customFormat="false" ht="14.9" hidden="false" customHeight="false" outlineLevel="0" collapsed="false">
      <c r="A140" s="24" t="n">
        <v>8049400</v>
      </c>
      <c r="B140" s="25" t="s">
        <v>327</v>
      </c>
      <c r="C140" s="13" t="s">
        <v>328</v>
      </c>
      <c r="D140" s="14" t="n">
        <v>45835</v>
      </c>
      <c r="E140" s="26" t="n">
        <v>0.625</v>
      </c>
      <c r="F140" s="16" t="n">
        <v>-0.0282</v>
      </c>
      <c r="G140" s="16" t="n">
        <v>0</v>
      </c>
      <c r="H140" s="16" t="n">
        <v>0</v>
      </c>
      <c r="I140" s="16" t="n">
        <v>-0.0355</v>
      </c>
      <c r="J140" s="16" t="n">
        <v>-0.026</v>
      </c>
      <c r="K140" s="16" t="n">
        <v>0</v>
      </c>
      <c r="L140" s="16" t="n">
        <v>2</v>
      </c>
      <c r="M140" s="16" t="n">
        <v>-0.2222</v>
      </c>
      <c r="N140" s="16" t="n">
        <v>0</v>
      </c>
      <c r="O140" s="16" t="n">
        <v>0</v>
      </c>
      <c r="P140" s="16" t="n">
        <v>0</v>
      </c>
      <c r="Q140" s="16" t="n">
        <v>-0.3529</v>
      </c>
      <c r="R140" s="16" t="n">
        <v>0</v>
      </c>
      <c r="S140" s="16" t="n">
        <v>0</v>
      </c>
      <c r="T140" s="16" t="n">
        <v>0</v>
      </c>
      <c r="U140" s="16" t="n">
        <v>-0.0194</v>
      </c>
      <c r="V140" s="16" t="n">
        <v>-0.1053</v>
      </c>
      <c r="W140" s="5"/>
      <c r="X140" s="5" t="s">
        <v>36</v>
      </c>
      <c r="Y140" s="5"/>
      <c r="Z140" s="27" t="s">
        <v>64</v>
      </c>
      <c r="AA140" s="27"/>
    </row>
    <row r="141" customFormat="false" ht="14.9" hidden="false" customHeight="false" outlineLevel="0" collapsed="false">
      <c r="A141" s="24" t="n">
        <v>8038100</v>
      </c>
      <c r="B141" s="25" t="s">
        <v>329</v>
      </c>
      <c r="C141" s="13" t="s">
        <v>330</v>
      </c>
      <c r="D141" s="14" t="n">
        <v>45386</v>
      </c>
      <c r="E141" s="3" t="s">
        <v>43</v>
      </c>
      <c r="F141" s="16" t="n">
        <v>-0.00966183574879227</v>
      </c>
      <c r="G141" s="16" t="n">
        <v>-0.107042253521127</v>
      </c>
      <c r="H141" s="16" t="n">
        <v>-0.00506329113924051</v>
      </c>
      <c r="I141" s="16" t="n">
        <v>-0.0202839756592292</v>
      </c>
      <c r="J141" s="16" t="n">
        <v>0.0481283422459893</v>
      </c>
      <c r="K141" s="16" t="n">
        <v>0</v>
      </c>
      <c r="L141" s="16" t="n">
        <v>-0.166666666666667</v>
      </c>
      <c r="M141" s="16" t="n">
        <v>-0.139917695473251</v>
      </c>
      <c r="N141" s="16" t="n">
        <v>-0.0371747211895911</v>
      </c>
      <c r="O141" s="16" t="n">
        <v>0.222222222222222</v>
      </c>
      <c r="P141" s="16" t="n">
        <v>0.0202020202020202</v>
      </c>
      <c r="Q141" s="16" t="n">
        <v>-0.0829493087557604</v>
      </c>
      <c r="R141" s="16" t="n">
        <v>0</v>
      </c>
      <c r="S141" s="16" t="n">
        <v>-0.0108108108108108</v>
      </c>
      <c r="T141" s="16" t="n">
        <v>0.0408163265306122</v>
      </c>
      <c r="U141" s="16" t="n">
        <v>0.0526315789473684</v>
      </c>
      <c r="V141" s="16" t="n">
        <v>0</v>
      </c>
      <c r="W141" s="5"/>
      <c r="X141" s="5"/>
      <c r="Y141" s="5"/>
      <c r="Z141" s="5"/>
      <c r="AA141" s="5"/>
    </row>
    <row r="142" customFormat="false" ht="14.9" hidden="false" customHeight="false" outlineLevel="0" collapsed="false">
      <c r="A142" s="24" t="n">
        <v>8050900</v>
      </c>
      <c r="B142" s="25" t="s">
        <v>331</v>
      </c>
      <c r="C142" s="13" t="s">
        <v>332</v>
      </c>
      <c r="D142" s="14" t="n">
        <v>45828</v>
      </c>
      <c r="E142" s="26" t="n">
        <v>0.53125</v>
      </c>
      <c r="F142" s="16" t="n">
        <v>-0.1182</v>
      </c>
      <c r="G142" s="16" t="n">
        <v>-0.0417</v>
      </c>
      <c r="H142" s="16" t="n">
        <v>-0.1471</v>
      </c>
      <c r="I142" s="16" t="n">
        <v>-0.0741</v>
      </c>
      <c r="J142" s="16" t="n">
        <v>-0.4828</v>
      </c>
      <c r="K142" s="16" t="n">
        <v>0</v>
      </c>
      <c r="L142" s="16" t="n">
        <v>-0.1395</v>
      </c>
      <c r="M142" s="16" t="n">
        <v>0.0392</v>
      </c>
      <c r="N142" s="16" t="n">
        <v>-0.1667</v>
      </c>
      <c r="O142" s="16" t="n">
        <v>-0.1818</v>
      </c>
      <c r="P142" s="16" t="n">
        <v>0.2857</v>
      </c>
      <c r="Q142" s="16" t="n">
        <v>0.6087</v>
      </c>
      <c r="R142" s="16" t="n">
        <v>-2</v>
      </c>
      <c r="S142" s="16" t="n">
        <v>-0.0408</v>
      </c>
      <c r="T142" s="16" t="n">
        <v>-1.5</v>
      </c>
      <c r="U142" s="16" t="n">
        <v>-0.0952</v>
      </c>
      <c r="V142" s="16" t="n">
        <v>0</v>
      </c>
      <c r="W142" s="5"/>
      <c r="X142" s="5" t="s">
        <v>36</v>
      </c>
      <c r="Y142" s="5"/>
      <c r="Z142" s="27" t="s">
        <v>64</v>
      </c>
      <c r="AA142" s="27"/>
    </row>
    <row r="143" customFormat="false" ht="14.9" hidden="false" customHeight="false" outlineLevel="0" collapsed="false">
      <c r="A143" s="24" t="n">
        <v>8057700</v>
      </c>
      <c r="B143" s="25" t="s">
        <v>333</v>
      </c>
      <c r="C143" s="13" t="s">
        <v>334</v>
      </c>
      <c r="D143" s="14" t="n">
        <v>45838</v>
      </c>
      <c r="E143" s="26" t="n">
        <v>0.625</v>
      </c>
      <c r="F143" s="16" t="n">
        <v>-0.0606</v>
      </c>
      <c r="G143" s="16" t="n">
        <v>-0.1235</v>
      </c>
      <c r="H143" s="16" t="n">
        <v>-0.2286</v>
      </c>
      <c r="I143" s="16" t="n">
        <v>-0.0339</v>
      </c>
      <c r="J143" s="16" t="n">
        <v>-0.0086</v>
      </c>
      <c r="K143" s="16" t="n">
        <v>-0.1714</v>
      </c>
      <c r="L143" s="16" t="n">
        <v>0</v>
      </c>
      <c r="M143" s="16" t="n">
        <v>-0.1538</v>
      </c>
      <c r="N143" s="16" t="n">
        <v>-0.5714</v>
      </c>
      <c r="O143" s="16" t="n">
        <v>-0.1</v>
      </c>
      <c r="P143" s="16" t="n">
        <v>-0.25</v>
      </c>
      <c r="Q143" s="16" t="n">
        <v>0</v>
      </c>
      <c r="R143" s="16" t="n">
        <v>-0.0662</v>
      </c>
      <c r="S143" s="16" t="n">
        <v>0.2222</v>
      </c>
      <c r="T143" s="16" t="n">
        <v>0.1053</v>
      </c>
      <c r="U143" s="16" t="n">
        <v>-0.0364</v>
      </c>
      <c r="V143" s="16" t="n">
        <v>0.0408</v>
      </c>
      <c r="W143" s="5"/>
      <c r="X143" s="5" t="s">
        <v>36</v>
      </c>
      <c r="Y143" s="5"/>
      <c r="Z143" s="27" t="s">
        <v>64</v>
      </c>
      <c r="AA143" s="27"/>
    </row>
    <row r="144" customFormat="false" ht="14.9" hidden="false" customHeight="false" outlineLevel="0" collapsed="false">
      <c r="A144" s="24" t="n">
        <v>8004800</v>
      </c>
      <c r="B144" s="25" t="s">
        <v>335</v>
      </c>
      <c r="C144" s="13" t="s">
        <v>336</v>
      </c>
      <c r="D144" s="14" t="n">
        <v>45100</v>
      </c>
      <c r="E144" s="15" t="s">
        <v>40</v>
      </c>
      <c r="F144" s="16" t="n">
        <v>-0.0553846153846154</v>
      </c>
      <c r="G144" s="16" t="n">
        <v>-0.142857142857143</v>
      </c>
      <c r="H144" s="16" t="n">
        <v>0.037037037037037</v>
      </c>
      <c r="I144" s="16" t="n">
        <v>-0.0759493670886076</v>
      </c>
      <c r="J144" s="16" t="n">
        <v>0</v>
      </c>
      <c r="K144" s="16" t="n">
        <v>-0.0784313725490196</v>
      </c>
      <c r="L144" s="16" t="n">
        <v>0</v>
      </c>
      <c r="M144" s="16" t="n">
        <v>-2</v>
      </c>
      <c r="N144" s="16" t="n">
        <v>0.0540540540540541</v>
      </c>
      <c r="O144" s="16" t="n">
        <v>0</v>
      </c>
      <c r="P144" s="16" t="n">
        <v>0.0540540540540541</v>
      </c>
      <c r="Q144" s="16" t="n">
        <v>-0.0689655172413793</v>
      </c>
      <c r="R144" s="16" t="n">
        <v>0.021505376344086</v>
      </c>
      <c r="S144" s="16" t="n">
        <v>-0.333333333333333</v>
      </c>
      <c r="T144" s="16" t="n">
        <v>-0.0645161290322581</v>
      </c>
      <c r="U144" s="16" t="n">
        <v>-0.0465116279069767</v>
      </c>
      <c r="V144" s="16" t="n">
        <v>0.0845070422535211</v>
      </c>
      <c r="W144" s="5"/>
      <c r="X144" s="5"/>
      <c r="Y144" s="5"/>
      <c r="Z144" s="5"/>
      <c r="AA144" s="5"/>
    </row>
    <row r="145" customFormat="false" ht="14.9" hidden="false" customHeight="false" outlineLevel="0" collapsed="false">
      <c r="A145" s="24" t="n">
        <v>8020600</v>
      </c>
      <c r="B145" s="25" t="s">
        <v>337</v>
      </c>
      <c r="C145" s="13" t="s">
        <v>338</v>
      </c>
      <c r="D145" s="14" t="n">
        <v>45105</v>
      </c>
      <c r="E145" s="15" t="s">
        <v>43</v>
      </c>
      <c r="F145" s="16" t="n">
        <v>-0.245925925925926</v>
      </c>
      <c r="G145" s="16" t="n">
        <v>-0.252707581227437</v>
      </c>
      <c r="H145" s="16" t="n">
        <v>-0.133333333333333</v>
      </c>
      <c r="I145" s="16" t="s">
        <v>11</v>
      </c>
      <c r="J145" s="16" t="n">
        <v>-0.433566433566434</v>
      </c>
      <c r="K145" s="16" t="n">
        <v>-0.566037735849057</v>
      </c>
      <c r="L145" s="16" t="n">
        <v>-0.188340807174888</v>
      </c>
      <c r="M145" s="16" t="n">
        <v>2</v>
      </c>
      <c r="N145" s="16" t="s">
        <v>11</v>
      </c>
      <c r="O145" s="16" t="n">
        <v>0.0210526315789474</v>
      </c>
      <c r="P145" s="16" t="n">
        <v>-0.584615384615385</v>
      </c>
      <c r="Q145" s="16" t="s">
        <v>11</v>
      </c>
      <c r="R145" s="16" t="s">
        <v>11</v>
      </c>
      <c r="S145" s="16" t="s">
        <v>11</v>
      </c>
      <c r="T145" s="16" t="n">
        <v>-0.869565217391304</v>
      </c>
      <c r="U145" s="16" t="s">
        <v>11</v>
      </c>
      <c r="V145" s="16" t="n">
        <v>-0.22680412371134</v>
      </c>
      <c r="W145" s="5"/>
      <c r="X145" s="5"/>
      <c r="Y145" s="5"/>
    </row>
    <row r="146" customFormat="false" ht="14.9" hidden="false" customHeight="false" outlineLevel="0" collapsed="false">
      <c r="A146" s="24" t="n">
        <v>8042500</v>
      </c>
      <c r="B146" s="25" t="s">
        <v>339</v>
      </c>
      <c r="C146" s="13" t="s">
        <v>340</v>
      </c>
      <c r="D146" s="14" t="n">
        <v>45106</v>
      </c>
      <c r="E146" s="15" t="s">
        <v>77</v>
      </c>
      <c r="F146" s="16" t="n">
        <v>-0.100946372239748</v>
      </c>
      <c r="G146" s="16" t="n">
        <v>-0.213592233009709</v>
      </c>
      <c r="H146" s="16" t="n">
        <v>-0.0774193548387097</v>
      </c>
      <c r="I146" s="16" t="n">
        <v>0.0338983050847458</v>
      </c>
      <c r="J146" s="16" t="s">
        <v>11</v>
      </c>
      <c r="K146" s="16" t="n">
        <v>2</v>
      </c>
      <c r="L146" s="16" t="n">
        <v>-0.362573099415205</v>
      </c>
      <c r="M146" s="16" t="n">
        <v>-0.166666666666667</v>
      </c>
      <c r="N146" s="16" t="n">
        <v>-0.228571428571429</v>
      </c>
      <c r="O146" s="16" t="n">
        <v>-0.0333333333333333</v>
      </c>
      <c r="P146" s="16" t="s">
        <v>11</v>
      </c>
      <c r="Q146" s="16" t="n">
        <v>0.0317460317460317</v>
      </c>
      <c r="R146" s="16" t="s">
        <v>11</v>
      </c>
      <c r="S146" s="16" t="n">
        <v>0.0363636363636364</v>
      </c>
      <c r="T146" s="16" t="s">
        <v>11</v>
      </c>
      <c r="U146" s="16" t="s">
        <v>11</v>
      </c>
      <c r="V146" s="16" t="s">
        <v>11</v>
      </c>
      <c r="W146" s="5"/>
      <c r="X146" s="5"/>
      <c r="Y146" s="5"/>
    </row>
    <row r="147" customFormat="false" ht="14.9" hidden="false" customHeight="false" outlineLevel="0" collapsed="false">
      <c r="A147" s="24" t="n">
        <v>8028800</v>
      </c>
      <c r="B147" s="25" t="s">
        <v>341</v>
      </c>
      <c r="C147" s="13" t="s">
        <v>342</v>
      </c>
      <c r="D147" s="14" t="n">
        <v>45114</v>
      </c>
      <c r="E147" s="15" t="s">
        <v>40</v>
      </c>
      <c r="F147" s="16" t="n">
        <v>-0.166666666666667</v>
      </c>
      <c r="G147" s="16" t="n">
        <v>-0.393162393162393</v>
      </c>
      <c r="H147" s="16" t="n">
        <v>0.0526315789473684</v>
      </c>
      <c r="I147" s="16" t="n">
        <v>-0.028169014084507</v>
      </c>
      <c r="J147" s="16" t="n">
        <v>0</v>
      </c>
      <c r="K147" s="16" t="n">
        <v>0</v>
      </c>
      <c r="L147" s="16" t="n">
        <v>0.0705882352941177</v>
      </c>
      <c r="M147" s="16" t="n">
        <v>-1.73333333333333</v>
      </c>
      <c r="N147" s="16" t="n">
        <v>-0.4</v>
      </c>
      <c r="O147" s="16" t="n">
        <v>0.0845070422535211</v>
      </c>
      <c r="P147" s="16" t="n">
        <v>0</v>
      </c>
      <c r="Q147" s="16" t="n">
        <v>0.0363636363636364</v>
      </c>
      <c r="R147" s="16" t="n">
        <v>0</v>
      </c>
      <c r="S147" s="16" t="n">
        <v>-0.25</v>
      </c>
      <c r="T147" s="16" t="n">
        <v>0</v>
      </c>
      <c r="U147" s="16" t="n">
        <v>0</v>
      </c>
      <c r="V147" s="16" t="n">
        <v>0</v>
      </c>
      <c r="W147" s="5"/>
      <c r="X147" s="5"/>
      <c r="Y147" s="5"/>
    </row>
    <row r="148" customFormat="false" ht="14.9" hidden="false" customHeight="false" outlineLevel="0" collapsed="false">
      <c r="A148" s="24" t="n">
        <v>8023800</v>
      </c>
      <c r="B148" s="25" t="s">
        <v>343</v>
      </c>
      <c r="C148" s="13" t="s">
        <v>344</v>
      </c>
      <c r="D148" s="14" t="n">
        <v>45105</v>
      </c>
      <c r="E148" s="15" t="s">
        <v>77</v>
      </c>
      <c r="F148" s="16" t="n">
        <v>-0.5390625</v>
      </c>
      <c r="G148" s="16" t="n">
        <v>-0.192893401015228</v>
      </c>
      <c r="H148" s="16" t="n">
        <v>-0.36734693877551</v>
      </c>
      <c r="I148" s="16" t="s">
        <v>11</v>
      </c>
      <c r="J148" s="16" t="n">
        <v>-1.0952380952381</v>
      </c>
      <c r="K148" s="16" t="n">
        <v>-0.541176470588235</v>
      </c>
      <c r="L148" s="16" t="n">
        <v>0.0714285714285714</v>
      </c>
      <c r="M148" s="16" t="s">
        <v>11</v>
      </c>
      <c r="N148" s="16" t="s">
        <v>11</v>
      </c>
      <c r="O148" s="16" t="n">
        <v>0.021505376344086</v>
      </c>
      <c r="P148" s="16" t="n">
        <v>-1.03703703703704</v>
      </c>
      <c r="Q148" s="16" t="s">
        <v>11</v>
      </c>
      <c r="R148" s="16" t="s">
        <v>11</v>
      </c>
      <c r="S148" s="16" t="s">
        <v>11</v>
      </c>
      <c r="T148" s="16" t="n">
        <v>-0.0298507462686567</v>
      </c>
      <c r="U148" s="16" t="n">
        <v>2</v>
      </c>
      <c r="V148" s="16" t="n">
        <v>-1.84</v>
      </c>
      <c r="W148" s="5"/>
      <c r="X148" s="5"/>
      <c r="Y148" s="5"/>
    </row>
    <row r="149" customFormat="false" ht="15" hidden="false" customHeight="true" outlineLevel="0" collapsed="false">
      <c r="A149" s="24" t="n">
        <v>8052800</v>
      </c>
      <c r="B149" s="25" t="s">
        <v>345</v>
      </c>
      <c r="C149" s="13" t="s">
        <v>346</v>
      </c>
      <c r="D149" s="38" t="s">
        <v>11</v>
      </c>
      <c r="E149" s="38" t="s">
        <v>11</v>
      </c>
      <c r="W149" s="5"/>
      <c r="X149" s="39" t="s">
        <v>155</v>
      </c>
      <c r="Y149" s="39"/>
    </row>
    <row r="150" customFormat="false" ht="14.9" hidden="false" customHeight="false" outlineLevel="0" collapsed="false">
      <c r="A150" s="24" t="n">
        <v>8001200</v>
      </c>
      <c r="B150" s="25" t="s">
        <v>347</v>
      </c>
      <c r="C150" s="13" t="s">
        <v>348</v>
      </c>
      <c r="D150" s="14" t="n">
        <v>45100</v>
      </c>
      <c r="E150" s="3" t="s">
        <v>40</v>
      </c>
      <c r="F150" s="16" t="n">
        <v>-0.0485005553498704</v>
      </c>
      <c r="G150" s="16" t="n">
        <v>-0.00563380281690141</v>
      </c>
      <c r="H150" s="16" t="n">
        <v>-0.0549682875264271</v>
      </c>
      <c r="I150" s="16" t="n">
        <v>-0.0687960687960688</v>
      </c>
      <c r="J150" s="16" t="n">
        <v>-0.135622317596567</v>
      </c>
      <c r="K150" s="16" t="n">
        <v>-0.267379679144385</v>
      </c>
      <c r="L150" s="16" t="n">
        <v>0.050251256281407</v>
      </c>
      <c r="M150" s="16" t="n">
        <v>0.0487804878048781</v>
      </c>
      <c r="N150" s="16" t="n">
        <v>-0.230769230769231</v>
      </c>
      <c r="O150" s="16" t="n">
        <v>0.0206185567010309</v>
      </c>
      <c r="P150" s="16" t="n">
        <v>-0.166666666666667</v>
      </c>
      <c r="Q150" s="16" t="n">
        <v>-0.214689265536723</v>
      </c>
      <c r="R150" s="16" t="n">
        <v>-0.0109689213893967</v>
      </c>
      <c r="S150" s="16" t="n">
        <v>-0.133333333333333</v>
      </c>
      <c r="T150" s="16" t="n">
        <v>-0.305986696230599</v>
      </c>
      <c r="U150" s="16" t="n">
        <v>-0.0129589632829374</v>
      </c>
      <c r="V150" s="16" t="n">
        <v>-0.0557768924302789</v>
      </c>
      <c r="W150" s="5"/>
      <c r="X150" s="5"/>
      <c r="Y150" s="5"/>
    </row>
    <row r="151" customFormat="false" ht="14.9" hidden="false" customHeight="false" outlineLevel="0" collapsed="false">
      <c r="A151" s="24" t="n">
        <v>8005400</v>
      </c>
      <c r="B151" s="25" t="s">
        <v>349</v>
      </c>
      <c r="C151" s="13" t="s">
        <v>350</v>
      </c>
      <c r="D151" s="14" t="n">
        <v>45100</v>
      </c>
      <c r="E151" s="3" t="s">
        <v>77</v>
      </c>
      <c r="F151" s="16" t="n">
        <v>-0.152773743828057</v>
      </c>
      <c r="G151" s="16" t="n">
        <v>-0.0219876868953386</v>
      </c>
      <c r="H151" s="16" t="n">
        <v>-0.117127071823204</v>
      </c>
      <c r="I151" s="16" t="n">
        <v>-0.0175438596491228</v>
      </c>
      <c r="J151" s="16" t="n">
        <v>0.0189274447949527</v>
      </c>
      <c r="K151" s="16" t="n">
        <v>-0.0666666666666667</v>
      </c>
      <c r="L151" s="16" t="n">
        <v>-0.00109409190371991</v>
      </c>
      <c r="M151" s="16" t="n">
        <v>-0.113989637305699</v>
      </c>
      <c r="N151" s="16" t="n">
        <v>-0.0078125</v>
      </c>
      <c r="O151" s="16" t="n">
        <v>-0.0516717325227964</v>
      </c>
      <c r="P151" s="16" t="n">
        <v>-0.596638655462185</v>
      </c>
      <c r="Q151" s="16" t="n">
        <v>-0.0555555555555556</v>
      </c>
      <c r="R151" s="16" t="n">
        <v>-0.234042553191489</v>
      </c>
      <c r="S151" s="16" t="n">
        <v>0.188524590163934</v>
      </c>
      <c r="T151" s="16" t="n">
        <v>-0.0191082802547771</v>
      </c>
      <c r="U151" s="16" t="n">
        <v>0.114754098360656</v>
      </c>
      <c r="V151" s="16" t="n">
        <v>-0.131578947368421</v>
      </c>
      <c r="W151" s="5"/>
      <c r="X151" s="5"/>
      <c r="Y151" s="5"/>
    </row>
    <row r="152" customFormat="false" ht="14.9" hidden="false" customHeight="false" outlineLevel="0" collapsed="false">
      <c r="A152" s="24" t="n">
        <v>8045200</v>
      </c>
      <c r="B152" s="25" t="s">
        <v>351</v>
      </c>
      <c r="C152" s="13" t="s">
        <v>352</v>
      </c>
      <c r="D152" s="14" t="n">
        <v>45110</v>
      </c>
      <c r="E152" s="15" t="s">
        <v>40</v>
      </c>
      <c r="F152" s="16" t="n">
        <v>-0.0257510729613734</v>
      </c>
      <c r="G152" s="16" t="n">
        <v>-0.0558659217877095</v>
      </c>
      <c r="H152" s="16" t="n">
        <v>-0.0478468899521531</v>
      </c>
      <c r="I152" s="16" t="s">
        <v>11</v>
      </c>
      <c r="J152" s="16" t="n">
        <v>0.102564102564103</v>
      </c>
      <c r="K152" s="16" t="n">
        <v>0</v>
      </c>
      <c r="L152" s="16" t="n">
        <v>-0.0869565217391304</v>
      </c>
      <c r="M152" s="16" t="s">
        <v>11</v>
      </c>
      <c r="N152" s="16" t="n">
        <v>2</v>
      </c>
      <c r="O152" s="16" t="n">
        <v>-0.393939393939394</v>
      </c>
      <c r="P152" s="16" t="n">
        <v>-0.113207547169811</v>
      </c>
      <c r="Q152" s="16" t="s">
        <v>11</v>
      </c>
      <c r="R152" s="16" t="s">
        <v>11</v>
      </c>
      <c r="S152" s="16" t="s">
        <v>11</v>
      </c>
      <c r="T152" s="16" t="n">
        <v>0.222222222222222</v>
      </c>
      <c r="U152" s="16" t="s">
        <v>11</v>
      </c>
      <c r="V152" s="16" t="n">
        <v>0.0666666666666667</v>
      </c>
      <c r="W152" s="5"/>
      <c r="X152" s="5"/>
      <c r="Y152" s="5"/>
    </row>
    <row r="153" customFormat="false" ht="14.9" hidden="false" customHeight="false" outlineLevel="0" collapsed="false">
      <c r="A153" s="24" t="n">
        <v>8001100</v>
      </c>
      <c r="B153" s="25" t="s">
        <v>353</v>
      </c>
      <c r="C153" s="13" t="s">
        <v>354</v>
      </c>
      <c r="D153" s="14" t="n">
        <v>45105</v>
      </c>
      <c r="E153" s="3" t="s">
        <v>77</v>
      </c>
      <c r="F153" s="16" t="n">
        <v>-0.0636515912897823</v>
      </c>
      <c r="G153" s="16" t="n">
        <v>-0.0508474576271187</v>
      </c>
      <c r="H153" s="16" t="n">
        <v>-0.0388349514563107</v>
      </c>
      <c r="I153" s="16" t="n">
        <v>-0.0446927374301676</v>
      </c>
      <c r="J153" s="16" t="n">
        <v>-0.025531914893617</v>
      </c>
      <c r="K153" s="16" t="n">
        <v>0.021978021978022</v>
      </c>
      <c r="L153" s="16" t="n">
        <v>0.0340136054421769</v>
      </c>
      <c r="M153" s="16" t="n">
        <v>-2</v>
      </c>
      <c r="N153" s="16" t="n">
        <v>-0.0263157894736842</v>
      </c>
      <c r="O153" s="16" t="n">
        <v>0.0888888888888889</v>
      </c>
      <c r="P153" s="16" t="n">
        <v>-2</v>
      </c>
      <c r="Q153" s="16" t="n">
        <v>-0.0571428571428571</v>
      </c>
      <c r="R153" s="16" t="n">
        <v>-0.141732283464567</v>
      </c>
      <c r="S153" s="16" t="n">
        <v>0.0204081632653061</v>
      </c>
      <c r="T153" s="16" t="n">
        <v>0.127659574468085</v>
      </c>
      <c r="U153" s="16" t="n">
        <v>0.0740740740740741</v>
      </c>
      <c r="V153" s="16" t="n">
        <v>-0.415094339622642</v>
      </c>
      <c r="W153" s="5"/>
      <c r="X153" s="5"/>
      <c r="Y153" s="5"/>
    </row>
    <row r="154" customFormat="false" ht="14.9" hidden="false" customHeight="false" outlineLevel="0" collapsed="false">
      <c r="A154" s="24" t="n">
        <v>8001000</v>
      </c>
      <c r="B154" s="25" t="s">
        <v>355</v>
      </c>
      <c r="C154" s="13" t="s">
        <v>356</v>
      </c>
      <c r="D154" s="14" t="n">
        <v>45100</v>
      </c>
      <c r="E154" s="3" t="s">
        <v>77</v>
      </c>
      <c r="F154" s="16" t="n">
        <v>-0.0619788771539744</v>
      </c>
      <c r="G154" s="16" t="n">
        <v>-0.0614567526555387</v>
      </c>
      <c r="H154" s="16" t="n">
        <v>-0.0204755614266843</v>
      </c>
      <c r="I154" s="16" t="n">
        <v>-0.14490861618799</v>
      </c>
      <c r="J154" s="16" t="s">
        <v>11</v>
      </c>
      <c r="K154" s="16" t="n">
        <v>-0.029585798816568</v>
      </c>
      <c r="L154" s="16" t="n">
        <v>-0.00971817298347911</v>
      </c>
      <c r="M154" s="16" t="n">
        <v>-0.55</v>
      </c>
      <c r="N154" s="16" t="n">
        <v>-0.165441176470588</v>
      </c>
      <c r="O154" s="16" t="n">
        <v>0.0563380281690141</v>
      </c>
      <c r="P154" s="16" t="n">
        <v>-0.259887005649718</v>
      </c>
      <c r="Q154" s="16" t="n">
        <v>-0.0426829268292683</v>
      </c>
      <c r="R154" s="16" t="n">
        <v>-0.246527777777778</v>
      </c>
      <c r="S154" s="16" t="n">
        <v>-0.105095541401274</v>
      </c>
      <c r="T154" s="16" t="s">
        <v>11</v>
      </c>
      <c r="U154" s="16" t="s">
        <v>11</v>
      </c>
      <c r="V154" s="16" t="s">
        <v>11</v>
      </c>
      <c r="W154" s="5"/>
      <c r="X154" s="5"/>
      <c r="Y154" s="5"/>
    </row>
    <row r="155" customFormat="false" ht="14.9" hidden="false" customHeight="false" outlineLevel="0" collapsed="false">
      <c r="A155" s="24" t="n">
        <v>8019700</v>
      </c>
      <c r="B155" s="25" t="s">
        <v>357</v>
      </c>
      <c r="C155" s="13" t="s">
        <v>358</v>
      </c>
      <c r="D155" s="14" t="n">
        <v>45118</v>
      </c>
      <c r="E155" s="15" t="s">
        <v>77</v>
      </c>
      <c r="F155" s="16" t="n">
        <v>-0.233062330623306</v>
      </c>
      <c r="G155" s="16" t="n">
        <v>-0.0186915887850467</v>
      </c>
      <c r="H155" s="16" t="n">
        <v>-0.0700808625336927</v>
      </c>
      <c r="I155" s="16" t="n">
        <v>-1.24528301886792</v>
      </c>
      <c r="J155" s="16" t="n">
        <v>-0.212765957446809</v>
      </c>
      <c r="K155" s="16" t="n">
        <v>0.153846153846154</v>
      </c>
      <c r="L155" s="16" t="n">
        <v>-0.0324324324324324</v>
      </c>
      <c r="M155" s="16" t="n">
        <v>0</v>
      </c>
      <c r="N155" s="16" t="n">
        <v>-0.115384615384615</v>
      </c>
      <c r="O155" s="16" t="n">
        <v>-0.0228136882129278</v>
      </c>
      <c r="P155" s="16" t="n">
        <v>-2</v>
      </c>
      <c r="Q155" s="16" t="n">
        <v>0.206896551724138</v>
      </c>
      <c r="R155" s="16" t="n">
        <v>0</v>
      </c>
      <c r="S155" s="16" t="n">
        <v>-2</v>
      </c>
      <c r="T155" s="16" t="n">
        <v>-0.285714285714286</v>
      </c>
      <c r="U155" s="16" t="n">
        <v>-0.222222222222222</v>
      </c>
      <c r="V155" s="16" t="n">
        <v>0</v>
      </c>
      <c r="W155" s="5"/>
      <c r="X155" s="5"/>
      <c r="Y155" s="5"/>
    </row>
    <row r="156" customFormat="false" ht="14.9" hidden="false" customHeight="false" outlineLevel="0" collapsed="false">
      <c r="A156" s="24" t="n">
        <v>8003600</v>
      </c>
      <c r="B156" s="25" t="s">
        <v>359</v>
      </c>
      <c r="C156" s="13" t="s">
        <v>360</v>
      </c>
      <c r="D156" s="14" t="n">
        <v>45378</v>
      </c>
      <c r="E156" s="15" t="s">
        <v>43</v>
      </c>
      <c r="F156" s="16" t="n">
        <v>-0.0707858428314337</v>
      </c>
      <c r="G156" s="16" t="n">
        <v>-0.4</v>
      </c>
      <c r="H156" s="16" t="s">
        <v>11</v>
      </c>
      <c r="I156" s="16" t="n">
        <v>0</v>
      </c>
      <c r="J156" s="16" t="n">
        <v>-0.0450331125827815</v>
      </c>
      <c r="K156" s="16" t="n">
        <v>-0.307692307692308</v>
      </c>
      <c r="L156" s="16" t="s">
        <v>11</v>
      </c>
      <c r="M156" s="16" t="n">
        <v>-0.666666666666667</v>
      </c>
      <c r="N156" s="16" t="s">
        <v>11</v>
      </c>
      <c r="O156" s="16" t="s">
        <v>11</v>
      </c>
      <c r="P156" s="16" t="s">
        <v>11</v>
      </c>
      <c r="Q156" s="16" t="n">
        <v>0.0392156862745098</v>
      </c>
      <c r="R156" s="16" t="n">
        <v>0.0316455696202532</v>
      </c>
      <c r="S156" s="16" t="n">
        <v>-1.15789473684211</v>
      </c>
      <c r="T156" s="16" t="n">
        <v>-1.40740740740741</v>
      </c>
      <c r="U156" s="16" t="n">
        <v>0</v>
      </c>
      <c r="V156" s="16" t="n">
        <v>0.0333333333333333</v>
      </c>
      <c r="W156" s="5"/>
      <c r="X156" s="5"/>
      <c r="Y156" s="5"/>
    </row>
    <row r="157" customFormat="false" ht="14.9" hidden="false" customHeight="false" outlineLevel="0" collapsed="false">
      <c r="A157" s="24" t="n">
        <v>8018900</v>
      </c>
      <c r="B157" s="25" t="s">
        <v>361</v>
      </c>
      <c r="C157" s="13" t="s">
        <v>362</v>
      </c>
      <c r="D157" s="14" t="n">
        <v>45335</v>
      </c>
      <c r="E157" s="15" t="s">
        <v>43</v>
      </c>
      <c r="F157" s="16" t="n">
        <v>-0.0969807868252516</v>
      </c>
      <c r="G157" s="16" t="n">
        <v>-0.192634560906516</v>
      </c>
      <c r="H157" s="16" t="n">
        <v>0.0405405405405405</v>
      </c>
      <c r="I157" s="16" t="n">
        <v>-0.325318246110325</v>
      </c>
      <c r="J157" s="16" t="n">
        <v>0.0122699386503067</v>
      </c>
      <c r="K157" s="16" t="n">
        <v>0.0380952380952381</v>
      </c>
      <c r="L157" s="16" t="n">
        <v>0.0388349514563107</v>
      </c>
      <c r="M157" s="16" t="n">
        <v>-1.9047619047619</v>
      </c>
      <c r="N157" s="16" t="n">
        <v>0.0235294117647059</v>
      </c>
      <c r="O157" s="16" t="n">
        <v>0.302839116719243</v>
      </c>
      <c r="P157" s="16" t="n">
        <v>-1.9047619047619</v>
      </c>
      <c r="Q157" s="16" t="n">
        <v>-0.078740157480315</v>
      </c>
      <c r="R157" s="16" t="n">
        <v>-0.19047619047619</v>
      </c>
      <c r="S157" s="16" t="n">
        <v>-1.63157894736842</v>
      </c>
      <c r="T157" s="16" t="n">
        <v>0</v>
      </c>
      <c r="U157" s="16" t="n">
        <v>0.265420560747664</v>
      </c>
      <c r="V157" s="16" t="n">
        <v>-0.383480825958702</v>
      </c>
      <c r="W157" s="5"/>
      <c r="X157" s="5"/>
      <c r="Y157" s="5"/>
    </row>
    <row r="158" customFormat="false" ht="14.9" hidden="false" customHeight="false" outlineLevel="0" collapsed="false">
      <c r="A158" s="24" t="n">
        <v>8013000</v>
      </c>
      <c r="B158" s="25" t="s">
        <v>363</v>
      </c>
      <c r="C158" s="13" t="s">
        <v>364</v>
      </c>
      <c r="D158" s="14" t="n">
        <v>44976</v>
      </c>
      <c r="E158" s="15" t="s">
        <v>43</v>
      </c>
      <c r="F158" s="16" t="n">
        <v>-0.181818181818182</v>
      </c>
      <c r="G158" s="16" t="n">
        <v>-0.149659863945578</v>
      </c>
      <c r="H158" s="16" t="n">
        <v>-0.215384615384615</v>
      </c>
      <c r="I158" s="16" t="n">
        <v>-0.101010101010101</v>
      </c>
      <c r="J158" s="16" t="n">
        <v>-0.278095238095238</v>
      </c>
      <c r="K158" s="16" t="n">
        <v>-0.0289855072463768</v>
      </c>
      <c r="L158" s="16" t="n">
        <v>0.0606060606060606</v>
      </c>
      <c r="M158" s="16" t="n">
        <v>-2</v>
      </c>
      <c r="N158" s="16" t="n">
        <v>0</v>
      </c>
      <c r="O158" s="16" t="n">
        <v>0.153846153846154</v>
      </c>
      <c r="P158" s="16" t="n">
        <v>-1</v>
      </c>
      <c r="Q158" s="16" t="n">
        <v>-0.2</v>
      </c>
      <c r="R158" s="16" t="n">
        <v>-0.0955752212389381</v>
      </c>
      <c r="S158" s="16" t="n">
        <v>-0.222222222222222</v>
      </c>
      <c r="T158" s="16" t="n">
        <v>0</v>
      </c>
      <c r="U158" s="16" t="n">
        <v>-0.277185501066098</v>
      </c>
      <c r="V158" s="16" t="n">
        <v>-0.421052631578947</v>
      </c>
      <c r="W158" s="5"/>
      <c r="X158" s="5"/>
      <c r="Y158" s="5"/>
    </row>
    <row r="159" customFormat="false" ht="14.9" hidden="false" customHeight="false" outlineLevel="0" collapsed="false">
      <c r="A159" s="24" t="n">
        <v>8021900</v>
      </c>
      <c r="B159" s="25" t="s">
        <v>365</v>
      </c>
      <c r="C159" s="13" t="s">
        <v>366</v>
      </c>
      <c r="D159" s="14" t="n">
        <v>45740</v>
      </c>
      <c r="E159" s="26" t="n">
        <v>0.53125</v>
      </c>
      <c r="F159" s="16" t="n">
        <v>-0.1206</v>
      </c>
      <c r="G159" s="16" t="n">
        <v>0</v>
      </c>
      <c r="H159" s="16" t="n">
        <v>-0.1538</v>
      </c>
      <c r="I159" s="16" t="n">
        <v>-0.0134</v>
      </c>
      <c r="J159" s="16" t="n">
        <v>-0.2482</v>
      </c>
      <c r="K159" s="16" t="n">
        <v>0</v>
      </c>
      <c r="L159" s="16" t="n">
        <v>0</v>
      </c>
      <c r="M159" s="16" t="n">
        <v>0</v>
      </c>
      <c r="N159" s="16" t="n">
        <v>0</v>
      </c>
      <c r="O159" s="16" t="n">
        <v>0</v>
      </c>
      <c r="P159" s="16" t="n">
        <v>-0.6667</v>
      </c>
      <c r="Q159" s="16" t="n">
        <v>-0.6667</v>
      </c>
      <c r="R159" s="16" t="n">
        <v>0</v>
      </c>
      <c r="S159" s="16" t="n">
        <v>0</v>
      </c>
      <c r="T159" s="16" t="n">
        <v>-0.2857</v>
      </c>
      <c r="U159" s="16" t="n">
        <v>-0.1176</v>
      </c>
      <c r="V159" s="16" t="n">
        <v>-1.6364</v>
      </c>
      <c r="W159" s="5"/>
      <c r="X159" s="5"/>
      <c r="Y159" s="5"/>
    </row>
    <row r="160" customFormat="false" ht="14.9" hidden="false" customHeight="false" outlineLevel="0" collapsed="false">
      <c r="A160" s="24" t="n">
        <v>8007400</v>
      </c>
      <c r="B160" s="25" t="s">
        <v>367</v>
      </c>
      <c r="C160" s="13" t="s">
        <v>368</v>
      </c>
      <c r="D160" s="14" t="n">
        <v>45330</v>
      </c>
      <c r="E160" s="15" t="s">
        <v>43</v>
      </c>
      <c r="F160" s="16" t="n">
        <v>-0.165784832451499</v>
      </c>
      <c r="G160" s="16" t="n">
        <v>-0.173719376391982</v>
      </c>
      <c r="H160" s="16" t="n">
        <v>-0.189349112426036</v>
      </c>
      <c r="I160" s="16" t="n">
        <v>-0.112903225806452</v>
      </c>
      <c r="J160" s="16" t="n">
        <v>-0.200956937799043</v>
      </c>
      <c r="K160" s="16" t="n">
        <v>-0.136986301369863</v>
      </c>
      <c r="L160" s="16" t="n">
        <v>-0.00677966101694915</v>
      </c>
      <c r="M160" s="16" t="n">
        <v>-0.814814814814815</v>
      </c>
      <c r="N160" s="16" t="n">
        <v>-0.122448979591837</v>
      </c>
      <c r="O160" s="16" t="n">
        <v>-0.0674157303370787</v>
      </c>
      <c r="P160" s="16" t="n">
        <v>-1.81818181818182</v>
      </c>
      <c r="Q160" s="16" t="n">
        <v>-0.153846153846154</v>
      </c>
      <c r="R160" s="16" t="n">
        <v>0.110497237569061</v>
      </c>
      <c r="S160" s="16" t="n">
        <v>-1.90697674418605</v>
      </c>
      <c r="T160" s="16" t="n">
        <v>-0.24390243902439</v>
      </c>
      <c r="U160" s="16" t="n">
        <v>0.0512820512820513</v>
      </c>
      <c r="V160" s="16" t="n">
        <v>-1.38461538461538</v>
      </c>
      <c r="W160" s="5"/>
      <c r="X160" s="5"/>
      <c r="Y160" s="5"/>
    </row>
    <row r="161" customFormat="false" ht="14.9" hidden="false" customHeight="false" outlineLevel="0" collapsed="false">
      <c r="A161" s="24" t="n">
        <v>8003900</v>
      </c>
      <c r="B161" s="25" t="s">
        <v>369</v>
      </c>
      <c r="C161" s="13" t="s">
        <v>370</v>
      </c>
      <c r="D161" s="14" t="n">
        <v>45099</v>
      </c>
      <c r="E161" s="15" t="s">
        <v>40</v>
      </c>
      <c r="F161" s="16" t="n">
        <v>-0.0256410256410256</v>
      </c>
      <c r="G161" s="16" t="n">
        <v>0</v>
      </c>
      <c r="H161" s="16" t="n">
        <v>-0.117647058823529</v>
      </c>
      <c r="I161" s="16" t="n">
        <v>0.166666666666667</v>
      </c>
      <c r="J161" s="16" t="n">
        <v>0.4</v>
      </c>
      <c r="K161" s="16" t="n">
        <v>0.285714285714286</v>
      </c>
      <c r="L161" s="16" t="n">
        <v>-0.0155038759689922</v>
      </c>
      <c r="M161" s="16" t="n">
        <v>0</v>
      </c>
      <c r="N161" s="16" t="n">
        <v>0</v>
      </c>
      <c r="O161" s="16" t="n">
        <v>-0.125</v>
      </c>
      <c r="P161" s="16" t="n">
        <v>0</v>
      </c>
      <c r="Q161" s="16" t="n">
        <v>0</v>
      </c>
      <c r="R161" s="16" t="n">
        <v>0.666666666666667</v>
      </c>
      <c r="S161" s="16" t="n">
        <v>0.153846153846154</v>
      </c>
      <c r="T161" s="16" t="n">
        <v>0</v>
      </c>
      <c r="U161" s="16" t="n">
        <v>0</v>
      </c>
      <c r="V161" s="16" t="n">
        <v>0.5</v>
      </c>
    </row>
    <row r="162" customFormat="false" ht="14.9" hidden="false" customHeight="false" outlineLevel="0" collapsed="false">
      <c r="A162" s="24" t="n">
        <v>8004000</v>
      </c>
      <c r="B162" s="25" t="s">
        <v>371</v>
      </c>
      <c r="C162" s="13" t="s">
        <v>372</v>
      </c>
      <c r="D162" s="14" t="n">
        <v>45099</v>
      </c>
      <c r="E162" s="15" t="s">
        <v>40</v>
      </c>
      <c r="F162" s="16" t="n">
        <v>-0.0141176470588235</v>
      </c>
      <c r="G162" s="16" t="n">
        <v>0.0116959064327485</v>
      </c>
      <c r="H162" s="16" t="n">
        <v>0.0388349514563107</v>
      </c>
      <c r="I162" s="16" t="n">
        <v>-0.434782608695652</v>
      </c>
      <c r="J162" s="16" t="n">
        <v>-0.24</v>
      </c>
      <c r="K162" s="16" t="n">
        <v>-0.4</v>
      </c>
      <c r="L162" s="16" t="n">
        <v>0.025</v>
      </c>
      <c r="M162" s="16" t="n">
        <v>0</v>
      </c>
      <c r="N162" s="16" t="n">
        <v>-0.117647058823529</v>
      </c>
      <c r="O162" s="16" t="n">
        <v>0.0327868852459016</v>
      </c>
      <c r="P162" s="16" t="n">
        <v>0.666666666666667</v>
      </c>
      <c r="Q162" s="16" t="n">
        <v>-1.11111111111111</v>
      </c>
      <c r="R162" s="16" t="n">
        <v>0</v>
      </c>
      <c r="S162" s="16" t="n">
        <v>0</v>
      </c>
      <c r="T162" s="16" t="n">
        <v>0.285714285714286</v>
      </c>
      <c r="U162" s="16" t="n">
        <v>-0.222222222222222</v>
      </c>
      <c r="V162" s="16" t="n">
        <v>-0.666666666666667</v>
      </c>
    </row>
    <row r="163" customFormat="false" ht="14.9" hidden="false" customHeight="false" outlineLevel="0" collapsed="false">
      <c r="A163" s="24" t="n">
        <v>8028500</v>
      </c>
      <c r="B163" s="25" t="s">
        <v>373</v>
      </c>
      <c r="C163" s="13" t="s">
        <v>374</v>
      </c>
      <c r="D163" s="14" t="n">
        <v>45348</v>
      </c>
      <c r="E163" s="15" t="s">
        <v>43</v>
      </c>
      <c r="F163" s="16" t="n">
        <v>-0.00859188544152745</v>
      </c>
      <c r="G163" s="16" t="n">
        <v>-0.0110741971207088</v>
      </c>
      <c r="H163" s="16" t="n">
        <v>-0.0161290322580645</v>
      </c>
      <c r="I163" s="16" t="s">
        <v>11</v>
      </c>
      <c r="J163" s="16" t="n">
        <v>0.04</v>
      </c>
      <c r="K163" s="16" t="n">
        <v>-0.594594594594595</v>
      </c>
      <c r="L163" s="16" t="n">
        <v>0.0386473429951691</v>
      </c>
      <c r="M163" s="16" t="s">
        <v>11</v>
      </c>
      <c r="N163" s="16" t="s">
        <v>11</v>
      </c>
      <c r="O163" s="16" t="n">
        <v>-0.0170940170940171</v>
      </c>
      <c r="P163" s="16" t="n">
        <v>0</v>
      </c>
      <c r="Q163" s="16" t="s">
        <v>11</v>
      </c>
      <c r="R163" s="16" t="s">
        <v>11</v>
      </c>
      <c r="S163" s="16" t="s">
        <v>11</v>
      </c>
      <c r="T163" s="16" t="n">
        <v>-0.222222222222222</v>
      </c>
      <c r="U163" s="16" t="s">
        <v>11</v>
      </c>
      <c r="V163" s="16" t="n">
        <v>0.0170940170940171</v>
      </c>
    </row>
    <row r="164" customFormat="false" ht="14.9" hidden="false" customHeight="false" outlineLevel="0" collapsed="false">
      <c r="A164" s="24" t="n">
        <v>8023600</v>
      </c>
      <c r="B164" s="25" t="s">
        <v>375</v>
      </c>
      <c r="C164" s="13" t="s">
        <v>376</v>
      </c>
      <c r="D164" s="14" t="n">
        <v>45748</v>
      </c>
      <c r="E164" s="26" t="n">
        <v>0.510416666666667</v>
      </c>
      <c r="F164" s="16" t="n">
        <v>-0.1106</v>
      </c>
      <c r="G164" s="16" t="n">
        <v>-0.0741</v>
      </c>
      <c r="H164" s="16" t="n">
        <v>-0.0397</v>
      </c>
      <c r="I164" s="16" t="n">
        <v>0</v>
      </c>
      <c r="J164" s="16" t="n">
        <v>-0.7368</v>
      </c>
      <c r="K164" s="16" t="n">
        <v>-0.2979</v>
      </c>
      <c r="L164" s="16" t="n">
        <v>-0.0422</v>
      </c>
      <c r="M164" s="16" t="n">
        <v>0</v>
      </c>
      <c r="N164" s="16" t="n">
        <v>0</v>
      </c>
      <c r="O164" s="16" t="n">
        <v>-0.2623</v>
      </c>
      <c r="P164" s="16" t="n">
        <v>0.9286</v>
      </c>
      <c r="Q164" s="16" t="n">
        <v>0</v>
      </c>
      <c r="R164" s="16" t="n">
        <v>0</v>
      </c>
      <c r="S164" s="16" t="n">
        <v>0</v>
      </c>
      <c r="T164" s="16" t="n">
        <v>0.6667</v>
      </c>
      <c r="U164" s="16" t="n">
        <v>-2</v>
      </c>
      <c r="V164" s="16" t="n">
        <v>-1.2727</v>
      </c>
    </row>
    <row r="165" customFormat="false" ht="14.9" hidden="false" customHeight="false" outlineLevel="0" collapsed="false">
      <c r="A165" s="24" t="n">
        <v>8003100</v>
      </c>
      <c r="B165" s="25" t="s">
        <v>377</v>
      </c>
      <c r="C165" s="13" t="s">
        <v>378</v>
      </c>
      <c r="D165" s="14" t="n">
        <v>45098</v>
      </c>
      <c r="E165" s="15" t="s">
        <v>77</v>
      </c>
      <c r="F165" s="16" t="n">
        <v>-0.150326797385621</v>
      </c>
      <c r="G165" s="16" t="n">
        <v>-0.19672131147541</v>
      </c>
      <c r="H165" s="16" t="n">
        <v>-0.116343490304709</v>
      </c>
      <c r="I165" s="16" t="n">
        <v>-2</v>
      </c>
      <c r="J165" s="16" t="n">
        <v>0</v>
      </c>
      <c r="K165" s="16" t="n">
        <v>2</v>
      </c>
      <c r="L165" s="16" t="n">
        <v>-0.205761316872428</v>
      </c>
      <c r="M165" s="16" t="n">
        <v>0</v>
      </c>
      <c r="N165" s="16" t="n">
        <v>0</v>
      </c>
      <c r="O165" s="16" t="n">
        <v>-0.137142857142857</v>
      </c>
      <c r="P165" s="16" t="n">
        <v>0.857142857142857</v>
      </c>
      <c r="Q165" s="16" t="n">
        <v>0</v>
      </c>
      <c r="R165" s="16" t="n">
        <v>0</v>
      </c>
      <c r="S165" s="16" t="n">
        <v>-2</v>
      </c>
      <c r="T165" s="16" t="n">
        <v>0</v>
      </c>
      <c r="U165" s="16" t="n">
        <v>0</v>
      </c>
      <c r="V165" s="16" t="n">
        <v>0</v>
      </c>
    </row>
    <row r="166" customFormat="false" ht="14.9" hidden="false" customHeight="false" outlineLevel="0" collapsed="false">
      <c r="A166" s="24" t="n">
        <v>8007600</v>
      </c>
      <c r="B166" s="25" t="s">
        <v>379</v>
      </c>
      <c r="C166" s="13" t="s">
        <v>380</v>
      </c>
      <c r="D166" s="14" t="n">
        <v>45105</v>
      </c>
      <c r="E166" s="15" t="s">
        <v>40</v>
      </c>
      <c r="F166" s="16" t="n">
        <v>-0.641638225255973</v>
      </c>
      <c r="G166" s="16" t="n">
        <v>-0.901098901098901</v>
      </c>
      <c r="H166" s="16" t="n">
        <v>-0.601226993865031</v>
      </c>
      <c r="I166" s="16" t="n">
        <v>0</v>
      </c>
      <c r="J166" s="16" t="n">
        <v>0</v>
      </c>
      <c r="K166" s="16" t="n">
        <v>0</v>
      </c>
      <c r="L166" s="16" t="n">
        <v>-0.942528735632184</v>
      </c>
      <c r="M166" s="16" t="n">
        <v>0</v>
      </c>
      <c r="N166" s="16" t="n">
        <v>0</v>
      </c>
      <c r="O166" s="16" t="n">
        <v>-0.601226993865031</v>
      </c>
      <c r="P166" s="16" t="n">
        <v>0</v>
      </c>
      <c r="Q166" s="16" t="n">
        <v>0</v>
      </c>
      <c r="R166" s="16" t="n">
        <v>0</v>
      </c>
      <c r="S166" s="16" t="n">
        <v>0</v>
      </c>
      <c r="T166" s="16" t="n">
        <v>0</v>
      </c>
      <c r="U166" s="16" t="n">
        <v>0</v>
      </c>
      <c r="V166" s="16" t="n">
        <v>0</v>
      </c>
    </row>
    <row r="167" customFormat="false" ht="14.9" hidden="false" customHeight="false" outlineLevel="0" collapsed="false">
      <c r="A167" s="24" t="n">
        <v>8048900</v>
      </c>
      <c r="B167" s="25" t="s">
        <v>381</v>
      </c>
      <c r="C167" s="13" t="s">
        <v>382</v>
      </c>
      <c r="D167" s="14" t="n">
        <v>45355</v>
      </c>
      <c r="E167" s="15" t="s">
        <v>43</v>
      </c>
      <c r="F167" s="16" t="n">
        <v>0.0657578187650361</v>
      </c>
      <c r="G167" s="16" t="n">
        <v>-0.113695090439276</v>
      </c>
      <c r="H167" s="16" t="n">
        <v>-0.0309936189608022</v>
      </c>
      <c r="I167" s="16" t="n">
        <v>-0.0824295010845987</v>
      </c>
      <c r="J167" s="16" t="s">
        <v>11</v>
      </c>
      <c r="K167" s="16" t="n">
        <v>-0.4</v>
      </c>
      <c r="L167" s="16" t="n">
        <v>-0.11183355006502</v>
      </c>
      <c r="M167" s="16" t="s">
        <v>11</v>
      </c>
      <c r="N167" s="16" t="n">
        <v>1</v>
      </c>
      <c r="O167" s="16" t="n">
        <v>-0.0422405876951332</v>
      </c>
      <c r="P167" s="16" t="s">
        <v>11</v>
      </c>
      <c r="Q167" s="16" t="n">
        <v>-0.369230769230769</v>
      </c>
      <c r="R167" s="16" t="s">
        <v>11</v>
      </c>
      <c r="S167" s="16" t="n">
        <v>-0.0598802395209581</v>
      </c>
      <c r="T167" s="16" t="s">
        <v>11</v>
      </c>
      <c r="U167" s="16" t="s">
        <v>11</v>
      </c>
      <c r="V167" s="16" t="s">
        <v>11</v>
      </c>
    </row>
    <row r="168" customFormat="false" ht="14.9" hidden="false" customHeight="false" outlineLevel="0" collapsed="false">
      <c r="A168" s="24" t="n">
        <v>8002900</v>
      </c>
      <c r="B168" s="25" t="s">
        <v>383</v>
      </c>
      <c r="C168" s="13" t="s">
        <v>384</v>
      </c>
      <c r="D168" s="14" t="n">
        <v>45730</v>
      </c>
      <c r="E168" s="3" t="s">
        <v>385</v>
      </c>
      <c r="F168" s="41" t="n">
        <v>-0.0995</v>
      </c>
      <c r="G168" s="42" t="n">
        <v>0.0432</v>
      </c>
      <c r="H168" s="43" t="n">
        <v>-0.141</v>
      </c>
      <c r="I168" s="42" t="n">
        <v>0</v>
      </c>
      <c r="J168" s="43" t="n">
        <v>-0.25</v>
      </c>
      <c r="K168" s="43" t="n">
        <v>0.4</v>
      </c>
      <c r="L168" s="42" t="n">
        <v>0.0155</v>
      </c>
      <c r="M168" s="44" t="e">
        <f aca="false">#DIV/0!</f>
        <v>#DIV/0!</v>
      </c>
      <c r="N168" s="43" t="n">
        <v>-2</v>
      </c>
      <c r="O168" s="43" t="n">
        <v>-0.147</v>
      </c>
      <c r="P168" s="43" t="n">
        <v>1</v>
      </c>
      <c r="Q168" s="43" t="n">
        <v>-0.2857</v>
      </c>
      <c r="R168" s="42" t="n">
        <v>0</v>
      </c>
      <c r="S168" s="43" t="n">
        <v>0.4</v>
      </c>
      <c r="T168" s="42" t="n">
        <v>0</v>
      </c>
      <c r="U168" s="44" t="e">
        <f aca="false">#DIV/0!</f>
        <v>#DIV/0!</v>
      </c>
      <c r="V168" s="43" t="n">
        <v>-0.2857</v>
      </c>
    </row>
    <row r="169" customFormat="false" ht="14.9" hidden="false" customHeight="false" outlineLevel="0" collapsed="false">
      <c r="A169" s="24" t="n">
        <v>8015700</v>
      </c>
      <c r="B169" s="25" t="s">
        <v>386</v>
      </c>
      <c r="C169" s="13" t="s">
        <v>387</v>
      </c>
      <c r="D169" s="14" t="n">
        <v>45100</v>
      </c>
      <c r="E169" s="3" t="s">
        <v>43</v>
      </c>
      <c r="F169" s="16" t="n">
        <v>-0.246</v>
      </c>
      <c r="G169" s="16" t="n">
        <v>-0.281231841952353</v>
      </c>
      <c r="H169" s="16" t="n">
        <v>-0.0203821656050955</v>
      </c>
      <c r="I169" s="16" t="n">
        <v>-0.117647058823529</v>
      </c>
      <c r="J169" s="16" t="n">
        <v>0</v>
      </c>
      <c r="K169" s="16" t="n">
        <v>-0.266666666666667</v>
      </c>
      <c r="L169" s="16" t="n">
        <v>-0.289600967351874</v>
      </c>
      <c r="M169" s="16" t="n">
        <v>-0.0192307692307692</v>
      </c>
      <c r="N169" s="16" t="n">
        <v>-0.3125</v>
      </c>
      <c r="O169" s="16" t="n">
        <v>-0.0139627659574468</v>
      </c>
      <c r="P169" s="16" t="n">
        <v>-0.0294117647058824</v>
      </c>
      <c r="Q169" s="16" t="n">
        <v>-0.125</v>
      </c>
      <c r="R169" s="16" t="n">
        <v>-0.25</v>
      </c>
      <c r="S169" s="16" t="n">
        <v>-0.04</v>
      </c>
      <c r="T169" s="16" t="n">
        <v>0</v>
      </c>
      <c r="U169" s="16" t="n">
        <v>0</v>
      </c>
      <c r="V169" s="16" t="n">
        <v>0</v>
      </c>
    </row>
    <row r="170" customFormat="false" ht="14.9" hidden="false" customHeight="false" outlineLevel="0" collapsed="false">
      <c r="A170" s="24" t="n">
        <v>8035300</v>
      </c>
      <c r="B170" s="25" t="s">
        <v>388</v>
      </c>
      <c r="C170" s="13" t="s">
        <v>389</v>
      </c>
      <c r="D170" s="14" t="n">
        <v>45110</v>
      </c>
      <c r="E170" s="15" t="s">
        <v>40</v>
      </c>
      <c r="F170" s="16" t="n">
        <v>-0.0446247464503043</v>
      </c>
      <c r="G170" s="16" t="n">
        <v>-0.0363636363636364</v>
      </c>
      <c r="H170" s="16" t="n">
        <v>-0.194690265486726</v>
      </c>
      <c r="I170" s="16" t="n">
        <v>0.018348623853211</v>
      </c>
      <c r="J170" s="16" t="n">
        <v>0.0124223602484472</v>
      </c>
      <c r="K170" s="16" t="n">
        <v>0</v>
      </c>
      <c r="L170" s="16" t="n">
        <v>0.0363636363636364</v>
      </c>
      <c r="M170" s="16" t="n">
        <v>-0.127659574468085</v>
      </c>
      <c r="N170" s="16" t="n">
        <v>-0.0769230769230769</v>
      </c>
      <c r="O170" s="16" t="n">
        <v>0.0392156862745098</v>
      </c>
      <c r="P170" s="16" t="n">
        <v>-2</v>
      </c>
      <c r="Q170" s="16" t="n">
        <v>0.133333333333333</v>
      </c>
      <c r="R170" s="16" t="n">
        <v>0.421052631578947</v>
      </c>
      <c r="S170" s="16" t="n">
        <v>-1.77777777777778</v>
      </c>
      <c r="T170" s="16" t="n">
        <v>0.105263157894737</v>
      </c>
      <c r="U170" s="16" t="n">
        <v>0.110236220472441</v>
      </c>
      <c r="V170" s="16" t="n">
        <v>-0.933333333333333</v>
      </c>
    </row>
    <row r="171" customFormat="false" ht="14.9" hidden="false" customHeight="false" outlineLevel="0" collapsed="false">
      <c r="A171" s="24" t="n">
        <v>8028000</v>
      </c>
      <c r="B171" s="25" t="s">
        <v>390</v>
      </c>
      <c r="C171" s="13" t="s">
        <v>391</v>
      </c>
      <c r="D171" s="14" t="n">
        <v>45384</v>
      </c>
      <c r="E171" s="3" t="s">
        <v>43</v>
      </c>
      <c r="F171" s="16" t="n">
        <v>0.208188757807078</v>
      </c>
      <c r="G171" s="16" t="n">
        <v>0.215706806282723</v>
      </c>
      <c r="H171" s="16" t="n">
        <v>0.228730822873082</v>
      </c>
      <c r="I171" s="16" t="n">
        <v>0.232558139534884</v>
      </c>
      <c r="J171" s="16" t="n">
        <v>0.124444444444444</v>
      </c>
      <c r="K171" s="16" t="n">
        <v>0.636363636363636</v>
      </c>
      <c r="L171" s="16" t="n">
        <v>0.18942731277533</v>
      </c>
      <c r="M171" s="16" t="n">
        <v>2</v>
      </c>
      <c r="N171" s="16" t="n">
        <v>0.763636363636364</v>
      </c>
      <c r="O171" s="16" t="n">
        <v>0.422836752899197</v>
      </c>
      <c r="P171" s="16" t="n">
        <v>-0.728682170542636</v>
      </c>
      <c r="Q171" s="16" t="n">
        <v>0</v>
      </c>
      <c r="R171" s="16" t="n">
        <v>0.666666666666667</v>
      </c>
      <c r="S171" s="16" t="n">
        <v>0.235294117647059</v>
      </c>
      <c r="T171" s="16" t="n">
        <v>0.156424581005587</v>
      </c>
      <c r="U171" s="16" t="n">
        <v>0.666666666666667</v>
      </c>
      <c r="V171" s="16" t="n">
        <v>-0.0465116279069767</v>
      </c>
    </row>
    <row r="172" customFormat="false" ht="14.9" hidden="false" customHeight="false" outlineLevel="0" collapsed="false">
      <c r="A172" s="24" t="n">
        <v>8055950</v>
      </c>
      <c r="B172" s="25" t="s">
        <v>392</v>
      </c>
      <c r="C172" s="13" t="s">
        <v>393</v>
      </c>
      <c r="D172" s="14" t="n">
        <v>45418</v>
      </c>
      <c r="E172" s="15" t="s">
        <v>43</v>
      </c>
      <c r="F172" s="16" t="n">
        <v>0.413066385669125</v>
      </c>
      <c r="G172" s="16" t="n">
        <v>0.229845626072041</v>
      </c>
      <c r="H172" s="16" t="n">
        <v>0.61003861003861</v>
      </c>
      <c r="I172" s="16" t="n">
        <v>0.277185501066098</v>
      </c>
      <c r="J172" s="16" t="n">
        <v>0.621951219512195</v>
      </c>
      <c r="K172" s="16" t="n">
        <v>0.857142857142857</v>
      </c>
      <c r="L172" s="16" t="n">
        <v>0.186666666666667</v>
      </c>
      <c r="M172" s="16" t="n">
        <v>0</v>
      </c>
      <c r="N172" s="16" t="n">
        <v>0.20952380952381</v>
      </c>
      <c r="O172" s="16" t="n">
        <v>0.707865168539326</v>
      </c>
      <c r="P172" s="16" t="n">
        <v>0.736842105263158</v>
      </c>
      <c r="Q172" s="16" t="n">
        <v>0.161616161616162</v>
      </c>
      <c r="R172" s="16" t="n">
        <v>0.568627450980392</v>
      </c>
      <c r="S172" s="16" t="n">
        <v>-0.26865671641791</v>
      </c>
      <c r="T172" s="16" t="n">
        <v>0.166666666666667</v>
      </c>
      <c r="U172" s="16" t="n">
        <v>0.168674698795181</v>
      </c>
      <c r="V172" s="16" t="n">
        <v>1.2463768115942</v>
      </c>
    </row>
    <row r="173" customFormat="false" ht="14.9" hidden="false" customHeight="false" outlineLevel="0" collapsed="false">
      <c r="A173" s="24" t="n">
        <v>8057400</v>
      </c>
      <c r="B173" s="25" t="s">
        <v>394</v>
      </c>
      <c r="C173" s="13" t="s">
        <v>395</v>
      </c>
      <c r="D173" s="14" t="n">
        <v>45125</v>
      </c>
      <c r="E173" s="15" t="s">
        <v>40</v>
      </c>
      <c r="F173" s="16" t="n">
        <v>-0.0777777777777778</v>
      </c>
      <c r="G173" s="16" t="n">
        <v>-0.198675496688742</v>
      </c>
      <c r="H173" s="16" t="n">
        <v>-0.607407407407407</v>
      </c>
      <c r="I173" s="16" t="n">
        <v>0.488038277511962</v>
      </c>
      <c r="J173" s="16" t="n">
        <v>-0.204444444444444</v>
      </c>
      <c r="K173" s="16" t="n">
        <v>0</v>
      </c>
      <c r="L173" s="16" t="n">
        <v>0</v>
      </c>
      <c r="M173" s="16" t="n">
        <v>-2</v>
      </c>
      <c r="N173" s="16" t="n">
        <v>0</v>
      </c>
      <c r="O173" s="16" t="n">
        <v>-0.0253164556962025</v>
      </c>
      <c r="P173" s="16" t="n">
        <v>-2</v>
      </c>
      <c r="Q173" s="16" t="n">
        <v>0</v>
      </c>
      <c r="R173" s="16" t="n">
        <v>0.694444444444444</v>
      </c>
      <c r="S173" s="16" t="n">
        <v>0.0740740740740741</v>
      </c>
      <c r="T173" s="16" t="n">
        <v>0</v>
      </c>
      <c r="U173" s="16" t="n">
        <v>0</v>
      </c>
      <c r="V173" s="16" t="n">
        <v>-0.867924528301887</v>
      </c>
    </row>
    <row r="174" customFormat="false" ht="14.25" hidden="false" customHeight="false" outlineLevel="0" collapsed="false">
      <c r="A174" s="24" t="n">
        <v>8057800</v>
      </c>
      <c r="B174" s="25" t="s">
        <v>396</v>
      </c>
      <c r="C174" s="13" t="s">
        <v>397</v>
      </c>
      <c r="D174" s="3" t="s">
        <v>11</v>
      </c>
      <c r="E174" s="3" t="s">
        <v>11</v>
      </c>
    </row>
    <row r="175" customFormat="false" ht="14.9" hidden="false" customHeight="false" outlineLevel="0" collapsed="false">
      <c r="A175" s="24" t="n">
        <v>8057350</v>
      </c>
      <c r="B175" s="25" t="s">
        <v>398</v>
      </c>
      <c r="C175" s="13" t="s">
        <v>399</v>
      </c>
      <c r="D175" s="14" t="n">
        <v>45125</v>
      </c>
      <c r="E175" s="15" t="s">
        <v>40</v>
      </c>
      <c r="F175" s="16" t="n">
        <v>-0.1209</v>
      </c>
      <c r="G175" s="16" t="n">
        <v>-0.4</v>
      </c>
      <c r="H175" s="16" t="n">
        <v>-1.2</v>
      </c>
      <c r="I175" s="16" t="n">
        <v>-0.1625</v>
      </c>
      <c r="J175" s="16" t="n">
        <v>0</v>
      </c>
      <c r="K175" s="16" t="n">
        <v>0</v>
      </c>
      <c r="L175" s="16" t="n">
        <v>0</v>
      </c>
      <c r="M175" s="16" t="n">
        <v>-2</v>
      </c>
      <c r="N175" s="16" t="n">
        <v>0</v>
      </c>
      <c r="O175" s="16" t="n">
        <v>0</v>
      </c>
      <c r="P175" s="16" t="n">
        <v>-1.5</v>
      </c>
      <c r="Q175" s="16" t="n">
        <v>0</v>
      </c>
      <c r="R175" s="16" t="n">
        <v>-0.1618</v>
      </c>
      <c r="S175" s="16" t="n">
        <v>-2</v>
      </c>
      <c r="T175" s="16" t="n">
        <v>0</v>
      </c>
      <c r="U175" s="16" t="n">
        <v>0.0194</v>
      </c>
      <c r="V175" s="16" t="n">
        <v>-1</v>
      </c>
    </row>
    <row r="176" customFormat="false" ht="14.9" hidden="false" customHeight="false" outlineLevel="0" collapsed="false">
      <c r="A176" s="24" t="n">
        <v>8057450</v>
      </c>
      <c r="B176" s="25" t="s">
        <v>400</v>
      </c>
      <c r="C176" s="13" t="s">
        <v>401</v>
      </c>
      <c r="D176" s="14" t="n">
        <v>45113</v>
      </c>
      <c r="E176" s="15" t="s">
        <v>43</v>
      </c>
      <c r="F176" s="16" t="n">
        <v>-0.285714285714286</v>
      </c>
      <c r="G176" s="16" t="n">
        <v>-0.320987654320988</v>
      </c>
      <c r="H176" s="16" t="n">
        <v>0</v>
      </c>
      <c r="I176" s="16" t="n">
        <v>-0.0563380281690141</v>
      </c>
      <c r="J176" s="16" t="n">
        <v>-0.527777777777778</v>
      </c>
      <c r="K176" s="16" t="n">
        <v>-0.0923076923076923</v>
      </c>
      <c r="L176" s="16" t="n">
        <v>2</v>
      </c>
      <c r="M176" s="16" t="n">
        <v>-2</v>
      </c>
      <c r="N176" s="16" t="n">
        <v>-1</v>
      </c>
      <c r="O176" s="16" t="n">
        <v>0</v>
      </c>
      <c r="P176" s="16" t="n">
        <v>0.2</v>
      </c>
      <c r="Q176" s="16" t="n">
        <v>0</v>
      </c>
      <c r="R176" s="16" t="n">
        <v>-0.0615384615384615</v>
      </c>
      <c r="S176" s="16" t="n">
        <v>0</v>
      </c>
      <c r="T176" s="16" t="n">
        <v>-0.117647058823529</v>
      </c>
      <c r="U176" s="16" t="n">
        <v>-0.280542986425339</v>
      </c>
      <c r="V176" s="16" t="n">
        <v>-1.76</v>
      </c>
    </row>
    <row r="177" customFormat="false" ht="14.9" hidden="false" customHeight="false" outlineLevel="0" collapsed="false">
      <c r="A177" s="24" t="n">
        <v>8057650</v>
      </c>
      <c r="B177" s="25" t="s">
        <v>402</v>
      </c>
      <c r="C177" s="13" t="s">
        <v>403</v>
      </c>
      <c r="D177" s="14" t="n">
        <v>45128</v>
      </c>
      <c r="E177" s="15" t="s">
        <v>40</v>
      </c>
      <c r="F177" s="16" t="n">
        <v>0</v>
      </c>
      <c r="G177" s="16" t="n">
        <v>0</v>
      </c>
      <c r="H177" s="16" t="n">
        <v>0</v>
      </c>
      <c r="I177" s="16" t="n">
        <v>0</v>
      </c>
      <c r="J177" s="16" t="n">
        <v>0</v>
      </c>
      <c r="K177" s="16" t="n">
        <v>0</v>
      </c>
      <c r="L177" s="16" t="n">
        <v>0</v>
      </c>
      <c r="M177" s="16" t="n">
        <v>0</v>
      </c>
      <c r="N177" s="16" t="n">
        <v>0.117647058823529</v>
      </c>
      <c r="O177" s="16" t="n">
        <v>0</v>
      </c>
      <c r="P177" s="16" t="n">
        <v>-0.0465116279069767</v>
      </c>
      <c r="Q177" s="16" t="n">
        <v>0</v>
      </c>
      <c r="R177" s="16" t="n">
        <v>0</v>
      </c>
      <c r="S177" s="16" t="n">
        <v>0</v>
      </c>
      <c r="T177" s="16" t="n">
        <v>0</v>
      </c>
      <c r="U177" s="16" t="n">
        <v>0</v>
      </c>
      <c r="V177" s="16" t="n">
        <v>0</v>
      </c>
    </row>
    <row r="178" customFormat="false" ht="14.9" hidden="false" customHeight="false" outlineLevel="0" collapsed="false">
      <c r="A178" s="24" t="n">
        <v>8057500</v>
      </c>
      <c r="B178" s="25" t="s">
        <v>404</v>
      </c>
      <c r="C178" s="13" t="s">
        <v>405</v>
      </c>
      <c r="D178" s="14" t="n">
        <v>45125</v>
      </c>
      <c r="E178" s="15" t="s">
        <v>40</v>
      </c>
      <c r="F178" s="16" t="n">
        <v>0.00408163265306123</v>
      </c>
      <c r="G178" s="16" t="n">
        <v>0</v>
      </c>
      <c r="H178" s="16" t="n">
        <v>0.0779220779220779</v>
      </c>
      <c r="I178" s="16" t="n">
        <v>-0.0446650124069479</v>
      </c>
      <c r="J178" s="16" t="n">
        <v>0.04739336492891</v>
      </c>
      <c r="K178" s="16" t="n">
        <v>0.153846153846154</v>
      </c>
      <c r="L178" s="16" t="n">
        <v>0.486486486486487</v>
      </c>
      <c r="M178" s="16" t="n">
        <v>-2</v>
      </c>
      <c r="N178" s="16" t="n">
        <v>0.1</v>
      </c>
      <c r="O178" s="16" t="n">
        <v>0.0784313725490196</v>
      </c>
      <c r="P178" s="16" t="n">
        <v>0</v>
      </c>
      <c r="Q178" s="16" t="n">
        <v>0.0444444444444444</v>
      </c>
      <c r="R178" s="16" t="n">
        <v>-0.00803212851405622</v>
      </c>
      <c r="S178" s="16" t="n">
        <v>-0.3125</v>
      </c>
      <c r="T178" s="16" t="n">
        <v>0</v>
      </c>
      <c r="U178" s="16" t="n">
        <v>0.0613496932515337</v>
      </c>
      <c r="V178" s="16" t="n">
        <v>0</v>
      </c>
    </row>
    <row r="179" customFormat="false" ht="14.9" hidden="false" customHeight="false" outlineLevel="0" collapsed="false">
      <c r="A179" s="24" t="n">
        <v>8057550</v>
      </c>
      <c r="B179" s="25" t="s">
        <v>406</v>
      </c>
      <c r="C179" s="13" t="s">
        <v>407</v>
      </c>
      <c r="D179" s="14" t="n">
        <v>45113</v>
      </c>
      <c r="E179" s="15" t="s">
        <v>43</v>
      </c>
      <c r="F179" s="16" t="n">
        <v>-0.154639175257732</v>
      </c>
      <c r="G179" s="16" t="n">
        <v>-0.19672131147541</v>
      </c>
      <c r="H179" s="16" t="n">
        <v>-0.523076923076923</v>
      </c>
      <c r="I179" s="16" t="n">
        <v>-0.171821305841924</v>
      </c>
      <c r="J179" s="16" t="n">
        <v>-0.0402684563758389</v>
      </c>
      <c r="K179" s="16" t="n">
        <v>-0.169491525423729</v>
      </c>
      <c r="L179" s="16" t="n">
        <v>-0.6</v>
      </c>
      <c r="M179" s="16" t="n">
        <v>0.434782608695652</v>
      </c>
      <c r="N179" s="16" t="n">
        <v>0</v>
      </c>
      <c r="O179" s="16" t="n">
        <v>0.0606060606060606</v>
      </c>
      <c r="P179" s="16" t="n">
        <v>-1.2</v>
      </c>
      <c r="Q179" s="16" t="n">
        <v>0</v>
      </c>
      <c r="R179" s="16" t="n">
        <v>0.0244897959183673</v>
      </c>
      <c r="S179" s="16" t="n">
        <v>-1.55555555555556</v>
      </c>
      <c r="T179" s="16" t="n">
        <v>0</v>
      </c>
      <c r="U179" s="16" t="n">
        <v>-0.0588235294117647</v>
      </c>
      <c r="V179" s="16" t="n">
        <v>0</v>
      </c>
    </row>
    <row r="180" customFormat="false" ht="14.9" hidden="false" customHeight="false" outlineLevel="0" collapsed="false">
      <c r="A180" s="24" t="n">
        <v>8057600</v>
      </c>
      <c r="B180" s="25" t="s">
        <v>408</v>
      </c>
      <c r="C180" s="13" t="s">
        <v>409</v>
      </c>
      <c r="D180" s="14" t="n">
        <v>45357</v>
      </c>
      <c r="E180" s="15" t="s">
        <v>43</v>
      </c>
      <c r="F180" s="16" t="n">
        <v>-0.155405405405405</v>
      </c>
      <c r="G180" s="16" t="n">
        <v>-0.216783216783217</v>
      </c>
      <c r="H180" s="16" t="n">
        <v>-0.0615384615384615</v>
      </c>
      <c r="I180" s="16" t="n">
        <v>-0.0200462606013878</v>
      </c>
      <c r="J180" s="16" t="n">
        <v>-0.292343387470998</v>
      </c>
      <c r="K180" s="16" t="n">
        <v>-1.18279569892473</v>
      </c>
      <c r="L180" s="16" t="n">
        <v>0.224215246636771</v>
      </c>
      <c r="M180" s="16" t="n">
        <v>0.282208588957055</v>
      </c>
      <c r="N180" s="16" t="n">
        <v>-0.122448979591837</v>
      </c>
      <c r="O180" s="16" t="n">
        <v>-0.0114285714285714</v>
      </c>
      <c r="P180" s="16" t="n">
        <v>-0.0854700854700855</v>
      </c>
      <c r="Q180" s="16" t="n">
        <v>0.214876033057851</v>
      </c>
      <c r="R180" s="16" t="n">
        <v>0.0285714285714286</v>
      </c>
      <c r="S180" s="16" t="n">
        <v>-1.5</v>
      </c>
      <c r="T180" s="16" t="n">
        <v>0.072289156626506</v>
      </c>
      <c r="U180" s="16" t="n">
        <v>-0.316763005780347</v>
      </c>
      <c r="V180" s="16" t="n">
        <v>-0.318840579710145</v>
      </c>
    </row>
    <row r="181" customFormat="false" ht="14.25" hidden="false" customHeight="false" outlineLevel="0" collapsed="false">
      <c r="A181" s="24" t="n">
        <v>8061200</v>
      </c>
      <c r="B181" s="25" t="s">
        <v>410</v>
      </c>
      <c r="C181" s="13" t="s">
        <v>411</v>
      </c>
      <c r="D181" s="3" t="s">
        <v>11</v>
      </c>
      <c r="E181" s="3" t="s">
        <v>11</v>
      </c>
    </row>
    <row r="182" customFormat="false" ht="14.9" hidden="false" customHeight="false" outlineLevel="0" collapsed="false">
      <c r="A182" s="24" t="n">
        <v>8039200</v>
      </c>
      <c r="B182" s="25" t="s">
        <v>412</v>
      </c>
      <c r="C182" s="13" t="s">
        <v>413</v>
      </c>
      <c r="D182" s="14" t="n">
        <v>45110</v>
      </c>
      <c r="E182" s="15" t="s">
        <v>77</v>
      </c>
      <c r="F182" s="16" t="n">
        <v>-0.379585326953748</v>
      </c>
      <c r="G182" s="16" t="n">
        <v>0.0327868852459016</v>
      </c>
      <c r="H182" s="16" t="s">
        <v>11</v>
      </c>
      <c r="I182" s="16" t="n">
        <v>-0.476987447698745</v>
      </c>
      <c r="J182" s="16" t="n">
        <v>-0.385321100917431</v>
      </c>
      <c r="K182" s="16" t="n">
        <v>0.0487804878048781</v>
      </c>
      <c r="L182" s="16" t="n">
        <v>2</v>
      </c>
      <c r="M182" s="16" t="n">
        <v>-0.105263157894737</v>
      </c>
      <c r="N182" s="16" t="s">
        <v>11</v>
      </c>
      <c r="O182" s="16" t="s">
        <v>11</v>
      </c>
      <c r="P182" s="16" t="s">
        <v>11</v>
      </c>
      <c r="Q182" s="16" t="n">
        <v>0.4</v>
      </c>
      <c r="R182" s="16" t="n">
        <v>-0.495726495726496</v>
      </c>
      <c r="S182" s="16" t="s">
        <v>11</v>
      </c>
      <c r="T182" s="16" t="s">
        <v>11</v>
      </c>
      <c r="U182" s="16" t="n">
        <v>-0.435424354243542</v>
      </c>
      <c r="V182" s="16" t="n">
        <v>-0.142857142857143</v>
      </c>
    </row>
    <row r="183" customFormat="false" ht="14.9" hidden="false" customHeight="false" outlineLevel="0" collapsed="false">
      <c r="A183" s="24" t="n">
        <v>8031500</v>
      </c>
      <c r="B183" s="25" t="s">
        <v>414</v>
      </c>
      <c r="C183" s="13" t="s">
        <v>415</v>
      </c>
      <c r="D183" s="14" t="n">
        <v>45110</v>
      </c>
      <c r="E183" s="15" t="s">
        <v>43</v>
      </c>
      <c r="F183" s="16" t="n">
        <v>-0.291581108829569</v>
      </c>
      <c r="G183" s="16" t="n">
        <v>0</v>
      </c>
      <c r="H183" s="16" t="n">
        <v>-1</v>
      </c>
      <c r="I183" s="16" t="n">
        <v>-0.574257425742574</v>
      </c>
      <c r="J183" s="16" t="n">
        <v>-0.0654545454545455</v>
      </c>
      <c r="K183" s="16" t="n">
        <v>0</v>
      </c>
      <c r="L183" s="16" t="n">
        <v>0</v>
      </c>
      <c r="M183" s="16" t="n">
        <v>0</v>
      </c>
      <c r="N183" s="16" t="n">
        <v>0</v>
      </c>
      <c r="O183" s="16" t="n">
        <v>0</v>
      </c>
      <c r="P183" s="16" t="n">
        <v>-2</v>
      </c>
      <c r="Q183" s="16" t="n">
        <v>-2</v>
      </c>
      <c r="R183" s="16" t="n">
        <v>-0.56</v>
      </c>
      <c r="S183" s="16" t="n">
        <v>-2</v>
      </c>
      <c r="T183" s="16" t="n">
        <v>-0.75</v>
      </c>
      <c r="U183" s="16" t="n">
        <v>-0.0231660231660232</v>
      </c>
      <c r="V183" s="16" t="n">
        <v>0</v>
      </c>
    </row>
    <row r="184" customFormat="false" ht="14.9" hidden="false" customHeight="false" outlineLevel="0" collapsed="false">
      <c r="A184" s="24" t="n">
        <v>8053500</v>
      </c>
      <c r="B184" s="25" t="s">
        <v>416</v>
      </c>
      <c r="C184" s="13" t="s">
        <v>417</v>
      </c>
      <c r="D184" s="14" t="n">
        <v>45124</v>
      </c>
      <c r="E184" s="15" t="s">
        <v>77</v>
      </c>
      <c r="F184" s="16" t="n">
        <v>-0.0618556701030928</v>
      </c>
      <c r="G184" s="16" t="n">
        <v>0.0952380952380952</v>
      </c>
      <c r="H184" s="16" t="n">
        <v>-0.333333333333333</v>
      </c>
      <c r="I184" s="16" t="n">
        <v>-0.0786026200873363</v>
      </c>
      <c r="J184" s="16" t="n">
        <v>-0.0185185185185185</v>
      </c>
      <c r="K184" s="16" t="n">
        <v>-1.55555555555556</v>
      </c>
      <c r="L184" s="16" t="n">
        <v>1.6</v>
      </c>
      <c r="M184" s="16" t="n">
        <v>0</v>
      </c>
      <c r="N184" s="16" t="n">
        <v>0</v>
      </c>
      <c r="O184" s="16" t="n">
        <v>0</v>
      </c>
      <c r="P184" s="16" t="n">
        <v>-2</v>
      </c>
      <c r="Q184" s="16" t="n">
        <v>0.4</v>
      </c>
      <c r="R184" s="16" t="n">
        <v>-0.0186915887850467</v>
      </c>
      <c r="S184" s="16" t="n">
        <v>-1.6</v>
      </c>
      <c r="T184" s="16" t="n">
        <v>-0.666666666666667</v>
      </c>
      <c r="U184" s="16" t="n">
        <v>0</v>
      </c>
      <c r="V184" s="16" t="n">
        <v>-0.105263157894737</v>
      </c>
    </row>
    <row r="185" customFormat="false" ht="14.25" hidden="false" customHeight="false" outlineLevel="0" collapsed="false">
      <c r="A185" s="24" t="n">
        <v>9010590</v>
      </c>
      <c r="B185" s="25" t="s">
        <v>418</v>
      </c>
      <c r="C185" s="13" t="s">
        <v>419</v>
      </c>
      <c r="D185" s="3" t="s">
        <v>11</v>
      </c>
      <c r="E185" s="3" t="s">
        <v>11</v>
      </c>
    </row>
    <row r="186" customFormat="false" ht="14.25" hidden="false" customHeight="false" outlineLevel="0" collapsed="false">
      <c r="A186" s="24" t="n">
        <v>9010580</v>
      </c>
      <c r="B186" s="25" t="s">
        <v>420</v>
      </c>
      <c r="C186" s="13" t="s">
        <v>421</v>
      </c>
      <c r="D186" s="3" t="s">
        <v>11</v>
      </c>
      <c r="E186" s="3" t="s">
        <v>11</v>
      </c>
    </row>
    <row r="187" customFormat="false" ht="14.9" hidden="false" customHeight="false" outlineLevel="0" collapsed="false">
      <c r="A187" s="24" t="n">
        <v>8056150</v>
      </c>
      <c r="B187" s="25" t="s">
        <v>422</v>
      </c>
      <c r="C187" s="13" t="s">
        <v>423</v>
      </c>
      <c r="D187" s="14" t="n">
        <v>45098</v>
      </c>
      <c r="E187" s="3" t="s">
        <v>77</v>
      </c>
      <c r="F187" s="37" t="n">
        <v>-0.381028938906752</v>
      </c>
      <c r="G187" s="37" t="n">
        <v>-0.347708894878706</v>
      </c>
      <c r="H187" s="37" t="n">
        <v>-0.104166666666667</v>
      </c>
      <c r="I187" s="37" t="n">
        <v>-0.414004914004914</v>
      </c>
      <c r="J187" s="37" t="n">
        <v>-0.36910197869102</v>
      </c>
      <c r="K187" s="37" t="n">
        <v>-0.25</v>
      </c>
      <c r="L187" s="37" t="n">
        <v>0.0384615384615385</v>
      </c>
      <c r="M187" s="37" t="n">
        <v>-0.990740740740741</v>
      </c>
      <c r="N187" s="37" t="n">
        <v>-0.0526315789473684</v>
      </c>
      <c r="O187" s="37" t="n">
        <v>-0.0625</v>
      </c>
      <c r="P187" s="37" t="n">
        <v>-0.230769230769231</v>
      </c>
      <c r="Q187" s="37" t="n">
        <v>-0.492307692307692</v>
      </c>
      <c r="R187" s="37" t="n">
        <v>-0.39288256227758</v>
      </c>
      <c r="S187" s="37" t="n">
        <v>-0.928571428571429</v>
      </c>
      <c r="T187" s="37" t="n">
        <v>-0.25</v>
      </c>
      <c r="U187" s="37" t="n">
        <v>-0.0455104551045511</v>
      </c>
      <c r="V187" s="37" t="n">
        <v>-0.915463917525773</v>
      </c>
    </row>
    <row r="188" customFormat="false" ht="14.9" hidden="false" customHeight="false" outlineLevel="0" collapsed="false">
      <c r="A188" s="24" t="n">
        <v>8042800</v>
      </c>
      <c r="B188" s="25" t="s">
        <v>424</v>
      </c>
      <c r="C188" s="13" t="s">
        <v>425</v>
      </c>
      <c r="D188" s="14" t="n">
        <v>45112</v>
      </c>
      <c r="E188" s="15" t="s">
        <v>43</v>
      </c>
      <c r="F188" s="16" t="n">
        <v>-0.224687933425798</v>
      </c>
      <c r="G188" s="16" t="n">
        <v>-0.0227272727272727</v>
      </c>
      <c r="H188" s="16" t="n">
        <v>-0.0854700854700855</v>
      </c>
      <c r="I188" s="16" t="n">
        <v>-0.4</v>
      </c>
      <c r="J188" s="16" t="n">
        <v>-0.253521126760563</v>
      </c>
      <c r="K188" s="16" t="n">
        <v>0.0740740740740741</v>
      </c>
      <c r="L188" s="16" t="n">
        <v>1.47619047619048</v>
      </c>
      <c r="M188" s="16" t="n">
        <v>-2</v>
      </c>
      <c r="N188" s="16" t="n">
        <v>-0.12987012987013</v>
      </c>
      <c r="O188" s="16" t="n">
        <v>-0.4</v>
      </c>
      <c r="P188" s="16" t="n">
        <v>0.0571428571428571</v>
      </c>
      <c r="Q188" s="16" t="n">
        <v>-0.265734265734266</v>
      </c>
      <c r="R188" s="16" t="n">
        <v>0.0392156862745098</v>
      </c>
      <c r="S188" s="16" t="n">
        <v>-2</v>
      </c>
      <c r="T188" s="16" t="n">
        <v>-0.727272727272727</v>
      </c>
      <c r="U188" s="16" t="n">
        <v>-0.0727272727272727</v>
      </c>
      <c r="V188" s="16" t="n">
        <v>-1.2</v>
      </c>
    </row>
    <row r="189" customFormat="false" ht="14.9" hidden="false" customHeight="false" outlineLevel="0" collapsed="false">
      <c r="A189" s="24" t="n">
        <v>8051600</v>
      </c>
      <c r="B189" s="25" t="s">
        <v>426</v>
      </c>
      <c r="C189" s="13" t="s">
        <v>427</v>
      </c>
      <c r="D189" s="14" t="n">
        <v>45113</v>
      </c>
      <c r="E189" s="15" t="s">
        <v>43</v>
      </c>
      <c r="F189" s="16" t="n">
        <v>0.260521042084168</v>
      </c>
      <c r="G189" s="16" t="n">
        <v>0.320610687022901</v>
      </c>
      <c r="H189" s="16" t="n">
        <v>0.391752577319588</v>
      </c>
      <c r="I189" s="16" t="n">
        <v>-0.213592233009709</v>
      </c>
      <c r="J189" s="16" t="n">
        <v>0.428571428571429</v>
      </c>
      <c r="K189" s="16" t="n">
        <v>-0.555555555555556</v>
      </c>
      <c r="L189" s="16" t="n">
        <v>1.13924050632911</v>
      </c>
      <c r="M189" s="16" t="n">
        <v>-1.75</v>
      </c>
      <c r="N189" s="16" t="n">
        <v>-0.8</v>
      </c>
      <c r="O189" s="16" t="n">
        <v>0.75</v>
      </c>
      <c r="P189" s="16" t="n">
        <v>-2</v>
      </c>
      <c r="Q189" s="16" t="n">
        <v>-0.260869565217391</v>
      </c>
      <c r="R189" s="16" t="n">
        <v>-0.0307692307692308</v>
      </c>
      <c r="S189" s="16" t="n">
        <v>-0.933333333333333</v>
      </c>
      <c r="T189" s="16" t="n">
        <v>-1</v>
      </c>
      <c r="U189" s="16" t="n">
        <v>0.758620689655172</v>
      </c>
      <c r="V189" s="16" t="n">
        <v>-2</v>
      </c>
    </row>
    <row r="190" customFormat="false" ht="14.25" hidden="false" customHeight="false" outlineLevel="0" collapsed="false">
      <c r="A190" s="24" t="n">
        <v>8052400</v>
      </c>
      <c r="B190" s="25" t="s">
        <v>428</v>
      </c>
      <c r="C190" s="13" t="s">
        <v>429</v>
      </c>
      <c r="D190" s="3" t="s">
        <v>11</v>
      </c>
      <c r="E190" s="3" t="s">
        <v>11</v>
      </c>
    </row>
    <row r="191" customFormat="false" ht="14.9" hidden="false" customHeight="false" outlineLevel="0" collapsed="false">
      <c r="A191" s="24" t="n">
        <v>8022300</v>
      </c>
      <c r="B191" s="25" t="s">
        <v>430</v>
      </c>
      <c r="C191" s="13" t="s">
        <v>431</v>
      </c>
      <c r="D191" s="14" t="n">
        <v>45110</v>
      </c>
      <c r="E191" s="15" t="s">
        <v>40</v>
      </c>
      <c r="F191" s="16" t="n">
        <v>-0.0482573726541555</v>
      </c>
      <c r="G191" s="16" t="n">
        <v>0</v>
      </c>
      <c r="H191" s="16" t="n">
        <v>0.0465116279069767</v>
      </c>
      <c r="I191" s="16" t="n">
        <v>0</v>
      </c>
      <c r="J191" s="16" t="n">
        <v>-0.125</v>
      </c>
      <c r="K191" s="16" t="n">
        <v>0</v>
      </c>
      <c r="L191" s="16" t="n">
        <v>0</v>
      </c>
      <c r="M191" s="16" t="n">
        <v>0</v>
      </c>
      <c r="N191" s="16" t="n">
        <v>0</v>
      </c>
      <c r="O191" s="16" t="n">
        <v>0</v>
      </c>
      <c r="P191" s="16" t="n">
        <v>0.08</v>
      </c>
      <c r="Q191" s="16" t="n">
        <v>0</v>
      </c>
      <c r="R191" s="16" t="n">
        <v>0.0594059405940594</v>
      </c>
      <c r="S191" s="16" t="n">
        <v>-2</v>
      </c>
      <c r="T191" s="16" t="n">
        <v>-0.235294117647059</v>
      </c>
      <c r="U191" s="16" t="n">
        <v>0.0560747663551402</v>
      </c>
      <c r="V191" s="16" t="n">
        <v>-0.947368421052632</v>
      </c>
    </row>
    <row r="192" customFormat="false" ht="14.9" hidden="false" customHeight="false" outlineLevel="0" collapsed="false">
      <c r="A192" s="24" t="n">
        <v>8039600</v>
      </c>
      <c r="B192" s="25" t="s">
        <v>432</v>
      </c>
      <c r="C192" s="13" t="s">
        <v>433</v>
      </c>
      <c r="D192" s="14" t="n">
        <v>45117</v>
      </c>
      <c r="E192" s="15" t="s">
        <v>43</v>
      </c>
      <c r="F192" s="16" t="n">
        <v>-0.314606741573034</v>
      </c>
      <c r="G192" s="16" t="n">
        <v>0</v>
      </c>
      <c r="H192" s="16" t="n">
        <v>-0.983050847457627</v>
      </c>
      <c r="I192" s="16" t="n">
        <v>-0.0952380952380952</v>
      </c>
      <c r="J192" s="16" t="n">
        <v>-0.245614035087719</v>
      </c>
      <c r="K192" s="16" t="n">
        <v>0</v>
      </c>
      <c r="L192" s="16" t="n">
        <v>0</v>
      </c>
      <c r="M192" s="16" t="n">
        <v>0</v>
      </c>
      <c r="N192" s="16" t="n">
        <v>0</v>
      </c>
      <c r="O192" s="16" t="n">
        <v>0</v>
      </c>
      <c r="P192" s="16" t="n">
        <v>-2</v>
      </c>
      <c r="Q192" s="16" t="n">
        <v>0</v>
      </c>
      <c r="R192" s="16" t="n">
        <v>0</v>
      </c>
      <c r="S192" s="16" t="n">
        <v>-1.2</v>
      </c>
      <c r="T192" s="16" t="n">
        <v>-0.341463414634146</v>
      </c>
      <c r="U192" s="16" t="n">
        <v>-0.215384615384615</v>
      </c>
      <c r="V192" s="16" t="n">
        <v>0</v>
      </c>
    </row>
    <row r="193" customFormat="false" ht="14.9" hidden="false" customHeight="false" outlineLevel="0" collapsed="false">
      <c r="A193" s="24" t="n">
        <v>8027300</v>
      </c>
      <c r="B193" s="25" t="s">
        <v>434</v>
      </c>
      <c r="C193" s="13" t="s">
        <v>435</v>
      </c>
      <c r="D193" s="14" t="n">
        <v>45112</v>
      </c>
      <c r="E193" s="15" t="s">
        <v>77</v>
      </c>
      <c r="F193" s="16" t="n">
        <v>-0.149942329873126</v>
      </c>
      <c r="G193" s="16" t="n">
        <v>-0.0915032679738562</v>
      </c>
      <c r="H193" s="16" t="n">
        <v>-0.0578034682080925</v>
      </c>
      <c r="I193" s="16" t="n">
        <v>-0.270557029177719</v>
      </c>
      <c r="J193" s="16" t="n">
        <v>-0.0493827160493827</v>
      </c>
      <c r="K193" s="16" t="n">
        <v>0</v>
      </c>
      <c r="L193" s="16" t="n">
        <v>-0.0740740740740741</v>
      </c>
      <c r="M193" s="16" t="n">
        <v>-0.0983606557377049</v>
      </c>
      <c r="N193" s="16" t="n">
        <v>-0.0813008130081301</v>
      </c>
      <c r="O193" s="16" t="n">
        <v>0</v>
      </c>
      <c r="P193" s="16" t="n">
        <v>0</v>
      </c>
      <c r="Q193" s="16" t="n">
        <v>-0.88695652173913</v>
      </c>
      <c r="R193" s="16" t="n">
        <v>-0.099290780141844</v>
      </c>
      <c r="S193" s="16" t="n">
        <v>0.115702479338843</v>
      </c>
      <c r="T193" s="16" t="n">
        <v>1.01298701298701</v>
      </c>
      <c r="U193" s="16" t="n">
        <v>-1.5</v>
      </c>
      <c r="V193" s="16" t="n">
        <v>-0.0689655172413793</v>
      </c>
    </row>
    <row r="194" customFormat="false" ht="14.9" hidden="false" customHeight="false" outlineLevel="0" collapsed="false">
      <c r="A194" s="24" t="n">
        <v>8024300</v>
      </c>
      <c r="B194" s="25" t="s">
        <v>436</v>
      </c>
      <c r="C194" s="13" t="s">
        <v>437</v>
      </c>
      <c r="D194" s="14" t="n">
        <v>45112</v>
      </c>
      <c r="E194" s="15" t="s">
        <v>43</v>
      </c>
      <c r="F194" s="16" t="n">
        <v>-0.0662650602409639</v>
      </c>
      <c r="G194" s="16" t="n">
        <v>0</v>
      </c>
      <c r="H194" s="16" t="n">
        <v>0</v>
      </c>
      <c r="I194" s="16" t="n">
        <v>-0.140540540540541</v>
      </c>
      <c r="J194" s="16" t="n">
        <v>-0.113636363636364</v>
      </c>
      <c r="K194" s="16" t="n">
        <v>-0.125</v>
      </c>
      <c r="L194" s="16" t="n">
        <v>0.117647058823529</v>
      </c>
      <c r="M194" s="16" t="n">
        <v>0</v>
      </c>
      <c r="N194" s="16" t="n">
        <v>-0.122448979591837</v>
      </c>
      <c r="O194" s="16" t="n">
        <v>0.13953488372093</v>
      </c>
      <c r="P194" s="16" t="n">
        <v>0</v>
      </c>
      <c r="Q194" s="16" t="n">
        <v>-0.188679245283019</v>
      </c>
      <c r="R194" s="16" t="n">
        <v>0.0917431192660551</v>
      </c>
      <c r="S194" s="16" t="n">
        <v>-1.1304347826087</v>
      </c>
      <c r="T194" s="16" t="n">
        <v>-0.0425531914893617</v>
      </c>
      <c r="U194" s="16" t="n">
        <v>-0.0165289256198347</v>
      </c>
      <c r="V194" s="16" t="n">
        <v>-2</v>
      </c>
    </row>
    <row r="195" customFormat="false" ht="14.9" hidden="false" customHeight="false" outlineLevel="0" collapsed="false">
      <c r="A195" s="24" t="n">
        <v>8037500</v>
      </c>
      <c r="B195" s="25" t="s">
        <v>438</v>
      </c>
      <c r="C195" s="13" t="s">
        <v>439</v>
      </c>
      <c r="D195" s="14" t="n">
        <v>45104</v>
      </c>
      <c r="E195" s="15" t="s">
        <v>77</v>
      </c>
      <c r="F195" s="16" t="n">
        <v>-0.123142250530786</v>
      </c>
      <c r="G195" s="16" t="n">
        <v>0.4</v>
      </c>
      <c r="H195" s="16" t="n">
        <v>0</v>
      </c>
      <c r="I195" s="16" t="n">
        <v>-0.266009852216749</v>
      </c>
      <c r="J195" s="16" t="n">
        <v>-0.0341880341880342</v>
      </c>
      <c r="K195" s="16" t="n">
        <v>0.285714285714286</v>
      </c>
      <c r="L195" s="16" t="n">
        <v>0</v>
      </c>
      <c r="M195" s="16" t="n">
        <v>0.666666666666667</v>
      </c>
      <c r="N195" s="16" t="n">
        <v>0</v>
      </c>
      <c r="O195" s="16" t="n">
        <v>0</v>
      </c>
      <c r="P195" s="16" t="n">
        <v>0</v>
      </c>
      <c r="Q195" s="16" t="n">
        <v>-0.4</v>
      </c>
      <c r="R195" s="16" t="n">
        <v>-0.627218934911243</v>
      </c>
      <c r="S195" s="16" t="n">
        <v>1.86206896551724</v>
      </c>
      <c r="T195" s="16" t="n">
        <v>-0.545454545454545</v>
      </c>
      <c r="U195" s="16" t="n">
        <v>-0.0091324200913242</v>
      </c>
      <c r="V195" s="16" t="n">
        <v>0</v>
      </c>
    </row>
    <row r="196" customFormat="false" ht="14.9" hidden="false" customHeight="false" outlineLevel="0" collapsed="false">
      <c r="A196" s="24" t="n">
        <v>8024600</v>
      </c>
      <c r="B196" s="25" t="s">
        <v>440</v>
      </c>
      <c r="C196" s="13" t="s">
        <v>441</v>
      </c>
      <c r="D196" s="14" t="n">
        <v>45103</v>
      </c>
      <c r="E196" s="14" t="s">
        <v>40</v>
      </c>
      <c r="F196" s="16" t="n">
        <v>-0.228075253256151</v>
      </c>
      <c r="G196" s="16" t="n">
        <v>0.0404040404040404</v>
      </c>
      <c r="H196" s="16" t="n">
        <v>-0.322274881516588</v>
      </c>
      <c r="I196" s="16" t="n">
        <v>0.0845070422535211</v>
      </c>
      <c r="J196" s="16" t="n">
        <v>-0.0447761194029851</v>
      </c>
      <c r="K196" s="16" t="n">
        <v>0.428571428571429</v>
      </c>
      <c r="L196" s="16" t="n">
        <v>0.0222222222222222</v>
      </c>
      <c r="M196" s="16" t="n">
        <v>0</v>
      </c>
      <c r="N196" s="16" t="n">
        <v>0.021978021978022</v>
      </c>
      <c r="O196" s="16" t="n">
        <v>-0.256055363321799</v>
      </c>
      <c r="P196" s="16" t="n">
        <v>-1.52380952380952</v>
      </c>
      <c r="Q196" s="16" t="n">
        <v>0.142857142857143</v>
      </c>
      <c r="R196" s="16" t="n">
        <v>0.08</v>
      </c>
      <c r="S196" s="16" t="n">
        <v>0.0754716981132075</v>
      </c>
      <c r="T196" s="16" t="n">
        <v>0.0333333333333333</v>
      </c>
      <c r="U196" s="16" t="n">
        <v>-0.133333333333333</v>
      </c>
      <c r="V196" s="16" t="n">
        <v>0.153846153846154</v>
      </c>
    </row>
    <row r="197" customFormat="false" ht="14.9" hidden="false" customHeight="false" outlineLevel="0" collapsed="false">
      <c r="A197" s="24" t="n">
        <v>8036500</v>
      </c>
      <c r="B197" s="25" t="s">
        <v>442</v>
      </c>
      <c r="C197" s="13" t="s">
        <v>443</v>
      </c>
      <c r="D197" s="14" t="n">
        <v>45350</v>
      </c>
      <c r="E197" s="15" t="s">
        <v>43</v>
      </c>
      <c r="F197" s="16" t="n">
        <v>0.0252690687880206</v>
      </c>
      <c r="G197" s="16" t="n">
        <v>0.149184149184149</v>
      </c>
      <c r="H197" s="16" t="n">
        <v>-0.0419889502762431</v>
      </c>
      <c r="I197" s="16" t="n">
        <v>-0.308724832214765</v>
      </c>
      <c r="J197" s="16" t="n">
        <v>0.0444444444444444</v>
      </c>
      <c r="K197" s="16" t="n">
        <v>1.48051948051948</v>
      </c>
      <c r="L197" s="16" t="n">
        <v>-0.109677419354839</v>
      </c>
      <c r="M197" s="16" t="n">
        <v>0.509316770186335</v>
      </c>
      <c r="N197" s="16" t="n">
        <v>-0.133333333333333</v>
      </c>
      <c r="O197" s="16" t="n">
        <v>-0.396135265700483</v>
      </c>
      <c r="P197" s="16" t="n">
        <v>0.895397489539749</v>
      </c>
      <c r="Q197" s="16" t="n">
        <v>-0.0588235294117647</v>
      </c>
      <c r="R197" s="16" t="n">
        <v>0.0740740740740741</v>
      </c>
      <c r="S197" s="16" t="n">
        <v>-0.814814814814815</v>
      </c>
      <c r="T197" s="16" t="n">
        <v>0.184210526315789</v>
      </c>
      <c r="U197" s="16" t="n">
        <v>-0.545454545454545</v>
      </c>
      <c r="V197" s="16" t="n">
        <v>0</v>
      </c>
    </row>
    <row r="198" customFormat="false" ht="14.9" hidden="false" customHeight="false" outlineLevel="0" collapsed="false">
      <c r="A198" s="24" t="n">
        <v>8027900</v>
      </c>
      <c r="B198" s="25" t="s">
        <v>444</v>
      </c>
      <c r="C198" s="13" t="s">
        <v>445</v>
      </c>
      <c r="D198" s="14" t="n">
        <v>45103</v>
      </c>
      <c r="E198" s="14" t="s">
        <v>77</v>
      </c>
      <c r="F198" s="16" t="n">
        <v>-0.400053163211058</v>
      </c>
      <c r="G198" s="16" t="n">
        <v>-0.00391389432485323</v>
      </c>
      <c r="H198" s="16" t="n">
        <v>-0.020066889632107</v>
      </c>
      <c r="I198" s="16" t="n">
        <v>-0.129032258064516</v>
      </c>
      <c r="J198" s="16" t="n">
        <v>-0.0172910662824208</v>
      </c>
      <c r="K198" s="16" t="n">
        <v>-0.028169014084507</v>
      </c>
      <c r="L198" s="16" t="n">
        <v>0.0155440414507772</v>
      </c>
      <c r="M198" s="16" t="n">
        <v>-0.0782122905027933</v>
      </c>
      <c r="N198" s="16" t="n">
        <v>-0.0246913580246914</v>
      </c>
      <c r="O198" s="16" t="n">
        <v>-0.0262008733624454</v>
      </c>
      <c r="P198" s="16" t="n">
        <v>0.0155038759689922</v>
      </c>
      <c r="Q198" s="16" t="n">
        <v>-0.4</v>
      </c>
      <c r="R198" s="16" t="n">
        <v>-0.700854700854701</v>
      </c>
      <c r="S198" s="16" t="n">
        <v>0.45</v>
      </c>
      <c r="T198" s="16" t="n">
        <v>-0.0689655172413793</v>
      </c>
      <c r="U198" s="16" t="n">
        <v>0</v>
      </c>
      <c r="V198" s="16" t="n">
        <v>0</v>
      </c>
    </row>
    <row r="199" customFormat="false" ht="14.9" hidden="false" customHeight="false" outlineLevel="0" collapsed="false">
      <c r="A199" s="24" t="n">
        <v>8039300</v>
      </c>
      <c r="B199" s="25" t="s">
        <v>446</v>
      </c>
      <c r="C199" s="13" t="s">
        <v>447</v>
      </c>
      <c r="D199" s="14" t="n">
        <v>45103</v>
      </c>
      <c r="E199" s="3" t="s">
        <v>43</v>
      </c>
      <c r="F199" s="16" t="n">
        <v>-0.109931766489765</v>
      </c>
      <c r="G199" s="16" t="n">
        <v>-0.1143583227446</v>
      </c>
      <c r="H199" s="16" t="n">
        <v>-0.189010989010989</v>
      </c>
      <c r="I199" s="16" t="n">
        <v>-0.198347107438017</v>
      </c>
      <c r="J199" s="16" t="n">
        <v>0</v>
      </c>
      <c r="K199" s="16" t="n">
        <v>-0.343434343434343</v>
      </c>
      <c r="L199" s="16" t="n">
        <v>-0.12037037037037</v>
      </c>
      <c r="M199" s="16" t="n">
        <v>-0.015625</v>
      </c>
      <c r="N199" s="16" t="n">
        <v>-0.4</v>
      </c>
      <c r="O199" s="16" t="n">
        <v>-0.187793427230047</v>
      </c>
      <c r="P199" s="16" t="n">
        <v>0.222222222222222</v>
      </c>
      <c r="Q199" s="16" t="n">
        <v>-0.242990654205607</v>
      </c>
      <c r="R199" s="16" t="n">
        <v>0.181818181818182</v>
      </c>
      <c r="S199" s="16" t="n">
        <v>0.117647058823529</v>
      </c>
      <c r="T199" s="16" t="n">
        <v>0</v>
      </c>
      <c r="U199" s="16" t="n">
        <v>0</v>
      </c>
      <c r="V199" s="16" t="n">
        <v>0</v>
      </c>
    </row>
    <row r="200" customFormat="false" ht="14.25" hidden="false" customHeight="false" outlineLevel="0" collapsed="false">
      <c r="A200" s="24" t="n">
        <v>9010660</v>
      </c>
      <c r="B200" s="25" t="s">
        <v>448</v>
      </c>
      <c r="C200" s="13" t="s">
        <v>449</v>
      </c>
      <c r="D200" s="3" t="s">
        <v>11</v>
      </c>
      <c r="E200" s="3" t="s">
        <v>11</v>
      </c>
    </row>
    <row r="201" customFormat="false" ht="14.9" hidden="false" customHeight="false" outlineLevel="0" collapsed="false">
      <c r="A201" s="24" t="n">
        <v>8017300</v>
      </c>
      <c r="B201" s="25" t="s">
        <v>450</v>
      </c>
      <c r="C201" s="13" t="s">
        <v>451</v>
      </c>
      <c r="D201" s="14" t="n">
        <v>45103</v>
      </c>
      <c r="E201" s="15" t="s">
        <v>43</v>
      </c>
      <c r="F201" s="16" t="n">
        <v>-0.0991253644314869</v>
      </c>
      <c r="G201" s="16" t="n">
        <v>-0.0454545454545455</v>
      </c>
      <c r="H201" s="16" t="n">
        <v>-0.135338345864662</v>
      </c>
      <c r="I201" s="16" t="s">
        <v>11</v>
      </c>
      <c r="J201" s="16" t="n">
        <v>-0.235294117647059</v>
      </c>
      <c r="K201" s="16" t="n">
        <v>-0.285714285714286</v>
      </c>
      <c r="L201" s="16" t="n">
        <v>-0.0129032258064516</v>
      </c>
      <c r="M201" s="16" t="s">
        <v>11</v>
      </c>
      <c r="N201" s="16" t="s">
        <v>11</v>
      </c>
      <c r="O201" s="16" t="n">
        <v>-0.0775193798449612</v>
      </c>
      <c r="P201" s="16" t="n">
        <v>-2</v>
      </c>
      <c r="Q201" s="16" t="s">
        <v>11</v>
      </c>
      <c r="R201" s="16" t="s">
        <v>11</v>
      </c>
      <c r="S201" s="16" t="s">
        <v>11</v>
      </c>
      <c r="T201" s="16" t="n">
        <v>0</v>
      </c>
      <c r="U201" s="16" t="n">
        <v>2</v>
      </c>
      <c r="V201" s="16" t="n">
        <v>-0.434782608695652</v>
      </c>
    </row>
    <row r="202" customFormat="false" ht="14.9" hidden="false" customHeight="false" outlineLevel="0" collapsed="false">
      <c r="A202" s="24" t="n">
        <v>8029200</v>
      </c>
      <c r="B202" s="25" t="s">
        <v>452</v>
      </c>
      <c r="C202" s="13" t="s">
        <v>453</v>
      </c>
      <c r="D202" s="14" t="n">
        <v>45117</v>
      </c>
      <c r="E202" s="15" t="s">
        <v>40</v>
      </c>
      <c r="F202" s="16" t="n">
        <v>-0.107648725212465</v>
      </c>
      <c r="G202" s="16" t="n">
        <v>-0.0689655172413793</v>
      </c>
      <c r="H202" s="16" t="n">
        <v>-0.172413793103448</v>
      </c>
      <c r="I202" s="16" t="n">
        <v>-0.111111111111111</v>
      </c>
      <c r="J202" s="16" t="n">
        <v>-0.0740740740740741</v>
      </c>
      <c r="K202" s="16" t="n">
        <v>-0.105263157894737</v>
      </c>
      <c r="L202" s="16" t="n">
        <v>-0.0659340659340659</v>
      </c>
      <c r="M202" s="16" t="n">
        <v>-0.0625</v>
      </c>
      <c r="N202" s="16" t="n">
        <v>0</v>
      </c>
      <c r="O202" s="16" t="n">
        <v>-0.0784313725490196</v>
      </c>
      <c r="P202" s="16" t="n">
        <v>-1.2</v>
      </c>
      <c r="Q202" s="16" t="n">
        <v>-0.166666666666667</v>
      </c>
      <c r="R202" s="16" t="n">
        <v>0</v>
      </c>
      <c r="S202" s="16" t="n">
        <v>0</v>
      </c>
      <c r="T202" s="16" t="n">
        <v>0</v>
      </c>
      <c r="U202" s="16" t="n">
        <v>0</v>
      </c>
      <c r="V202" s="16" t="n">
        <v>-0.181818181818182</v>
      </c>
    </row>
    <row r="203" customFormat="false" ht="14.25" hidden="false" customHeight="false" outlineLevel="0" collapsed="false">
      <c r="A203" s="24" t="n">
        <v>8058100</v>
      </c>
      <c r="B203" s="25" t="s">
        <v>454</v>
      </c>
      <c r="C203" s="13" t="s">
        <v>455</v>
      </c>
      <c r="D203" s="3" t="s">
        <v>11</v>
      </c>
      <c r="E203" s="3" t="s">
        <v>11</v>
      </c>
    </row>
    <row r="204" customFormat="false" ht="14.25" hidden="false" customHeight="false" outlineLevel="0" collapsed="false">
      <c r="A204" s="24" t="n">
        <v>8054600</v>
      </c>
      <c r="B204" s="25" t="s">
        <v>456</v>
      </c>
      <c r="C204" s="13" t="s">
        <v>457</v>
      </c>
      <c r="D204" s="3" t="s">
        <v>11</v>
      </c>
      <c r="E204" s="3" t="s">
        <v>11</v>
      </c>
    </row>
    <row r="205" customFormat="false" ht="14.25" hidden="false" customHeight="false" outlineLevel="0" collapsed="false">
      <c r="A205" s="24" t="n">
        <v>8058015</v>
      </c>
      <c r="B205" s="25" t="s">
        <v>458</v>
      </c>
      <c r="C205" s="13" t="s">
        <v>459</v>
      </c>
      <c r="D205" s="3" t="s">
        <v>11</v>
      </c>
      <c r="E205" s="3" t="s">
        <v>11</v>
      </c>
    </row>
    <row r="206" customFormat="false" ht="14.25" hidden="false" customHeight="false" outlineLevel="0" collapsed="false">
      <c r="A206" s="24" t="n">
        <v>8058010</v>
      </c>
      <c r="B206" s="25" t="s">
        <v>460</v>
      </c>
      <c r="C206" s="13" t="s">
        <v>461</v>
      </c>
      <c r="D206" s="3" t="s">
        <v>11</v>
      </c>
      <c r="E206" s="3" t="s">
        <v>11</v>
      </c>
    </row>
    <row r="207" customFormat="false" ht="14.9" hidden="false" customHeight="false" outlineLevel="0" collapsed="false">
      <c r="A207" s="24" t="n">
        <v>8027200</v>
      </c>
      <c r="B207" s="25" t="s">
        <v>462</v>
      </c>
      <c r="C207" s="13" t="s">
        <v>463</v>
      </c>
      <c r="D207" s="14" t="n">
        <v>45107</v>
      </c>
      <c r="E207" s="3" t="s">
        <v>77</v>
      </c>
      <c r="F207" s="16" t="n">
        <v>-0.346468561584841</v>
      </c>
      <c r="G207" s="16" t="n">
        <v>-0.0342281879194631</v>
      </c>
      <c r="H207" s="16" t="n">
        <v>-0.0545041635124905</v>
      </c>
      <c r="I207" s="16" t="n">
        <v>-0.0357751277683135</v>
      </c>
      <c r="J207" s="16" t="n">
        <v>-0.0602189781021898</v>
      </c>
      <c r="K207" s="16" t="n">
        <v>-0.0487804878048781</v>
      </c>
      <c r="L207" s="16" t="n">
        <v>-0.036144578313253</v>
      </c>
      <c r="M207" s="16" t="n">
        <v>-0.0146341463414634</v>
      </c>
      <c r="N207" s="16" t="n">
        <v>-0.0462962962962963</v>
      </c>
      <c r="O207" s="16" t="n">
        <v>-0.0557103064066852</v>
      </c>
      <c r="P207" s="16" t="n">
        <v>-0.0514705882352941</v>
      </c>
      <c r="Q207" s="16" t="n">
        <v>-0.492682926829268</v>
      </c>
      <c r="R207" s="16" t="n">
        <v>0.0531400966183575</v>
      </c>
      <c r="S207" s="16" t="n">
        <v>0.394285714285714</v>
      </c>
      <c r="T207" s="16" t="n">
        <v>-0.0305343511450382</v>
      </c>
      <c r="U207" s="16" t="n">
        <v>0.00843881856540084</v>
      </c>
      <c r="V207" s="16" t="n">
        <v>-0.172222222222222</v>
      </c>
    </row>
    <row r="208" customFormat="false" ht="14.25" hidden="false" customHeight="false" outlineLevel="0" collapsed="false">
      <c r="A208" s="24" t="n">
        <v>8048400</v>
      </c>
      <c r="B208" s="25" t="s">
        <v>464</v>
      </c>
      <c r="C208" s="13" t="s">
        <v>465</v>
      </c>
      <c r="D208" s="3" t="s">
        <v>11</v>
      </c>
      <c r="E208" s="3" t="s">
        <v>11</v>
      </c>
    </row>
    <row r="209" customFormat="false" ht="14.9" hidden="false" customHeight="false" outlineLevel="0" collapsed="false">
      <c r="A209" s="24" t="n">
        <v>8000400</v>
      </c>
      <c r="B209" s="25" t="s">
        <v>466</v>
      </c>
      <c r="C209" s="13" t="s">
        <v>467</v>
      </c>
      <c r="D209" s="14" t="n">
        <v>45099</v>
      </c>
      <c r="E209" s="15" t="s">
        <v>43</v>
      </c>
      <c r="F209" s="16" t="n">
        <v>-0.151012891344383</v>
      </c>
      <c r="G209" s="16" t="n">
        <v>-0.427745664739884</v>
      </c>
      <c r="H209" s="16" t="n">
        <v>-0.0564971751412429</v>
      </c>
      <c r="I209" s="16" t="n">
        <v>-0.0571428571428571</v>
      </c>
      <c r="J209" s="16" t="n">
        <v>0.0487804878048781</v>
      </c>
      <c r="K209" s="16" t="n">
        <v>0.967741935483871</v>
      </c>
      <c r="L209" s="16" t="n">
        <v>-1.66666666666667</v>
      </c>
      <c r="M209" s="16" t="n">
        <v>-0.358974358974359</v>
      </c>
      <c r="N209" s="16" t="n">
        <v>0.133333333333333</v>
      </c>
      <c r="O209" s="16" t="n">
        <v>-1.94594594594595</v>
      </c>
      <c r="P209" s="16" t="n">
        <v>1.5</v>
      </c>
      <c r="Q209" s="16" t="n">
        <v>0.222222222222222</v>
      </c>
      <c r="R209" s="16" t="n">
        <v>-0.0645161290322581</v>
      </c>
      <c r="S209" s="16" t="n">
        <v>-0.285714285714286</v>
      </c>
      <c r="T209" s="16" t="n">
        <v>0.105263157894737</v>
      </c>
      <c r="U209" s="16" t="n">
        <v>0.0606060606060606</v>
      </c>
      <c r="V209" s="16" t="n">
        <v>-0.105263157894737</v>
      </c>
    </row>
    <row r="210" customFormat="false" ht="14.9" hidden="false" customHeight="false" outlineLevel="0" collapsed="false">
      <c r="A210" s="24" t="n">
        <v>8033700</v>
      </c>
      <c r="B210" s="25" t="s">
        <v>468</v>
      </c>
      <c r="C210" s="13" t="s">
        <v>469</v>
      </c>
      <c r="D210" s="14" t="n">
        <v>45114</v>
      </c>
      <c r="E210" s="15" t="s">
        <v>43</v>
      </c>
      <c r="F210" s="16" t="n">
        <v>-0.0390243902439024</v>
      </c>
      <c r="G210" s="16" t="n">
        <v>0.0425531914893617</v>
      </c>
      <c r="H210" s="16" t="n">
        <v>-0.0327868852459016</v>
      </c>
      <c r="I210" s="16" t="n">
        <v>-0.0456026058631922</v>
      </c>
      <c r="J210" s="16" t="n">
        <v>-0.0707395498392283</v>
      </c>
      <c r="K210" s="16" t="n">
        <v>0.212765957446809</v>
      </c>
      <c r="L210" s="16" t="n">
        <v>-0.0606060606060606</v>
      </c>
      <c r="M210" s="16" t="n">
        <v>-0.0327868852459016</v>
      </c>
      <c r="N210" s="16" t="n">
        <v>-0.666666666666667</v>
      </c>
      <c r="O210" s="16" t="n">
        <v>0</v>
      </c>
      <c r="P210" s="16" t="n">
        <v>0</v>
      </c>
      <c r="Q210" s="16" t="n">
        <v>-0.260869565217391</v>
      </c>
      <c r="R210" s="16" t="n">
        <v>0.047244094488189</v>
      </c>
      <c r="S210" s="16" t="n">
        <v>-2</v>
      </c>
      <c r="T210" s="16" t="n">
        <v>0</v>
      </c>
      <c r="U210" s="16" t="n">
        <v>0.0875912408759124</v>
      </c>
      <c r="V210" s="16" t="n">
        <v>-1.84</v>
      </c>
    </row>
    <row r="211" customFormat="false" ht="14.9" hidden="false" customHeight="false" outlineLevel="0" collapsed="false">
      <c r="A211" s="24" t="n">
        <v>8033800</v>
      </c>
      <c r="B211" s="25" t="s">
        <v>470</v>
      </c>
      <c r="C211" s="13" t="s">
        <v>471</v>
      </c>
      <c r="D211" s="14" t="n">
        <v>45114</v>
      </c>
      <c r="E211" s="15" t="s">
        <v>40</v>
      </c>
      <c r="F211" s="16" t="n">
        <v>-0.0182370820668693</v>
      </c>
      <c r="G211" s="16" t="n">
        <v>-0.0909090909090909</v>
      </c>
      <c r="H211" s="16" t="n">
        <v>0.0833333333333333</v>
      </c>
      <c r="I211" s="16" t="n">
        <v>-0.0528301886792453</v>
      </c>
      <c r="J211" s="16" t="n">
        <v>0</v>
      </c>
      <c r="K211" s="16" t="n">
        <v>0</v>
      </c>
      <c r="L211" s="16" t="n">
        <v>-0.0952380952380952</v>
      </c>
      <c r="M211" s="16" t="n">
        <v>-0.4</v>
      </c>
      <c r="N211" s="16" t="n">
        <v>0.133333333333333</v>
      </c>
      <c r="O211" s="16" t="n">
        <v>0.153846153846154</v>
      </c>
      <c r="P211" s="16" t="n">
        <v>0</v>
      </c>
      <c r="Q211" s="16" t="n">
        <v>-0.666666666666667</v>
      </c>
      <c r="R211" s="16" t="n">
        <v>-0.0336134453781513</v>
      </c>
      <c r="S211" s="16" t="n">
        <v>0</v>
      </c>
      <c r="T211" s="16" t="n">
        <v>0</v>
      </c>
      <c r="U211" s="16" t="n">
        <v>0</v>
      </c>
      <c r="V211" s="16" t="n">
        <v>0</v>
      </c>
    </row>
    <row r="212" customFormat="false" ht="14.9" hidden="false" customHeight="false" outlineLevel="0" collapsed="false">
      <c r="A212" s="24" t="n">
        <v>8033900</v>
      </c>
      <c r="B212" s="25" t="s">
        <v>472</v>
      </c>
      <c r="C212" s="13" t="s">
        <v>473</v>
      </c>
      <c r="D212" s="14" t="n">
        <v>45114</v>
      </c>
      <c r="E212" s="15" t="s">
        <v>40</v>
      </c>
      <c r="F212" s="16" t="n">
        <v>-0.0139470013947001</v>
      </c>
      <c r="G212" s="16" t="n">
        <v>-0.439024390243902</v>
      </c>
      <c r="H212" s="16" t="n">
        <v>0</v>
      </c>
      <c r="I212" s="16" t="n">
        <v>0.0163487738419619</v>
      </c>
      <c r="J212" s="16" t="n">
        <v>0.00706713780918728</v>
      </c>
      <c r="K212" s="16" t="n">
        <v>-0.117647058823529</v>
      </c>
      <c r="L212" s="16" t="n">
        <v>-0.666666666666667</v>
      </c>
      <c r="M212" s="16" t="n">
        <v>-0.666666666666667</v>
      </c>
      <c r="N212" s="16" t="n">
        <v>-0.666666666666667</v>
      </c>
      <c r="O212" s="16" t="n">
        <v>0.117647058823529</v>
      </c>
      <c r="P212" s="16" t="n">
        <v>0.666666666666667</v>
      </c>
      <c r="Q212" s="16" t="n">
        <v>-0.111111111111111</v>
      </c>
      <c r="R212" s="16" t="n">
        <v>0.024390243902439</v>
      </c>
      <c r="S212" s="16" t="n">
        <v>0.666666666666667</v>
      </c>
      <c r="T212" s="16" t="n">
        <v>0</v>
      </c>
      <c r="U212" s="16" t="n">
        <v>-0.00816326530612245</v>
      </c>
      <c r="V212" s="16" t="n">
        <v>0.142857142857143</v>
      </c>
    </row>
    <row r="213" customFormat="false" ht="14.9" hidden="false" customHeight="false" outlineLevel="0" collapsed="false">
      <c r="A213" s="24" t="n">
        <v>8034400</v>
      </c>
      <c r="B213" s="25" t="s">
        <v>474</v>
      </c>
      <c r="C213" s="13" t="s">
        <v>475</v>
      </c>
      <c r="D213" s="14" t="n">
        <v>45104</v>
      </c>
      <c r="E213" s="3" t="s">
        <v>77</v>
      </c>
      <c r="F213" s="16" t="n">
        <v>-0.260371959942775</v>
      </c>
      <c r="G213" s="16" t="n">
        <v>-0.4436</v>
      </c>
      <c r="H213" s="16" t="n">
        <v>-0.027</v>
      </c>
      <c r="I213" s="16" t="n">
        <v>0</v>
      </c>
      <c r="J213" s="16" t="n">
        <v>0.1538</v>
      </c>
      <c r="K213" s="16" t="n">
        <v>-0.8571</v>
      </c>
      <c r="L213" s="16" t="n">
        <v>-0.5931</v>
      </c>
      <c r="M213" s="16" t="n">
        <v>-0.2439</v>
      </c>
      <c r="N213" s="16" t="n">
        <v>0</v>
      </c>
      <c r="O213" s="16" t="n">
        <v>-0.0444</v>
      </c>
      <c r="P213" s="16" t="n">
        <v>0.6667</v>
      </c>
      <c r="Q213" s="16" t="n">
        <v>0.0741</v>
      </c>
      <c r="R213" s="16" t="n">
        <v>-0.6667</v>
      </c>
      <c r="S213" s="16" t="n">
        <v>0</v>
      </c>
      <c r="T213" s="16" t="n">
        <v>0</v>
      </c>
      <c r="U213" s="16" t="n">
        <v>0.6667</v>
      </c>
      <c r="V213" s="16" t="n">
        <v>0</v>
      </c>
    </row>
    <row r="214" customFormat="false" ht="14.9" hidden="false" customHeight="false" outlineLevel="0" collapsed="false">
      <c r="A214" s="24" t="n">
        <v>8047600</v>
      </c>
      <c r="B214" s="25" t="s">
        <v>476</v>
      </c>
      <c r="C214" s="13" t="s">
        <v>477</v>
      </c>
      <c r="D214" s="14" t="n">
        <v>45104</v>
      </c>
      <c r="E214" s="14" t="s">
        <v>43</v>
      </c>
      <c r="F214" s="16" t="n">
        <v>-0.0366177251017159</v>
      </c>
      <c r="G214" s="16" t="n">
        <v>-0.0714</v>
      </c>
      <c r="H214" s="16" t="n">
        <v>-0.1017</v>
      </c>
      <c r="I214" s="16" t="n">
        <v>-0.013</v>
      </c>
      <c r="J214" s="16" t="n">
        <v>0.04</v>
      </c>
      <c r="K214" s="16" t="n">
        <v>-0.069</v>
      </c>
      <c r="L214" s="16" t="n">
        <v>0.2</v>
      </c>
      <c r="M214" s="16" t="n">
        <v>-0.8571</v>
      </c>
      <c r="N214" s="16" t="n">
        <v>-0.1667</v>
      </c>
      <c r="O214" s="16" t="n">
        <v>0.3333</v>
      </c>
      <c r="P214" s="16" t="n">
        <v>-0.2609</v>
      </c>
      <c r="Q214" s="16" t="n">
        <v>0</v>
      </c>
      <c r="R214" s="16" t="n">
        <v>-0.0143</v>
      </c>
      <c r="S214" s="16" t="n">
        <v>0</v>
      </c>
      <c r="T214" s="16" t="n">
        <v>0</v>
      </c>
      <c r="U214" s="16" t="n">
        <v>0.0452</v>
      </c>
      <c r="V214" s="16" t="n">
        <v>0.0488</v>
      </c>
    </row>
    <row r="215" customFormat="false" ht="14.9" hidden="false" customHeight="false" outlineLevel="0" collapsed="false">
      <c r="A215" s="24" t="n">
        <v>8057845</v>
      </c>
      <c r="B215" s="25" t="s">
        <v>478</v>
      </c>
      <c r="C215" s="13" t="s">
        <v>479</v>
      </c>
      <c r="D215" s="14" t="n">
        <v>45357</v>
      </c>
      <c r="E215" s="15" t="s">
        <v>43</v>
      </c>
      <c r="F215" s="16" t="n">
        <v>-0.401639344262295</v>
      </c>
      <c r="G215" s="16" t="s">
        <v>11</v>
      </c>
      <c r="H215" s="16" t="n">
        <v>-0.188679245283019</v>
      </c>
      <c r="I215" s="16" t="n">
        <v>-0.423236514522822</v>
      </c>
      <c r="J215" s="16" t="n">
        <v>-0.404790419161677</v>
      </c>
      <c r="K215" s="16" t="s">
        <v>11</v>
      </c>
      <c r="L215" s="16" t="s">
        <v>11</v>
      </c>
      <c r="M215" s="16" t="s">
        <v>11</v>
      </c>
      <c r="N215" s="16" t="n">
        <v>-1.16279069767442</v>
      </c>
      <c r="O215" s="16" t="n">
        <v>2</v>
      </c>
      <c r="P215" s="16" t="n">
        <v>-0.231578947368421</v>
      </c>
      <c r="Q215" s="16" t="n">
        <v>2</v>
      </c>
      <c r="R215" s="16" t="n">
        <v>-0.33210332103321</v>
      </c>
      <c r="S215" s="16" t="n">
        <v>-1.95402298850575</v>
      </c>
      <c r="T215" s="16" t="n">
        <v>0</v>
      </c>
      <c r="U215" s="16" t="n">
        <v>-0.427307206068268</v>
      </c>
      <c r="V215" s="16" t="s">
        <v>11</v>
      </c>
    </row>
    <row r="216" customFormat="false" ht="14.9" hidden="false" customHeight="false" outlineLevel="0" collapsed="false">
      <c r="A216" s="24" t="n">
        <v>8033600</v>
      </c>
      <c r="B216" s="25" t="s">
        <v>480</v>
      </c>
      <c r="C216" s="13" t="s">
        <v>481</v>
      </c>
      <c r="D216" s="14" t="n">
        <v>45126</v>
      </c>
      <c r="E216" s="15" t="s">
        <v>40</v>
      </c>
      <c r="F216" s="16" t="n">
        <v>-0.036036036036036</v>
      </c>
      <c r="G216" s="16" t="n">
        <v>0.0408163265306122</v>
      </c>
      <c r="H216" s="16" t="s">
        <v>11</v>
      </c>
      <c r="I216" s="16" t="n">
        <v>0.0142857142857143</v>
      </c>
      <c r="J216" s="16" t="n">
        <v>-0.0890207715133531</v>
      </c>
      <c r="K216" s="16" t="n">
        <v>0</v>
      </c>
      <c r="L216" s="16" t="s">
        <v>11</v>
      </c>
      <c r="M216" s="16" t="n">
        <v>0.153846153846154</v>
      </c>
      <c r="N216" s="16" t="s">
        <v>11</v>
      </c>
      <c r="O216" s="16" t="s">
        <v>11</v>
      </c>
      <c r="P216" s="16" t="s">
        <v>11</v>
      </c>
      <c r="Q216" s="16" t="n">
        <v>0</v>
      </c>
      <c r="R216" s="16" t="n">
        <v>0.0147058823529412</v>
      </c>
      <c r="S216" s="16" t="s">
        <v>11</v>
      </c>
      <c r="T216" s="16" t="n">
        <v>2</v>
      </c>
      <c r="U216" s="16" t="n">
        <v>-0.0576131687242798</v>
      </c>
      <c r="V216" s="16" t="n">
        <v>-0.193548387096774</v>
      </c>
    </row>
    <row r="217" customFormat="false" ht="14.9" hidden="false" customHeight="false" outlineLevel="0" collapsed="false">
      <c r="A217" s="24" t="n">
        <v>8034700</v>
      </c>
      <c r="B217" s="25" t="s">
        <v>482</v>
      </c>
      <c r="C217" s="13" t="s">
        <v>483</v>
      </c>
      <c r="D217" s="14" t="n">
        <v>45386</v>
      </c>
      <c r="E217" s="3" t="s">
        <v>43</v>
      </c>
      <c r="F217" s="16" t="n">
        <v>0.00160042678047479</v>
      </c>
      <c r="G217" s="16" t="n">
        <v>-0.125181950509461</v>
      </c>
      <c r="H217" s="16" t="n">
        <v>-0.0671140939597315</v>
      </c>
      <c r="I217" s="16" t="n">
        <v>0.0130434782608696</v>
      </c>
      <c r="J217" s="16" t="n">
        <v>0.136487716105551</v>
      </c>
      <c r="K217" s="16" t="n">
        <v>-0.311111111111111</v>
      </c>
      <c r="L217" s="16" t="n">
        <v>-0.0944206008583691</v>
      </c>
      <c r="M217" s="16" t="n">
        <v>-0.159090909090909</v>
      </c>
      <c r="N217" s="16" t="n">
        <v>1.05676855895197</v>
      </c>
      <c r="O217" s="16" t="n">
        <v>-0.531400966183575</v>
      </c>
      <c r="P217" s="16" t="n">
        <v>-0.23</v>
      </c>
      <c r="Q217" s="16" t="n">
        <v>0.099009900990099</v>
      </c>
      <c r="R217" s="16" t="n">
        <v>-0.0127388535031847</v>
      </c>
      <c r="S217" s="16" t="n">
        <v>0</v>
      </c>
      <c r="T217" s="16" t="n">
        <v>0.149779735682819</v>
      </c>
      <c r="U217" s="16" t="n">
        <v>-0.108949416342412</v>
      </c>
      <c r="V217" s="16" t="n">
        <v>1.05343511450382</v>
      </c>
    </row>
    <row r="218" customFormat="false" ht="14.9" hidden="false" customHeight="false" outlineLevel="0" collapsed="false">
      <c r="A218" s="24" t="n">
        <v>8034900</v>
      </c>
      <c r="B218" s="25" t="s">
        <v>484</v>
      </c>
      <c r="C218" s="13" t="s">
        <v>485</v>
      </c>
      <c r="D218" s="14" t="n">
        <v>45119</v>
      </c>
      <c r="E218" s="15" t="s">
        <v>40</v>
      </c>
      <c r="F218" s="16" t="n">
        <v>-0.0258992805755396</v>
      </c>
      <c r="G218" s="16" t="n">
        <v>0.0266666666666667</v>
      </c>
      <c r="H218" s="16" t="n">
        <v>-0.156862745098039</v>
      </c>
      <c r="I218" s="16" t="n">
        <v>0.211764705882353</v>
      </c>
      <c r="J218" s="16" t="n">
        <v>-0.0552486187845304</v>
      </c>
      <c r="K218" s="16" t="n">
        <v>0</v>
      </c>
      <c r="L218" s="16" t="n">
        <v>0.106508875739645</v>
      </c>
      <c r="M218" s="16" t="n">
        <v>-1.2</v>
      </c>
      <c r="N218" s="16" t="n">
        <v>-1.38461538461538</v>
      </c>
      <c r="O218" s="16" t="n">
        <v>0.0317460317460317</v>
      </c>
      <c r="P218" s="16" t="n">
        <v>0</v>
      </c>
      <c r="Q218" s="16" t="n">
        <v>0</v>
      </c>
      <c r="R218" s="16" t="n">
        <v>0.893617021276596</v>
      </c>
      <c r="S218" s="16" t="n">
        <v>-0.8</v>
      </c>
      <c r="T218" s="16" t="n">
        <v>0.22680412371134</v>
      </c>
      <c r="U218" s="16" t="n">
        <v>0</v>
      </c>
      <c r="V218" s="16" t="n">
        <v>-0.888888888888889</v>
      </c>
    </row>
    <row r="219" customFormat="false" ht="14.9" hidden="false" customHeight="false" outlineLevel="0" collapsed="false">
      <c r="A219" s="24" t="n">
        <v>8034500</v>
      </c>
      <c r="B219" s="25" t="s">
        <v>486</v>
      </c>
      <c r="C219" s="13" t="s">
        <v>487</v>
      </c>
      <c r="D219" s="14" t="n">
        <v>45385</v>
      </c>
      <c r="E219" s="3" t="s">
        <v>43</v>
      </c>
      <c r="F219" s="16" t="n">
        <v>0.107771159440366</v>
      </c>
      <c r="G219" s="16" t="n">
        <v>-0.193315266485998</v>
      </c>
      <c r="H219" s="16" t="n">
        <v>-0.0940239043824701</v>
      </c>
      <c r="I219" s="16" t="n">
        <v>-0.122693266832918</v>
      </c>
      <c r="J219" s="16" t="n">
        <v>-0.199291856348002</v>
      </c>
      <c r="K219" s="16" t="n">
        <v>-0.673366834170854</v>
      </c>
      <c r="L219" s="16" t="n">
        <v>-0.0338983050847458</v>
      </c>
      <c r="M219" s="16" t="n">
        <v>-0.28</v>
      </c>
      <c r="N219" s="16" t="n">
        <v>0.0750853242320819</v>
      </c>
      <c r="O219" s="16" t="n">
        <v>0.0885496183206107</v>
      </c>
      <c r="P219" s="16" t="n">
        <v>-0.644951140065147</v>
      </c>
      <c r="Q219" s="16" t="n">
        <v>-0.0408163265306122</v>
      </c>
      <c r="R219" s="16" t="n">
        <v>-0.1325</v>
      </c>
      <c r="S219" s="16" t="n">
        <v>-0.108527131782946</v>
      </c>
      <c r="T219" s="16" t="n">
        <v>-0.474358974358974</v>
      </c>
      <c r="U219" s="16" t="n">
        <v>-0.0396166134185304</v>
      </c>
      <c r="V219" s="16" t="n">
        <v>-1.84</v>
      </c>
    </row>
    <row r="220" customFormat="false" ht="14.9" hidden="false" customHeight="false" outlineLevel="0" collapsed="false">
      <c r="A220" s="24" t="n">
        <v>9010560</v>
      </c>
      <c r="B220" s="25" t="s">
        <v>488</v>
      </c>
      <c r="C220" s="13" t="s">
        <v>489</v>
      </c>
      <c r="D220" s="14" t="n">
        <v>45121</v>
      </c>
      <c r="E220" s="15" t="s">
        <v>77</v>
      </c>
      <c r="F220" s="16" t="n">
        <v>-0.13953488372093</v>
      </c>
      <c r="G220" s="16" t="s">
        <v>11</v>
      </c>
      <c r="H220" s="16" t="n">
        <v>-0.139784946236559</v>
      </c>
      <c r="I220" s="16" t="n">
        <v>-0.248366013071895</v>
      </c>
      <c r="J220" s="16" t="n">
        <v>0</v>
      </c>
      <c r="K220" s="16" t="s">
        <v>11</v>
      </c>
      <c r="L220" s="16" t="s">
        <v>11</v>
      </c>
      <c r="M220" s="16" t="s">
        <v>11</v>
      </c>
      <c r="N220" s="16" t="n">
        <v>1</v>
      </c>
      <c r="O220" s="16" t="n">
        <v>-0.179710144927536</v>
      </c>
      <c r="P220" s="16" t="n">
        <v>-0.133333333333333</v>
      </c>
      <c r="Q220" s="16" t="n">
        <v>-0.285714285714286</v>
      </c>
      <c r="R220" s="16" t="n">
        <v>-0.2</v>
      </c>
      <c r="S220" s="16" t="n">
        <v>2</v>
      </c>
      <c r="T220" s="16" t="s">
        <v>11</v>
      </c>
      <c r="U220" s="16" t="n">
        <v>0.0202020202020202</v>
      </c>
      <c r="V220" s="16" t="n">
        <v>-0.0952380952380952</v>
      </c>
    </row>
    <row r="221" customFormat="false" ht="14.9" hidden="false" customHeight="false" outlineLevel="0" collapsed="false">
      <c r="A221" s="24" t="n">
        <v>9010570</v>
      </c>
      <c r="B221" s="25" t="s">
        <v>490</v>
      </c>
      <c r="C221" s="13" t="s">
        <v>491</v>
      </c>
      <c r="D221" s="14" t="n">
        <v>45124</v>
      </c>
      <c r="E221" s="15" t="s">
        <v>40</v>
      </c>
      <c r="F221" s="16" t="n">
        <v>-0.231124807395994</v>
      </c>
      <c r="G221" s="16" t="n">
        <v>-0.301030927835052</v>
      </c>
      <c r="H221" s="16" t="s">
        <v>11</v>
      </c>
      <c r="I221" s="16" t="n">
        <v>-0.0740740740740741</v>
      </c>
      <c r="J221" s="16" t="n">
        <v>0.0240963855421687</v>
      </c>
      <c r="K221" s="16" t="n">
        <v>0.571428571428571</v>
      </c>
      <c r="L221" s="16" t="n">
        <v>-0.402035623409669</v>
      </c>
      <c r="M221" s="16" t="n">
        <v>0.0512820512820513</v>
      </c>
      <c r="N221" s="16" t="s">
        <v>11</v>
      </c>
      <c r="O221" s="16" t="s">
        <v>11</v>
      </c>
      <c r="P221" s="16" t="s">
        <v>11</v>
      </c>
      <c r="Q221" s="16" t="s">
        <v>11</v>
      </c>
      <c r="R221" s="16" t="n">
        <v>-0.0606060606060606</v>
      </c>
      <c r="S221" s="16" t="n">
        <v>-0.0833333333333333</v>
      </c>
      <c r="T221" s="16" t="n">
        <v>-0.0952380952380952</v>
      </c>
      <c r="U221" s="16" t="n">
        <v>0.0645161290322581</v>
      </c>
      <c r="V221" s="16" t="s">
        <v>11</v>
      </c>
    </row>
    <row r="222" customFormat="false" ht="14.9" hidden="false" customHeight="false" outlineLevel="0" collapsed="false">
      <c r="A222" s="24" t="n">
        <v>8039700</v>
      </c>
      <c r="B222" s="25" t="s">
        <v>492</v>
      </c>
      <c r="C222" s="13" t="s">
        <v>493</v>
      </c>
      <c r="D222" s="14" t="n">
        <v>45104</v>
      </c>
      <c r="E222" s="3" t="s">
        <v>43</v>
      </c>
      <c r="F222" s="16" t="n">
        <v>-0.0419799498746867</v>
      </c>
      <c r="G222" s="16" t="n">
        <v>-0.0659</v>
      </c>
      <c r="H222" s="16" t="n">
        <v>-0.037</v>
      </c>
      <c r="I222" s="16" t="n">
        <v>-0.1684</v>
      </c>
      <c r="J222" s="16" t="n">
        <v>-0.3051</v>
      </c>
      <c r="K222" s="16" t="n">
        <v>-0.1961</v>
      </c>
      <c r="L222" s="16" t="n">
        <v>0.1508</v>
      </c>
      <c r="M222" s="16" t="n">
        <v>-1.6522</v>
      </c>
      <c r="N222" s="16" t="n">
        <v>0</v>
      </c>
      <c r="O222" s="16" t="n">
        <v>0.0233</v>
      </c>
      <c r="P222" s="16" t="n">
        <v>-0.8571</v>
      </c>
      <c r="Q222" s="16" t="n">
        <v>0</v>
      </c>
      <c r="R222" s="16" t="n">
        <v>0.1034</v>
      </c>
      <c r="S222" s="16" t="n">
        <v>-2</v>
      </c>
      <c r="T222" s="16" t="n">
        <v>0.0606</v>
      </c>
      <c r="U222" s="16" t="n">
        <v>0.0952</v>
      </c>
      <c r="V222" s="16" t="n">
        <v>-2</v>
      </c>
    </row>
    <row r="223" customFormat="false" ht="14.9" hidden="false" customHeight="false" outlineLevel="0" collapsed="false">
      <c r="A223" s="24" t="n">
        <v>9010760</v>
      </c>
      <c r="B223" s="25" t="s">
        <v>494</v>
      </c>
      <c r="C223" s="13" t="s">
        <v>495</v>
      </c>
      <c r="D223" s="14" t="n">
        <v>45124</v>
      </c>
      <c r="E223" s="15" t="s">
        <v>40</v>
      </c>
      <c r="F223" s="16" t="n">
        <v>-0.312387791741472</v>
      </c>
      <c r="G223" s="16" t="n">
        <v>-0.327974276527331</v>
      </c>
      <c r="H223" s="16" t="n">
        <v>-0.0606060606060606</v>
      </c>
      <c r="I223" s="16" t="n">
        <v>-0.898550724637681</v>
      </c>
      <c r="J223" s="16" t="n">
        <v>0</v>
      </c>
      <c r="K223" s="16" t="n">
        <v>0</v>
      </c>
      <c r="L223" s="16" t="n">
        <v>-0.0625</v>
      </c>
      <c r="M223" s="16" t="n">
        <v>-1.91111111111111</v>
      </c>
      <c r="N223" s="16" t="n">
        <v>0</v>
      </c>
      <c r="O223" s="16" t="n">
        <v>0</v>
      </c>
      <c r="P223" s="16" t="n">
        <v>-2</v>
      </c>
      <c r="Q223" s="16" t="n">
        <v>-1</v>
      </c>
      <c r="R223" s="16" t="n">
        <v>0</v>
      </c>
      <c r="S223" s="16" t="n">
        <v>-2</v>
      </c>
      <c r="T223" s="16" t="n">
        <v>0</v>
      </c>
      <c r="U223" s="16" t="n">
        <v>0</v>
      </c>
      <c r="V223" s="16" t="n">
        <v>0</v>
      </c>
    </row>
    <row r="224" customFormat="false" ht="14.25" hidden="false" customHeight="false" outlineLevel="0" collapsed="false">
      <c r="A224" s="24" t="n">
        <v>8059010</v>
      </c>
      <c r="B224" s="25" t="s">
        <v>496</v>
      </c>
      <c r="C224" s="13" t="s">
        <v>497</v>
      </c>
      <c r="D224" s="3" t="s">
        <v>11</v>
      </c>
      <c r="E224" s="3" t="s">
        <v>11</v>
      </c>
    </row>
    <row r="225" customFormat="false" ht="14.9" hidden="false" customHeight="false" outlineLevel="0" collapsed="false">
      <c r="A225" s="24" t="n">
        <v>8056550</v>
      </c>
      <c r="B225" s="25" t="s">
        <v>498</v>
      </c>
      <c r="C225" s="13" t="s">
        <v>499</v>
      </c>
      <c r="D225" s="14" t="n">
        <v>45120</v>
      </c>
      <c r="E225" s="15" t="s">
        <v>43</v>
      </c>
      <c r="F225" s="16" t="n">
        <v>-0.0898876404494382</v>
      </c>
      <c r="G225" s="16" t="n">
        <v>-0.328042328042328</v>
      </c>
      <c r="H225" s="16" t="n">
        <v>0.155102040816327</v>
      </c>
      <c r="I225" s="16" t="n">
        <v>-0.24</v>
      </c>
      <c r="J225" s="16" t="s">
        <v>11</v>
      </c>
      <c r="K225" s="16" t="s">
        <v>11</v>
      </c>
      <c r="L225" s="16" t="n">
        <v>-0.0895522388059701</v>
      </c>
      <c r="M225" s="16" t="n">
        <v>-0.909090909090909</v>
      </c>
      <c r="N225" s="16" t="n">
        <v>-0.193548387096774</v>
      </c>
      <c r="O225" s="16" t="n">
        <v>0.25414364640884</v>
      </c>
      <c r="P225" s="16" t="n">
        <v>2</v>
      </c>
      <c r="Q225" s="16" t="n">
        <v>0.0512820512820513</v>
      </c>
      <c r="R225" s="16" t="s">
        <v>11</v>
      </c>
      <c r="S225" s="16" t="n">
        <v>-0.426229508196721</v>
      </c>
      <c r="T225" s="16" t="s">
        <v>11</v>
      </c>
      <c r="U225" s="16" t="s">
        <v>11</v>
      </c>
      <c r="V225" s="16" t="s">
        <v>11</v>
      </c>
    </row>
    <row r="226" customFormat="false" ht="14.25" hidden="false" customHeight="false" outlineLevel="0" collapsed="false">
      <c r="A226" s="24" t="n">
        <v>8057895</v>
      </c>
      <c r="B226" s="25" t="s">
        <v>500</v>
      </c>
      <c r="C226" s="13" t="s">
        <v>501</v>
      </c>
      <c r="D226" s="3" t="s">
        <v>11</v>
      </c>
      <c r="E226" s="3" t="s">
        <v>11</v>
      </c>
    </row>
    <row r="227" customFormat="false" ht="14.25" hidden="false" customHeight="false" outlineLevel="0" collapsed="false">
      <c r="A227" s="24" t="n">
        <v>8057900</v>
      </c>
      <c r="B227" s="25" t="s">
        <v>502</v>
      </c>
      <c r="C227" s="13" t="s">
        <v>503</v>
      </c>
      <c r="D227" s="3" t="s">
        <v>11</v>
      </c>
      <c r="E227" s="3" t="s">
        <v>11</v>
      </c>
    </row>
    <row r="228" customFormat="false" ht="14.25" hidden="false" customHeight="false" outlineLevel="0" collapsed="false">
      <c r="A228" s="24" t="n">
        <v>8057890</v>
      </c>
      <c r="B228" s="25" t="s">
        <v>504</v>
      </c>
      <c r="C228" s="13" t="s">
        <v>505</v>
      </c>
      <c r="D228" s="3" t="s">
        <v>11</v>
      </c>
      <c r="E228" s="3" t="s">
        <v>11</v>
      </c>
    </row>
    <row r="229" customFormat="false" ht="14.9" hidden="false" customHeight="false" outlineLevel="0" collapsed="false">
      <c r="A229" s="24" t="n">
        <v>8033400</v>
      </c>
      <c r="B229" s="25" t="s">
        <v>506</v>
      </c>
      <c r="C229" s="13" t="s">
        <v>507</v>
      </c>
      <c r="D229" s="14" t="n">
        <v>45763</v>
      </c>
      <c r="E229" s="26" t="n">
        <v>0.322916666666667</v>
      </c>
      <c r="F229" s="16" t="n">
        <v>-0.1188</v>
      </c>
      <c r="G229" s="16" t="n">
        <v>-0.0102</v>
      </c>
      <c r="H229" s="16" t="n">
        <v>-0.2452</v>
      </c>
      <c r="I229" s="16" t="n">
        <v>0</v>
      </c>
      <c r="J229" s="16" t="n">
        <v>-0.1565</v>
      </c>
      <c r="K229" s="16" t="n">
        <v>-0.6</v>
      </c>
      <c r="L229" s="16" t="n">
        <v>-0.0476</v>
      </c>
      <c r="M229" s="16" t="n">
        <v>2</v>
      </c>
      <c r="N229" s="16" t="n">
        <v>-1.5</v>
      </c>
      <c r="O229" s="16" t="n">
        <v>0.1913</v>
      </c>
      <c r="P229" s="16" t="n">
        <v>0</v>
      </c>
      <c r="Q229" s="16" t="n">
        <v>0</v>
      </c>
      <c r="R229" s="16" t="n">
        <v>0</v>
      </c>
      <c r="S229" s="16" t="n">
        <v>0</v>
      </c>
      <c r="T229" s="16" t="n">
        <v>-0.8571</v>
      </c>
      <c r="U229" s="16" t="n">
        <v>0.0584</v>
      </c>
      <c r="V229" s="16" t="n">
        <v>-1.4667</v>
      </c>
    </row>
    <row r="230" customFormat="false" ht="14.9" hidden="false" customHeight="false" outlineLevel="0" collapsed="false">
      <c r="A230" s="24" t="n">
        <v>8033300</v>
      </c>
      <c r="B230" s="25" t="s">
        <v>508</v>
      </c>
      <c r="C230" s="13" t="s">
        <v>509</v>
      </c>
      <c r="D230" s="14" t="n">
        <v>45757</v>
      </c>
      <c r="E230" s="26" t="n">
        <v>0.322916666666667</v>
      </c>
      <c r="F230" s="16" t="n">
        <v>-0.1087</v>
      </c>
      <c r="G230" s="16" t="n">
        <v>-0.2158</v>
      </c>
      <c r="H230" s="16" t="n">
        <v>-0.1538</v>
      </c>
      <c r="I230" s="16" t="n">
        <v>0</v>
      </c>
      <c r="J230" s="16" t="n">
        <v>-0.0448</v>
      </c>
      <c r="K230" s="16" t="n">
        <v>-0.383</v>
      </c>
      <c r="L230" s="16" t="n">
        <v>-0.188</v>
      </c>
      <c r="M230" s="16" t="n">
        <v>0</v>
      </c>
      <c r="N230" s="16" t="n">
        <v>1.619</v>
      </c>
      <c r="O230" s="16" t="n">
        <v>-0.8679</v>
      </c>
      <c r="P230" s="16" t="n">
        <v>-0.1176</v>
      </c>
      <c r="Q230" s="16" t="n">
        <v>0</v>
      </c>
      <c r="R230" s="16" t="n">
        <v>0</v>
      </c>
      <c r="S230" s="16" t="n">
        <v>0</v>
      </c>
      <c r="T230" s="16" t="n">
        <v>-0.2857</v>
      </c>
      <c r="U230" s="16" t="n">
        <v>-0.0097</v>
      </c>
      <c r="V230" s="16" t="n">
        <v>-0.0606</v>
      </c>
    </row>
    <row r="231" customFormat="false" ht="14.9" hidden="false" customHeight="false" outlineLevel="0" collapsed="false">
      <c r="A231" s="24" t="n">
        <v>8034000</v>
      </c>
      <c r="B231" s="25" t="s">
        <v>510</v>
      </c>
      <c r="C231" s="13" t="s">
        <v>511</v>
      </c>
      <c r="D231" s="14" t="n">
        <v>45112</v>
      </c>
      <c r="E231" s="15" t="s">
        <v>43</v>
      </c>
      <c r="F231" s="16" t="n">
        <v>-0.152929493545184</v>
      </c>
      <c r="G231" s="16" t="n">
        <v>-0.323353293413174</v>
      </c>
      <c r="H231" s="16" t="n">
        <v>-0.606451612903226</v>
      </c>
      <c r="I231" s="16" t="n">
        <v>0</v>
      </c>
      <c r="J231" s="16" t="n">
        <v>-0.0198019801980198</v>
      </c>
      <c r="K231" s="16" t="n">
        <v>-0.117647058823529</v>
      </c>
      <c r="L231" s="16" t="n">
        <v>-2</v>
      </c>
      <c r="M231" s="16" t="n">
        <v>0.666666666666667</v>
      </c>
      <c r="N231" s="16" t="n">
        <v>-0.666666666666667</v>
      </c>
      <c r="O231" s="16" t="n">
        <v>-0.195121951219512</v>
      </c>
      <c r="P231" s="16" t="n">
        <v>-1.61290322580645</v>
      </c>
      <c r="Q231" s="16" t="n">
        <v>-0.0833333333333333</v>
      </c>
      <c r="R231" s="16" t="n">
        <v>0.0194174757281553</v>
      </c>
      <c r="S231" s="16" t="n">
        <v>-0.08</v>
      </c>
      <c r="T231" s="16" t="n">
        <v>0</v>
      </c>
      <c r="U231" s="16" t="n">
        <v>0.0188679245283019</v>
      </c>
      <c r="V231" s="16" t="n">
        <v>-0.476190476190476</v>
      </c>
    </row>
    <row r="232" customFormat="false" ht="14.9" hidden="false" customHeight="false" outlineLevel="0" collapsed="false">
      <c r="A232" s="24" t="n">
        <v>8012100</v>
      </c>
      <c r="B232" s="25" t="s">
        <v>512</v>
      </c>
      <c r="C232" s="13" t="s">
        <v>513</v>
      </c>
      <c r="D232" s="14" t="n">
        <v>45379</v>
      </c>
      <c r="E232" s="15" t="s">
        <v>40</v>
      </c>
      <c r="F232" s="16" t="n">
        <v>-0.0826128722382325</v>
      </c>
      <c r="G232" s="16" t="n">
        <v>-0.154639175257732</v>
      </c>
      <c r="H232" s="16" t="n">
        <v>-0.0588832487309645</v>
      </c>
      <c r="I232" s="16" t="n">
        <v>0.0246913580246914</v>
      </c>
      <c r="J232" s="16" t="n">
        <v>0.0125786163522013</v>
      </c>
      <c r="K232" s="16" t="n">
        <v>-0.125</v>
      </c>
      <c r="L232" s="16" t="n">
        <v>-0.200290275761974</v>
      </c>
      <c r="M232" s="16" t="n">
        <v>0.4</v>
      </c>
      <c r="N232" s="16" t="n">
        <v>1.15966386554622</v>
      </c>
      <c r="O232" s="16" t="n">
        <v>-0.221674876847291</v>
      </c>
      <c r="P232" s="16" t="n">
        <v>-0.296296296296296</v>
      </c>
      <c r="Q232" s="16" t="n">
        <v>0.142857142857143</v>
      </c>
      <c r="R232" s="16" t="n">
        <v>-0.0833333333333333</v>
      </c>
      <c r="S232" s="16" t="n">
        <v>0</v>
      </c>
      <c r="T232" s="16" t="n">
        <v>0.202898550724638</v>
      </c>
      <c r="U232" s="16" t="n">
        <v>-0.166666666666667</v>
      </c>
      <c r="V232" s="16" t="n">
        <v>-0.0952380952380952</v>
      </c>
    </row>
    <row r="233" customFormat="false" ht="14.9" hidden="false" customHeight="false" outlineLevel="0" collapsed="false">
      <c r="A233" s="24" t="n">
        <v>8055300</v>
      </c>
      <c r="B233" s="25" t="s">
        <v>514</v>
      </c>
      <c r="C233" s="13" t="s">
        <v>515</v>
      </c>
      <c r="D233" s="14" t="n">
        <v>45356</v>
      </c>
      <c r="E233" s="15" t="s">
        <v>43</v>
      </c>
      <c r="F233" s="16" t="n">
        <v>-0.245746691871456</v>
      </c>
      <c r="G233" s="16" t="n">
        <v>-0.00851063829787234</v>
      </c>
      <c r="H233" s="16" t="n">
        <v>-0.110429447852761</v>
      </c>
      <c r="I233" s="16" t="n">
        <v>-0.590825688073395</v>
      </c>
      <c r="J233" s="16" t="n">
        <v>-0.0745341614906832</v>
      </c>
      <c r="K233" s="16" t="n">
        <v>-0.0317460317460317</v>
      </c>
      <c r="L233" s="16" t="n">
        <v>-0.0833333333333333</v>
      </c>
      <c r="M233" s="16" t="n">
        <v>0.032258064516129</v>
      </c>
      <c r="N233" s="16" t="n">
        <v>-0.142857142857143</v>
      </c>
      <c r="O233" s="16" t="n">
        <v>0</v>
      </c>
      <c r="P233" s="16" t="n">
        <v>-0.4</v>
      </c>
      <c r="Q233" s="16" t="n">
        <v>-0.361904761904762</v>
      </c>
      <c r="R233" s="16" t="n">
        <v>-0.677165354330709</v>
      </c>
      <c r="S233" s="16" t="n">
        <v>-0.440677966101695</v>
      </c>
      <c r="T233" s="16" t="n">
        <v>0</v>
      </c>
      <c r="U233" s="16" t="n">
        <v>-0.2890625</v>
      </c>
      <c r="V233" s="16" t="n">
        <v>0.833333333333333</v>
      </c>
    </row>
    <row r="234" customFormat="false" ht="14.9" hidden="false" customHeight="false" outlineLevel="0" collapsed="false">
      <c r="A234" s="24" t="n">
        <v>8025200</v>
      </c>
      <c r="B234" s="25" t="s">
        <v>516</v>
      </c>
      <c r="C234" s="13" t="s">
        <v>517</v>
      </c>
      <c r="D234" s="14" t="n">
        <v>45383</v>
      </c>
      <c r="E234" s="3" t="s">
        <v>43</v>
      </c>
      <c r="F234" s="16" t="n">
        <v>-0.0331972789115646</v>
      </c>
      <c r="G234" s="16" t="n">
        <v>-0.0426320667284523</v>
      </c>
      <c r="H234" s="16" t="n">
        <v>0.00551724137931034</v>
      </c>
      <c r="I234" s="16" t="n">
        <v>-0.0458015267175573</v>
      </c>
      <c r="J234" s="16" t="n">
        <v>-0.081447963800905</v>
      </c>
      <c r="K234" s="16" t="n">
        <v>-0.216666666666667</v>
      </c>
      <c r="L234" s="16" t="n">
        <v>0.00784313725490196</v>
      </c>
      <c r="M234" s="16" t="n">
        <v>0</v>
      </c>
      <c r="N234" s="16" t="n">
        <v>0.0235294117647059</v>
      </c>
      <c r="O234" s="16" t="n">
        <v>0.0235910878112713</v>
      </c>
      <c r="P234" s="16" t="n">
        <v>-0.0199335548172757</v>
      </c>
      <c r="Q234" s="16" t="n">
        <v>-0.0338983050847458</v>
      </c>
      <c r="R234" s="16" t="n">
        <v>-0.125</v>
      </c>
      <c r="S234" s="16" t="n">
        <v>0.08</v>
      </c>
      <c r="T234" s="16" t="n">
        <v>-0.201754385964912</v>
      </c>
      <c r="U234" s="16" t="n">
        <v>0.156028368794326</v>
      </c>
      <c r="V234" s="16" t="n">
        <v>-0.00696864111498258</v>
      </c>
    </row>
    <row r="235" customFormat="false" ht="14.9" hidden="false" customHeight="false" outlineLevel="0" collapsed="false">
      <c r="A235" s="24" t="n">
        <v>8024800</v>
      </c>
      <c r="B235" s="25" t="s">
        <v>518</v>
      </c>
      <c r="C235" s="13" t="s">
        <v>519</v>
      </c>
      <c r="D235" s="14" t="n">
        <v>45343</v>
      </c>
      <c r="E235" s="15" t="s">
        <v>43</v>
      </c>
      <c r="F235" s="16" t="n">
        <v>-0.375106564364876</v>
      </c>
      <c r="G235" s="16" t="n">
        <v>-0.207130730050934</v>
      </c>
      <c r="H235" s="16" t="n">
        <v>-0.567685589519651</v>
      </c>
      <c r="I235" s="16" t="n">
        <v>-0.230088495575221</v>
      </c>
      <c r="J235" s="16" t="n">
        <v>-0.647482014388489</v>
      </c>
      <c r="K235" s="16" t="n">
        <v>-0.021978021978022</v>
      </c>
      <c r="L235" s="16" t="n">
        <v>-0.142581888246628</v>
      </c>
      <c r="M235" s="16" t="n">
        <v>-1.91836734693878</v>
      </c>
      <c r="N235" s="16" t="n">
        <v>0.0444444444444444</v>
      </c>
      <c r="O235" s="16" t="n">
        <v>-0.493827160493827</v>
      </c>
      <c r="P235" s="16" t="n">
        <v>-2</v>
      </c>
      <c r="Q235" s="16" t="n">
        <v>0.0674157303370787</v>
      </c>
      <c r="R235" s="16" t="n">
        <v>0.666666666666667</v>
      </c>
      <c r="S235" s="16" t="n">
        <v>-2</v>
      </c>
      <c r="T235" s="16" t="n">
        <v>-0.0909090909090909</v>
      </c>
      <c r="U235" s="16" t="n">
        <v>0</v>
      </c>
      <c r="V235" s="16" t="n">
        <v>-2</v>
      </c>
    </row>
    <row r="236" customFormat="false" ht="14.9" hidden="false" customHeight="false" outlineLevel="0" collapsed="false">
      <c r="A236" s="24" t="n">
        <v>8055200</v>
      </c>
      <c r="B236" s="25" t="s">
        <v>520</v>
      </c>
      <c r="C236" s="13" t="s">
        <v>521</v>
      </c>
      <c r="D236" s="14" t="n">
        <v>45126</v>
      </c>
      <c r="E236" s="15" t="s">
        <v>40</v>
      </c>
      <c r="F236" s="16" t="n">
        <v>-0.203327171903882</v>
      </c>
      <c r="G236" s="16" t="n">
        <v>0.0851063829787234</v>
      </c>
      <c r="H236" s="16" t="n">
        <v>-0.375</v>
      </c>
      <c r="I236" s="16" t="n">
        <v>-1.66666666666667</v>
      </c>
      <c r="J236" s="16" t="n">
        <v>-0.117647058823529</v>
      </c>
      <c r="K236" s="16" t="n">
        <v>0</v>
      </c>
      <c r="L236" s="16" t="n">
        <v>0.0782122905027933</v>
      </c>
      <c r="M236" s="16" t="n">
        <v>2</v>
      </c>
      <c r="N236" s="16" t="n">
        <v>1</v>
      </c>
      <c r="O236" s="16" t="n">
        <v>-0.188340807174888</v>
      </c>
      <c r="P236" s="16" t="n">
        <v>-2</v>
      </c>
      <c r="Q236" s="16" t="n">
        <v>0</v>
      </c>
      <c r="R236" s="16" t="n">
        <v>0</v>
      </c>
      <c r="S236" s="16" t="n">
        <v>-1.66666666666667</v>
      </c>
      <c r="T236" s="16" t="n">
        <v>-0.0246913580246914</v>
      </c>
      <c r="U236" s="16" t="n">
        <v>0</v>
      </c>
      <c r="V236" s="16" t="n">
        <v>-2</v>
      </c>
    </row>
    <row r="237" customFormat="false" ht="14.9" hidden="false" customHeight="false" outlineLevel="0" collapsed="false">
      <c r="A237" s="24" t="n">
        <v>8051100</v>
      </c>
      <c r="B237" s="25" t="s">
        <v>522</v>
      </c>
      <c r="C237" s="13" t="s">
        <v>523</v>
      </c>
      <c r="D237" s="14" t="n">
        <v>45099</v>
      </c>
      <c r="E237" s="3" t="s">
        <v>77</v>
      </c>
      <c r="F237" s="37" t="n">
        <v>-0.0196143617021277</v>
      </c>
      <c r="G237" s="37" t="n">
        <v>0</v>
      </c>
      <c r="H237" s="37" t="n">
        <v>-0.0879368658399098</v>
      </c>
      <c r="I237" s="37" t="s">
        <v>11</v>
      </c>
      <c r="J237" s="37" t="n">
        <v>0</v>
      </c>
      <c r="K237" s="37" t="n">
        <v>0.166666666666667</v>
      </c>
      <c r="L237" s="37" t="n">
        <v>-0.0113636363636364</v>
      </c>
      <c r="M237" s="37" t="s">
        <v>11</v>
      </c>
      <c r="N237" s="37" t="s">
        <v>11</v>
      </c>
      <c r="O237" s="37" t="n">
        <v>-0.10012836970475</v>
      </c>
      <c r="P237" s="37" t="n">
        <v>0</v>
      </c>
      <c r="Q237" s="37" t="s">
        <v>11</v>
      </c>
      <c r="R237" s="37" t="s">
        <v>11</v>
      </c>
      <c r="S237" s="37" t="s">
        <v>11</v>
      </c>
      <c r="T237" s="37" t="n">
        <v>-0.021978021978022</v>
      </c>
      <c r="U237" s="37" t="s">
        <v>11</v>
      </c>
      <c r="V237" s="37" t="n">
        <v>0.0246913580246914</v>
      </c>
    </row>
    <row r="238" customFormat="false" ht="15" hidden="false" customHeight="false" outlineLevel="0" collapsed="false"/>
  </sheetData>
  <autoFilter ref="A1:V153">
    <sortState ref="A2:V153">
      <sortCondition ref="A2:A153" customList=""/>
    </sortState>
  </autoFilter>
  <conditionalFormatting sqref="F2:V7 F9:V500 W60 W112">
    <cfRule type="cellIs" priority="2" operator="equal" aboveAverage="0" equalAverage="0" bottom="0" percent="0" rank="0" text="" dxfId="9">
      <formula>"NA"</formula>
    </cfRule>
    <cfRule type="expression" priority="3" aboveAverage="0" equalAverage="0" bottom="0" percent="0" rank="0" text="" dxfId="9">
      <formula>LEN(TRIM(F2))=0</formula>
    </cfRule>
    <cfRule type="cellIs" priority="4" operator="lessThan" aboveAverage="0" equalAverage="0" bottom="0" percent="0" rank="0" text="" dxfId="10">
      <formula>-0.1</formula>
    </cfRule>
    <cfRule type="cellIs" priority="5" operator="greaterThan" aboveAverage="0" equalAverage="0" bottom="0" percent="0" rank="0" text="" dxfId="11">
      <formula>0.1</formula>
    </cfRule>
    <cfRule type="cellIs" priority="6" operator="between" aboveAverage="0" equalAverage="0" bottom="0" percent="0" rank="0" text="" dxfId="12">
      <formula>0.1</formula>
      <formula>0.05</formula>
    </cfRule>
    <cfRule type="cellIs" priority="7" operator="between" aboveAverage="0" equalAverage="0" bottom="0" percent="0" rank="0" text="" dxfId="13">
      <formula>-0.1</formula>
      <formula>-0.05</formula>
    </cfRule>
    <cfRule type="cellIs" priority="8" operator="between" aboveAverage="0" equalAverage="0" bottom="0" percent="0" rank="0" text="" dxfId="14">
      <formula>-0.05</formula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F17" activeCellId="0" sqref="F17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A1" s="45" t="s">
        <v>14</v>
      </c>
      <c r="B1" s="45"/>
      <c r="C1" s="45"/>
      <c r="D1" s="45"/>
      <c r="E1" s="45" t="s">
        <v>524</v>
      </c>
      <c r="F1" s="45"/>
      <c r="G1" s="45"/>
      <c r="H1" s="45" t="s">
        <v>525</v>
      </c>
      <c r="I1" s="45"/>
      <c r="J1" s="45"/>
      <c r="K1" s="45" t="s">
        <v>526</v>
      </c>
      <c r="L1" s="45"/>
      <c r="M1" s="45"/>
      <c r="N1" s="45" t="s">
        <v>527</v>
      </c>
      <c r="O1" s="45"/>
      <c r="P1" s="45"/>
      <c r="Q1" s="45" t="s">
        <v>528</v>
      </c>
      <c r="R1" s="45"/>
      <c r="S1" s="45"/>
    </row>
    <row r="2" customFormat="false" ht="14.25" hidden="false" customHeight="false" outlineLevel="0" collapsed="false">
      <c r="A2" s="46" t="s">
        <v>529</v>
      </c>
      <c r="B2" s="46"/>
      <c r="C2" s="46"/>
      <c r="D2" s="46"/>
      <c r="E2" s="47" t="s">
        <v>530</v>
      </c>
      <c r="F2" s="47"/>
      <c r="G2" s="47"/>
      <c r="H2" s="46" t="s">
        <v>531</v>
      </c>
      <c r="I2" s="46"/>
      <c r="J2" s="46"/>
      <c r="K2" s="46" t="s">
        <v>531</v>
      </c>
      <c r="L2" s="46"/>
      <c r="M2" s="46"/>
      <c r="N2" s="46"/>
      <c r="O2" s="46"/>
      <c r="P2" s="46"/>
      <c r="Q2" s="46"/>
      <c r="R2" s="46"/>
      <c r="S2" s="46"/>
    </row>
    <row r="3" customFormat="false" ht="14.25" hidden="false" customHeight="false" outlineLevel="0" collapsed="false">
      <c r="A3" s="46" t="s">
        <v>532</v>
      </c>
      <c r="B3" s="46"/>
      <c r="C3" s="46"/>
      <c r="D3" s="46"/>
      <c r="E3" s="47" t="s">
        <v>509</v>
      </c>
      <c r="F3" s="47"/>
      <c r="G3" s="47"/>
      <c r="H3" s="46"/>
      <c r="I3" s="46"/>
      <c r="J3" s="46"/>
      <c r="K3" s="46" t="s">
        <v>533</v>
      </c>
      <c r="L3" s="46"/>
      <c r="M3" s="46"/>
      <c r="N3" s="46"/>
      <c r="O3" s="46"/>
      <c r="P3" s="46"/>
      <c r="Q3" s="46"/>
      <c r="R3" s="46"/>
      <c r="S3" s="46"/>
    </row>
    <row r="4" customFormat="false" ht="14.25" hidden="false" customHeight="false" outlineLevel="0" collapsed="false">
      <c r="A4" s="46" t="s">
        <v>534</v>
      </c>
      <c r="B4" s="46"/>
      <c r="C4" s="46"/>
      <c r="D4" s="46"/>
      <c r="E4" s="47" t="s">
        <v>507</v>
      </c>
      <c r="F4" s="47"/>
      <c r="G4" s="47"/>
      <c r="H4" s="46"/>
      <c r="I4" s="46"/>
      <c r="J4" s="46"/>
      <c r="K4" s="46"/>
      <c r="L4" s="46"/>
      <c r="M4" s="46"/>
      <c r="N4" s="46" t="s">
        <v>535</v>
      </c>
      <c r="O4" s="46"/>
      <c r="P4" s="46"/>
      <c r="Q4" s="46"/>
      <c r="R4" s="46"/>
      <c r="S4" s="46"/>
    </row>
    <row r="5" customFormat="false" ht="14.25" hidden="false" customHeight="false" outlineLevel="0" collapsed="false">
      <c r="A5" s="46" t="s">
        <v>536</v>
      </c>
      <c r="B5" s="46"/>
      <c r="C5" s="46"/>
      <c r="D5" s="46"/>
      <c r="E5" s="47" t="s">
        <v>179</v>
      </c>
      <c r="F5" s="47"/>
      <c r="G5" s="47"/>
      <c r="H5" s="46"/>
      <c r="I5" s="46"/>
      <c r="J5" s="46"/>
      <c r="K5" s="46"/>
      <c r="L5" s="46"/>
      <c r="M5" s="46"/>
      <c r="N5" s="46"/>
      <c r="O5" s="46"/>
      <c r="P5" s="46"/>
      <c r="Q5" s="46" t="s">
        <v>537</v>
      </c>
      <c r="R5" s="46"/>
      <c r="S5" s="46"/>
    </row>
    <row r="6" customFormat="false" ht="14.25" hidden="false" customHeight="false" outlineLevel="0" collapsed="false">
      <c r="A6" s="46" t="s">
        <v>538</v>
      </c>
      <c r="B6" s="46"/>
      <c r="C6" s="46"/>
      <c r="D6" s="46"/>
      <c r="E6" s="48" t="s">
        <v>197</v>
      </c>
      <c r="F6" s="48"/>
      <c r="G6" s="48"/>
      <c r="H6" s="46"/>
      <c r="I6" s="46"/>
      <c r="J6" s="46"/>
      <c r="K6" s="46"/>
      <c r="L6" s="46"/>
      <c r="M6" s="46"/>
      <c r="N6" s="46" t="s">
        <v>539</v>
      </c>
      <c r="O6" s="46"/>
      <c r="P6" s="46"/>
      <c r="Q6" s="46" t="s">
        <v>540</v>
      </c>
      <c r="R6" s="46"/>
      <c r="S6" s="46"/>
    </row>
    <row r="7" customFormat="false" ht="14.25" hidden="false" customHeight="false" outlineLevel="0" collapsed="false">
      <c r="A7" s="46" t="s">
        <v>541</v>
      </c>
      <c r="B7" s="46"/>
      <c r="C7" s="46"/>
      <c r="D7" s="46"/>
      <c r="E7" s="49" t="s">
        <v>127</v>
      </c>
      <c r="F7" s="48"/>
      <c r="G7" s="48"/>
      <c r="H7" s="50" t="s">
        <v>542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</row>
    <row r="8" customFormat="false" ht="14.25" hidden="false" customHeight="false" outlineLevel="0" collapsed="false">
      <c r="A8" s="46"/>
      <c r="B8" s="46"/>
      <c r="C8" s="46"/>
      <c r="D8" s="46"/>
      <c r="E8" s="5"/>
      <c r="F8" s="5"/>
      <c r="G8" s="5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</row>
    <row r="9" customFormat="false" ht="14.25" hidden="false" customHeight="false" outlineLevel="0" collapsed="false">
      <c r="A9" s="46"/>
      <c r="B9" s="46"/>
      <c r="C9" s="46"/>
      <c r="D9" s="46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customFormat="false" ht="14.25" hidden="false" customHeight="false" outlineLevel="0" collapsed="false">
      <c r="A10" s="46"/>
      <c r="B10" s="46"/>
      <c r="C10" s="46"/>
      <c r="D10" s="46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customFormat="false" ht="14.25" hidden="false" customHeight="false" outlineLevel="0" collapsed="false">
      <c r="A11" s="46"/>
      <c r="B11" s="46"/>
      <c r="C11" s="46"/>
      <c r="D11" s="46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customFormat="false" ht="14.25" hidden="false" customHeight="false" outlineLevel="0" collapsed="false">
      <c r="A12" s="46"/>
      <c r="B12" s="46"/>
      <c r="C12" s="46"/>
      <c r="D12" s="46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customFormat="false" ht="14.25" hidden="false" customHeight="false" outlineLevel="0" collapsed="false">
      <c r="A13" s="46"/>
      <c r="B13" s="46"/>
      <c r="C13" s="46"/>
      <c r="D13" s="46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customFormat="false" ht="14.25" hidden="false" customHeight="false" outlineLevel="0" collapsed="false">
      <c r="A14" s="46"/>
      <c r="B14" s="46"/>
      <c r="C14" s="46"/>
      <c r="D14" s="46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customFormat="false" ht="14.25" hidden="false" customHeight="false" outlineLevel="0" collapsed="false">
      <c r="A15" s="46"/>
      <c r="B15" s="46"/>
      <c r="C15" s="46"/>
      <c r="D15" s="46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customFormat="false" ht="14.25" hidden="false" customHeight="false" outlineLevel="0" collapsed="false">
      <c r="A16" s="46"/>
      <c r="B16" s="46"/>
      <c r="C16" s="46"/>
      <c r="D16" s="46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customFormat="false" ht="14.25" hidden="false" customHeight="false" outlineLevel="0" collapsed="false">
      <c r="A17" s="46"/>
      <c r="B17" s="46"/>
      <c r="C17" s="46"/>
      <c r="D17" s="46"/>
    </row>
    <row r="18" customFormat="false" ht="14.25" hidden="false" customHeight="false" outlineLevel="0" collapsed="false">
      <c r="A18" s="46"/>
      <c r="B18" s="46"/>
      <c r="C18" s="46"/>
      <c r="D18" s="46"/>
    </row>
    <row r="19" customFormat="false" ht="14.25" hidden="false" customHeight="false" outlineLevel="0" collapsed="false">
      <c r="A19" s="46"/>
      <c r="B19" s="46"/>
      <c r="C19" s="46"/>
      <c r="D19" s="46"/>
    </row>
    <row r="20" customFormat="false" ht="14.25" hidden="false" customHeight="false" outlineLevel="0" collapsed="false">
      <c r="A20" s="46"/>
      <c r="B20" s="46"/>
      <c r="C20" s="46"/>
      <c r="D20" s="46"/>
    </row>
  </sheetData>
  <mergeCells count="49">
    <mergeCell ref="A1:D1"/>
    <mergeCell ref="E1:G1"/>
    <mergeCell ref="H1:J1"/>
    <mergeCell ref="K1:M1"/>
    <mergeCell ref="N1:P1"/>
    <mergeCell ref="Q1:S1"/>
    <mergeCell ref="A2:D2"/>
    <mergeCell ref="E2:G2"/>
    <mergeCell ref="H2:J2"/>
    <mergeCell ref="K2:M2"/>
    <mergeCell ref="N2:P2"/>
    <mergeCell ref="Q2:S2"/>
    <mergeCell ref="A3:D3"/>
    <mergeCell ref="E3:G3"/>
    <mergeCell ref="H3:J3"/>
    <mergeCell ref="K3:M3"/>
    <mergeCell ref="N3:P3"/>
    <mergeCell ref="Q3:S3"/>
    <mergeCell ref="A4:D4"/>
    <mergeCell ref="E4:G4"/>
    <mergeCell ref="H4:J4"/>
    <mergeCell ref="K4:M4"/>
    <mergeCell ref="N4:P5"/>
    <mergeCell ref="Q4:S4"/>
    <mergeCell ref="A5:D5"/>
    <mergeCell ref="E5:G5"/>
    <mergeCell ref="H5:J5"/>
    <mergeCell ref="K5:M5"/>
    <mergeCell ref="Q5:S5"/>
    <mergeCell ref="A6:D6"/>
    <mergeCell ref="H6:J6"/>
    <mergeCell ref="K6:M6"/>
    <mergeCell ref="N6:P6"/>
    <mergeCell ref="Q6:S6"/>
    <mergeCell ref="A7:D7"/>
    <mergeCell ref="H7:S8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0:D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C1" colorId="64" zoomScale="95" zoomScaleNormal="95" zoomScalePageLayoutView="100" workbookViewId="0">
      <pane xSplit="0" ySplit="1" topLeftCell="A2" activePane="bottomLeft" state="frozen"/>
      <selection pane="topLeft" activeCell="C1" activeCellId="0" sqref="C1"/>
      <selection pane="bottomLeft" activeCell="G17" activeCellId="0" sqref="G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3.42"/>
    <col collapsed="false" customWidth="true" hidden="false" outlineLevel="0" max="3" min="3" style="1" width="15.71"/>
    <col collapsed="false" customWidth="true" hidden="false" outlineLevel="0" max="4" min="4" style="3" width="9.71"/>
    <col collapsed="false" customWidth="true" hidden="false" outlineLevel="0" max="5" min="5" style="1" width="15.29"/>
    <col collapsed="false" customWidth="true" hidden="false" outlineLevel="0" max="6" min="6" style="37" width="9.57"/>
    <col collapsed="false" customWidth="true" hidden="false" outlineLevel="0" max="7" min="7" style="37" width="12.29"/>
    <col collapsed="false" customWidth="true" hidden="false" outlineLevel="0" max="8" min="8" style="37" width="13"/>
    <col collapsed="false" customWidth="true" hidden="false" outlineLevel="0" max="9" min="9" style="37" width="12.57"/>
    <col collapsed="false" customWidth="true" hidden="false" outlineLevel="0" max="10" min="10" style="37" width="12.29"/>
    <col collapsed="false" customWidth="false" hidden="false" outlineLevel="0" max="22" min="11" style="37" width="8.71"/>
  </cols>
  <sheetData>
    <row r="1" s="23" customFormat="true" ht="17.9" hidden="false" customHeight="false" outlineLevel="0" collapsed="false">
      <c r="A1" s="51" t="s">
        <v>13</v>
      </c>
      <c r="B1" s="52" t="s">
        <v>14</v>
      </c>
      <c r="C1" s="53" t="s">
        <v>543</v>
      </c>
      <c r="D1" s="54" t="s">
        <v>16</v>
      </c>
      <c r="E1" s="55" t="s">
        <v>17</v>
      </c>
      <c r="F1" s="56" t="s">
        <v>5</v>
      </c>
      <c r="G1" s="56" t="s">
        <v>18</v>
      </c>
      <c r="H1" s="56" t="s">
        <v>19</v>
      </c>
      <c r="I1" s="56" t="s">
        <v>20</v>
      </c>
      <c r="J1" s="56" t="s">
        <v>21</v>
      </c>
      <c r="K1" s="56" t="s">
        <v>22</v>
      </c>
      <c r="L1" s="56" t="s">
        <v>23</v>
      </c>
      <c r="M1" s="56" t="s">
        <v>24</v>
      </c>
      <c r="N1" s="56" t="s">
        <v>25</v>
      </c>
      <c r="O1" s="56" t="s">
        <v>26</v>
      </c>
      <c r="P1" s="56" t="s">
        <v>27</v>
      </c>
      <c r="Q1" s="56" t="s">
        <v>28</v>
      </c>
      <c r="R1" s="56" t="s">
        <v>29</v>
      </c>
      <c r="S1" s="56" t="s">
        <v>30</v>
      </c>
      <c r="T1" s="56" t="s">
        <v>31</v>
      </c>
      <c r="U1" s="56" t="s">
        <v>32</v>
      </c>
      <c r="V1" s="56" t="s">
        <v>33</v>
      </c>
    </row>
    <row r="2" customFormat="false" ht="14.25" hidden="false" customHeight="false" outlineLevel="0" collapsed="false">
      <c r="A2" s="24" t="n">
        <v>8059100</v>
      </c>
      <c r="B2" s="25" t="s">
        <v>34</v>
      </c>
      <c r="C2" s="5" t="s">
        <v>6</v>
      </c>
      <c r="D2" s="14" t="n">
        <v>45720</v>
      </c>
      <c r="E2" s="57" t="n">
        <v>0.364583333333333</v>
      </c>
      <c r="F2" s="5" t="n">
        <v>207</v>
      </c>
      <c r="G2" s="6" t="n">
        <v>12</v>
      </c>
      <c r="H2" s="6" t="n">
        <v>41</v>
      </c>
      <c r="I2" s="6" t="n">
        <v>64</v>
      </c>
      <c r="J2" s="6" t="n">
        <v>90</v>
      </c>
      <c r="K2" s="5" t="n">
        <v>0</v>
      </c>
      <c r="L2" s="5" t="n">
        <v>11</v>
      </c>
      <c r="M2" s="5" t="n">
        <v>1</v>
      </c>
      <c r="N2" s="5" t="n">
        <v>18</v>
      </c>
      <c r="O2" s="5" t="n">
        <v>8</v>
      </c>
      <c r="P2" s="5" t="n">
        <v>15</v>
      </c>
      <c r="Q2" s="5" t="n">
        <v>0</v>
      </c>
      <c r="R2" s="5" t="n">
        <v>39</v>
      </c>
      <c r="S2" s="5" t="n">
        <v>25</v>
      </c>
      <c r="T2" s="5" t="n">
        <v>53</v>
      </c>
      <c r="U2" s="5" t="n">
        <v>36</v>
      </c>
      <c r="V2" s="5" t="n">
        <v>1</v>
      </c>
    </row>
    <row r="3" customFormat="false" ht="14.25" hidden="false" customHeight="false" outlineLevel="0" collapsed="false">
      <c r="A3" s="24" t="n">
        <v>8008400</v>
      </c>
      <c r="B3" s="25" t="s">
        <v>38</v>
      </c>
      <c r="C3" s="5" t="s">
        <v>544</v>
      </c>
      <c r="D3" s="14" t="n">
        <v>45846</v>
      </c>
      <c r="E3" s="26" t="n">
        <v>0.53125</v>
      </c>
      <c r="F3" s="5" t="n">
        <v>521</v>
      </c>
      <c r="G3" s="5" t="n">
        <v>178</v>
      </c>
      <c r="H3" s="5" t="n">
        <v>162</v>
      </c>
      <c r="I3" s="5" t="n">
        <v>87</v>
      </c>
      <c r="J3" s="5" t="n">
        <v>94</v>
      </c>
      <c r="K3" s="5" t="n">
        <v>37</v>
      </c>
      <c r="L3" s="5" t="n">
        <v>125</v>
      </c>
      <c r="M3" s="5" t="n">
        <v>16</v>
      </c>
      <c r="N3" s="5" t="n">
        <v>9</v>
      </c>
      <c r="O3" s="5" t="n">
        <v>132</v>
      </c>
      <c r="P3" s="5" t="n">
        <v>21</v>
      </c>
      <c r="Q3" s="5" t="n">
        <v>31</v>
      </c>
      <c r="R3" s="5" t="n">
        <v>37</v>
      </c>
      <c r="S3" s="5" t="n">
        <v>19</v>
      </c>
      <c r="T3" s="5" t="n">
        <v>36</v>
      </c>
      <c r="U3" s="5" t="n">
        <v>22</v>
      </c>
      <c r="V3" s="5" t="n">
        <v>36</v>
      </c>
    </row>
    <row r="4" customFormat="false" ht="14.25" hidden="false" customHeight="false" outlineLevel="0" collapsed="false">
      <c r="A4" s="24" t="n">
        <v>8018400</v>
      </c>
      <c r="B4" s="25" t="s">
        <v>41</v>
      </c>
      <c r="C4" s="5" t="s">
        <v>544</v>
      </c>
      <c r="D4" s="14" t="n">
        <v>45841</v>
      </c>
      <c r="E4" s="26" t="n">
        <v>0.53125</v>
      </c>
      <c r="F4" s="5" t="n">
        <v>699</v>
      </c>
      <c r="G4" s="5" t="n">
        <v>268</v>
      </c>
      <c r="H4" s="5" t="n">
        <v>226</v>
      </c>
      <c r="I4" s="5" t="n">
        <v>60</v>
      </c>
      <c r="J4" s="5" t="n">
        <v>145</v>
      </c>
      <c r="K4" s="5" t="n">
        <v>64</v>
      </c>
      <c r="L4" s="5" t="n">
        <v>186</v>
      </c>
      <c r="M4" s="5" t="n">
        <v>18</v>
      </c>
      <c r="N4" s="5" t="n">
        <v>27</v>
      </c>
      <c r="O4" s="5" t="n">
        <v>175</v>
      </c>
      <c r="P4" s="5" t="n">
        <v>24</v>
      </c>
      <c r="Q4" s="5" t="n">
        <v>12</v>
      </c>
      <c r="R4" s="5" t="n">
        <v>23</v>
      </c>
      <c r="S4" s="5" t="n">
        <v>25</v>
      </c>
      <c r="T4" s="5" t="n">
        <v>43</v>
      </c>
      <c r="U4" s="5" t="n">
        <v>35</v>
      </c>
      <c r="V4" s="5" t="n">
        <v>67</v>
      </c>
    </row>
    <row r="5" customFormat="false" ht="14.25" hidden="false" customHeight="false" outlineLevel="0" collapsed="false">
      <c r="A5" s="24" t="n">
        <v>8044600</v>
      </c>
      <c r="B5" s="25" t="s">
        <v>44</v>
      </c>
      <c r="C5" s="5" t="s">
        <v>6</v>
      </c>
      <c r="D5" s="14" t="n">
        <v>45845</v>
      </c>
      <c r="E5" s="26" t="n">
        <v>0.625</v>
      </c>
      <c r="F5" s="5" t="n">
        <v>471</v>
      </c>
      <c r="G5" s="5" t="n">
        <v>251</v>
      </c>
      <c r="H5" s="5" t="n">
        <v>192</v>
      </c>
      <c r="I5" s="5" t="n">
        <v>9</v>
      </c>
      <c r="J5" s="5" t="n">
        <v>19</v>
      </c>
      <c r="K5" s="5" t="n">
        <v>15</v>
      </c>
      <c r="L5" s="5" t="n">
        <v>227</v>
      </c>
      <c r="M5" s="5" t="n">
        <v>9</v>
      </c>
      <c r="N5" s="5" t="n">
        <v>19</v>
      </c>
      <c r="O5" s="5" t="n">
        <v>169</v>
      </c>
      <c r="P5" s="5" t="n">
        <v>4</v>
      </c>
      <c r="Q5" s="5" t="n">
        <v>8</v>
      </c>
      <c r="R5" s="5" t="n">
        <v>1</v>
      </c>
      <c r="S5" s="5" t="n">
        <v>0</v>
      </c>
      <c r="T5" s="5" t="n">
        <v>8</v>
      </c>
      <c r="U5" s="5" t="n">
        <v>2</v>
      </c>
      <c r="V5" s="5" t="n">
        <v>9</v>
      </c>
    </row>
    <row r="6" customFormat="false" ht="14.25" hidden="false" customHeight="false" outlineLevel="0" collapsed="false">
      <c r="A6" s="24" t="n">
        <v>8022400</v>
      </c>
      <c r="B6" s="25" t="s">
        <v>46</v>
      </c>
      <c r="C6" s="5" t="s">
        <v>544</v>
      </c>
      <c r="D6" s="14" t="n">
        <v>45845</v>
      </c>
      <c r="E6" s="26" t="n">
        <v>0.625</v>
      </c>
      <c r="F6" s="5" t="n">
        <v>477</v>
      </c>
      <c r="G6" s="5" t="n">
        <v>180</v>
      </c>
      <c r="H6" s="5" t="n">
        <v>195</v>
      </c>
      <c r="I6" s="5" t="n">
        <v>72</v>
      </c>
      <c r="J6" s="5" t="n">
        <v>30</v>
      </c>
      <c r="K6" s="5" t="n">
        <v>6</v>
      </c>
      <c r="L6" s="5" t="n">
        <v>174</v>
      </c>
      <c r="M6" s="5" t="n">
        <v>0</v>
      </c>
      <c r="N6" s="5" t="n">
        <v>7</v>
      </c>
      <c r="O6" s="5" t="n">
        <v>185</v>
      </c>
      <c r="P6" s="5" t="n">
        <v>3</v>
      </c>
      <c r="Q6" s="5" t="n">
        <v>53</v>
      </c>
      <c r="R6" s="5" t="n">
        <v>14</v>
      </c>
      <c r="S6" s="5" t="n">
        <v>5</v>
      </c>
      <c r="T6" s="5" t="n">
        <v>7</v>
      </c>
      <c r="U6" s="5" t="n">
        <v>18</v>
      </c>
      <c r="V6" s="5" t="n">
        <v>5</v>
      </c>
    </row>
    <row r="7" customFormat="false" ht="14.25" hidden="false" customHeight="false" outlineLevel="0" collapsed="false">
      <c r="A7" s="24" t="n">
        <v>8052100</v>
      </c>
      <c r="B7" s="25" t="s">
        <v>48</v>
      </c>
      <c r="C7" s="5" t="s">
        <v>6</v>
      </c>
      <c r="D7" s="14" t="n">
        <v>45772</v>
      </c>
      <c r="E7" s="33" t="n">
        <v>0.322916666666667</v>
      </c>
      <c r="F7" s="5" t="n">
        <v>273</v>
      </c>
      <c r="G7" s="5" t="n">
        <v>111</v>
      </c>
      <c r="H7" s="5" t="n">
        <v>126</v>
      </c>
      <c r="I7" s="5" t="n">
        <v>28</v>
      </c>
      <c r="J7" s="5" t="n">
        <v>8</v>
      </c>
      <c r="K7" s="5" t="n">
        <v>1</v>
      </c>
      <c r="L7" s="5" t="n">
        <v>105</v>
      </c>
      <c r="M7" s="5" t="n">
        <v>5</v>
      </c>
      <c r="N7" s="5" t="n">
        <v>4</v>
      </c>
      <c r="O7" s="5" t="n">
        <v>117</v>
      </c>
      <c r="P7" s="5" t="n">
        <v>5</v>
      </c>
      <c r="Q7" s="5" t="n">
        <v>13</v>
      </c>
      <c r="R7" s="5" t="n">
        <v>1</v>
      </c>
      <c r="S7" s="5" t="n">
        <v>14</v>
      </c>
      <c r="T7" s="5" t="n">
        <v>4</v>
      </c>
      <c r="U7" s="5" t="n">
        <v>0</v>
      </c>
      <c r="V7" s="5" t="n">
        <v>4</v>
      </c>
    </row>
    <row r="8" customFormat="false" ht="14.25" hidden="false" customHeight="false" outlineLevel="0" collapsed="false">
      <c r="A8" s="24" t="n">
        <v>8037200</v>
      </c>
      <c r="B8" s="25" t="s">
        <v>51</v>
      </c>
      <c r="C8" s="5" t="s">
        <v>11</v>
      </c>
      <c r="D8" s="3" t="s">
        <v>11</v>
      </c>
      <c r="E8" s="3" t="s">
        <v>11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customFormat="false" ht="14.25" hidden="false" customHeight="false" outlineLevel="0" collapsed="false">
      <c r="A9" s="24" t="n">
        <v>8057300</v>
      </c>
      <c r="B9" s="25" t="s">
        <v>53</v>
      </c>
      <c r="C9" s="5" t="s">
        <v>11</v>
      </c>
      <c r="D9" s="3" t="s">
        <v>11</v>
      </c>
      <c r="E9" s="3" t="s">
        <v>11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customFormat="false" ht="14.25" hidden="false" customHeight="false" outlineLevel="0" collapsed="false">
      <c r="A10" s="24" t="n">
        <v>8051400</v>
      </c>
      <c r="B10" s="25" t="s">
        <v>55</v>
      </c>
      <c r="C10" s="5" t="s">
        <v>6</v>
      </c>
      <c r="D10" s="14" t="n">
        <v>45776</v>
      </c>
      <c r="E10" s="26" t="n">
        <v>0.34375</v>
      </c>
      <c r="F10" s="5" t="n">
        <v>190</v>
      </c>
      <c r="G10" s="5" t="n">
        <v>64</v>
      </c>
      <c r="H10" s="5" t="n">
        <v>49</v>
      </c>
      <c r="I10" s="5" t="n">
        <v>41</v>
      </c>
      <c r="J10" s="5" t="n">
        <v>36</v>
      </c>
      <c r="K10" s="5" t="n">
        <v>29</v>
      </c>
      <c r="L10" s="5" t="n">
        <v>35</v>
      </c>
      <c r="M10" s="5" t="n">
        <v>0</v>
      </c>
      <c r="N10" s="5" t="n">
        <v>5</v>
      </c>
      <c r="O10" s="5" t="n">
        <v>22</v>
      </c>
      <c r="P10" s="5" t="n">
        <v>22</v>
      </c>
      <c r="Q10" s="5" t="n">
        <v>2</v>
      </c>
      <c r="R10" s="5" t="n">
        <v>27</v>
      </c>
      <c r="S10" s="5" t="n">
        <v>12</v>
      </c>
      <c r="T10" s="5" t="n">
        <v>15</v>
      </c>
      <c r="U10" s="5" t="n">
        <v>5</v>
      </c>
      <c r="V10" s="5" t="n">
        <v>16</v>
      </c>
    </row>
    <row r="11" customFormat="false" ht="14.25" hidden="false" customHeight="false" outlineLevel="0" collapsed="false">
      <c r="A11" s="24" t="n">
        <v>8037400</v>
      </c>
      <c r="B11" s="25" t="s">
        <v>58</v>
      </c>
      <c r="C11" s="5" t="s">
        <v>6</v>
      </c>
      <c r="D11" s="14" t="n">
        <v>45777</v>
      </c>
      <c r="E11" s="26" t="n">
        <v>0.322916666666667</v>
      </c>
      <c r="F11" s="5" t="n">
        <v>308</v>
      </c>
      <c r="G11" s="5" t="n">
        <v>152</v>
      </c>
      <c r="H11" s="5" t="n">
        <v>133</v>
      </c>
      <c r="I11" s="5" t="n">
        <v>11</v>
      </c>
      <c r="J11" s="5" t="n">
        <v>12</v>
      </c>
      <c r="K11" s="5" t="n">
        <v>4</v>
      </c>
      <c r="L11" s="5" t="n">
        <v>145</v>
      </c>
      <c r="M11" s="5" t="n">
        <v>3</v>
      </c>
      <c r="N11" s="5" t="n">
        <v>6</v>
      </c>
      <c r="O11" s="5" t="n">
        <v>122</v>
      </c>
      <c r="P11" s="5" t="n">
        <v>5</v>
      </c>
      <c r="Q11" s="5" t="n">
        <v>8</v>
      </c>
      <c r="R11" s="5" t="n">
        <v>3</v>
      </c>
      <c r="S11" s="5" t="n">
        <v>0</v>
      </c>
      <c r="T11" s="5" t="n">
        <v>8</v>
      </c>
      <c r="U11" s="5" t="n">
        <v>3</v>
      </c>
      <c r="V11" s="5" t="n">
        <v>1</v>
      </c>
    </row>
    <row r="12" customFormat="false" ht="14.25" hidden="false" customHeight="false" outlineLevel="0" collapsed="false">
      <c r="A12" s="24" t="n">
        <v>8037300</v>
      </c>
      <c r="B12" s="25" t="s">
        <v>60</v>
      </c>
      <c r="C12" s="5" t="s">
        <v>544</v>
      </c>
      <c r="D12" s="14" t="n">
        <v>45778</v>
      </c>
      <c r="E12" s="26" t="n">
        <v>0.322916666666667</v>
      </c>
      <c r="F12" s="5" t="n">
        <v>380</v>
      </c>
      <c r="G12" s="5" t="n">
        <v>130</v>
      </c>
      <c r="H12" s="5" t="n">
        <v>155</v>
      </c>
      <c r="I12" s="5" t="n">
        <v>74</v>
      </c>
      <c r="J12" s="5" t="n">
        <v>21</v>
      </c>
      <c r="K12" s="5" t="n">
        <v>4</v>
      </c>
      <c r="L12" s="5" t="n">
        <v>107</v>
      </c>
      <c r="M12" s="5" t="n">
        <v>19</v>
      </c>
      <c r="N12" s="5" t="n">
        <v>10</v>
      </c>
      <c r="O12" s="5" t="n">
        <v>123</v>
      </c>
      <c r="P12" s="5" t="n">
        <v>22</v>
      </c>
      <c r="Q12" s="5" t="n">
        <v>31</v>
      </c>
      <c r="R12" s="5" t="n">
        <v>20</v>
      </c>
      <c r="S12" s="5" t="n">
        <v>23</v>
      </c>
      <c r="T12" s="5" t="n">
        <v>12</v>
      </c>
      <c r="U12" s="5" t="n">
        <v>8</v>
      </c>
      <c r="V12" s="5" t="n">
        <v>1</v>
      </c>
    </row>
    <row r="13" customFormat="false" ht="14.25" hidden="false" customHeight="false" outlineLevel="0" collapsed="false">
      <c r="A13" s="24" t="n">
        <v>8048500</v>
      </c>
      <c r="B13" s="25" t="s">
        <v>62</v>
      </c>
      <c r="C13" s="5" t="s">
        <v>544</v>
      </c>
      <c r="D13" s="14" t="n">
        <v>45812</v>
      </c>
      <c r="E13" s="26" t="n">
        <v>0.635416666666667</v>
      </c>
      <c r="F13" s="5" t="n">
        <v>273</v>
      </c>
      <c r="G13" s="5" t="n">
        <v>120</v>
      </c>
      <c r="H13" s="5" t="n">
        <v>121</v>
      </c>
      <c r="I13" s="5" t="n">
        <v>10</v>
      </c>
      <c r="J13" s="5" t="n">
        <v>22</v>
      </c>
      <c r="K13" s="5" t="n">
        <v>6</v>
      </c>
      <c r="L13" s="5" t="n">
        <v>114</v>
      </c>
      <c r="M13" s="5" t="n">
        <v>0</v>
      </c>
      <c r="N13" s="5" t="n">
        <v>3</v>
      </c>
      <c r="O13" s="5" t="n">
        <v>114</v>
      </c>
      <c r="P13" s="5" t="n">
        <v>4</v>
      </c>
      <c r="Q13" s="5" t="n">
        <v>1</v>
      </c>
      <c r="R13" s="5" t="n">
        <v>4</v>
      </c>
      <c r="S13" s="5" t="n">
        <v>5</v>
      </c>
      <c r="T13" s="5" t="n">
        <v>4</v>
      </c>
      <c r="U13" s="5" t="n">
        <v>7</v>
      </c>
      <c r="V13" s="5" t="n">
        <v>11</v>
      </c>
    </row>
    <row r="14" customFormat="false" ht="14.25" hidden="false" customHeight="false" outlineLevel="0" collapsed="false">
      <c r="A14" s="24" t="n">
        <v>8052000</v>
      </c>
      <c r="B14" s="25" t="s">
        <v>65</v>
      </c>
      <c r="C14" s="5" t="s">
        <v>544</v>
      </c>
      <c r="D14" s="14" t="n">
        <v>45812</v>
      </c>
      <c r="E14" s="26" t="n">
        <v>0.354166666666667</v>
      </c>
      <c r="F14" s="5" t="n">
        <v>176</v>
      </c>
      <c r="G14" s="5" t="n">
        <v>89</v>
      </c>
      <c r="H14" s="5" t="n">
        <v>74</v>
      </c>
      <c r="I14" s="5" t="n">
        <v>2</v>
      </c>
      <c r="J14" s="5" t="n">
        <v>11</v>
      </c>
      <c r="K14" s="5" t="n">
        <v>5</v>
      </c>
      <c r="L14" s="5" t="n">
        <v>83</v>
      </c>
      <c r="M14" s="5" t="n">
        <v>1</v>
      </c>
      <c r="N14" s="5" t="n">
        <v>0</v>
      </c>
      <c r="O14" s="5" t="n">
        <v>70</v>
      </c>
      <c r="P14" s="5" t="n">
        <v>4</v>
      </c>
      <c r="Q14" s="5" t="n">
        <v>0</v>
      </c>
      <c r="R14" s="5" t="n">
        <v>0</v>
      </c>
      <c r="S14" s="5" t="n">
        <v>2</v>
      </c>
      <c r="T14" s="5" t="n">
        <v>4</v>
      </c>
      <c r="U14" s="5" t="n">
        <v>0</v>
      </c>
      <c r="V14" s="5" t="n">
        <v>7</v>
      </c>
    </row>
    <row r="15" customFormat="false" ht="14.25" hidden="false" customHeight="false" outlineLevel="0" collapsed="false">
      <c r="A15" s="24" t="n">
        <v>8015500</v>
      </c>
      <c r="B15" s="25" t="s">
        <v>67</v>
      </c>
      <c r="C15" s="5" t="s">
        <v>11</v>
      </c>
      <c r="D15" s="3" t="s">
        <v>11</v>
      </c>
      <c r="E15" s="3" t="s">
        <v>11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4.25" hidden="false" customHeight="false" outlineLevel="0" collapsed="false">
      <c r="A16" s="24" t="n">
        <v>8025600</v>
      </c>
      <c r="B16" s="25" t="s">
        <v>69</v>
      </c>
      <c r="C16" s="5" t="s">
        <v>11</v>
      </c>
      <c r="D16" s="3" t="s">
        <v>11</v>
      </c>
      <c r="E16" s="3" t="s">
        <v>11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customFormat="false" ht="14.25" hidden="false" customHeight="false" outlineLevel="0" collapsed="false">
      <c r="A17" s="24" t="n">
        <v>8043800</v>
      </c>
      <c r="B17" s="25" t="s">
        <v>71</v>
      </c>
      <c r="C17" s="5" t="s">
        <v>11</v>
      </c>
      <c r="D17" s="3" t="s">
        <v>11</v>
      </c>
      <c r="E17" s="3" t="s">
        <v>11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customFormat="false" ht="14.25" hidden="false" customHeight="false" outlineLevel="0" collapsed="false">
      <c r="A18" s="24" t="n">
        <v>8013100</v>
      </c>
      <c r="B18" s="25" t="s">
        <v>73</v>
      </c>
      <c r="C18" s="5" t="s">
        <v>11</v>
      </c>
      <c r="D18" s="3" t="s">
        <v>11</v>
      </c>
      <c r="E18" s="3" t="s">
        <v>11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customFormat="false" ht="14.25" hidden="false" customHeight="false" outlineLevel="0" collapsed="false">
      <c r="A19" s="24" t="n">
        <v>8038800</v>
      </c>
      <c r="B19" s="25" t="s">
        <v>75</v>
      </c>
      <c r="C19" s="5" t="s">
        <v>6</v>
      </c>
      <c r="D19" s="14" t="n">
        <v>45845</v>
      </c>
      <c r="E19" s="26" t="n">
        <v>0.322916666666667</v>
      </c>
      <c r="F19" s="5" t="n">
        <v>576</v>
      </c>
      <c r="G19" s="5" t="n">
        <v>277</v>
      </c>
      <c r="H19" s="5" t="n">
        <v>248</v>
      </c>
      <c r="I19" s="5" t="n">
        <v>33</v>
      </c>
      <c r="J19" s="5" t="n">
        <v>18</v>
      </c>
      <c r="K19" s="5" t="n">
        <v>14</v>
      </c>
      <c r="L19" s="5" t="n">
        <v>244</v>
      </c>
      <c r="M19" s="5" t="n">
        <v>19</v>
      </c>
      <c r="N19" s="5" t="n">
        <v>33</v>
      </c>
      <c r="O19" s="5" t="n">
        <v>147</v>
      </c>
      <c r="P19" s="5" t="n">
        <v>68</v>
      </c>
      <c r="Q19" s="5" t="n">
        <v>5</v>
      </c>
      <c r="R19" s="5" t="n">
        <v>1</v>
      </c>
      <c r="S19" s="5" t="n">
        <v>27</v>
      </c>
      <c r="T19" s="5" t="n">
        <v>16</v>
      </c>
      <c r="U19" s="5" t="n">
        <v>0</v>
      </c>
      <c r="V19" s="5" t="n">
        <v>2</v>
      </c>
    </row>
    <row r="20" customFormat="false" ht="14.25" hidden="false" customHeight="false" outlineLevel="0" collapsed="false">
      <c r="A20" s="24" t="n">
        <v>8021000</v>
      </c>
      <c r="B20" s="25" t="s">
        <v>78</v>
      </c>
      <c r="C20" s="5" t="s">
        <v>11</v>
      </c>
      <c r="D20" s="3" t="s">
        <v>11</v>
      </c>
      <c r="E20" s="3" t="s">
        <v>11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customFormat="false" ht="14.25" hidden="false" customHeight="false" outlineLevel="0" collapsed="false">
      <c r="A21" s="24" t="n">
        <v>8029100</v>
      </c>
      <c r="B21" s="25" t="s">
        <v>80</v>
      </c>
      <c r="C21" s="5" t="s">
        <v>11</v>
      </c>
      <c r="D21" s="3" t="s">
        <v>11</v>
      </c>
      <c r="E21" s="3" t="s">
        <v>11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customFormat="false" ht="14.25" hidden="false" customHeight="false" outlineLevel="0" collapsed="false">
      <c r="A22" s="24" t="n">
        <v>8013500</v>
      </c>
      <c r="B22" s="25" t="s">
        <v>82</v>
      </c>
      <c r="C22" s="5" t="s">
        <v>11</v>
      </c>
      <c r="D22" s="3" t="s">
        <v>11</v>
      </c>
      <c r="E22" s="3" t="s">
        <v>11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customFormat="false" ht="14.25" hidden="false" customHeight="false" outlineLevel="0" collapsed="false">
      <c r="A23" s="24" t="n">
        <v>8031600</v>
      </c>
      <c r="B23" s="25" t="s">
        <v>84</v>
      </c>
      <c r="C23" s="5" t="s">
        <v>11</v>
      </c>
      <c r="D23" s="3" t="s">
        <v>11</v>
      </c>
      <c r="E23" s="3" t="s">
        <v>11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4.25" hidden="false" customHeight="false" outlineLevel="0" collapsed="false">
      <c r="A24" s="24" t="n">
        <v>8052700</v>
      </c>
      <c r="B24" s="25" t="s">
        <v>86</v>
      </c>
      <c r="C24" s="5" t="s">
        <v>11</v>
      </c>
      <c r="D24" s="3" t="s">
        <v>11</v>
      </c>
      <c r="E24" s="3" t="s">
        <v>11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customFormat="false" ht="14.25" hidden="false" customHeight="false" outlineLevel="0" collapsed="false">
      <c r="A25" s="24" t="n">
        <v>8005200</v>
      </c>
      <c r="B25" s="25" t="s">
        <v>88</v>
      </c>
      <c r="C25" s="5" t="s">
        <v>11</v>
      </c>
      <c r="D25" s="3" t="s">
        <v>11</v>
      </c>
      <c r="E25" s="3" t="s">
        <v>11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customFormat="false" ht="14.25" hidden="false" customHeight="false" outlineLevel="0" collapsed="false">
      <c r="A26" s="24" t="n">
        <v>8024100</v>
      </c>
      <c r="B26" s="25" t="s">
        <v>90</v>
      </c>
      <c r="C26" s="5" t="s">
        <v>11</v>
      </c>
      <c r="D26" s="3" t="s">
        <v>11</v>
      </c>
      <c r="E26" s="3" t="s">
        <v>11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customFormat="false" ht="14.25" hidden="false" customHeight="false" outlineLevel="0" collapsed="false">
      <c r="A27" s="24" t="n">
        <v>8056000</v>
      </c>
      <c r="B27" s="25" t="s">
        <v>92</v>
      </c>
      <c r="C27" s="5" t="s">
        <v>11</v>
      </c>
      <c r="D27" s="3" t="s">
        <v>11</v>
      </c>
      <c r="E27" s="3" t="s">
        <v>11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4.25" hidden="false" customHeight="false" outlineLevel="0" collapsed="false">
      <c r="A28" s="24" t="n">
        <v>8040000</v>
      </c>
      <c r="B28" s="25" t="s">
        <v>94</v>
      </c>
      <c r="C28" s="5" t="s">
        <v>11</v>
      </c>
      <c r="D28" s="3" t="s">
        <v>11</v>
      </c>
      <c r="E28" s="3" t="s">
        <v>11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customFormat="false" ht="14.25" hidden="false" customHeight="false" outlineLevel="0" collapsed="false">
      <c r="A29" s="24" t="n">
        <v>8035100</v>
      </c>
      <c r="B29" s="25" t="s">
        <v>96</v>
      </c>
      <c r="C29" s="5" t="s">
        <v>544</v>
      </c>
      <c r="D29" s="14" t="n">
        <v>45813</v>
      </c>
      <c r="E29" s="26" t="n">
        <v>0.625</v>
      </c>
      <c r="F29" s="5" t="n">
        <v>625</v>
      </c>
      <c r="G29" s="5" t="n">
        <v>242</v>
      </c>
      <c r="H29" s="5" t="n">
        <v>217</v>
      </c>
      <c r="I29" s="5" t="n">
        <v>10</v>
      </c>
      <c r="J29" s="5" t="n">
        <v>156</v>
      </c>
      <c r="K29" s="5" t="n">
        <v>60</v>
      </c>
      <c r="L29" s="5" t="n">
        <v>178</v>
      </c>
      <c r="M29" s="5" t="n">
        <v>4</v>
      </c>
      <c r="N29" s="5" t="n">
        <v>8</v>
      </c>
      <c r="O29" s="5" t="n">
        <v>132</v>
      </c>
      <c r="P29" s="5" t="n">
        <v>77</v>
      </c>
      <c r="Q29" s="5" t="n">
        <v>1</v>
      </c>
      <c r="R29" s="5" t="n">
        <v>4</v>
      </c>
      <c r="S29" s="5" t="n">
        <v>5</v>
      </c>
      <c r="T29" s="5" t="n">
        <v>87</v>
      </c>
      <c r="U29" s="5" t="n">
        <v>6</v>
      </c>
      <c r="V29" s="5" t="n">
        <v>63</v>
      </c>
    </row>
    <row r="30" customFormat="false" ht="14.25" hidden="false" customHeight="false" outlineLevel="0" collapsed="false">
      <c r="A30" s="24" t="n">
        <v>8049100</v>
      </c>
      <c r="B30" s="25" t="s">
        <v>100</v>
      </c>
      <c r="C30" s="5" t="s">
        <v>6</v>
      </c>
      <c r="D30" s="14" t="n">
        <v>45817</v>
      </c>
      <c r="E30" s="26" t="n">
        <v>0.520833333333333</v>
      </c>
      <c r="F30" s="5" t="n">
        <v>354</v>
      </c>
      <c r="G30" s="5" t="n">
        <v>43</v>
      </c>
      <c r="H30" s="5" t="n">
        <v>14</v>
      </c>
      <c r="I30" s="5" t="n">
        <v>146</v>
      </c>
      <c r="J30" s="5" t="n">
        <v>151</v>
      </c>
      <c r="K30" s="5" t="n">
        <v>26</v>
      </c>
      <c r="L30" s="5" t="n">
        <v>1</v>
      </c>
      <c r="M30" s="5" t="n">
        <v>16</v>
      </c>
      <c r="N30" s="5" t="n">
        <v>6</v>
      </c>
      <c r="O30" s="5" t="n">
        <v>8</v>
      </c>
      <c r="P30" s="5" t="n">
        <v>0</v>
      </c>
      <c r="Q30" s="5" t="n">
        <v>12</v>
      </c>
      <c r="R30" s="5" t="n">
        <v>127</v>
      </c>
      <c r="S30" s="5" t="n">
        <v>7</v>
      </c>
      <c r="T30" s="5" t="n">
        <v>13</v>
      </c>
      <c r="U30" s="5" t="n">
        <v>120</v>
      </c>
      <c r="V30" s="5" t="n">
        <v>18</v>
      </c>
    </row>
    <row r="31" customFormat="false" ht="14.25" hidden="false" customHeight="false" outlineLevel="0" collapsed="false">
      <c r="A31" s="24" t="n">
        <v>8049200</v>
      </c>
      <c r="B31" s="25" t="s">
        <v>102</v>
      </c>
      <c r="C31" s="5" t="s">
        <v>11</v>
      </c>
      <c r="D31" s="3" t="s">
        <v>11</v>
      </c>
      <c r="E31" s="3" t="s">
        <v>11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4.25" hidden="false" customHeight="false" outlineLevel="0" collapsed="false">
      <c r="A32" s="24" t="n">
        <v>8054500</v>
      </c>
      <c r="B32" s="25" t="s">
        <v>104</v>
      </c>
      <c r="C32" s="5" t="s">
        <v>11</v>
      </c>
      <c r="D32" s="3" t="s">
        <v>11</v>
      </c>
      <c r="E32" s="3" t="s">
        <v>11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customFormat="false" ht="14.25" hidden="false" customHeight="false" outlineLevel="0" collapsed="false">
      <c r="A33" s="24" t="n">
        <v>8056300</v>
      </c>
      <c r="B33" s="25" t="s">
        <v>106</v>
      </c>
      <c r="C33" s="5" t="s">
        <v>11</v>
      </c>
      <c r="D33" s="3" t="s">
        <v>11</v>
      </c>
      <c r="E33" s="3" t="s">
        <v>11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customFormat="false" ht="14.25" hidden="false" customHeight="false" outlineLevel="0" collapsed="false">
      <c r="A34" s="24" t="n">
        <v>8046600</v>
      </c>
      <c r="B34" s="25" t="s">
        <v>108</v>
      </c>
      <c r="C34" s="5" t="s">
        <v>11</v>
      </c>
      <c r="D34" s="3" t="s">
        <v>11</v>
      </c>
      <c r="E34" s="3" t="s">
        <v>11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customFormat="false" ht="14.25" hidden="false" customHeight="false" outlineLevel="0" collapsed="false">
      <c r="A35" s="24" t="n">
        <v>8008600</v>
      </c>
      <c r="B35" s="25" t="s">
        <v>110</v>
      </c>
      <c r="C35" s="5" t="s">
        <v>11</v>
      </c>
      <c r="D35" s="3" t="s">
        <v>11</v>
      </c>
      <c r="E35" s="3" t="s">
        <v>11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</row>
    <row r="36" customFormat="false" ht="14.25" hidden="false" customHeight="false" outlineLevel="0" collapsed="false">
      <c r="A36" s="24" t="n">
        <v>8017900</v>
      </c>
      <c r="B36" s="25" t="s">
        <v>112</v>
      </c>
      <c r="C36" s="5" t="s">
        <v>11</v>
      </c>
      <c r="D36" s="3" t="s">
        <v>11</v>
      </c>
      <c r="E36" s="3" t="s">
        <v>11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customFormat="false" ht="14.25" hidden="false" customHeight="false" outlineLevel="0" collapsed="false">
      <c r="A37" s="24" t="n">
        <v>8010300</v>
      </c>
      <c r="B37" s="25" t="s">
        <v>114</v>
      </c>
      <c r="C37" s="5" t="s">
        <v>11</v>
      </c>
      <c r="D37" s="3" t="s">
        <v>11</v>
      </c>
      <c r="E37" s="3" t="s">
        <v>11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  <row r="38" customFormat="false" ht="14.25" hidden="false" customHeight="false" outlineLevel="0" collapsed="false">
      <c r="A38" s="24" t="n">
        <v>8024500</v>
      </c>
      <c r="B38" s="25" t="s">
        <v>116</v>
      </c>
      <c r="C38" s="5" t="s">
        <v>11</v>
      </c>
      <c r="D38" s="3" t="s">
        <v>11</v>
      </c>
      <c r="E38" s="3" t="s">
        <v>11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4.25" hidden="false" customHeight="false" outlineLevel="0" collapsed="false">
      <c r="A39" s="24" t="n">
        <v>8037100</v>
      </c>
      <c r="B39" s="25" t="s">
        <v>118</v>
      </c>
      <c r="C39" s="5" t="s">
        <v>544</v>
      </c>
      <c r="D39" s="14" t="n">
        <v>45817</v>
      </c>
      <c r="E39" s="26" t="n">
        <v>0.666666666666667</v>
      </c>
      <c r="F39" s="5" t="n">
        <v>421</v>
      </c>
      <c r="G39" s="5" t="n">
        <v>50</v>
      </c>
      <c r="H39" s="5" t="n">
        <v>23</v>
      </c>
      <c r="I39" s="5" t="n">
        <v>207</v>
      </c>
      <c r="J39" s="5" t="n">
        <v>141</v>
      </c>
      <c r="K39" s="5" t="n">
        <v>30</v>
      </c>
      <c r="L39" s="5" t="n">
        <v>4</v>
      </c>
      <c r="M39" s="5" t="n">
        <v>16</v>
      </c>
      <c r="N39" s="5" t="n">
        <v>7</v>
      </c>
      <c r="O39" s="5" t="n">
        <v>2</v>
      </c>
      <c r="P39" s="5" t="n">
        <v>14</v>
      </c>
      <c r="Q39" s="5" t="n">
        <v>15</v>
      </c>
      <c r="R39" s="5" t="n">
        <v>176</v>
      </c>
      <c r="S39" s="5" t="n">
        <v>16</v>
      </c>
      <c r="T39" s="5" t="n">
        <v>7</v>
      </c>
      <c r="U39" s="5" t="n">
        <v>115</v>
      </c>
      <c r="V39" s="5" t="n">
        <v>19</v>
      </c>
    </row>
    <row r="40" customFormat="false" ht="14.25" hidden="false" customHeight="false" outlineLevel="0" collapsed="false">
      <c r="A40" s="24" t="n">
        <v>9010810</v>
      </c>
      <c r="B40" s="25" t="s">
        <v>120</v>
      </c>
      <c r="C40" s="5" t="s">
        <v>544</v>
      </c>
      <c r="D40" s="14" t="n">
        <v>45818</v>
      </c>
      <c r="E40" s="26" t="n">
        <v>0.625</v>
      </c>
      <c r="F40" s="5" t="n">
        <v>252</v>
      </c>
      <c r="G40" s="5" t="n">
        <v>0</v>
      </c>
      <c r="H40" s="5" t="n">
        <v>44</v>
      </c>
      <c r="I40" s="5" t="n">
        <v>117</v>
      </c>
      <c r="J40" s="5" t="n">
        <v>91</v>
      </c>
      <c r="K40" s="5" t="n">
        <v>0</v>
      </c>
      <c r="L40" s="5" t="n">
        <v>0</v>
      </c>
      <c r="M40" s="5" t="n">
        <v>0</v>
      </c>
      <c r="N40" s="5" t="n">
        <v>15</v>
      </c>
      <c r="O40" s="5" t="n">
        <v>6</v>
      </c>
      <c r="P40" s="5" t="n">
        <v>23</v>
      </c>
      <c r="Q40" s="5" t="n">
        <v>7</v>
      </c>
      <c r="R40" s="5" t="n">
        <v>59</v>
      </c>
      <c r="S40" s="5" t="n">
        <v>51</v>
      </c>
      <c r="T40" s="5" t="n">
        <v>31</v>
      </c>
      <c r="U40" s="5" t="n">
        <v>60</v>
      </c>
      <c r="V40" s="5" t="n">
        <v>0</v>
      </c>
    </row>
    <row r="41" customFormat="false" ht="14.25" hidden="false" customHeight="false" outlineLevel="0" collapsed="false">
      <c r="A41" s="24" t="n">
        <v>8057750</v>
      </c>
      <c r="B41" s="25" t="s">
        <v>122</v>
      </c>
      <c r="C41" s="5" t="s">
        <v>11</v>
      </c>
      <c r="D41" s="3" t="s">
        <v>11</v>
      </c>
      <c r="E41" s="3" t="s">
        <v>11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customFormat="false" ht="14.25" hidden="false" customHeight="false" outlineLevel="0" collapsed="false">
      <c r="A42" s="24" t="n">
        <v>8051900</v>
      </c>
      <c r="B42" s="25" t="s">
        <v>124</v>
      </c>
      <c r="C42" s="5" t="s">
        <v>6</v>
      </c>
      <c r="D42" s="14" t="n">
        <v>45818</v>
      </c>
      <c r="E42" s="26" t="n">
        <v>0.322916666666667</v>
      </c>
      <c r="F42" s="5" t="n">
        <v>254</v>
      </c>
      <c r="G42" s="5" t="n">
        <v>109</v>
      </c>
      <c r="H42" s="5" t="n">
        <v>85</v>
      </c>
      <c r="I42" s="5" t="n">
        <v>0</v>
      </c>
      <c r="J42" s="5" t="n">
        <v>60</v>
      </c>
      <c r="K42" s="5" t="n">
        <v>19</v>
      </c>
      <c r="L42" s="5" t="n">
        <v>90</v>
      </c>
      <c r="M42" s="5" t="n">
        <v>0</v>
      </c>
      <c r="N42" s="5" t="n">
        <v>0</v>
      </c>
      <c r="O42" s="5" t="n">
        <v>85</v>
      </c>
      <c r="P42" s="5" t="n">
        <v>0</v>
      </c>
      <c r="Q42" s="5" t="n">
        <v>0</v>
      </c>
      <c r="R42" s="5" t="n">
        <v>0</v>
      </c>
      <c r="S42" s="5" t="n">
        <v>0</v>
      </c>
      <c r="T42" s="5" t="n">
        <v>34</v>
      </c>
      <c r="U42" s="5" t="n">
        <v>1</v>
      </c>
      <c r="V42" s="5" t="n">
        <v>25</v>
      </c>
    </row>
    <row r="43" customFormat="false" ht="14.25" hidden="false" customHeight="false" outlineLevel="0" collapsed="false">
      <c r="A43" s="24" t="n">
        <v>8048700</v>
      </c>
      <c r="B43" s="25" t="s">
        <v>126</v>
      </c>
      <c r="C43" s="5" t="s">
        <v>11</v>
      </c>
      <c r="D43" s="3" t="s">
        <v>11</v>
      </c>
      <c r="E43" s="3" t="s">
        <v>11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4.25" hidden="false" customHeight="false" outlineLevel="0" collapsed="false">
      <c r="A44" s="24" t="n">
        <v>8040200</v>
      </c>
      <c r="B44" s="25" t="s">
        <v>129</v>
      </c>
      <c r="C44" s="5" t="s">
        <v>11</v>
      </c>
      <c r="D44" s="3" t="s">
        <v>11</v>
      </c>
      <c r="E44" s="3" t="s">
        <v>11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customFormat="false" ht="14.25" hidden="false" customHeight="false" outlineLevel="0" collapsed="false">
      <c r="A45" s="24" t="n">
        <v>8042200</v>
      </c>
      <c r="B45" s="25" t="s">
        <v>131</v>
      </c>
      <c r="C45" s="5" t="s">
        <v>11</v>
      </c>
      <c r="D45" s="3" t="s">
        <v>11</v>
      </c>
      <c r="E45" s="3" t="s">
        <v>11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</row>
    <row r="46" customFormat="false" ht="14.25" hidden="false" customHeight="false" outlineLevel="0" collapsed="false">
      <c r="A46" s="24" t="n">
        <v>8042300</v>
      </c>
      <c r="B46" s="25" t="s">
        <v>133</v>
      </c>
      <c r="C46" s="5" t="s">
        <v>11</v>
      </c>
      <c r="D46" s="3" t="s">
        <v>11</v>
      </c>
      <c r="E46" s="3" t="s">
        <v>11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4.25" hidden="false" customHeight="false" outlineLevel="0" collapsed="false">
      <c r="A47" s="24" t="n">
        <v>8030200</v>
      </c>
      <c r="B47" s="25" t="s">
        <v>135</v>
      </c>
      <c r="C47" s="5" t="s">
        <v>11</v>
      </c>
      <c r="D47" s="3" t="s">
        <v>11</v>
      </c>
      <c r="E47" s="3" t="s">
        <v>11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4.25" hidden="false" customHeight="false" outlineLevel="0" collapsed="false">
      <c r="A48" s="24" t="n">
        <v>8032400</v>
      </c>
      <c r="B48" s="25" t="s">
        <v>137</v>
      </c>
      <c r="C48" s="5" t="s">
        <v>11</v>
      </c>
      <c r="D48" s="3" t="s">
        <v>11</v>
      </c>
      <c r="E48" s="3" t="s">
        <v>11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customFormat="false" ht="14.25" hidden="false" customHeight="false" outlineLevel="0" collapsed="false">
      <c r="A49" s="24" t="n">
        <v>8052300</v>
      </c>
      <c r="B49" s="25" t="s">
        <v>139</v>
      </c>
      <c r="C49" s="5" t="s">
        <v>544</v>
      </c>
      <c r="D49" s="14" t="n">
        <v>45819</v>
      </c>
      <c r="E49" s="26" t="n">
        <v>0.510416666666667</v>
      </c>
      <c r="F49" s="5" t="n">
        <v>256</v>
      </c>
      <c r="G49" s="5" t="n">
        <v>58</v>
      </c>
      <c r="H49" s="5" t="n">
        <v>0</v>
      </c>
      <c r="I49" s="5" t="n">
        <v>132</v>
      </c>
      <c r="J49" s="5" t="n">
        <v>66</v>
      </c>
      <c r="K49" s="5" t="n">
        <v>23</v>
      </c>
      <c r="L49" s="5" t="n">
        <v>0</v>
      </c>
      <c r="M49" s="5" t="n">
        <v>35</v>
      </c>
      <c r="N49" s="5" t="n">
        <v>0</v>
      </c>
      <c r="O49" s="5" t="n">
        <v>0</v>
      </c>
      <c r="P49" s="5" t="n">
        <v>0</v>
      </c>
      <c r="Q49" s="5" t="n">
        <v>55</v>
      </c>
      <c r="R49" s="5" t="n">
        <v>77</v>
      </c>
      <c r="S49" s="5" t="n">
        <v>0</v>
      </c>
      <c r="T49" s="5" t="n">
        <v>0</v>
      </c>
      <c r="U49" s="5" t="n">
        <v>54</v>
      </c>
      <c r="V49" s="5" t="n">
        <v>12</v>
      </c>
    </row>
    <row r="50" customFormat="false" ht="14.25" hidden="false" customHeight="false" outlineLevel="0" collapsed="false">
      <c r="A50" s="24" t="n">
        <v>8047000</v>
      </c>
      <c r="B50" s="25" t="s">
        <v>141</v>
      </c>
      <c r="C50" s="5" t="s">
        <v>11</v>
      </c>
      <c r="D50" s="3" t="s">
        <v>11</v>
      </c>
      <c r="E50" s="3" t="s">
        <v>11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4.25" hidden="false" customHeight="false" outlineLevel="0" collapsed="false">
      <c r="A51" s="24" t="n">
        <v>8012600</v>
      </c>
      <c r="B51" s="25" t="s">
        <v>143</v>
      </c>
      <c r="C51" s="5" t="s">
        <v>11</v>
      </c>
      <c r="D51" s="3" t="s">
        <v>11</v>
      </c>
      <c r="E51" s="3" t="s">
        <v>11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4.25" hidden="false" customHeight="false" outlineLevel="0" collapsed="false">
      <c r="A52" s="24" t="n">
        <v>8057925</v>
      </c>
      <c r="B52" s="25" t="s">
        <v>145</v>
      </c>
      <c r="C52" s="5" t="s">
        <v>11</v>
      </c>
      <c r="D52" s="3" t="s">
        <v>11</v>
      </c>
      <c r="E52" s="3" t="s">
        <v>11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customFormat="false" ht="14.25" hidden="false" customHeight="false" outlineLevel="0" collapsed="false">
      <c r="A53" s="24" t="n">
        <v>9010710</v>
      </c>
      <c r="B53" s="25" t="s">
        <v>147</v>
      </c>
      <c r="C53" s="5" t="s">
        <v>11</v>
      </c>
      <c r="D53" s="3" t="s">
        <v>11</v>
      </c>
      <c r="E53" s="3" t="s">
        <v>11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</row>
    <row r="54" customFormat="false" ht="14.25" hidden="false" customHeight="false" outlineLevel="0" collapsed="false">
      <c r="A54" s="24" t="n">
        <v>9010695</v>
      </c>
      <c r="B54" s="25" t="s">
        <v>149</v>
      </c>
      <c r="C54" s="5" t="s">
        <v>544</v>
      </c>
      <c r="D54" s="14" t="n">
        <v>45820</v>
      </c>
      <c r="E54" s="26" t="n">
        <v>0.635416666666667</v>
      </c>
      <c r="F54" s="5" t="n">
        <v>658</v>
      </c>
      <c r="G54" s="5" t="n">
        <v>109</v>
      </c>
      <c r="H54" s="5" t="n">
        <v>76</v>
      </c>
      <c r="I54" s="5" t="n">
        <v>269</v>
      </c>
      <c r="J54" s="5" t="n">
        <v>204</v>
      </c>
      <c r="K54" s="5" t="n">
        <v>65</v>
      </c>
      <c r="L54" s="5" t="n">
        <v>22</v>
      </c>
      <c r="M54" s="5" t="n">
        <v>22</v>
      </c>
      <c r="N54" s="5" t="n">
        <v>24</v>
      </c>
      <c r="O54" s="5" t="n">
        <v>26</v>
      </c>
      <c r="P54" s="5" t="n">
        <v>26</v>
      </c>
      <c r="Q54" s="5" t="n">
        <v>38</v>
      </c>
      <c r="R54" s="5" t="n">
        <v>219</v>
      </c>
      <c r="S54" s="5" t="n">
        <v>12</v>
      </c>
      <c r="T54" s="5" t="n">
        <v>25</v>
      </c>
      <c r="U54" s="5" t="n">
        <v>144</v>
      </c>
      <c r="V54" s="5" t="n">
        <v>35</v>
      </c>
    </row>
    <row r="55" customFormat="false" ht="14.25" hidden="false" customHeight="false" outlineLevel="0" collapsed="false">
      <c r="A55" s="24" t="n">
        <v>9010690</v>
      </c>
      <c r="B55" s="25" t="s">
        <v>151</v>
      </c>
      <c r="C55" s="5" t="s">
        <v>6</v>
      </c>
      <c r="D55" s="14" t="n">
        <v>45820</v>
      </c>
      <c r="E55" s="26" t="n">
        <v>0.354166666666667</v>
      </c>
      <c r="F55" s="5" t="n">
        <v>390</v>
      </c>
      <c r="G55" s="5" t="n">
        <v>248</v>
      </c>
      <c r="H55" s="5" t="n">
        <v>203</v>
      </c>
      <c r="I55" s="5" t="n">
        <v>0</v>
      </c>
      <c r="J55" s="5" t="n">
        <v>52</v>
      </c>
      <c r="K55" s="5" t="n">
        <v>63</v>
      </c>
      <c r="L55" s="5" t="n">
        <v>185</v>
      </c>
      <c r="M55" s="5" t="n">
        <v>0</v>
      </c>
      <c r="N55" s="5" t="n">
        <v>1</v>
      </c>
      <c r="O55" s="5" t="n">
        <f aca="false">SUM(76+98)</f>
        <v>174</v>
      </c>
      <c r="P55" s="5" t="n">
        <f aca="false">SUM(14+14)</f>
        <v>28</v>
      </c>
      <c r="Q55" s="5" t="n">
        <v>0</v>
      </c>
      <c r="R55" s="5" t="n">
        <v>0</v>
      </c>
      <c r="S55" s="5" t="n">
        <v>0</v>
      </c>
      <c r="T55" s="5" t="n">
        <v>12</v>
      </c>
      <c r="U55" s="5" t="n">
        <v>1</v>
      </c>
      <c r="V55" s="5" t="n">
        <v>39</v>
      </c>
    </row>
    <row r="56" customFormat="false" ht="14.25" hidden="false" customHeight="false" outlineLevel="0" collapsed="false">
      <c r="A56" s="24" t="n">
        <v>9010685</v>
      </c>
      <c r="B56" s="25" t="s">
        <v>153</v>
      </c>
      <c r="C56" s="5" t="s">
        <v>11</v>
      </c>
      <c r="D56" s="3" t="s">
        <v>11</v>
      </c>
      <c r="E56" s="3" t="s">
        <v>11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customFormat="false" ht="14.25" hidden="false" customHeight="false" outlineLevel="0" collapsed="false">
      <c r="A57" s="24" t="n">
        <v>8035000</v>
      </c>
      <c r="B57" s="25" t="s">
        <v>156</v>
      </c>
      <c r="C57" s="5" t="s">
        <v>11</v>
      </c>
      <c r="D57" s="3" t="s">
        <v>11</v>
      </c>
      <c r="E57" s="3" t="s">
        <v>11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</row>
    <row r="58" customFormat="false" ht="14.25" hidden="false" customHeight="false" outlineLevel="0" collapsed="false">
      <c r="A58" s="24" t="n">
        <v>8026400</v>
      </c>
      <c r="B58" s="25" t="s">
        <v>158</v>
      </c>
      <c r="C58" s="5" t="s">
        <v>11</v>
      </c>
      <c r="D58" s="3" t="s">
        <v>11</v>
      </c>
      <c r="E58" s="3" t="s">
        <v>11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</row>
    <row r="59" customFormat="false" ht="14.25" hidden="false" customHeight="false" outlineLevel="0" collapsed="false">
      <c r="A59" s="24" t="n">
        <v>8045500</v>
      </c>
      <c r="B59" s="25" t="s">
        <v>160</v>
      </c>
      <c r="C59" s="5" t="s">
        <v>11</v>
      </c>
      <c r="D59" s="3" t="s">
        <v>11</v>
      </c>
      <c r="E59" s="3" t="s">
        <v>11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customFormat="false" ht="14.25" hidden="false" customHeight="false" outlineLevel="0" collapsed="false">
      <c r="A60" s="24" t="n">
        <v>8052900</v>
      </c>
      <c r="B60" s="25" t="s">
        <v>162</v>
      </c>
      <c r="C60" s="5" t="s">
        <v>544</v>
      </c>
      <c r="D60" s="14" t="n">
        <v>45820</v>
      </c>
      <c r="E60" s="26" t="n">
        <v>0.53125</v>
      </c>
      <c r="F60" s="5" t="n">
        <v>166</v>
      </c>
      <c r="G60" s="5" t="n">
        <v>0</v>
      </c>
      <c r="H60" s="5" t="n">
        <v>113</v>
      </c>
      <c r="I60" s="5" t="n">
        <v>53</v>
      </c>
      <c r="J60" s="5" t="n">
        <v>0</v>
      </c>
      <c r="K60" s="5" t="n">
        <v>0</v>
      </c>
      <c r="L60" s="5" t="n">
        <v>0</v>
      </c>
      <c r="M60" s="5" t="n">
        <v>0</v>
      </c>
      <c r="N60" s="5" t="n">
        <v>0</v>
      </c>
      <c r="O60" s="5" t="n">
        <v>0</v>
      </c>
      <c r="P60" s="5" t="n">
        <v>113</v>
      </c>
      <c r="Q60" s="5" t="n">
        <v>52</v>
      </c>
      <c r="R60" s="5" t="n">
        <v>0</v>
      </c>
      <c r="S60" s="5" t="n">
        <v>1</v>
      </c>
      <c r="T60" s="5" t="n">
        <v>0</v>
      </c>
      <c r="U60" s="5" t="n">
        <v>0</v>
      </c>
      <c r="V60" s="5" t="n">
        <v>0</v>
      </c>
    </row>
    <row r="61" customFormat="false" ht="14.25" hidden="false" customHeight="false" outlineLevel="0" collapsed="false">
      <c r="A61" s="24" t="n">
        <v>8054000</v>
      </c>
      <c r="B61" s="25" t="s">
        <v>164</v>
      </c>
      <c r="C61" s="5" t="s">
        <v>11</v>
      </c>
      <c r="D61" s="3" t="s">
        <v>11</v>
      </c>
      <c r="E61" s="3" t="s">
        <v>11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</row>
    <row r="62" customFormat="false" ht="14.25" hidden="false" customHeight="false" outlineLevel="0" collapsed="false">
      <c r="A62" s="24" t="n">
        <v>8053900</v>
      </c>
      <c r="B62" s="25" t="s">
        <v>166</v>
      </c>
      <c r="C62" s="5" t="s">
        <v>11</v>
      </c>
      <c r="D62" s="3" t="s">
        <v>11</v>
      </c>
      <c r="E62" s="3" t="s">
        <v>11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</row>
    <row r="63" customFormat="false" ht="14.25" hidden="false" customHeight="false" outlineLevel="0" collapsed="false">
      <c r="A63" s="24" t="n">
        <v>8055850</v>
      </c>
      <c r="B63" s="25" t="s">
        <v>168</v>
      </c>
      <c r="C63" s="5" t="s">
        <v>11</v>
      </c>
      <c r="D63" s="3" t="s">
        <v>11</v>
      </c>
      <c r="E63" s="3" t="s">
        <v>11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</row>
    <row r="64" customFormat="false" ht="14.25" hidden="false" customHeight="false" outlineLevel="0" collapsed="false">
      <c r="A64" s="24" t="n">
        <v>8056450</v>
      </c>
      <c r="B64" s="25" t="s">
        <v>170</v>
      </c>
      <c r="C64" s="5" t="s">
        <v>544</v>
      </c>
      <c r="D64" s="14" t="n">
        <v>45821</v>
      </c>
      <c r="E64" s="26" t="n">
        <v>0.322916666666667</v>
      </c>
      <c r="F64" s="5" t="n">
        <v>214</v>
      </c>
      <c r="G64" s="5" t="n">
        <v>66</v>
      </c>
      <c r="H64" s="5" t="n">
        <v>60</v>
      </c>
      <c r="I64" s="5" t="n">
        <v>61</v>
      </c>
      <c r="J64" s="5" t="n">
        <v>27</v>
      </c>
      <c r="K64" s="5" t="n">
        <v>4</v>
      </c>
      <c r="L64" s="5" t="n">
        <v>51</v>
      </c>
      <c r="M64" s="5" t="n">
        <v>11</v>
      </c>
      <c r="N64" s="5" t="n">
        <v>10</v>
      </c>
      <c r="O64" s="5" t="n">
        <v>39</v>
      </c>
      <c r="P64" s="5" t="n">
        <v>11</v>
      </c>
      <c r="Q64" s="5" t="n">
        <v>41</v>
      </c>
      <c r="R64" s="5" t="n">
        <v>4</v>
      </c>
      <c r="S64" s="5" t="n">
        <v>16</v>
      </c>
      <c r="T64" s="5" t="n">
        <v>10</v>
      </c>
      <c r="U64" s="5" t="n">
        <v>7</v>
      </c>
      <c r="V64" s="5" t="n">
        <v>10</v>
      </c>
    </row>
    <row r="65" customFormat="false" ht="14.25" hidden="false" customHeight="false" outlineLevel="0" collapsed="false">
      <c r="A65" s="24" t="n">
        <v>8025300</v>
      </c>
      <c r="B65" s="25" t="s">
        <v>172</v>
      </c>
      <c r="C65" s="5" t="s">
        <v>544</v>
      </c>
      <c r="D65" s="14" t="n">
        <v>45749</v>
      </c>
      <c r="E65" s="26" t="n">
        <v>0.322916666666667</v>
      </c>
      <c r="F65" s="5" t="n">
        <v>174</v>
      </c>
      <c r="G65" s="5" t="n">
        <v>6</v>
      </c>
      <c r="H65" s="5" t="n">
        <v>26</v>
      </c>
      <c r="I65" s="5" t="n">
        <v>68</v>
      </c>
      <c r="J65" s="5" t="n">
        <v>74</v>
      </c>
      <c r="K65" s="5" t="n">
        <v>3</v>
      </c>
      <c r="L65" s="5" t="n">
        <v>1</v>
      </c>
      <c r="M65" s="5" t="n">
        <v>2</v>
      </c>
      <c r="N65" s="5" t="n">
        <v>9</v>
      </c>
      <c r="O65" s="5" t="n">
        <v>11</v>
      </c>
      <c r="P65" s="5" t="n">
        <v>6</v>
      </c>
      <c r="Q65" s="5" t="n">
        <v>1</v>
      </c>
      <c r="R65" s="5" t="n">
        <v>63</v>
      </c>
      <c r="S65" s="5" t="n">
        <v>4</v>
      </c>
      <c r="T65" s="5" t="n">
        <v>1</v>
      </c>
      <c r="U65" s="5" t="n">
        <v>64</v>
      </c>
      <c r="V65" s="5" t="n">
        <v>9</v>
      </c>
    </row>
    <row r="66" customFormat="false" ht="14.25" hidden="false" customHeight="false" outlineLevel="0" collapsed="false">
      <c r="A66" s="24" t="n">
        <v>8045400</v>
      </c>
      <c r="B66" s="25" t="s">
        <v>174</v>
      </c>
      <c r="C66" s="5" t="s">
        <v>544</v>
      </c>
      <c r="D66" s="14" t="n">
        <v>45821</v>
      </c>
      <c r="E66" s="26" t="n">
        <v>0.625</v>
      </c>
      <c r="F66" s="5" t="n">
        <v>308</v>
      </c>
      <c r="G66" s="5" t="n">
        <v>29</v>
      </c>
      <c r="H66" s="5" t="n">
        <v>33</v>
      </c>
      <c r="I66" s="5" t="n">
        <v>129</v>
      </c>
      <c r="J66" s="5" t="n">
        <v>117</v>
      </c>
      <c r="K66" s="5" t="n">
        <v>23</v>
      </c>
      <c r="L66" s="5" t="n">
        <v>2</v>
      </c>
      <c r="M66" s="5" t="n">
        <v>4</v>
      </c>
      <c r="N66" s="5" t="n">
        <v>8</v>
      </c>
      <c r="O66" s="5" t="n">
        <v>7</v>
      </c>
      <c r="P66" s="5" t="n">
        <v>18</v>
      </c>
      <c r="Q66" s="5" t="n">
        <v>10</v>
      </c>
      <c r="R66" s="5" t="n">
        <v>102</v>
      </c>
      <c r="S66" s="5" t="n">
        <v>17</v>
      </c>
      <c r="T66" s="5" t="n">
        <v>20</v>
      </c>
      <c r="U66" s="5" t="n">
        <v>66</v>
      </c>
      <c r="V66" s="5" t="n">
        <v>31</v>
      </c>
    </row>
    <row r="67" customFormat="false" ht="14.25" hidden="false" customHeight="false" outlineLevel="0" collapsed="false">
      <c r="A67" s="24" t="n">
        <v>8014800</v>
      </c>
      <c r="B67" s="25" t="s">
        <v>176</v>
      </c>
      <c r="C67" s="5" t="s">
        <v>544</v>
      </c>
      <c r="D67" s="14" t="n">
        <v>45747</v>
      </c>
      <c r="E67" s="26" t="n">
        <v>0.322916666666667</v>
      </c>
      <c r="F67" s="5" t="n">
        <v>176</v>
      </c>
      <c r="G67" s="5" t="n">
        <v>18</v>
      </c>
      <c r="H67" s="5" t="n">
        <v>12</v>
      </c>
      <c r="I67" s="5" t="n">
        <v>59</v>
      </c>
      <c r="J67" s="5" t="n">
        <v>87</v>
      </c>
      <c r="K67" s="5" t="n">
        <v>3</v>
      </c>
      <c r="L67" s="5" t="n">
        <v>12</v>
      </c>
      <c r="M67" s="5" t="n">
        <v>3</v>
      </c>
      <c r="N67" s="5" t="n">
        <v>2</v>
      </c>
      <c r="O67" s="5" t="n">
        <v>3</v>
      </c>
      <c r="P67" s="5" t="n">
        <v>7</v>
      </c>
      <c r="Q67" s="5" t="n">
        <v>1</v>
      </c>
      <c r="R67" s="5" t="n">
        <v>58</v>
      </c>
      <c r="S67" s="5" t="n">
        <v>0</v>
      </c>
      <c r="T67" s="5" t="n">
        <v>9</v>
      </c>
      <c r="U67" s="5" t="n">
        <v>73</v>
      </c>
      <c r="V67" s="5" t="n">
        <v>5</v>
      </c>
    </row>
    <row r="68" customFormat="false" ht="14.25" hidden="false" customHeight="false" outlineLevel="0" collapsed="false">
      <c r="A68" s="24" t="n">
        <v>8033500</v>
      </c>
      <c r="B68" s="25" t="s">
        <v>178</v>
      </c>
      <c r="C68" s="5" t="s">
        <v>544</v>
      </c>
      <c r="D68" s="3" t="s">
        <v>11</v>
      </c>
      <c r="E68" s="3" t="s">
        <v>11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</row>
    <row r="69" customFormat="false" ht="14.25" hidden="false" customHeight="false" outlineLevel="0" collapsed="false">
      <c r="A69" s="24" t="n">
        <v>8039800</v>
      </c>
      <c r="B69" s="25" t="s">
        <v>180</v>
      </c>
      <c r="C69" s="5" t="s">
        <v>11</v>
      </c>
      <c r="D69" s="3" t="s">
        <v>11</v>
      </c>
      <c r="E69" s="3" t="s">
        <v>11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</row>
    <row r="70" customFormat="false" ht="14.25" hidden="false" customHeight="false" outlineLevel="0" collapsed="false">
      <c r="A70" s="24" t="n">
        <v>8016800</v>
      </c>
      <c r="B70" s="25" t="s">
        <v>182</v>
      </c>
      <c r="C70" s="5" t="s">
        <v>11</v>
      </c>
      <c r="D70" s="3" t="s">
        <v>11</v>
      </c>
      <c r="E70" s="3" t="s">
        <v>11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4.25" hidden="false" customHeight="false" outlineLevel="0" collapsed="false">
      <c r="A71" s="24" t="n">
        <v>8025700</v>
      </c>
      <c r="B71" s="25" t="s">
        <v>184</v>
      </c>
      <c r="C71" s="5" t="s">
        <v>11</v>
      </c>
      <c r="D71" s="3" t="s">
        <v>11</v>
      </c>
      <c r="E71" s="3" t="s">
        <v>11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4.25" hidden="false" customHeight="false" outlineLevel="0" collapsed="false">
      <c r="A72" s="24" t="n">
        <v>8032000</v>
      </c>
      <c r="B72" s="25" t="s">
        <v>186</v>
      </c>
      <c r="C72" s="5" t="s">
        <v>11</v>
      </c>
      <c r="D72" s="3" t="s">
        <v>11</v>
      </c>
      <c r="E72" s="3" t="s">
        <v>11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</row>
    <row r="73" customFormat="false" ht="14.25" hidden="false" customHeight="false" outlineLevel="0" collapsed="false">
      <c r="A73" s="24" t="n">
        <v>8055100</v>
      </c>
      <c r="B73" s="25" t="s">
        <v>188</v>
      </c>
      <c r="C73" s="5" t="s">
        <v>11</v>
      </c>
      <c r="D73" s="3" t="s">
        <v>11</v>
      </c>
      <c r="E73" s="3" t="s">
        <v>11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</row>
    <row r="74" customFormat="false" ht="14.25" hidden="false" customHeight="false" outlineLevel="0" collapsed="false">
      <c r="A74" s="24" t="n">
        <v>8057970</v>
      </c>
      <c r="B74" s="25" t="s">
        <v>190</v>
      </c>
      <c r="C74" s="5" t="s">
        <v>544</v>
      </c>
      <c r="D74" s="14" t="n">
        <v>45824</v>
      </c>
      <c r="E74" s="26" t="n">
        <v>0.53125</v>
      </c>
      <c r="F74" s="5" t="n">
        <v>397</v>
      </c>
      <c r="G74" s="5" t="n">
        <v>188</v>
      </c>
      <c r="H74" s="5" t="n">
        <v>66</v>
      </c>
      <c r="I74" s="5" t="n">
        <v>67</v>
      </c>
      <c r="J74" s="5" t="n">
        <v>76</v>
      </c>
      <c r="K74" s="5" t="n">
        <v>93</v>
      </c>
      <c r="L74" s="5" t="n">
        <v>53</v>
      </c>
      <c r="M74" s="5" t="n">
        <v>42</v>
      </c>
      <c r="N74" s="5" t="n">
        <v>9</v>
      </c>
      <c r="O74" s="5" t="n">
        <v>44</v>
      </c>
      <c r="P74" s="5" t="n">
        <v>13</v>
      </c>
      <c r="Q74" s="5" t="n">
        <v>35</v>
      </c>
      <c r="R74" s="5" t="n">
        <v>21</v>
      </c>
      <c r="S74" s="5" t="n">
        <v>11</v>
      </c>
      <c r="T74" s="5" t="n">
        <v>5</v>
      </c>
      <c r="U74" s="5" t="n">
        <v>16</v>
      </c>
      <c r="V74" s="5" t="n">
        <v>55</v>
      </c>
    </row>
    <row r="75" customFormat="false" ht="14.25" hidden="false" customHeight="false" outlineLevel="0" collapsed="false">
      <c r="A75" s="24" t="n">
        <v>8057965</v>
      </c>
      <c r="B75" s="25" t="s">
        <v>192</v>
      </c>
      <c r="C75" s="5" t="s">
        <v>544</v>
      </c>
      <c r="D75" s="14" t="n">
        <v>45826</v>
      </c>
      <c r="E75" s="26" t="n">
        <v>0.65625</v>
      </c>
      <c r="F75" s="5" t="n">
        <v>353</v>
      </c>
      <c r="G75" s="5" t="n">
        <v>94</v>
      </c>
      <c r="H75" s="5" t="n">
        <v>149</v>
      </c>
      <c r="I75" s="5" t="n">
        <v>80</v>
      </c>
      <c r="J75" s="5" t="n">
        <v>30</v>
      </c>
      <c r="K75" s="5" t="n">
        <v>5</v>
      </c>
      <c r="L75" s="5" t="n">
        <v>76</v>
      </c>
      <c r="M75" s="5" t="n">
        <v>13</v>
      </c>
      <c r="N75" s="5" t="n">
        <v>43</v>
      </c>
      <c r="O75" s="5" t="n">
        <v>93</v>
      </c>
      <c r="P75" s="5" t="n">
        <v>13</v>
      </c>
      <c r="Q75" s="5" t="n">
        <v>25</v>
      </c>
      <c r="R75" s="5" t="n">
        <v>2</v>
      </c>
      <c r="S75" s="5" t="n">
        <v>53</v>
      </c>
      <c r="T75" s="5" t="n">
        <v>21</v>
      </c>
      <c r="U75" s="5" t="n">
        <v>3</v>
      </c>
      <c r="V75" s="5" t="n">
        <v>6</v>
      </c>
    </row>
    <row r="76" customFormat="false" ht="14.25" hidden="false" customHeight="false" outlineLevel="0" collapsed="false">
      <c r="A76" s="24" t="n">
        <v>8055800</v>
      </c>
      <c r="B76" s="25" t="s">
        <v>194</v>
      </c>
      <c r="C76" s="5" t="s">
        <v>544</v>
      </c>
      <c r="D76" s="14" t="n">
        <v>45827</v>
      </c>
      <c r="E76" s="26" t="n">
        <v>0.322916666666667</v>
      </c>
      <c r="F76" s="5" t="n">
        <v>157</v>
      </c>
      <c r="G76" s="5" t="n">
        <v>86</v>
      </c>
      <c r="H76" s="5" t="n">
        <v>65</v>
      </c>
      <c r="I76" s="5" t="n">
        <v>0</v>
      </c>
      <c r="J76" s="5" t="n">
        <v>6</v>
      </c>
      <c r="K76" s="5" t="n">
        <v>20</v>
      </c>
      <c r="L76" s="5" t="n">
        <v>66</v>
      </c>
      <c r="M76" s="5" t="n">
        <v>0</v>
      </c>
      <c r="N76" s="5" t="n">
        <v>0</v>
      </c>
      <c r="O76" s="5" t="n">
        <v>63</v>
      </c>
      <c r="P76" s="5" t="n">
        <v>2</v>
      </c>
      <c r="Q76" s="5" t="n">
        <v>0</v>
      </c>
      <c r="R76" s="5" t="n">
        <v>0</v>
      </c>
      <c r="S76" s="5" t="n">
        <v>0</v>
      </c>
      <c r="T76" s="5" t="n">
        <v>2</v>
      </c>
      <c r="U76" s="5" t="n">
        <v>0</v>
      </c>
      <c r="V76" s="5" t="n">
        <v>4</v>
      </c>
    </row>
    <row r="77" customFormat="false" ht="14.25" hidden="false" customHeight="false" outlineLevel="0" collapsed="false">
      <c r="A77" s="24" t="n">
        <v>8036600</v>
      </c>
      <c r="B77" s="25" t="s">
        <v>196</v>
      </c>
      <c r="C77" s="5" t="s">
        <v>6</v>
      </c>
      <c r="D77" s="14" t="n">
        <v>45765</v>
      </c>
      <c r="E77" s="26" t="n">
        <v>0.322916666666667</v>
      </c>
      <c r="F77" s="5" t="n">
        <v>433</v>
      </c>
      <c r="G77" s="5" t="n">
        <v>63</v>
      </c>
      <c r="H77" s="5" t="n">
        <v>113</v>
      </c>
      <c r="I77" s="5" t="n">
        <v>128</v>
      </c>
      <c r="J77" s="5" t="n">
        <v>129</v>
      </c>
      <c r="K77" s="5" t="n">
        <v>18</v>
      </c>
      <c r="L77" s="5" t="n">
        <v>44</v>
      </c>
      <c r="M77" s="5" t="n">
        <v>1</v>
      </c>
      <c r="N77" s="5" t="n">
        <v>16</v>
      </c>
      <c r="O77" s="5" t="n">
        <v>15</v>
      </c>
      <c r="P77" s="5" t="n">
        <v>82</v>
      </c>
      <c r="Q77" s="5" t="n">
        <v>5</v>
      </c>
      <c r="R77" s="5" t="n">
        <v>96</v>
      </c>
      <c r="S77" s="5" t="n">
        <v>27</v>
      </c>
      <c r="T77" s="5" t="n">
        <v>74</v>
      </c>
      <c r="U77" s="5" t="n">
        <v>47</v>
      </c>
      <c r="V77" s="5" t="n">
        <v>8</v>
      </c>
    </row>
    <row r="78" customFormat="false" ht="14.25" hidden="false" customHeight="false" outlineLevel="0" collapsed="false">
      <c r="A78" s="24" t="n">
        <v>8017200</v>
      </c>
      <c r="B78" s="25" t="s">
        <v>198</v>
      </c>
      <c r="C78" s="5" t="s">
        <v>11</v>
      </c>
      <c r="D78" s="3" t="s">
        <v>11</v>
      </c>
      <c r="E78" s="3" t="s">
        <v>11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</row>
    <row r="79" customFormat="false" ht="14.25" hidden="false" customHeight="false" outlineLevel="0" collapsed="false">
      <c r="A79" s="24" t="n">
        <v>8013200</v>
      </c>
      <c r="B79" s="25" t="s">
        <v>200</v>
      </c>
      <c r="C79" s="5" t="s">
        <v>11</v>
      </c>
      <c r="D79" s="3" t="s">
        <v>11</v>
      </c>
      <c r="E79" s="3" t="s">
        <v>11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</row>
    <row r="80" customFormat="false" ht="14.25" hidden="false" customHeight="false" outlineLevel="0" collapsed="false">
      <c r="A80" s="24" t="n">
        <v>8031700</v>
      </c>
      <c r="B80" s="25" t="s">
        <v>202</v>
      </c>
      <c r="C80" s="5" t="s">
        <v>544</v>
      </c>
      <c r="D80" s="14" t="n">
        <v>45827</v>
      </c>
      <c r="E80" s="26" t="n">
        <v>0.53125</v>
      </c>
      <c r="F80" s="58" t="n">
        <v>369</v>
      </c>
      <c r="G80" s="5" t="n">
        <v>162</v>
      </c>
      <c r="H80" s="5" t="n">
        <v>176</v>
      </c>
      <c r="I80" s="5" t="n">
        <v>0</v>
      </c>
      <c r="J80" s="5" t="n">
        <v>31</v>
      </c>
      <c r="K80" s="5" t="n">
        <v>22</v>
      </c>
      <c r="L80" s="5" t="n">
        <v>140</v>
      </c>
      <c r="M80" s="5" t="n">
        <v>0</v>
      </c>
      <c r="N80" s="5" t="n">
        <v>0</v>
      </c>
      <c r="O80" s="5" t="n">
        <v>168</v>
      </c>
      <c r="P80" s="5" t="n">
        <v>8</v>
      </c>
      <c r="Q80" s="5" t="n">
        <v>0</v>
      </c>
      <c r="R80" s="5" t="n">
        <v>0</v>
      </c>
      <c r="S80" s="5" t="n">
        <v>0</v>
      </c>
      <c r="T80" s="5" t="n">
        <v>7</v>
      </c>
      <c r="U80" s="5" t="n">
        <v>0</v>
      </c>
      <c r="V80" s="5" t="n">
        <v>24</v>
      </c>
    </row>
    <row r="81" customFormat="false" ht="14.25" hidden="false" customHeight="false" outlineLevel="0" collapsed="false">
      <c r="A81" s="24" t="n">
        <v>8026800</v>
      </c>
      <c r="B81" s="25" t="s">
        <v>204</v>
      </c>
      <c r="C81" s="5" t="s">
        <v>11</v>
      </c>
      <c r="D81" s="3" t="s">
        <v>11</v>
      </c>
      <c r="E81" s="3" t="s">
        <v>11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</row>
    <row r="82" customFormat="false" ht="14.25" hidden="false" customHeight="false" outlineLevel="0" collapsed="false">
      <c r="A82" s="24" t="n">
        <v>8025900</v>
      </c>
      <c r="B82" s="25" t="s">
        <v>206</v>
      </c>
      <c r="C82" s="5" t="s">
        <v>11</v>
      </c>
      <c r="D82" s="3" t="s">
        <v>11</v>
      </c>
      <c r="E82" s="3" t="s">
        <v>11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</row>
    <row r="83" customFormat="false" ht="14.25" hidden="false" customHeight="false" outlineLevel="0" collapsed="false">
      <c r="A83" s="24" t="n">
        <v>8026000</v>
      </c>
      <c r="B83" s="25" t="s">
        <v>208</v>
      </c>
      <c r="C83" s="5" t="s">
        <v>11</v>
      </c>
      <c r="D83" s="3" t="s">
        <v>11</v>
      </c>
      <c r="E83" s="3" t="s">
        <v>11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</row>
    <row r="84" customFormat="false" ht="14.25" hidden="false" customHeight="false" outlineLevel="0" collapsed="false">
      <c r="A84" s="24" t="n">
        <v>8026100</v>
      </c>
      <c r="B84" s="25" t="s">
        <v>210</v>
      </c>
      <c r="C84" s="5" t="s">
        <v>544</v>
      </c>
      <c r="D84" s="14" t="n">
        <v>45719</v>
      </c>
      <c r="E84" s="26" t="n">
        <v>0.385416666666667</v>
      </c>
      <c r="F84" s="5" t="n">
        <v>476</v>
      </c>
      <c r="G84" s="5" t="n">
        <v>25</v>
      </c>
      <c r="H84" s="5" t="n">
        <v>44</v>
      </c>
      <c r="I84" s="5" t="n">
        <v>195</v>
      </c>
      <c r="J84" s="5" t="n">
        <v>212</v>
      </c>
      <c r="K84" s="5" t="n">
        <v>16</v>
      </c>
      <c r="L84" s="5" t="n">
        <v>2</v>
      </c>
      <c r="M84" s="5" t="n">
        <v>7</v>
      </c>
      <c r="N84" s="5" t="n">
        <v>9</v>
      </c>
      <c r="O84" s="5" t="n">
        <v>3</v>
      </c>
      <c r="P84" s="5" t="n">
        <v>32</v>
      </c>
      <c r="Q84" s="5" t="n">
        <v>8</v>
      </c>
      <c r="R84" s="5" t="n">
        <v>174</v>
      </c>
      <c r="S84" s="5" t="n">
        <v>13</v>
      </c>
      <c r="T84" s="5" t="n">
        <v>21</v>
      </c>
      <c r="U84" s="5" t="n">
        <v>174</v>
      </c>
      <c r="V84" s="5" t="n">
        <v>17</v>
      </c>
    </row>
    <row r="85" customFormat="false" ht="14.25" hidden="false" customHeight="false" outlineLevel="0" collapsed="false">
      <c r="A85" s="24" t="n">
        <v>8053600</v>
      </c>
      <c r="B85" s="25" t="s">
        <v>212</v>
      </c>
      <c r="C85" s="5" t="s">
        <v>11</v>
      </c>
      <c r="D85" s="3" t="s">
        <v>11</v>
      </c>
      <c r="E85" s="3" t="s">
        <v>11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</row>
    <row r="86" customFormat="false" ht="14.25" hidden="false" customHeight="false" outlineLevel="0" collapsed="false">
      <c r="A86" s="24" t="n">
        <v>8026700</v>
      </c>
      <c r="B86" s="25" t="s">
        <v>214</v>
      </c>
      <c r="C86" s="5" t="s">
        <v>11</v>
      </c>
      <c r="D86" s="3" t="s">
        <v>11</v>
      </c>
      <c r="E86" s="3" t="s">
        <v>11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</row>
    <row r="87" customFormat="false" ht="14.25" hidden="false" customHeight="false" outlineLevel="0" collapsed="false">
      <c r="A87" s="24" t="n">
        <v>8037000</v>
      </c>
      <c r="B87" s="25" t="s">
        <v>216</v>
      </c>
      <c r="C87" s="5" t="s">
        <v>11</v>
      </c>
      <c r="D87" s="3" t="s">
        <v>11</v>
      </c>
      <c r="E87" s="3" t="s">
        <v>11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</row>
    <row r="88" customFormat="false" ht="14.25" hidden="false" customHeight="false" outlineLevel="0" collapsed="false">
      <c r="A88" s="24" t="n">
        <v>8042600</v>
      </c>
      <c r="B88" s="25" t="s">
        <v>218</v>
      </c>
      <c r="C88" s="5" t="s">
        <v>544</v>
      </c>
      <c r="D88" s="14" t="n">
        <v>45723</v>
      </c>
      <c r="E88" s="26" t="n">
        <v>0.354166666666667</v>
      </c>
      <c r="F88" s="5" t="n">
        <v>242</v>
      </c>
      <c r="G88" s="5" t="n">
        <v>98</v>
      </c>
      <c r="H88" s="5" t="n">
        <v>100</v>
      </c>
      <c r="I88" s="5" t="n">
        <v>16</v>
      </c>
      <c r="J88" s="5" t="n">
        <v>28</v>
      </c>
      <c r="K88" s="5" t="n">
        <v>7</v>
      </c>
      <c r="L88" s="5" t="n">
        <v>76</v>
      </c>
      <c r="M88" s="5" t="n">
        <v>15</v>
      </c>
      <c r="N88" s="5" t="n">
        <v>6</v>
      </c>
      <c r="O88" s="5" t="n">
        <v>65</v>
      </c>
      <c r="P88" s="5" t="n">
        <v>29</v>
      </c>
      <c r="Q88" s="5" t="n">
        <v>7</v>
      </c>
      <c r="R88" s="5" t="n">
        <v>6</v>
      </c>
      <c r="S88" s="5" t="n">
        <v>3</v>
      </c>
      <c r="T88" s="5" t="n">
        <v>19</v>
      </c>
      <c r="U88" s="5" t="n">
        <v>6</v>
      </c>
      <c r="V88" s="5" t="n">
        <v>3</v>
      </c>
    </row>
    <row r="89" customFormat="false" ht="14.25" hidden="false" customHeight="false" outlineLevel="0" collapsed="false">
      <c r="A89" s="24" t="n">
        <v>8042700</v>
      </c>
      <c r="B89" s="25" t="s">
        <v>220</v>
      </c>
      <c r="C89" s="5" t="s">
        <v>11</v>
      </c>
      <c r="D89" s="3" t="s">
        <v>11</v>
      </c>
      <c r="E89" s="3" t="s">
        <v>11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</row>
    <row r="90" customFormat="false" ht="14.25" hidden="false" customHeight="false" outlineLevel="0" collapsed="false">
      <c r="A90" s="24" t="n">
        <v>8026600</v>
      </c>
      <c r="B90" s="25" t="s">
        <v>222</v>
      </c>
      <c r="C90" s="5" t="s">
        <v>11</v>
      </c>
      <c r="D90" s="3" t="s">
        <v>11</v>
      </c>
      <c r="E90" s="3" t="s">
        <v>11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</row>
    <row r="91" customFormat="false" ht="14.25" hidden="false" customHeight="false" outlineLevel="0" collapsed="false">
      <c r="A91" s="24" t="n">
        <v>8038300</v>
      </c>
      <c r="B91" s="25" t="s">
        <v>224</v>
      </c>
      <c r="C91" s="5" t="s">
        <v>11</v>
      </c>
      <c r="D91" s="3" t="s">
        <v>11</v>
      </c>
      <c r="E91" s="3" t="s">
        <v>11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</row>
    <row r="92" customFormat="false" ht="14.25" hidden="false" customHeight="false" outlineLevel="0" collapsed="false">
      <c r="A92" s="24" t="n">
        <v>8026500</v>
      </c>
      <c r="B92" s="25" t="s">
        <v>227</v>
      </c>
      <c r="C92" s="5" t="s">
        <v>11</v>
      </c>
      <c r="D92" s="3" t="s">
        <v>11</v>
      </c>
      <c r="E92" s="3" t="s">
        <v>11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</row>
    <row r="93" customFormat="false" ht="14.25" hidden="false" customHeight="false" outlineLevel="0" collapsed="false">
      <c r="A93" s="24" t="n">
        <v>8032700</v>
      </c>
      <c r="B93" s="25" t="s">
        <v>229</v>
      </c>
      <c r="C93" s="5" t="s">
        <v>544</v>
      </c>
      <c r="D93" s="14" t="n">
        <v>45754</v>
      </c>
      <c r="E93" s="26" t="n">
        <v>0.53125</v>
      </c>
      <c r="F93" s="5" t="n">
        <v>81</v>
      </c>
      <c r="G93" s="5" t="n">
        <v>3</v>
      </c>
      <c r="H93" s="5" t="n">
        <v>9</v>
      </c>
      <c r="I93" s="5" t="n">
        <v>29</v>
      </c>
      <c r="J93" s="5" t="n">
        <v>40</v>
      </c>
      <c r="K93" s="5" t="n">
        <v>0</v>
      </c>
      <c r="L93" s="5" t="n">
        <v>0</v>
      </c>
      <c r="M93" s="5" t="n">
        <v>3</v>
      </c>
      <c r="N93" s="5" t="n">
        <v>2</v>
      </c>
      <c r="O93" s="5" t="n">
        <v>0</v>
      </c>
      <c r="P93" s="5" t="n">
        <v>7</v>
      </c>
      <c r="Q93" s="5" t="n">
        <v>3</v>
      </c>
      <c r="R93" s="5" t="n">
        <v>23</v>
      </c>
      <c r="S93" s="5" t="n">
        <v>3</v>
      </c>
      <c r="T93" s="5" t="n">
        <v>6</v>
      </c>
      <c r="U93" s="5" t="n">
        <v>34</v>
      </c>
      <c r="V93" s="5" t="n">
        <v>0</v>
      </c>
    </row>
    <row r="94" customFormat="false" ht="14.25" hidden="false" customHeight="false" outlineLevel="0" collapsed="false">
      <c r="A94" s="24" t="n">
        <v>8006100</v>
      </c>
      <c r="B94" s="25" t="s">
        <v>231</v>
      </c>
      <c r="C94" s="5" t="s">
        <v>11</v>
      </c>
      <c r="D94" s="3" t="s">
        <v>11</v>
      </c>
      <c r="E94" s="3" t="s">
        <v>11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customFormat="false" ht="14.25" hidden="false" customHeight="false" outlineLevel="0" collapsed="false">
      <c r="A95" s="24" t="n">
        <v>8025400</v>
      </c>
      <c r="B95" s="25" t="s">
        <v>233</v>
      </c>
      <c r="C95" s="5" t="s">
        <v>11</v>
      </c>
      <c r="D95" s="3" t="s">
        <v>11</v>
      </c>
      <c r="E95" s="3" t="s">
        <v>11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</row>
    <row r="96" customFormat="false" ht="14.25" hidden="false" customHeight="false" outlineLevel="0" collapsed="false">
      <c r="A96" s="24" t="n">
        <v>8022000</v>
      </c>
      <c r="B96" s="25" t="s">
        <v>235</v>
      </c>
      <c r="C96" s="5" t="s">
        <v>11</v>
      </c>
      <c r="D96" s="3" t="s">
        <v>11</v>
      </c>
      <c r="E96" s="3" t="s">
        <v>11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</row>
    <row r="97" customFormat="false" ht="14.25" hidden="false" customHeight="false" outlineLevel="0" collapsed="false">
      <c r="A97" s="24" t="n">
        <v>8010200</v>
      </c>
      <c r="B97" s="25" t="s">
        <v>237</v>
      </c>
      <c r="C97" s="5" t="s">
        <v>11</v>
      </c>
      <c r="D97" s="3" t="s">
        <v>11</v>
      </c>
      <c r="E97" s="3" t="s">
        <v>11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</row>
    <row r="98" customFormat="false" ht="14.25" hidden="false" customHeight="false" outlineLevel="0" collapsed="false">
      <c r="A98" s="24" t="n">
        <v>8054700</v>
      </c>
      <c r="B98" s="25" t="s">
        <v>240</v>
      </c>
      <c r="C98" s="5" t="s">
        <v>11</v>
      </c>
      <c r="D98" s="3" t="s">
        <v>11</v>
      </c>
      <c r="E98" s="3" t="s">
        <v>11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</row>
    <row r="99" customFormat="false" ht="14.25" hidden="false" customHeight="false" outlineLevel="0" collapsed="false">
      <c r="A99" s="24" t="n">
        <v>8008800</v>
      </c>
      <c r="B99" s="25" t="s">
        <v>242</v>
      </c>
      <c r="C99" s="5" t="s">
        <v>11</v>
      </c>
      <c r="D99" s="3" t="s">
        <v>11</v>
      </c>
      <c r="E99" s="3" t="s">
        <v>11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</row>
    <row r="100" customFormat="false" ht="14.25" hidden="false" customHeight="false" outlineLevel="0" collapsed="false">
      <c r="A100" s="24" t="n">
        <v>8009500</v>
      </c>
      <c r="B100" s="25" t="s">
        <v>244</v>
      </c>
      <c r="C100" s="5" t="s">
        <v>11</v>
      </c>
      <c r="D100" s="3" t="s">
        <v>11</v>
      </c>
      <c r="E100" s="3" t="s">
        <v>11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</row>
    <row r="101" customFormat="false" ht="14.25" hidden="false" customHeight="false" outlineLevel="0" collapsed="false">
      <c r="A101" s="24" t="n">
        <v>8005700</v>
      </c>
      <c r="B101" s="25" t="s">
        <v>247</v>
      </c>
      <c r="C101" s="5" t="s">
        <v>11</v>
      </c>
      <c r="D101" s="3" t="s">
        <v>11</v>
      </c>
      <c r="E101" s="3" t="s">
        <v>11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</row>
    <row r="102" customFormat="false" ht="14.25" hidden="false" customHeight="false" outlineLevel="0" collapsed="false">
      <c r="A102" s="24" t="n">
        <v>8007100</v>
      </c>
      <c r="B102" s="25" t="s">
        <v>249</v>
      </c>
      <c r="C102" s="5" t="s">
        <v>11</v>
      </c>
      <c r="D102" s="3" t="s">
        <v>11</v>
      </c>
      <c r="E102" s="3" t="s">
        <v>11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</row>
    <row r="103" customFormat="false" ht="14.25" hidden="false" customHeight="false" outlineLevel="0" collapsed="false">
      <c r="A103" s="24" t="n">
        <v>8027600</v>
      </c>
      <c r="B103" s="25" t="s">
        <v>251</v>
      </c>
      <c r="C103" s="5" t="s">
        <v>11</v>
      </c>
      <c r="D103" s="3" t="s">
        <v>11</v>
      </c>
      <c r="E103" s="3" t="s">
        <v>11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</row>
    <row r="104" customFormat="false" ht="14.25" hidden="false" customHeight="false" outlineLevel="0" collapsed="false">
      <c r="A104" s="24" t="n">
        <v>8054100</v>
      </c>
      <c r="B104" s="25" t="s">
        <v>253</v>
      </c>
      <c r="C104" s="5" t="s">
        <v>544</v>
      </c>
      <c r="D104" s="14" t="n">
        <v>45827</v>
      </c>
      <c r="E104" s="59" t="n">
        <v>0.65625</v>
      </c>
      <c r="F104" s="5" t="n">
        <v>368</v>
      </c>
      <c r="G104" s="5" t="n">
        <v>60</v>
      </c>
      <c r="H104" s="5" t="n">
        <v>0</v>
      </c>
      <c r="I104" s="5" t="n">
        <v>169</v>
      </c>
      <c r="J104" s="5" t="n">
        <v>139</v>
      </c>
      <c r="K104" s="5" t="n">
        <v>37</v>
      </c>
      <c r="L104" s="5" t="n">
        <v>0</v>
      </c>
      <c r="M104" s="5" t="n">
        <v>23</v>
      </c>
      <c r="N104" s="5" t="n">
        <v>0</v>
      </c>
      <c r="O104" s="5" t="n">
        <v>0</v>
      </c>
      <c r="P104" s="5" t="n">
        <v>0</v>
      </c>
      <c r="Q104" s="5" t="n">
        <v>33</v>
      </c>
      <c r="R104" s="5" t="n">
        <v>136</v>
      </c>
      <c r="S104" s="5" t="n">
        <v>0</v>
      </c>
      <c r="T104" s="5" t="n">
        <v>98</v>
      </c>
      <c r="U104" s="5" t="n">
        <v>0</v>
      </c>
      <c r="V104" s="5" t="n">
        <v>41</v>
      </c>
    </row>
    <row r="105" customFormat="false" ht="14.25" hidden="false" customHeight="false" outlineLevel="0" collapsed="false">
      <c r="A105" s="24" t="n">
        <v>8051500</v>
      </c>
      <c r="B105" s="25" t="s">
        <v>255</v>
      </c>
      <c r="C105" s="5" t="s">
        <v>544</v>
      </c>
      <c r="D105" s="14" t="n">
        <v>45828</v>
      </c>
      <c r="E105" s="26" t="n">
        <v>0.625</v>
      </c>
      <c r="F105" s="5" t="n">
        <v>255</v>
      </c>
      <c r="G105" s="5" t="n">
        <v>45</v>
      </c>
      <c r="H105" s="5" t="n">
        <v>36</v>
      </c>
      <c r="I105" s="5" t="n">
        <v>67</v>
      </c>
      <c r="J105" s="5" t="n">
        <v>107</v>
      </c>
      <c r="K105" s="5" t="n">
        <v>36</v>
      </c>
      <c r="L105" s="5" t="n">
        <v>7</v>
      </c>
      <c r="M105" s="5" t="n">
        <v>2</v>
      </c>
      <c r="N105" s="5" t="n">
        <v>9</v>
      </c>
      <c r="O105" s="5" t="n">
        <v>12</v>
      </c>
      <c r="P105" s="5" t="n">
        <v>15</v>
      </c>
      <c r="Q105" s="5" t="n">
        <v>0</v>
      </c>
      <c r="R105" s="5" t="n">
        <v>63</v>
      </c>
      <c r="S105" s="5" t="n">
        <v>4</v>
      </c>
      <c r="T105" s="5" t="n">
        <v>16</v>
      </c>
      <c r="U105" s="5" t="n">
        <v>61</v>
      </c>
      <c r="V105" s="5" t="n">
        <v>30</v>
      </c>
    </row>
    <row r="106" customFormat="false" ht="14.25" hidden="false" customHeight="false" outlineLevel="0" collapsed="false">
      <c r="A106" s="24" t="n">
        <v>8049800</v>
      </c>
      <c r="B106" s="25" t="s">
        <v>257</v>
      </c>
      <c r="C106" s="5" t="s">
        <v>11</v>
      </c>
      <c r="D106" s="3" t="s">
        <v>11</v>
      </c>
      <c r="E106" s="3" t="s">
        <v>11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</row>
    <row r="107" customFormat="false" ht="14.25" hidden="false" customHeight="false" outlineLevel="0" collapsed="false">
      <c r="A107" s="24" t="n">
        <v>8054400</v>
      </c>
      <c r="B107" s="25" t="s">
        <v>259</v>
      </c>
      <c r="C107" s="5" t="s">
        <v>11</v>
      </c>
      <c r="D107" s="3" t="s">
        <v>11</v>
      </c>
      <c r="E107" s="3" t="s">
        <v>11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</row>
    <row r="108" customFormat="false" ht="14.25" hidden="false" customHeight="false" outlineLevel="0" collapsed="false">
      <c r="A108" s="24" t="n">
        <v>8033150</v>
      </c>
      <c r="B108" s="25" t="s">
        <v>261</v>
      </c>
      <c r="C108" s="5" t="s">
        <v>544</v>
      </c>
      <c r="D108" s="14" t="n">
        <v>45831</v>
      </c>
      <c r="E108" s="26" t="n">
        <v>0.322916666666667</v>
      </c>
      <c r="F108" s="5" t="n">
        <v>429</v>
      </c>
      <c r="G108" s="5" t="n">
        <v>159</v>
      </c>
      <c r="H108" s="5" t="n">
        <v>266</v>
      </c>
      <c r="I108" s="5" t="n">
        <v>4</v>
      </c>
      <c r="J108" s="5" t="n">
        <v>0</v>
      </c>
      <c r="K108" s="5" t="n">
        <v>0</v>
      </c>
      <c r="L108" s="5" t="n">
        <v>150</v>
      </c>
      <c r="M108" s="5" t="n">
        <v>9</v>
      </c>
      <c r="N108" s="5" t="n">
        <v>5</v>
      </c>
      <c r="O108" s="5" t="n">
        <v>261</v>
      </c>
      <c r="P108" s="5" t="n">
        <v>0</v>
      </c>
      <c r="Q108" s="5" t="n">
        <v>3</v>
      </c>
      <c r="R108" s="5" t="n">
        <v>0</v>
      </c>
      <c r="S108" s="5" t="n">
        <v>1</v>
      </c>
      <c r="T108" s="5" t="n">
        <v>0</v>
      </c>
      <c r="U108" s="5" t="n">
        <v>0</v>
      </c>
      <c r="V108" s="5" t="n">
        <v>0</v>
      </c>
    </row>
    <row r="109" customFormat="false" ht="14.25" hidden="false" customHeight="false" outlineLevel="0" collapsed="false">
      <c r="A109" s="24" t="n">
        <v>8039900</v>
      </c>
      <c r="B109" s="25" t="s">
        <v>263</v>
      </c>
      <c r="C109" s="5" t="s">
        <v>544</v>
      </c>
      <c r="D109" s="14" t="n">
        <v>45831</v>
      </c>
      <c r="E109" s="26" t="n">
        <v>0.65625</v>
      </c>
      <c r="F109" s="5" t="n">
        <v>308</v>
      </c>
      <c r="G109" s="5" t="n">
        <v>100</v>
      </c>
      <c r="H109" s="5" t="n">
        <v>100</v>
      </c>
      <c r="I109" s="5" t="n">
        <v>61</v>
      </c>
      <c r="J109" s="5" t="n">
        <v>47</v>
      </c>
      <c r="K109" s="5" t="n">
        <v>4</v>
      </c>
      <c r="L109" s="5" t="n">
        <v>80</v>
      </c>
      <c r="M109" s="5" t="n">
        <v>16</v>
      </c>
      <c r="N109" s="5" t="n">
        <v>12</v>
      </c>
      <c r="O109" s="5" t="n">
        <v>80</v>
      </c>
      <c r="P109" s="5" t="n">
        <v>8</v>
      </c>
      <c r="Q109" s="5" t="n">
        <v>17</v>
      </c>
      <c r="R109" s="5" t="n">
        <v>35</v>
      </c>
      <c r="S109" s="5" t="n">
        <v>9</v>
      </c>
      <c r="T109" s="5" t="n">
        <v>8</v>
      </c>
      <c r="U109" s="5" t="n">
        <v>36</v>
      </c>
      <c r="V109" s="5" t="n">
        <v>3</v>
      </c>
    </row>
    <row r="110" customFormat="false" ht="14.25" hidden="false" customHeight="false" outlineLevel="0" collapsed="false">
      <c r="A110" s="24" t="n">
        <v>8030800</v>
      </c>
      <c r="B110" s="25" t="s">
        <v>265</v>
      </c>
      <c r="C110" s="5" t="s">
        <v>6</v>
      </c>
      <c r="D110" s="14" t="n">
        <v>45751</v>
      </c>
      <c r="E110" s="26" t="n">
        <v>0.322916666666667</v>
      </c>
      <c r="F110" s="5" t="n">
        <v>284</v>
      </c>
      <c r="G110" s="5" t="n">
        <v>43</v>
      </c>
      <c r="H110" s="5" t="n">
        <v>9</v>
      </c>
      <c r="I110" s="5" t="n">
        <v>210</v>
      </c>
      <c r="J110" s="5" t="n">
        <v>22</v>
      </c>
      <c r="K110" s="5" t="n">
        <v>33</v>
      </c>
      <c r="L110" s="5" t="n">
        <v>10</v>
      </c>
      <c r="M110" s="5" t="n">
        <v>0</v>
      </c>
      <c r="N110" s="5" t="n">
        <v>3</v>
      </c>
      <c r="O110" s="5" t="n">
        <v>4</v>
      </c>
      <c r="P110" s="5" t="n">
        <v>2</v>
      </c>
      <c r="Q110" s="5" t="n">
        <v>65</v>
      </c>
      <c r="R110" s="5" t="n">
        <v>145</v>
      </c>
      <c r="S110" s="5" t="n">
        <v>0</v>
      </c>
      <c r="T110" s="5" t="n">
        <v>1</v>
      </c>
      <c r="U110" s="5" t="n">
        <v>21</v>
      </c>
      <c r="V110" s="5" t="n">
        <v>0</v>
      </c>
    </row>
    <row r="111" customFormat="false" ht="14.25" hidden="false" customHeight="false" outlineLevel="0" collapsed="false">
      <c r="A111" s="24" t="n">
        <v>8028100</v>
      </c>
      <c r="B111" s="25" t="s">
        <v>267</v>
      </c>
      <c r="C111" s="5" t="s">
        <v>11</v>
      </c>
      <c r="D111" s="3" t="s">
        <v>11</v>
      </c>
      <c r="E111" s="3" t="s">
        <v>11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</row>
    <row r="112" customFormat="false" ht="14.25" hidden="false" customHeight="false" outlineLevel="0" collapsed="false">
      <c r="A112" s="24" t="n">
        <v>8054900</v>
      </c>
      <c r="B112" s="25" t="s">
        <v>269</v>
      </c>
      <c r="C112" s="5" t="s">
        <v>544</v>
      </c>
      <c r="D112" s="14" t="n">
        <v>45832</v>
      </c>
      <c r="E112" s="26" t="n">
        <v>0.333333333333333</v>
      </c>
      <c r="F112" s="5" t="n">
        <v>356</v>
      </c>
      <c r="G112" s="5" t="n">
        <v>0</v>
      </c>
      <c r="H112" s="5" t="n">
        <v>49</v>
      </c>
      <c r="I112" s="5" t="n">
        <v>117</v>
      </c>
      <c r="J112" s="5" t="n">
        <v>190</v>
      </c>
      <c r="K112" s="5" t="n">
        <v>0</v>
      </c>
      <c r="L112" s="5" t="n">
        <v>0</v>
      </c>
      <c r="M112" s="5" t="n">
        <v>0</v>
      </c>
      <c r="N112" s="5" t="n">
        <v>2</v>
      </c>
      <c r="O112" s="5" t="n">
        <v>0</v>
      </c>
      <c r="P112" s="5" t="n">
        <v>47</v>
      </c>
      <c r="Q112" s="5" t="n">
        <v>0</v>
      </c>
      <c r="R112" s="5" t="n">
        <v>111</v>
      </c>
      <c r="S112" s="5" t="n">
        <v>6</v>
      </c>
      <c r="T112" s="5" t="n">
        <v>101</v>
      </c>
      <c r="U112" s="5" t="n">
        <v>89</v>
      </c>
      <c r="V112" s="5" t="n">
        <v>0</v>
      </c>
    </row>
    <row r="113" customFormat="false" ht="14.25" hidden="false" customHeight="false" outlineLevel="0" collapsed="false">
      <c r="A113" s="24" t="n">
        <v>8023900</v>
      </c>
      <c r="B113" s="25" t="s">
        <v>271</v>
      </c>
      <c r="C113" s="5" t="s">
        <v>11</v>
      </c>
      <c r="D113" s="3" t="s">
        <v>11</v>
      </c>
      <c r="E113" s="3" t="s">
        <v>11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</row>
    <row r="114" customFormat="false" ht="14.25" hidden="false" customHeight="false" outlineLevel="0" collapsed="false">
      <c r="A114" s="24" t="n">
        <v>8023100</v>
      </c>
      <c r="B114" s="25" t="s">
        <v>273</v>
      </c>
      <c r="C114" s="5" t="s">
        <v>11</v>
      </c>
      <c r="D114" s="3" t="s">
        <v>11</v>
      </c>
      <c r="E114" s="3" t="s">
        <v>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4.25" hidden="false" customHeight="false" outlineLevel="0" collapsed="false">
      <c r="A115" s="24" t="n">
        <v>8002100</v>
      </c>
      <c r="B115" s="25" t="s">
        <v>275</v>
      </c>
      <c r="C115" s="5" t="s">
        <v>544</v>
      </c>
      <c r="D115" s="14" t="n">
        <v>45727</v>
      </c>
      <c r="E115" s="26" t="n">
        <v>0.677083333333333</v>
      </c>
      <c r="F115" s="5" t="n">
        <v>469</v>
      </c>
      <c r="G115" s="5" t="n">
        <v>240</v>
      </c>
      <c r="H115" s="5" t="n">
        <v>188</v>
      </c>
      <c r="I115" s="5" t="n">
        <v>21</v>
      </c>
      <c r="J115" s="60" t="n">
        <v>20</v>
      </c>
      <c r="K115" s="60" t="n">
        <v>4</v>
      </c>
      <c r="L115" s="60" t="n">
        <v>227</v>
      </c>
      <c r="M115" s="60" t="n">
        <v>9</v>
      </c>
      <c r="N115" s="60" t="n">
        <v>13</v>
      </c>
      <c r="O115" s="60" t="n">
        <v>164</v>
      </c>
      <c r="P115" s="60" t="n">
        <v>11</v>
      </c>
      <c r="Q115" s="60" t="n">
        <v>13</v>
      </c>
      <c r="R115" s="60" t="n">
        <v>1</v>
      </c>
      <c r="S115" s="60" t="n">
        <v>7</v>
      </c>
      <c r="T115" s="60" t="n">
        <v>12</v>
      </c>
      <c r="U115" s="60" t="n">
        <v>3</v>
      </c>
      <c r="V115" s="60" t="n">
        <v>5</v>
      </c>
    </row>
    <row r="116" customFormat="false" ht="14.25" hidden="false" customHeight="false" outlineLevel="0" collapsed="false">
      <c r="A116" s="24" t="n">
        <v>8002000</v>
      </c>
      <c r="B116" s="25" t="s">
        <v>278</v>
      </c>
      <c r="C116" s="5" t="s">
        <v>11</v>
      </c>
      <c r="D116" s="3" t="s">
        <v>11</v>
      </c>
      <c r="E116" s="3" t="s">
        <v>11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customFormat="false" ht="14.25" hidden="false" customHeight="false" outlineLevel="0" collapsed="false">
      <c r="A117" s="24" t="n">
        <v>8018200</v>
      </c>
      <c r="B117" s="25" t="s">
        <v>280</v>
      </c>
      <c r="C117" s="5" t="s">
        <v>11</v>
      </c>
      <c r="D117" s="3" t="s">
        <v>11</v>
      </c>
      <c r="E117" s="3" t="s">
        <v>11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customFormat="false" ht="14.25" hidden="false" customHeight="false" outlineLevel="0" collapsed="false">
      <c r="A118" s="24" t="n">
        <v>8056200</v>
      </c>
      <c r="B118" s="25" t="s">
        <v>282</v>
      </c>
      <c r="C118" s="5" t="s">
        <v>11</v>
      </c>
      <c r="D118" s="3" t="s">
        <v>11</v>
      </c>
      <c r="E118" s="3" t="s">
        <v>11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customFormat="false" ht="14.25" hidden="false" customHeight="false" outlineLevel="0" collapsed="false">
      <c r="A119" s="24" t="n">
        <v>8050600</v>
      </c>
      <c r="B119" s="25" t="s">
        <v>284</v>
      </c>
      <c r="C119" s="5" t="s">
        <v>11</v>
      </c>
      <c r="D119" s="3" t="s">
        <v>11</v>
      </c>
      <c r="E119" s="3" t="s">
        <v>11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customFormat="false" ht="14.25" hidden="false" customHeight="false" outlineLevel="0" collapsed="false">
      <c r="A120" s="24" t="n">
        <v>9010720</v>
      </c>
      <c r="B120" s="25" t="s">
        <v>286</v>
      </c>
      <c r="C120" s="5" t="s">
        <v>11</v>
      </c>
      <c r="D120" s="3" t="s">
        <v>11</v>
      </c>
      <c r="E120" s="3" t="s">
        <v>11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customFormat="false" ht="14.25" hidden="false" customHeight="false" outlineLevel="0" collapsed="false">
      <c r="A121" s="24" t="n">
        <v>8057150</v>
      </c>
      <c r="B121" s="25" t="s">
        <v>288</v>
      </c>
      <c r="C121" s="5" t="s">
        <v>11</v>
      </c>
      <c r="D121" s="3" t="s">
        <v>11</v>
      </c>
      <c r="E121" s="3" t="s">
        <v>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customFormat="false" ht="14.25" hidden="false" customHeight="false" outlineLevel="0" collapsed="false">
      <c r="A122" s="24" t="n">
        <v>8057100</v>
      </c>
      <c r="B122" s="25" t="s">
        <v>290</v>
      </c>
      <c r="C122" s="5" t="s">
        <v>11</v>
      </c>
      <c r="D122" s="3" t="s">
        <v>11</v>
      </c>
      <c r="E122" s="3" t="s">
        <v>11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customFormat="false" ht="14.25" hidden="false" customHeight="false" outlineLevel="0" collapsed="false">
      <c r="A123" s="24" t="n">
        <v>8054800</v>
      </c>
      <c r="B123" s="25" t="s">
        <v>292</v>
      </c>
      <c r="C123" s="5" t="s">
        <v>11</v>
      </c>
      <c r="D123" s="3" t="s">
        <v>11</v>
      </c>
      <c r="E123" s="3" t="s">
        <v>11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customFormat="false" ht="14.25" hidden="false" customHeight="false" outlineLevel="0" collapsed="false">
      <c r="A124" s="24" t="n">
        <v>8055900</v>
      </c>
      <c r="B124" s="25" t="s">
        <v>294</v>
      </c>
      <c r="C124" s="5" t="s">
        <v>11</v>
      </c>
      <c r="D124" s="3" t="s">
        <v>11</v>
      </c>
      <c r="E124" s="3" t="s">
        <v>11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customFormat="false" ht="14.25" hidden="false" customHeight="false" outlineLevel="0" collapsed="false">
      <c r="A125" s="24" t="n">
        <v>8015400</v>
      </c>
      <c r="B125" s="25" t="s">
        <v>296</v>
      </c>
      <c r="C125" s="5" t="s">
        <v>11</v>
      </c>
      <c r="D125" s="3" t="s">
        <v>11</v>
      </c>
      <c r="E125" s="3" t="s">
        <v>11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customFormat="false" ht="14.25" hidden="false" customHeight="false" outlineLevel="0" collapsed="false">
      <c r="A126" s="24" t="n">
        <v>8047700</v>
      </c>
      <c r="B126" s="25" t="s">
        <v>298</v>
      </c>
      <c r="C126" s="5" t="s">
        <v>11</v>
      </c>
      <c r="D126" s="3" t="s">
        <v>11</v>
      </c>
      <c r="E126" s="3" t="s">
        <v>11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customFormat="false" ht="14.25" hidden="false" customHeight="false" outlineLevel="0" collapsed="false">
      <c r="A127" s="24" t="n">
        <v>8009700</v>
      </c>
      <c r="B127" s="25" t="s">
        <v>300</v>
      </c>
      <c r="C127" s="5" t="s">
        <v>11</v>
      </c>
      <c r="D127" s="3" t="s">
        <v>11</v>
      </c>
      <c r="E127" s="3" t="s">
        <v>11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customFormat="false" ht="14.25" hidden="false" customHeight="false" outlineLevel="0" collapsed="false">
      <c r="A128" s="24" t="n">
        <v>8004400</v>
      </c>
      <c r="B128" s="25" t="s">
        <v>302</v>
      </c>
      <c r="C128" s="5" t="s">
        <v>11</v>
      </c>
      <c r="D128" s="3" t="s">
        <v>11</v>
      </c>
      <c r="E128" s="3" t="s">
        <v>11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</row>
    <row r="129" customFormat="false" ht="14.25" hidden="false" customHeight="false" outlineLevel="0" collapsed="false">
      <c r="A129" s="24" t="n">
        <v>8055000</v>
      </c>
      <c r="B129" s="25" t="s">
        <v>304</v>
      </c>
      <c r="C129" s="5" t="s">
        <v>11</v>
      </c>
      <c r="D129" s="3" t="s">
        <v>11</v>
      </c>
      <c r="E129" s="3" t="s">
        <v>11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</row>
    <row r="130" customFormat="false" ht="14.25" hidden="false" customHeight="false" outlineLevel="0" collapsed="false">
      <c r="A130" s="24" t="n">
        <v>8043600</v>
      </c>
      <c r="B130" s="25" t="s">
        <v>306</v>
      </c>
      <c r="C130" s="5" t="s">
        <v>11</v>
      </c>
      <c r="D130" s="3" t="s">
        <v>11</v>
      </c>
      <c r="E130" s="3" t="s">
        <v>11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</row>
    <row r="131" customFormat="false" ht="14.25" hidden="false" customHeight="false" outlineLevel="0" collapsed="false">
      <c r="A131" s="24" t="n">
        <v>8003000</v>
      </c>
      <c r="B131" s="25" t="s">
        <v>308</v>
      </c>
      <c r="C131" s="5" t="s">
        <v>11</v>
      </c>
      <c r="D131" s="3" t="s">
        <v>11</v>
      </c>
      <c r="E131" s="3" t="s">
        <v>11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</row>
    <row r="132" customFormat="false" ht="14.25" hidden="false" customHeight="false" outlineLevel="0" collapsed="false">
      <c r="A132" s="24" t="n">
        <v>8017000</v>
      </c>
      <c r="B132" s="25" t="s">
        <v>311</v>
      </c>
      <c r="C132" s="5" t="s">
        <v>11</v>
      </c>
      <c r="D132" s="3" t="s">
        <v>11</v>
      </c>
      <c r="E132" s="3" t="s">
        <v>11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</row>
    <row r="133" customFormat="false" ht="14.25" hidden="false" customHeight="false" outlineLevel="0" collapsed="false">
      <c r="A133" s="24" t="n">
        <v>8019100</v>
      </c>
      <c r="B133" s="25" t="s">
        <v>313</v>
      </c>
      <c r="C133" s="5" t="s">
        <v>11</v>
      </c>
      <c r="D133" s="3" t="s">
        <v>11</v>
      </c>
      <c r="E133" s="3" t="s">
        <v>11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</row>
    <row r="134" customFormat="false" ht="14.25" hidden="false" customHeight="false" outlineLevel="0" collapsed="false">
      <c r="A134" s="24" t="n">
        <v>8009900</v>
      </c>
      <c r="B134" s="25" t="s">
        <v>315</v>
      </c>
      <c r="C134" s="5" t="s">
        <v>11</v>
      </c>
      <c r="D134" s="3" t="s">
        <v>11</v>
      </c>
      <c r="E134" s="3" t="s">
        <v>11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</row>
    <row r="135" customFormat="false" ht="14.25" hidden="false" customHeight="false" outlineLevel="0" collapsed="false">
      <c r="A135" s="24" t="n">
        <v>8007200</v>
      </c>
      <c r="B135" s="25" t="s">
        <v>317</v>
      </c>
      <c r="C135" s="5" t="s">
        <v>11</v>
      </c>
      <c r="D135" s="3" t="s">
        <v>11</v>
      </c>
      <c r="E135" s="3" t="s">
        <v>11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</row>
    <row r="136" customFormat="false" ht="14.25" hidden="false" customHeight="false" outlineLevel="0" collapsed="false">
      <c r="A136" s="24" t="n">
        <v>8049500</v>
      </c>
      <c r="B136" s="25" t="s">
        <v>319</v>
      </c>
      <c r="C136" s="5" t="s">
        <v>11</v>
      </c>
      <c r="D136" s="3" t="s">
        <v>11</v>
      </c>
      <c r="E136" s="3" t="s">
        <v>11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</row>
    <row r="137" customFormat="false" ht="14.25" hidden="false" customHeight="false" outlineLevel="0" collapsed="false">
      <c r="A137" s="24" t="n">
        <v>8048800</v>
      </c>
      <c r="B137" s="25" t="s">
        <v>321</v>
      </c>
      <c r="C137" s="5" t="s">
        <v>11</v>
      </c>
      <c r="D137" s="3" t="s">
        <v>11</v>
      </c>
      <c r="E137" s="3" t="s">
        <v>11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</row>
    <row r="138" customFormat="false" ht="14.25" hidden="false" customHeight="false" outlineLevel="0" collapsed="false">
      <c r="A138" s="24" t="n">
        <v>8048100</v>
      </c>
      <c r="B138" s="25" t="s">
        <v>323</v>
      </c>
      <c r="C138" s="5" t="s">
        <v>11</v>
      </c>
      <c r="D138" s="3" t="s">
        <v>11</v>
      </c>
      <c r="E138" s="3" t="s">
        <v>11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</row>
    <row r="139" customFormat="false" ht="14.25" hidden="false" customHeight="false" outlineLevel="0" collapsed="false">
      <c r="A139" s="24" t="n">
        <v>8049700</v>
      </c>
      <c r="B139" s="25" t="s">
        <v>325</v>
      </c>
      <c r="C139" s="5" t="s">
        <v>11</v>
      </c>
      <c r="D139" s="3" t="s">
        <v>11</v>
      </c>
      <c r="E139" s="3" t="s">
        <v>11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</row>
    <row r="140" customFormat="false" ht="14.25" hidden="false" customHeight="false" outlineLevel="0" collapsed="false">
      <c r="A140" s="24" t="n">
        <v>8049400</v>
      </c>
      <c r="B140" s="25" t="s">
        <v>327</v>
      </c>
      <c r="C140" s="5" t="s">
        <v>11</v>
      </c>
      <c r="D140" s="3" t="s">
        <v>11</v>
      </c>
      <c r="E140" s="3" t="s">
        <v>11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</row>
    <row r="141" customFormat="false" ht="14.25" hidden="false" customHeight="false" outlineLevel="0" collapsed="false">
      <c r="A141" s="24" t="n">
        <v>8038100</v>
      </c>
      <c r="B141" s="25" t="s">
        <v>329</v>
      </c>
      <c r="C141" s="5" t="s">
        <v>11</v>
      </c>
      <c r="D141" s="3" t="s">
        <v>11</v>
      </c>
      <c r="E141" s="3" t="s">
        <v>11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</row>
    <row r="142" customFormat="false" ht="14.25" hidden="false" customHeight="false" outlineLevel="0" collapsed="false">
      <c r="A142" s="24" t="n">
        <v>8050900</v>
      </c>
      <c r="B142" s="25" t="s">
        <v>331</v>
      </c>
      <c r="C142" s="5" t="s">
        <v>11</v>
      </c>
      <c r="D142" s="3" t="s">
        <v>11</v>
      </c>
      <c r="E142" s="3" t="s">
        <v>11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</row>
    <row r="143" customFormat="false" ht="14.25" hidden="false" customHeight="false" outlineLevel="0" collapsed="false">
      <c r="A143" s="24" t="n">
        <v>8057700</v>
      </c>
      <c r="B143" s="25" t="s">
        <v>333</v>
      </c>
      <c r="C143" s="5" t="s">
        <v>11</v>
      </c>
      <c r="D143" s="3" t="s">
        <v>11</v>
      </c>
      <c r="E143" s="3" t="s">
        <v>11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</row>
    <row r="144" customFormat="false" ht="14.25" hidden="false" customHeight="false" outlineLevel="0" collapsed="false">
      <c r="A144" s="24" t="n">
        <v>8004800</v>
      </c>
      <c r="B144" s="25" t="s">
        <v>335</v>
      </c>
      <c r="C144" s="5" t="s">
        <v>11</v>
      </c>
      <c r="D144" s="3" t="s">
        <v>11</v>
      </c>
      <c r="E144" s="3" t="s">
        <v>11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</row>
    <row r="145" customFormat="false" ht="14.25" hidden="false" customHeight="false" outlineLevel="0" collapsed="false">
      <c r="A145" s="24" t="n">
        <v>8020600</v>
      </c>
      <c r="B145" s="25" t="s">
        <v>337</v>
      </c>
      <c r="C145" s="5" t="s">
        <v>11</v>
      </c>
      <c r="D145" s="3" t="s">
        <v>11</v>
      </c>
      <c r="E145" s="3" t="s">
        <v>11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</row>
    <row r="146" customFormat="false" ht="14.25" hidden="false" customHeight="false" outlineLevel="0" collapsed="false">
      <c r="A146" s="24" t="n">
        <v>8042500</v>
      </c>
      <c r="B146" s="25" t="s">
        <v>339</v>
      </c>
      <c r="C146" s="5" t="s">
        <v>11</v>
      </c>
      <c r="D146" s="3" t="s">
        <v>11</v>
      </c>
      <c r="E146" s="3" t="s">
        <v>11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</row>
    <row r="147" customFormat="false" ht="14.25" hidden="false" customHeight="false" outlineLevel="0" collapsed="false">
      <c r="A147" s="24" t="n">
        <v>8028800</v>
      </c>
      <c r="B147" s="25" t="s">
        <v>341</v>
      </c>
      <c r="C147" s="5" t="s">
        <v>11</v>
      </c>
      <c r="D147" s="3" t="s">
        <v>11</v>
      </c>
      <c r="E147" s="3" t="s">
        <v>11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</row>
    <row r="148" customFormat="false" ht="14.25" hidden="false" customHeight="false" outlineLevel="0" collapsed="false">
      <c r="A148" s="24" t="n">
        <v>8023800</v>
      </c>
      <c r="B148" s="25" t="s">
        <v>343</v>
      </c>
      <c r="C148" s="5" t="s">
        <v>11</v>
      </c>
      <c r="D148" s="3" t="s">
        <v>11</v>
      </c>
      <c r="E148" s="3" t="s">
        <v>11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</row>
    <row r="149" customFormat="false" ht="14.25" hidden="false" customHeight="false" outlineLevel="0" collapsed="false">
      <c r="A149" s="24" t="n">
        <v>8052800</v>
      </c>
      <c r="B149" s="25" t="s">
        <v>345</v>
      </c>
      <c r="C149" s="5" t="s">
        <v>11</v>
      </c>
      <c r="D149" s="3" t="s">
        <v>11</v>
      </c>
      <c r="E149" s="3" t="s">
        <v>11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</row>
    <row r="150" customFormat="false" ht="14.25" hidden="false" customHeight="false" outlineLevel="0" collapsed="false">
      <c r="A150" s="24" t="n">
        <v>8001200</v>
      </c>
      <c r="B150" s="25" t="s">
        <v>347</v>
      </c>
      <c r="C150" s="5" t="s">
        <v>11</v>
      </c>
      <c r="D150" s="3" t="s">
        <v>11</v>
      </c>
      <c r="E150" s="3" t="s">
        <v>11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4.25" hidden="false" customHeight="false" outlineLevel="0" collapsed="false">
      <c r="A151" s="24" t="n">
        <v>8005400</v>
      </c>
      <c r="B151" s="25" t="s">
        <v>349</v>
      </c>
      <c r="C151" s="5"/>
      <c r="D151" s="14"/>
      <c r="E151" s="5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</row>
    <row r="152" customFormat="false" ht="14.25" hidden="false" customHeight="false" outlineLevel="0" collapsed="false">
      <c r="A152" s="24" t="n">
        <v>8045200</v>
      </c>
      <c r="B152" s="25" t="s">
        <v>351</v>
      </c>
      <c r="C152" s="5" t="s">
        <v>11</v>
      </c>
      <c r="D152" s="3" t="s">
        <v>11</v>
      </c>
      <c r="E152" s="3" t="s">
        <v>11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</row>
    <row r="153" customFormat="false" ht="14.25" hidden="false" customHeight="false" outlineLevel="0" collapsed="false">
      <c r="A153" s="24" t="n">
        <v>8001100</v>
      </c>
      <c r="B153" s="25" t="s">
        <v>353</v>
      </c>
      <c r="C153" s="5" t="s">
        <v>11</v>
      </c>
      <c r="D153" s="3" t="s">
        <v>11</v>
      </c>
      <c r="E153" s="3" t="s">
        <v>11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</row>
    <row r="154" customFormat="false" ht="14.25" hidden="false" customHeight="false" outlineLevel="0" collapsed="false">
      <c r="A154" s="24" t="n">
        <v>8001000</v>
      </c>
      <c r="B154" s="25" t="s">
        <v>355</v>
      </c>
      <c r="C154" s="5" t="s">
        <v>11</v>
      </c>
      <c r="D154" s="3" t="s">
        <v>11</v>
      </c>
      <c r="E154" s="3" t="s">
        <v>11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4.25" hidden="false" customHeight="false" outlineLevel="0" collapsed="false">
      <c r="A155" s="24" t="n">
        <v>8019700</v>
      </c>
      <c r="B155" s="25" t="s">
        <v>357</v>
      </c>
      <c r="C155" s="5" t="s">
        <v>11</v>
      </c>
      <c r="D155" s="3" t="s">
        <v>11</v>
      </c>
      <c r="E155" s="3" t="s">
        <v>11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4.25" hidden="false" customHeight="false" outlineLevel="0" collapsed="false">
      <c r="A156" s="24" t="n">
        <v>8003600</v>
      </c>
      <c r="B156" s="25" t="s">
        <v>359</v>
      </c>
      <c r="C156" s="5" t="s">
        <v>11</v>
      </c>
      <c r="D156" s="3" t="s">
        <v>11</v>
      </c>
      <c r="E156" s="3" t="s">
        <v>11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</row>
    <row r="157" customFormat="false" ht="14.25" hidden="false" customHeight="false" outlineLevel="0" collapsed="false">
      <c r="A157" s="24" t="n">
        <v>8018900</v>
      </c>
      <c r="B157" s="25" t="s">
        <v>361</v>
      </c>
      <c r="C157" s="5" t="s">
        <v>11</v>
      </c>
      <c r="D157" s="3" t="s">
        <v>11</v>
      </c>
      <c r="E157" s="3" t="s">
        <v>11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</row>
    <row r="158" customFormat="false" ht="14.25" hidden="false" customHeight="false" outlineLevel="0" collapsed="false">
      <c r="A158" s="24" t="n">
        <v>8013000</v>
      </c>
      <c r="B158" s="25" t="s">
        <v>363</v>
      </c>
      <c r="C158" s="5" t="s">
        <v>11</v>
      </c>
      <c r="D158" s="3" t="s">
        <v>11</v>
      </c>
      <c r="E158" s="3" t="s">
        <v>11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</row>
    <row r="159" customFormat="false" ht="14.25" hidden="false" customHeight="false" outlineLevel="0" collapsed="false">
      <c r="A159" s="24" t="n">
        <v>8021900</v>
      </c>
      <c r="B159" s="25" t="s">
        <v>365</v>
      </c>
      <c r="C159" s="5" t="s">
        <v>11</v>
      </c>
      <c r="D159" s="3" t="s">
        <v>11</v>
      </c>
      <c r="E159" s="3" t="s">
        <v>11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</row>
    <row r="160" customFormat="false" ht="14.25" hidden="false" customHeight="false" outlineLevel="0" collapsed="false">
      <c r="A160" s="24" t="n">
        <v>8007400</v>
      </c>
      <c r="B160" s="25" t="s">
        <v>367</v>
      </c>
      <c r="C160" s="5" t="s">
        <v>11</v>
      </c>
      <c r="D160" s="3" t="s">
        <v>11</v>
      </c>
      <c r="E160" s="3" t="s">
        <v>11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</row>
    <row r="161" customFormat="false" ht="14.25" hidden="false" customHeight="false" outlineLevel="0" collapsed="false">
      <c r="A161" s="24" t="n">
        <v>8003900</v>
      </c>
      <c r="B161" s="25" t="s">
        <v>369</v>
      </c>
      <c r="C161" s="5" t="s">
        <v>11</v>
      </c>
      <c r="D161" s="3" t="s">
        <v>11</v>
      </c>
      <c r="E161" s="3" t="s">
        <v>11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</row>
    <row r="162" customFormat="false" ht="14.25" hidden="false" customHeight="false" outlineLevel="0" collapsed="false">
      <c r="A162" s="24" t="n">
        <v>8004000</v>
      </c>
      <c r="B162" s="25" t="s">
        <v>371</v>
      </c>
      <c r="C162" s="5" t="s">
        <v>11</v>
      </c>
      <c r="D162" s="3" t="s">
        <v>11</v>
      </c>
      <c r="E162" s="3" t="s">
        <v>11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4.25" hidden="false" customHeight="false" outlineLevel="0" collapsed="false">
      <c r="A163" s="24" t="n">
        <v>8028500</v>
      </c>
      <c r="B163" s="25" t="s">
        <v>373</v>
      </c>
      <c r="C163" s="5" t="s">
        <v>11</v>
      </c>
      <c r="D163" s="3" t="s">
        <v>11</v>
      </c>
      <c r="E163" s="3" t="s">
        <v>11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4.25" hidden="false" customHeight="false" outlineLevel="0" collapsed="false">
      <c r="A164" s="24" t="n">
        <v>8023600</v>
      </c>
      <c r="B164" s="25" t="s">
        <v>375</v>
      </c>
      <c r="C164" s="5" t="s">
        <v>11</v>
      </c>
      <c r="D164" s="3" t="s">
        <v>11</v>
      </c>
      <c r="E164" s="3" t="s">
        <v>11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</row>
    <row r="165" customFormat="false" ht="14.25" hidden="false" customHeight="false" outlineLevel="0" collapsed="false">
      <c r="A165" s="24" t="n">
        <v>8003100</v>
      </c>
      <c r="B165" s="25" t="s">
        <v>377</v>
      </c>
      <c r="C165" s="5" t="s">
        <v>11</v>
      </c>
      <c r="D165" s="3" t="s">
        <v>11</v>
      </c>
      <c r="E165" s="3" t="s">
        <v>11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</row>
    <row r="166" customFormat="false" ht="14.25" hidden="false" customHeight="false" outlineLevel="0" collapsed="false">
      <c r="A166" s="24" t="n">
        <v>8007600</v>
      </c>
      <c r="B166" s="25" t="s">
        <v>379</v>
      </c>
      <c r="C166" s="5" t="s">
        <v>11</v>
      </c>
      <c r="D166" s="3" t="s">
        <v>11</v>
      </c>
      <c r="E166" s="3" t="s">
        <v>11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</row>
    <row r="167" customFormat="false" ht="14.25" hidden="false" customHeight="false" outlineLevel="0" collapsed="false">
      <c r="A167" s="24" t="n">
        <v>8048900</v>
      </c>
      <c r="B167" s="25" t="s">
        <v>381</v>
      </c>
      <c r="C167" s="5" t="s">
        <v>11</v>
      </c>
      <c r="D167" s="3" t="s">
        <v>11</v>
      </c>
      <c r="E167" s="3" t="s">
        <v>11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</row>
    <row r="168" customFormat="false" ht="14.25" hidden="false" customHeight="false" outlineLevel="0" collapsed="false">
      <c r="A168" s="24" t="n">
        <v>8002900</v>
      </c>
      <c r="B168" s="25" t="s">
        <v>383</v>
      </c>
      <c r="C168" s="5" t="s">
        <v>11</v>
      </c>
      <c r="D168" s="3" t="s">
        <v>11</v>
      </c>
      <c r="E168" s="3" t="s">
        <v>11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</row>
    <row r="169" customFormat="false" ht="14.25" hidden="false" customHeight="false" outlineLevel="0" collapsed="false">
      <c r="A169" s="24" t="n">
        <v>8015700</v>
      </c>
      <c r="B169" s="25" t="s">
        <v>386</v>
      </c>
      <c r="C169" s="5" t="s">
        <v>11</v>
      </c>
      <c r="D169" s="3" t="s">
        <v>11</v>
      </c>
      <c r="E169" s="3" t="s">
        <v>11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</row>
    <row r="170" customFormat="false" ht="14.25" hidden="false" customHeight="false" outlineLevel="0" collapsed="false">
      <c r="A170" s="24" t="n">
        <v>8035300</v>
      </c>
      <c r="B170" s="25" t="s">
        <v>388</v>
      </c>
      <c r="C170" s="5" t="s">
        <v>11</v>
      </c>
      <c r="D170" s="3" t="s">
        <v>11</v>
      </c>
      <c r="E170" s="3" t="s">
        <v>11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</row>
    <row r="171" customFormat="false" ht="14.25" hidden="false" customHeight="false" outlineLevel="0" collapsed="false">
      <c r="A171" s="24" t="n">
        <v>8028000</v>
      </c>
      <c r="B171" s="25" t="s">
        <v>390</v>
      </c>
      <c r="C171" s="5" t="s">
        <v>11</v>
      </c>
      <c r="D171" s="3" t="s">
        <v>11</v>
      </c>
      <c r="E171" s="3" t="s">
        <v>11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</row>
    <row r="172" customFormat="false" ht="14.25" hidden="false" customHeight="false" outlineLevel="0" collapsed="false">
      <c r="A172" s="24" t="n">
        <v>8055950</v>
      </c>
      <c r="B172" s="25" t="s">
        <v>392</v>
      </c>
      <c r="C172" s="5" t="s">
        <v>11</v>
      </c>
      <c r="D172" s="3" t="s">
        <v>11</v>
      </c>
      <c r="E172" s="3" t="s">
        <v>11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</row>
    <row r="173" customFormat="false" ht="14.25" hidden="false" customHeight="false" outlineLevel="0" collapsed="false">
      <c r="A173" s="24" t="n">
        <v>8057400</v>
      </c>
      <c r="B173" s="25" t="s">
        <v>394</v>
      </c>
      <c r="C173" s="5" t="s">
        <v>11</v>
      </c>
      <c r="D173" s="3" t="s">
        <v>11</v>
      </c>
      <c r="E173" s="3" t="s">
        <v>11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</row>
    <row r="174" customFormat="false" ht="14.25" hidden="false" customHeight="false" outlineLevel="0" collapsed="false">
      <c r="A174" s="24" t="n">
        <v>8057800</v>
      </c>
      <c r="B174" s="25" t="s">
        <v>396</v>
      </c>
      <c r="C174" s="5" t="s">
        <v>11</v>
      </c>
      <c r="D174" s="3" t="s">
        <v>11</v>
      </c>
      <c r="E174" s="3" t="s">
        <v>11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</row>
    <row r="175" customFormat="false" ht="14.25" hidden="false" customHeight="false" outlineLevel="0" collapsed="false">
      <c r="A175" s="24" t="n">
        <v>8057350</v>
      </c>
      <c r="B175" s="25" t="s">
        <v>398</v>
      </c>
      <c r="C175" s="5" t="s">
        <v>11</v>
      </c>
      <c r="D175" s="3" t="s">
        <v>11</v>
      </c>
      <c r="E175" s="3" t="s">
        <v>11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</row>
    <row r="176" customFormat="false" ht="14.25" hidden="false" customHeight="false" outlineLevel="0" collapsed="false">
      <c r="A176" s="24" t="n">
        <v>8057450</v>
      </c>
      <c r="B176" s="25" t="s">
        <v>400</v>
      </c>
      <c r="C176" s="5" t="s">
        <v>11</v>
      </c>
      <c r="D176" s="3" t="s">
        <v>11</v>
      </c>
      <c r="E176" s="3" t="s">
        <v>11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</row>
    <row r="177" customFormat="false" ht="14.25" hidden="false" customHeight="false" outlineLevel="0" collapsed="false">
      <c r="A177" s="24" t="n">
        <v>8057650</v>
      </c>
      <c r="B177" s="25" t="s">
        <v>402</v>
      </c>
      <c r="C177" s="5" t="s">
        <v>11</v>
      </c>
      <c r="D177" s="3" t="s">
        <v>11</v>
      </c>
      <c r="E177" s="3" t="s">
        <v>11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</row>
    <row r="178" customFormat="false" ht="14.25" hidden="false" customHeight="false" outlineLevel="0" collapsed="false">
      <c r="A178" s="24" t="n">
        <v>8057500</v>
      </c>
      <c r="B178" s="25" t="s">
        <v>404</v>
      </c>
      <c r="C178" s="5" t="s">
        <v>11</v>
      </c>
      <c r="D178" s="3" t="s">
        <v>11</v>
      </c>
      <c r="E178" s="3" t="s">
        <v>11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</row>
    <row r="179" customFormat="false" ht="14.25" hidden="false" customHeight="false" outlineLevel="0" collapsed="false">
      <c r="A179" s="24" t="n">
        <v>8057550</v>
      </c>
      <c r="B179" s="25" t="s">
        <v>406</v>
      </c>
      <c r="C179" s="5" t="s">
        <v>11</v>
      </c>
      <c r="D179" s="3" t="s">
        <v>11</v>
      </c>
      <c r="E179" s="3" t="s">
        <v>11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</row>
    <row r="180" customFormat="false" ht="14.25" hidden="false" customHeight="false" outlineLevel="0" collapsed="false">
      <c r="A180" s="24" t="n">
        <v>8057600</v>
      </c>
      <c r="B180" s="25" t="s">
        <v>408</v>
      </c>
      <c r="C180" s="5" t="s">
        <v>11</v>
      </c>
      <c r="D180" s="3" t="s">
        <v>11</v>
      </c>
      <c r="E180" s="3" t="s">
        <v>11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</row>
    <row r="181" customFormat="false" ht="14.25" hidden="false" customHeight="false" outlineLevel="0" collapsed="false">
      <c r="A181" s="24" t="n">
        <v>8061200</v>
      </c>
      <c r="B181" s="25" t="s">
        <v>410</v>
      </c>
      <c r="C181" s="5" t="s">
        <v>11</v>
      </c>
      <c r="D181" s="3" t="s">
        <v>11</v>
      </c>
      <c r="E181" s="3" t="s">
        <v>11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</row>
    <row r="182" customFormat="false" ht="14.25" hidden="false" customHeight="false" outlineLevel="0" collapsed="false">
      <c r="A182" s="24" t="n">
        <v>8039200</v>
      </c>
      <c r="B182" s="25" t="s">
        <v>412</v>
      </c>
      <c r="C182" s="5" t="s">
        <v>11</v>
      </c>
      <c r="D182" s="3" t="s">
        <v>11</v>
      </c>
      <c r="E182" s="3" t="s">
        <v>11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</row>
    <row r="183" customFormat="false" ht="14.25" hidden="false" customHeight="false" outlineLevel="0" collapsed="false">
      <c r="A183" s="24" t="n">
        <v>8031500</v>
      </c>
      <c r="B183" s="25" t="s">
        <v>414</v>
      </c>
      <c r="C183" s="5" t="s">
        <v>11</v>
      </c>
      <c r="D183" s="3" t="s">
        <v>11</v>
      </c>
      <c r="E183" s="3" t="s">
        <v>11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</row>
    <row r="184" customFormat="false" ht="14.25" hidden="false" customHeight="false" outlineLevel="0" collapsed="false">
      <c r="A184" s="24" t="n">
        <v>8053500</v>
      </c>
      <c r="B184" s="25" t="s">
        <v>416</v>
      </c>
      <c r="C184" s="5" t="s">
        <v>11</v>
      </c>
      <c r="D184" s="3" t="s">
        <v>11</v>
      </c>
      <c r="E184" s="3" t="s">
        <v>11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</row>
    <row r="185" customFormat="false" ht="14.25" hidden="false" customHeight="false" outlineLevel="0" collapsed="false">
      <c r="A185" s="24" t="n">
        <v>9010590</v>
      </c>
      <c r="B185" s="25" t="s">
        <v>418</v>
      </c>
      <c r="C185" s="5" t="s">
        <v>11</v>
      </c>
      <c r="D185" s="3" t="s">
        <v>11</v>
      </c>
      <c r="E185" s="3" t="s">
        <v>11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</row>
    <row r="186" customFormat="false" ht="14.25" hidden="false" customHeight="false" outlineLevel="0" collapsed="false">
      <c r="A186" s="24" t="n">
        <v>9010580</v>
      </c>
      <c r="B186" s="25" t="s">
        <v>420</v>
      </c>
      <c r="C186" s="5" t="s">
        <v>11</v>
      </c>
      <c r="D186" s="3" t="s">
        <v>11</v>
      </c>
      <c r="E186" s="3" t="s">
        <v>11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</row>
    <row r="187" customFormat="false" ht="14.25" hidden="false" customHeight="false" outlineLevel="0" collapsed="false">
      <c r="A187" s="24" t="n">
        <v>8056150</v>
      </c>
      <c r="B187" s="25" t="s">
        <v>545</v>
      </c>
      <c r="C187" s="5"/>
      <c r="D187" s="14"/>
      <c r="E187" s="5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</row>
    <row r="188" customFormat="false" ht="14.25" hidden="false" customHeight="false" outlineLevel="0" collapsed="false">
      <c r="A188" s="24" t="n">
        <v>8042800</v>
      </c>
      <c r="B188" s="25" t="s">
        <v>424</v>
      </c>
      <c r="C188" s="5" t="s">
        <v>11</v>
      </c>
      <c r="D188" s="3" t="s">
        <v>11</v>
      </c>
      <c r="E188" s="3" t="s">
        <v>11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</row>
    <row r="189" customFormat="false" ht="14.25" hidden="false" customHeight="false" outlineLevel="0" collapsed="false">
      <c r="A189" s="24" t="n">
        <v>8051600</v>
      </c>
      <c r="B189" s="25" t="s">
        <v>426</v>
      </c>
      <c r="C189" s="5" t="s">
        <v>11</v>
      </c>
      <c r="D189" s="3" t="s">
        <v>11</v>
      </c>
      <c r="E189" s="3" t="s">
        <v>11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</row>
    <row r="190" customFormat="false" ht="14.25" hidden="false" customHeight="false" outlineLevel="0" collapsed="false">
      <c r="A190" s="24" t="n">
        <v>8052400</v>
      </c>
      <c r="B190" s="25" t="s">
        <v>428</v>
      </c>
      <c r="C190" s="5" t="s">
        <v>11</v>
      </c>
      <c r="D190" s="3" t="s">
        <v>11</v>
      </c>
      <c r="E190" s="3" t="s">
        <v>11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4.25" hidden="false" customHeight="false" outlineLevel="0" collapsed="false">
      <c r="A191" s="24" t="n">
        <v>8022300</v>
      </c>
      <c r="B191" s="25" t="s">
        <v>430</v>
      </c>
      <c r="C191" s="5" t="s">
        <v>11</v>
      </c>
      <c r="D191" s="3" t="s">
        <v>11</v>
      </c>
      <c r="E191" s="3" t="s">
        <v>11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4.25" hidden="false" customHeight="false" outlineLevel="0" collapsed="false">
      <c r="A192" s="24" t="n">
        <v>8039600</v>
      </c>
      <c r="B192" s="25" t="s">
        <v>432</v>
      </c>
      <c r="C192" s="5" t="s">
        <v>11</v>
      </c>
      <c r="D192" s="3" t="s">
        <v>11</v>
      </c>
      <c r="E192" s="3" t="s">
        <v>11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</row>
    <row r="193" customFormat="false" ht="14.25" hidden="false" customHeight="false" outlineLevel="0" collapsed="false">
      <c r="A193" s="24" t="n">
        <v>8027300</v>
      </c>
      <c r="B193" s="25" t="s">
        <v>434</v>
      </c>
      <c r="C193" s="5" t="s">
        <v>11</v>
      </c>
      <c r="D193" s="3" t="s">
        <v>11</v>
      </c>
      <c r="E193" s="3" t="s">
        <v>11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</row>
    <row r="194" customFormat="false" ht="14.25" hidden="false" customHeight="false" outlineLevel="0" collapsed="false">
      <c r="A194" s="24" t="n">
        <v>8024300</v>
      </c>
      <c r="B194" s="25" t="s">
        <v>436</v>
      </c>
      <c r="C194" s="5" t="s">
        <v>11</v>
      </c>
      <c r="D194" s="3" t="s">
        <v>11</v>
      </c>
      <c r="E194" s="3" t="s">
        <v>11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</row>
    <row r="195" customFormat="false" ht="14.25" hidden="false" customHeight="false" outlineLevel="0" collapsed="false">
      <c r="A195" s="24" t="n">
        <v>8037500</v>
      </c>
      <c r="B195" s="25" t="s">
        <v>438</v>
      </c>
      <c r="C195" s="5" t="s">
        <v>11</v>
      </c>
      <c r="D195" s="3" t="s">
        <v>11</v>
      </c>
      <c r="E195" s="3" t="s">
        <v>11</v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</row>
    <row r="196" customFormat="false" ht="14.25" hidden="false" customHeight="false" outlineLevel="0" collapsed="false">
      <c r="A196" s="24" t="n">
        <v>8024600</v>
      </c>
      <c r="B196" s="25" t="s">
        <v>440</v>
      </c>
      <c r="C196" s="5" t="s">
        <v>11</v>
      </c>
      <c r="D196" s="3" t="s">
        <v>11</v>
      </c>
      <c r="E196" s="3" t="s">
        <v>11</v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</row>
    <row r="197" customFormat="false" ht="14.25" hidden="false" customHeight="false" outlineLevel="0" collapsed="false">
      <c r="A197" s="24" t="n">
        <v>8036500</v>
      </c>
      <c r="B197" s="25" t="s">
        <v>442</v>
      </c>
      <c r="C197" s="5" t="s">
        <v>11</v>
      </c>
      <c r="D197" s="3" t="s">
        <v>11</v>
      </c>
      <c r="E197" s="3" t="s">
        <v>11</v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</row>
    <row r="198" customFormat="false" ht="14.25" hidden="false" customHeight="false" outlineLevel="0" collapsed="false">
      <c r="A198" s="24" t="n">
        <v>8027900</v>
      </c>
      <c r="B198" s="25" t="s">
        <v>444</v>
      </c>
      <c r="C198" s="5" t="s">
        <v>11</v>
      </c>
      <c r="D198" s="3" t="s">
        <v>11</v>
      </c>
      <c r="E198" s="3" t="s">
        <v>11</v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</row>
    <row r="199" customFormat="false" ht="14.25" hidden="false" customHeight="false" outlineLevel="0" collapsed="false">
      <c r="A199" s="24" t="n">
        <v>8039300</v>
      </c>
      <c r="B199" s="25" t="s">
        <v>446</v>
      </c>
      <c r="C199" s="5"/>
      <c r="D199" s="14"/>
      <c r="E199" s="5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</row>
    <row r="200" customFormat="false" ht="14.25" hidden="false" customHeight="false" outlineLevel="0" collapsed="false">
      <c r="A200" s="24" t="n">
        <v>9010660</v>
      </c>
      <c r="B200" s="25" t="s">
        <v>448</v>
      </c>
      <c r="C200" s="5" t="s">
        <v>11</v>
      </c>
      <c r="D200" s="3" t="s">
        <v>11</v>
      </c>
      <c r="E200" s="3" t="s">
        <v>11</v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</row>
    <row r="201" customFormat="false" ht="14.25" hidden="false" customHeight="false" outlineLevel="0" collapsed="false">
      <c r="A201" s="24" t="n">
        <v>8017300</v>
      </c>
      <c r="B201" s="25" t="s">
        <v>450</v>
      </c>
      <c r="C201" s="5" t="s">
        <v>11</v>
      </c>
      <c r="D201" s="3" t="s">
        <v>11</v>
      </c>
      <c r="E201" s="3" t="s">
        <v>11</v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</row>
    <row r="202" customFormat="false" ht="14.25" hidden="false" customHeight="false" outlineLevel="0" collapsed="false">
      <c r="A202" s="24" t="n">
        <v>8029200</v>
      </c>
      <c r="B202" s="25" t="s">
        <v>452</v>
      </c>
      <c r="C202" s="5" t="s">
        <v>11</v>
      </c>
      <c r="D202" s="3" t="s">
        <v>11</v>
      </c>
      <c r="E202" s="3" t="s">
        <v>11</v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</row>
    <row r="203" customFormat="false" ht="14.25" hidden="false" customHeight="false" outlineLevel="0" collapsed="false">
      <c r="A203" s="24" t="n">
        <v>8058100</v>
      </c>
      <c r="B203" s="25" t="s">
        <v>454</v>
      </c>
      <c r="C203" s="5" t="s">
        <v>11</v>
      </c>
      <c r="D203" s="3" t="s">
        <v>11</v>
      </c>
      <c r="E203" s="3" t="s">
        <v>11</v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</row>
    <row r="204" customFormat="false" ht="14.25" hidden="false" customHeight="false" outlineLevel="0" collapsed="false">
      <c r="A204" s="24" t="n">
        <v>8054600</v>
      </c>
      <c r="B204" s="25" t="s">
        <v>456</v>
      </c>
      <c r="C204" s="5" t="s">
        <v>11</v>
      </c>
      <c r="D204" s="3" t="s">
        <v>11</v>
      </c>
      <c r="E204" s="3" t="s">
        <v>11</v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</row>
    <row r="205" customFormat="false" ht="14.25" hidden="false" customHeight="false" outlineLevel="0" collapsed="false">
      <c r="A205" s="24" t="n">
        <v>8058015</v>
      </c>
      <c r="B205" s="25" t="s">
        <v>458</v>
      </c>
      <c r="C205" s="5" t="s">
        <v>11</v>
      </c>
      <c r="D205" s="3" t="s">
        <v>11</v>
      </c>
      <c r="E205" s="3" t="s">
        <v>11</v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</row>
    <row r="206" customFormat="false" ht="14.25" hidden="false" customHeight="false" outlineLevel="0" collapsed="false">
      <c r="A206" s="24" t="n">
        <v>8058010</v>
      </c>
      <c r="B206" s="25" t="s">
        <v>460</v>
      </c>
      <c r="C206" s="5" t="s">
        <v>11</v>
      </c>
      <c r="D206" s="3" t="s">
        <v>11</v>
      </c>
      <c r="E206" s="3" t="s">
        <v>11</v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</row>
    <row r="207" customFormat="false" ht="14.25" hidden="false" customHeight="false" outlineLevel="0" collapsed="false">
      <c r="A207" s="24" t="n">
        <v>8027200</v>
      </c>
      <c r="B207" s="25" t="s">
        <v>546</v>
      </c>
      <c r="C207" s="5"/>
      <c r="D207" s="14"/>
      <c r="E207" s="13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</row>
    <row r="208" customFormat="false" ht="14.25" hidden="false" customHeight="false" outlineLevel="0" collapsed="false">
      <c r="A208" s="24" t="n">
        <v>8048400</v>
      </c>
      <c r="B208" s="25" t="s">
        <v>464</v>
      </c>
      <c r="C208" s="5" t="s">
        <v>11</v>
      </c>
      <c r="D208" s="3" t="s">
        <v>11</v>
      </c>
      <c r="E208" s="3" t="s">
        <v>11</v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</row>
    <row r="209" customFormat="false" ht="14.25" hidden="false" customHeight="false" outlineLevel="0" collapsed="false">
      <c r="A209" s="24" t="n">
        <v>8000400</v>
      </c>
      <c r="B209" s="25" t="s">
        <v>466</v>
      </c>
      <c r="C209" s="5" t="s">
        <v>11</v>
      </c>
      <c r="D209" s="3" t="s">
        <v>11</v>
      </c>
      <c r="E209" s="3" t="s">
        <v>11</v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</row>
    <row r="210" customFormat="false" ht="14.25" hidden="false" customHeight="false" outlineLevel="0" collapsed="false">
      <c r="A210" s="24" t="n">
        <v>8033700</v>
      </c>
      <c r="B210" s="25" t="s">
        <v>468</v>
      </c>
      <c r="C210" s="5" t="s">
        <v>11</v>
      </c>
      <c r="D210" s="3" t="s">
        <v>11</v>
      </c>
      <c r="E210" s="3" t="s">
        <v>11</v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4.25" hidden="false" customHeight="false" outlineLevel="0" collapsed="false">
      <c r="A211" s="24" t="n">
        <v>8033800</v>
      </c>
      <c r="B211" s="25" t="s">
        <v>470</v>
      </c>
      <c r="C211" s="5" t="s">
        <v>11</v>
      </c>
      <c r="D211" s="3" t="s">
        <v>11</v>
      </c>
      <c r="E211" s="3" t="s">
        <v>11</v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4.25" hidden="false" customHeight="false" outlineLevel="0" collapsed="false">
      <c r="A212" s="24" t="n">
        <v>8033900</v>
      </c>
      <c r="B212" s="25" t="s">
        <v>472</v>
      </c>
      <c r="C212" s="5" t="s">
        <v>11</v>
      </c>
      <c r="D212" s="3" t="s">
        <v>11</v>
      </c>
      <c r="E212" s="3" t="s">
        <v>11</v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</row>
    <row r="213" customFormat="false" ht="14.25" hidden="false" customHeight="false" outlineLevel="0" collapsed="false">
      <c r="A213" s="24" t="n">
        <v>8034400</v>
      </c>
      <c r="B213" s="25" t="s">
        <v>474</v>
      </c>
      <c r="C213" s="5" t="s">
        <v>11</v>
      </c>
      <c r="D213" s="3" t="s">
        <v>11</v>
      </c>
      <c r="E213" s="3" t="s">
        <v>11</v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</row>
    <row r="214" customFormat="false" ht="14.25" hidden="false" customHeight="false" outlineLevel="0" collapsed="false">
      <c r="A214" s="24" t="n">
        <v>8047600</v>
      </c>
      <c r="B214" s="25" t="s">
        <v>476</v>
      </c>
      <c r="C214" s="5" t="s">
        <v>11</v>
      </c>
      <c r="D214" s="3" t="s">
        <v>11</v>
      </c>
      <c r="E214" s="3" t="s">
        <v>11</v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4.25" hidden="false" customHeight="false" outlineLevel="0" collapsed="false">
      <c r="A215" s="24" t="n">
        <v>8057845</v>
      </c>
      <c r="B215" s="25" t="s">
        <v>478</v>
      </c>
      <c r="C215" s="5" t="s">
        <v>11</v>
      </c>
      <c r="D215" s="3" t="s">
        <v>11</v>
      </c>
      <c r="E215" s="3" t="s">
        <v>11</v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4.25" hidden="false" customHeight="false" outlineLevel="0" collapsed="false">
      <c r="A216" s="24" t="n">
        <v>8033600</v>
      </c>
      <c r="B216" s="25" t="s">
        <v>480</v>
      </c>
      <c r="C216" s="5" t="s">
        <v>11</v>
      </c>
      <c r="D216" s="3" t="s">
        <v>11</v>
      </c>
      <c r="E216" s="3" t="s">
        <v>11</v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</row>
    <row r="217" customFormat="false" ht="14.25" hidden="false" customHeight="false" outlineLevel="0" collapsed="false">
      <c r="A217" s="24" t="n">
        <v>8034700</v>
      </c>
      <c r="B217" s="25" t="s">
        <v>482</v>
      </c>
      <c r="C217" s="5" t="s">
        <v>11</v>
      </c>
      <c r="D217" s="3" t="s">
        <v>11</v>
      </c>
      <c r="E217" s="3" t="s">
        <v>11</v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</row>
    <row r="218" customFormat="false" ht="14.25" hidden="false" customHeight="false" outlineLevel="0" collapsed="false">
      <c r="A218" s="24" t="n">
        <v>8034900</v>
      </c>
      <c r="B218" s="25" t="s">
        <v>484</v>
      </c>
      <c r="C218" s="5" t="s">
        <v>11</v>
      </c>
      <c r="D218" s="3" t="s">
        <v>11</v>
      </c>
      <c r="E218" s="3" t="s">
        <v>11</v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</row>
    <row r="219" customFormat="false" ht="14.25" hidden="false" customHeight="false" outlineLevel="0" collapsed="false">
      <c r="A219" s="24" t="n">
        <v>8034500</v>
      </c>
      <c r="B219" s="25" t="s">
        <v>486</v>
      </c>
      <c r="C219" s="5" t="s">
        <v>11</v>
      </c>
      <c r="D219" s="3" t="s">
        <v>11</v>
      </c>
      <c r="E219" s="3" t="s">
        <v>11</v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</row>
    <row r="220" customFormat="false" ht="14.25" hidden="false" customHeight="false" outlineLevel="0" collapsed="false">
      <c r="A220" s="24" t="n">
        <v>9010560</v>
      </c>
      <c r="B220" s="25" t="s">
        <v>488</v>
      </c>
      <c r="C220" s="5" t="s">
        <v>11</v>
      </c>
      <c r="D220" s="3" t="s">
        <v>11</v>
      </c>
      <c r="E220" s="3" t="s">
        <v>11</v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</row>
    <row r="221" customFormat="false" ht="14.25" hidden="false" customHeight="false" outlineLevel="0" collapsed="false">
      <c r="A221" s="24" t="n">
        <v>9010570</v>
      </c>
      <c r="B221" s="25" t="s">
        <v>490</v>
      </c>
      <c r="C221" s="5" t="s">
        <v>11</v>
      </c>
      <c r="D221" s="3" t="s">
        <v>11</v>
      </c>
      <c r="E221" s="3" t="s">
        <v>11</v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</row>
    <row r="222" customFormat="false" ht="14.25" hidden="false" customHeight="false" outlineLevel="0" collapsed="false">
      <c r="A222" s="24" t="n">
        <v>8039700</v>
      </c>
      <c r="B222" s="25" t="s">
        <v>492</v>
      </c>
      <c r="C222" s="5" t="s">
        <v>11</v>
      </c>
      <c r="D222" s="3" t="s">
        <v>11</v>
      </c>
      <c r="E222" s="3" t="s">
        <v>11</v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</row>
    <row r="223" customFormat="false" ht="14.25" hidden="false" customHeight="false" outlineLevel="0" collapsed="false">
      <c r="A223" s="24" t="n">
        <v>9010760</v>
      </c>
      <c r="B223" s="25" t="s">
        <v>494</v>
      </c>
      <c r="C223" s="5" t="s">
        <v>11</v>
      </c>
      <c r="D223" s="3" t="s">
        <v>11</v>
      </c>
      <c r="E223" s="3" t="s">
        <v>11</v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</row>
    <row r="224" customFormat="false" ht="14.25" hidden="false" customHeight="false" outlineLevel="0" collapsed="false">
      <c r="A224" s="24" t="n">
        <v>8059010</v>
      </c>
      <c r="B224" s="25" t="s">
        <v>496</v>
      </c>
      <c r="C224" s="5" t="s">
        <v>11</v>
      </c>
      <c r="D224" s="3" t="s">
        <v>11</v>
      </c>
      <c r="E224" s="3" t="s">
        <v>11</v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</row>
    <row r="225" customFormat="false" ht="14.25" hidden="false" customHeight="false" outlineLevel="0" collapsed="false">
      <c r="A225" s="24" t="n">
        <v>8056550</v>
      </c>
      <c r="B225" s="25" t="s">
        <v>498</v>
      </c>
      <c r="C225" s="5" t="s">
        <v>11</v>
      </c>
      <c r="D225" s="3" t="s">
        <v>11</v>
      </c>
      <c r="E225" s="3" t="s">
        <v>11</v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</row>
    <row r="226" customFormat="false" ht="14.25" hidden="false" customHeight="false" outlineLevel="0" collapsed="false">
      <c r="A226" s="24" t="n">
        <v>8057895</v>
      </c>
      <c r="B226" s="25" t="s">
        <v>500</v>
      </c>
      <c r="C226" s="5" t="s">
        <v>11</v>
      </c>
      <c r="D226" s="3" t="s">
        <v>11</v>
      </c>
      <c r="E226" s="3" t="s">
        <v>11</v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</row>
    <row r="227" customFormat="false" ht="14.25" hidden="false" customHeight="false" outlineLevel="0" collapsed="false">
      <c r="A227" s="24" t="n">
        <v>8057900</v>
      </c>
      <c r="B227" s="25" t="s">
        <v>502</v>
      </c>
      <c r="C227" s="5" t="s">
        <v>11</v>
      </c>
      <c r="D227" s="3" t="s">
        <v>11</v>
      </c>
      <c r="E227" s="3" t="s">
        <v>11</v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</row>
    <row r="228" customFormat="false" ht="14.25" hidden="false" customHeight="false" outlineLevel="0" collapsed="false">
      <c r="A228" s="24" t="n">
        <v>8057890</v>
      </c>
      <c r="B228" s="25" t="s">
        <v>504</v>
      </c>
      <c r="C228" s="5" t="s">
        <v>11</v>
      </c>
      <c r="D228" s="3" t="s">
        <v>11</v>
      </c>
      <c r="E228" s="3" t="s">
        <v>11</v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</row>
    <row r="229" customFormat="false" ht="14.25" hidden="false" customHeight="false" outlineLevel="0" collapsed="false">
      <c r="A229" s="24" t="n">
        <v>8033400</v>
      </c>
      <c r="B229" s="25" t="s">
        <v>506</v>
      </c>
      <c r="C229" s="5" t="s">
        <v>11</v>
      </c>
      <c r="D229" s="3" t="s">
        <v>11</v>
      </c>
      <c r="E229" s="3" t="s">
        <v>11</v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</row>
    <row r="230" customFormat="false" ht="14.25" hidden="false" customHeight="false" outlineLevel="0" collapsed="false">
      <c r="A230" s="24" t="n">
        <v>8033300</v>
      </c>
      <c r="B230" s="25" t="s">
        <v>508</v>
      </c>
      <c r="C230" s="5" t="s">
        <v>11</v>
      </c>
      <c r="D230" s="3" t="s">
        <v>11</v>
      </c>
      <c r="E230" s="3" t="s">
        <v>11</v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</row>
    <row r="231" customFormat="false" ht="14.25" hidden="false" customHeight="false" outlineLevel="0" collapsed="false">
      <c r="A231" s="24" t="n">
        <v>8034000</v>
      </c>
      <c r="B231" s="25" t="s">
        <v>510</v>
      </c>
      <c r="C231" s="5" t="s">
        <v>11</v>
      </c>
      <c r="D231" s="3" t="s">
        <v>11</v>
      </c>
      <c r="E231" s="3" t="s">
        <v>11</v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</row>
    <row r="232" customFormat="false" ht="14.25" hidden="false" customHeight="false" outlineLevel="0" collapsed="false">
      <c r="A232" s="24" t="n">
        <v>8012100</v>
      </c>
      <c r="B232" s="25" t="s">
        <v>512</v>
      </c>
      <c r="C232" s="5" t="s">
        <v>11</v>
      </c>
      <c r="D232" s="3" t="s">
        <v>11</v>
      </c>
      <c r="E232" s="3" t="s">
        <v>11</v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</row>
    <row r="233" customFormat="false" ht="14.25" hidden="false" customHeight="false" outlineLevel="0" collapsed="false">
      <c r="A233" s="24" t="n">
        <v>8055300</v>
      </c>
      <c r="B233" s="25" t="s">
        <v>514</v>
      </c>
      <c r="C233" s="5" t="s">
        <v>11</v>
      </c>
      <c r="D233" s="3" t="s">
        <v>11</v>
      </c>
      <c r="E233" s="3" t="s">
        <v>11</v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</row>
    <row r="234" customFormat="false" ht="14.25" hidden="false" customHeight="false" outlineLevel="0" collapsed="false">
      <c r="A234" s="24" t="n">
        <v>8025200</v>
      </c>
      <c r="B234" s="25" t="s">
        <v>516</v>
      </c>
      <c r="C234" s="5" t="s">
        <v>11</v>
      </c>
      <c r="D234" s="3" t="s">
        <v>11</v>
      </c>
      <c r="E234" s="3" t="s">
        <v>11</v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4.25" hidden="false" customHeight="false" outlineLevel="0" collapsed="false">
      <c r="A235" s="24" t="n">
        <v>8024800</v>
      </c>
      <c r="B235" s="25" t="s">
        <v>518</v>
      </c>
      <c r="C235" s="5" t="s">
        <v>11</v>
      </c>
      <c r="D235" s="3" t="s">
        <v>11</v>
      </c>
      <c r="E235" s="3" t="s">
        <v>11</v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4.25" hidden="false" customHeight="false" outlineLevel="0" collapsed="false">
      <c r="A236" s="24" t="n">
        <v>8055200</v>
      </c>
      <c r="B236" s="25" t="s">
        <v>520</v>
      </c>
      <c r="C236" s="5" t="s">
        <v>11</v>
      </c>
      <c r="D236" s="3" t="s">
        <v>11</v>
      </c>
      <c r="E236" s="3" t="s">
        <v>11</v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</row>
    <row r="237" customFormat="false" ht="14.25" hidden="false" customHeight="false" outlineLevel="0" collapsed="false">
      <c r="A237" s="24" t="n">
        <v>8051100</v>
      </c>
      <c r="B237" s="25" t="s">
        <v>522</v>
      </c>
      <c r="C237" s="5" t="s">
        <v>11</v>
      </c>
      <c r="D237" s="3" t="s">
        <v>11</v>
      </c>
      <c r="E237" s="3" t="s">
        <v>11</v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</row>
    <row r="238" customFormat="false" ht="15" hidden="false" customHeight="false" outlineLevel="0" collapsed="false">
      <c r="A238" s="5"/>
      <c r="B238" s="5"/>
      <c r="C238" s="5"/>
      <c r="E238" s="5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pane xSplit="0" ySplit="1" topLeftCell="A2" activePane="bottomLeft" state="frozen"/>
      <selection pane="topLeft" activeCell="A1" activeCellId="0" sqref="A1"/>
      <selection pane="bottomLeft" activeCell="C17" activeCellId="0" sqref="C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3.42"/>
    <col collapsed="false" customWidth="true" hidden="false" outlineLevel="0" max="3" min="3" style="1" width="15.71"/>
    <col collapsed="false" customWidth="true" hidden="false" outlineLevel="0" max="4" min="4" style="3" width="9.71"/>
    <col collapsed="false" customWidth="true" hidden="false" outlineLevel="0" max="5" min="5" style="1" width="15.29"/>
    <col collapsed="false" customWidth="true" hidden="false" outlineLevel="0" max="6" min="6" style="37" width="9.57"/>
    <col collapsed="false" customWidth="true" hidden="false" outlineLevel="0" max="7" min="7" style="37" width="12.29"/>
    <col collapsed="false" customWidth="true" hidden="false" outlineLevel="0" max="8" min="8" style="37" width="13"/>
    <col collapsed="false" customWidth="true" hidden="false" outlineLevel="0" max="9" min="9" style="37" width="12.57"/>
    <col collapsed="false" customWidth="true" hidden="false" outlineLevel="0" max="10" min="10" style="37" width="12.29"/>
    <col collapsed="false" customWidth="false" hidden="false" outlineLevel="0" max="22" min="11" style="37" width="8.71"/>
  </cols>
  <sheetData>
    <row r="1" s="23" customFormat="true" ht="17.9" hidden="false" customHeight="false" outlineLevel="0" collapsed="false">
      <c r="A1" s="51" t="s">
        <v>13</v>
      </c>
      <c r="B1" s="52" t="s">
        <v>14</v>
      </c>
      <c r="C1" s="53" t="s">
        <v>543</v>
      </c>
      <c r="D1" s="54" t="s">
        <v>16</v>
      </c>
      <c r="E1" s="55" t="s">
        <v>17</v>
      </c>
      <c r="F1" s="56" t="s">
        <v>5</v>
      </c>
      <c r="G1" s="56" t="s">
        <v>18</v>
      </c>
      <c r="H1" s="56" t="s">
        <v>19</v>
      </c>
      <c r="I1" s="56" t="s">
        <v>20</v>
      </c>
      <c r="J1" s="56" t="s">
        <v>21</v>
      </c>
      <c r="K1" s="56" t="s">
        <v>22</v>
      </c>
      <c r="L1" s="56" t="s">
        <v>23</v>
      </c>
      <c r="M1" s="56" t="s">
        <v>24</v>
      </c>
      <c r="N1" s="56" t="s">
        <v>25</v>
      </c>
      <c r="O1" s="56" t="s">
        <v>26</v>
      </c>
      <c r="P1" s="56" t="s">
        <v>27</v>
      </c>
      <c r="Q1" s="56" t="s">
        <v>28</v>
      </c>
      <c r="R1" s="56" t="s">
        <v>29</v>
      </c>
      <c r="S1" s="56" t="s">
        <v>30</v>
      </c>
      <c r="T1" s="56" t="s">
        <v>31</v>
      </c>
      <c r="U1" s="56" t="s">
        <v>32</v>
      </c>
      <c r="V1" s="56" t="s">
        <v>33</v>
      </c>
    </row>
    <row r="2" customFormat="false" ht="14.25" hidden="false" customHeight="false" outlineLevel="0" collapsed="false">
      <c r="A2" s="24" t="n">
        <v>8059100</v>
      </c>
      <c r="B2" s="25" t="s">
        <v>34</v>
      </c>
      <c r="C2" s="5" t="s">
        <v>6</v>
      </c>
      <c r="D2" s="14" t="n">
        <v>45720</v>
      </c>
      <c r="E2" s="57" t="n">
        <v>0.364583333333333</v>
      </c>
      <c r="F2" s="5" t="n">
        <v>194</v>
      </c>
      <c r="G2" s="5" t="n">
        <v>12</v>
      </c>
      <c r="H2" s="5" t="n">
        <v>42</v>
      </c>
      <c r="I2" s="5" t="n">
        <v>65</v>
      </c>
      <c r="J2" s="5" t="n">
        <v>75</v>
      </c>
      <c r="K2" s="5" t="n">
        <v>0</v>
      </c>
      <c r="L2" s="5" t="n">
        <v>11</v>
      </c>
      <c r="M2" s="5" t="n">
        <v>1</v>
      </c>
      <c r="N2" s="5" t="n">
        <v>17</v>
      </c>
      <c r="O2" s="5" t="n">
        <v>11</v>
      </c>
      <c r="P2" s="5" t="n">
        <v>14</v>
      </c>
      <c r="Q2" s="5" t="n">
        <v>1</v>
      </c>
      <c r="R2" s="5" t="n">
        <v>39</v>
      </c>
      <c r="S2" s="5" t="n">
        <v>25</v>
      </c>
      <c r="T2" s="5" t="n">
        <v>39</v>
      </c>
      <c r="U2" s="5" t="n">
        <v>35</v>
      </c>
      <c r="V2" s="5" t="n">
        <v>1</v>
      </c>
    </row>
    <row r="3" customFormat="false" ht="14.25" hidden="false" customHeight="false" outlineLevel="0" collapsed="false">
      <c r="A3" s="24" t="n">
        <v>8008400</v>
      </c>
      <c r="B3" s="25" t="s">
        <v>38</v>
      </c>
      <c r="C3" s="5" t="s">
        <v>6</v>
      </c>
      <c r="D3" s="14" t="n">
        <v>45846</v>
      </c>
      <c r="E3" s="26" t="n">
        <v>0.53125</v>
      </c>
      <c r="F3" s="5" t="n">
        <v>552</v>
      </c>
      <c r="G3" s="5" t="n">
        <v>185</v>
      </c>
      <c r="H3" s="5" t="n">
        <v>185</v>
      </c>
      <c r="I3" s="5" t="n">
        <v>89</v>
      </c>
      <c r="J3" s="5" t="n">
        <v>93</v>
      </c>
      <c r="K3" s="5" t="n">
        <v>38</v>
      </c>
      <c r="L3" s="5" t="n">
        <v>123</v>
      </c>
      <c r="M3" s="5" t="n">
        <v>24</v>
      </c>
      <c r="N3" s="5" t="n">
        <v>9</v>
      </c>
      <c r="O3" s="5" t="n">
        <v>147</v>
      </c>
      <c r="P3" s="5" t="n">
        <v>29</v>
      </c>
      <c r="Q3" s="5" t="n">
        <v>31</v>
      </c>
      <c r="R3" s="5" t="n">
        <v>37</v>
      </c>
      <c r="S3" s="5" t="n">
        <v>21</v>
      </c>
      <c r="T3" s="5" t="n">
        <v>35</v>
      </c>
      <c r="U3" s="5" t="n">
        <v>21</v>
      </c>
      <c r="V3" s="5" t="n">
        <v>37</v>
      </c>
    </row>
    <row r="4" customFormat="false" ht="14.25" hidden="false" customHeight="false" outlineLevel="0" collapsed="false">
      <c r="A4" s="24" t="n">
        <v>8018400</v>
      </c>
      <c r="B4" s="25" t="s">
        <v>41</v>
      </c>
      <c r="C4" s="5" t="s">
        <v>544</v>
      </c>
      <c r="D4" s="14" t="n">
        <v>45841</v>
      </c>
      <c r="E4" s="26" t="n">
        <v>0.53125</v>
      </c>
      <c r="F4" s="5" t="n">
        <v>593</v>
      </c>
      <c r="G4" s="5" t="n">
        <v>252</v>
      </c>
      <c r="H4" s="5" t="n">
        <v>220</v>
      </c>
      <c r="I4" s="5" t="n">
        <v>35</v>
      </c>
      <c r="J4" s="5" t="n">
        <v>86</v>
      </c>
      <c r="K4" s="5" t="n">
        <v>60</v>
      </c>
      <c r="L4" s="5" t="n">
        <v>192</v>
      </c>
      <c r="M4" s="5" t="n">
        <v>0</v>
      </c>
      <c r="N4" s="5" t="n">
        <v>29</v>
      </c>
      <c r="O4" s="5" t="n">
        <v>165</v>
      </c>
      <c r="P4" s="5" t="n">
        <v>26</v>
      </c>
      <c r="Q4" s="5" t="n">
        <v>12</v>
      </c>
      <c r="R4" s="5" t="n">
        <v>23</v>
      </c>
      <c r="S4" s="5" t="n">
        <v>0</v>
      </c>
      <c r="T4" s="5" t="n">
        <v>47</v>
      </c>
      <c r="U4" s="5" t="n">
        <v>39</v>
      </c>
      <c r="V4" s="5" t="n">
        <v>0</v>
      </c>
    </row>
    <row r="5" customFormat="false" ht="14.25" hidden="false" customHeight="false" outlineLevel="0" collapsed="false">
      <c r="A5" s="24" t="n">
        <v>8044600</v>
      </c>
      <c r="B5" s="25" t="s">
        <v>44</v>
      </c>
      <c r="C5" s="5" t="s">
        <v>544</v>
      </c>
      <c r="D5" s="14" t="n">
        <v>45845</v>
      </c>
      <c r="E5" s="26" t="n">
        <v>0.625</v>
      </c>
      <c r="F5" s="5" t="n">
        <v>466</v>
      </c>
      <c r="G5" s="5" t="n">
        <v>254</v>
      </c>
      <c r="H5" s="5" t="n">
        <v>185</v>
      </c>
      <c r="I5" s="5" t="n">
        <v>10</v>
      </c>
      <c r="J5" s="5" t="n">
        <v>17</v>
      </c>
      <c r="K5" s="5" t="n">
        <v>15</v>
      </c>
      <c r="L5" s="5" t="n">
        <v>226</v>
      </c>
      <c r="M5" s="5" t="n">
        <v>13</v>
      </c>
      <c r="N5" s="5" t="n">
        <v>19</v>
      </c>
      <c r="O5" s="5" t="n">
        <v>162</v>
      </c>
      <c r="P5" s="5" t="n">
        <v>4</v>
      </c>
      <c r="Q5" s="5" t="n">
        <v>9</v>
      </c>
      <c r="R5" s="5" t="n">
        <v>1</v>
      </c>
      <c r="S5" s="5" t="n">
        <v>0</v>
      </c>
      <c r="T5" s="5" t="n">
        <v>8</v>
      </c>
      <c r="U5" s="5" t="n">
        <v>2</v>
      </c>
      <c r="V5" s="5" t="n">
        <v>7</v>
      </c>
    </row>
    <row r="6" customFormat="false" ht="14.25" hidden="false" customHeight="false" outlineLevel="0" collapsed="false">
      <c r="A6" s="24" t="n">
        <v>8022400</v>
      </c>
      <c r="B6" s="25" t="s">
        <v>46</v>
      </c>
      <c r="C6" s="5" t="s">
        <v>544</v>
      </c>
      <c r="D6" s="14" t="n">
        <v>45845</v>
      </c>
      <c r="E6" s="26" t="n">
        <v>0.625</v>
      </c>
      <c r="F6" s="5" t="n">
        <v>363</v>
      </c>
      <c r="G6" s="5" t="n">
        <v>178</v>
      </c>
      <c r="H6" s="5" t="n">
        <v>143</v>
      </c>
      <c r="I6" s="5" t="n">
        <v>9</v>
      </c>
      <c r="J6" s="5" t="n">
        <v>33</v>
      </c>
      <c r="K6" s="5" t="n">
        <v>6</v>
      </c>
      <c r="L6" s="5" t="n">
        <v>172</v>
      </c>
      <c r="M6" s="5" t="n">
        <v>0</v>
      </c>
      <c r="N6" s="5" t="n">
        <v>3</v>
      </c>
      <c r="O6" s="5" t="n">
        <v>140</v>
      </c>
      <c r="P6" s="5" t="n">
        <v>0</v>
      </c>
      <c r="Q6" s="5" t="n">
        <v>1</v>
      </c>
      <c r="R6" s="5" t="n">
        <v>7</v>
      </c>
      <c r="S6" s="5" t="n">
        <v>1</v>
      </c>
      <c r="T6" s="5" t="n">
        <v>8</v>
      </c>
      <c r="U6" s="5" t="n">
        <v>20</v>
      </c>
      <c r="V6" s="5" t="n">
        <v>5</v>
      </c>
    </row>
    <row r="7" customFormat="false" ht="14.25" hidden="false" customHeight="false" outlineLevel="0" collapsed="false">
      <c r="A7" s="24" t="n">
        <v>8052100</v>
      </c>
      <c r="B7" s="25" t="s">
        <v>48</v>
      </c>
      <c r="C7" s="5" t="s">
        <v>6</v>
      </c>
      <c r="D7" s="14" t="n">
        <v>45772</v>
      </c>
      <c r="E7" s="26" t="n">
        <v>0.322916666666667</v>
      </c>
      <c r="F7" s="5" t="n">
        <v>264</v>
      </c>
      <c r="G7" s="5" t="n">
        <v>104</v>
      </c>
      <c r="H7" s="5" t="n">
        <v>123</v>
      </c>
      <c r="I7" s="5" t="n">
        <v>29</v>
      </c>
      <c r="J7" s="5" t="n">
        <v>28</v>
      </c>
      <c r="K7" s="5" t="n">
        <v>1</v>
      </c>
      <c r="L7" s="5" t="n">
        <v>98</v>
      </c>
      <c r="M7" s="5" t="n">
        <v>5</v>
      </c>
      <c r="N7" s="5" t="n">
        <v>4</v>
      </c>
      <c r="O7" s="5" t="n">
        <v>114</v>
      </c>
      <c r="P7" s="5" t="n">
        <v>5</v>
      </c>
      <c r="Q7" s="5" t="n">
        <v>13</v>
      </c>
      <c r="R7" s="5" t="n">
        <v>2</v>
      </c>
      <c r="S7" s="5" t="n">
        <v>14</v>
      </c>
      <c r="T7" s="5" t="n">
        <v>4</v>
      </c>
      <c r="U7" s="5" t="n">
        <v>0</v>
      </c>
      <c r="V7" s="5" t="n">
        <v>4</v>
      </c>
    </row>
    <row r="8" customFormat="false" ht="14.25" hidden="false" customHeight="false" outlineLevel="0" collapsed="false">
      <c r="A8" s="24" t="n">
        <v>8037200</v>
      </c>
      <c r="B8" s="25" t="s">
        <v>51</v>
      </c>
      <c r="C8" s="5" t="s">
        <v>6</v>
      </c>
      <c r="D8" s="3" t="s">
        <v>11</v>
      </c>
      <c r="E8" s="3" t="s">
        <v>11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customFormat="false" ht="14.25" hidden="false" customHeight="false" outlineLevel="0" collapsed="false">
      <c r="A9" s="24" t="n">
        <v>8057300</v>
      </c>
      <c r="B9" s="25" t="s">
        <v>53</v>
      </c>
      <c r="C9" s="5" t="s">
        <v>544</v>
      </c>
      <c r="D9" s="3" t="s">
        <v>11</v>
      </c>
      <c r="E9" s="3" t="s">
        <v>11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customFormat="false" ht="14.25" hidden="false" customHeight="false" outlineLevel="0" collapsed="false">
      <c r="A10" s="24" t="n">
        <v>8051400</v>
      </c>
      <c r="B10" s="25" t="s">
        <v>55</v>
      </c>
      <c r="C10" s="5" t="s">
        <v>544</v>
      </c>
      <c r="D10" s="14" t="n">
        <v>45776</v>
      </c>
      <c r="E10" s="26" t="n">
        <v>0.34375</v>
      </c>
      <c r="F10" s="5" t="n">
        <v>179</v>
      </c>
      <c r="G10" s="5" t="n">
        <v>68</v>
      </c>
      <c r="H10" s="5" t="n">
        <v>47</v>
      </c>
      <c r="I10" s="5" t="n">
        <v>29</v>
      </c>
      <c r="J10" s="5" t="n">
        <v>35</v>
      </c>
      <c r="K10" s="5" t="n">
        <v>30</v>
      </c>
      <c r="L10" s="5" t="n">
        <v>38</v>
      </c>
      <c r="M10" s="5" t="n">
        <v>0</v>
      </c>
      <c r="N10" s="5" t="n">
        <v>4</v>
      </c>
      <c r="O10" s="5" t="n">
        <v>21</v>
      </c>
      <c r="P10" s="5" t="n">
        <v>22</v>
      </c>
      <c r="Q10" s="5" t="n">
        <v>2</v>
      </c>
      <c r="R10" s="5" t="n">
        <v>26</v>
      </c>
      <c r="S10" s="5" t="n">
        <v>1</v>
      </c>
      <c r="T10" s="5" t="n">
        <v>14</v>
      </c>
      <c r="U10" s="5" t="n">
        <v>5</v>
      </c>
      <c r="V10" s="5" t="n">
        <v>16</v>
      </c>
    </row>
    <row r="11" customFormat="false" ht="14.25" hidden="false" customHeight="false" outlineLevel="0" collapsed="false">
      <c r="A11" s="24" t="n">
        <v>8037400</v>
      </c>
      <c r="B11" s="25" t="s">
        <v>58</v>
      </c>
      <c r="C11" s="5" t="s">
        <v>544</v>
      </c>
      <c r="D11" s="14" t="n">
        <v>45777</v>
      </c>
      <c r="E11" s="26" t="n">
        <v>0.322916666666667</v>
      </c>
      <c r="F11" s="5" t="n">
        <v>245</v>
      </c>
      <c r="G11" s="5" t="n">
        <v>120</v>
      </c>
      <c r="H11" s="5" t="n">
        <v>105</v>
      </c>
      <c r="I11" s="5" t="n">
        <v>8</v>
      </c>
      <c r="J11" s="5" t="n">
        <v>12</v>
      </c>
      <c r="K11" s="5" t="n">
        <v>3</v>
      </c>
      <c r="L11" s="5" t="n">
        <v>114</v>
      </c>
      <c r="M11" s="5" t="n">
        <v>3</v>
      </c>
      <c r="N11" s="5" t="n">
        <v>5</v>
      </c>
      <c r="O11" s="5" t="n">
        <v>99</v>
      </c>
      <c r="P11" s="5" t="n">
        <v>1</v>
      </c>
      <c r="Q11" s="5" t="n">
        <v>4</v>
      </c>
      <c r="R11" s="5" t="n">
        <v>4</v>
      </c>
      <c r="S11" s="5" t="n">
        <v>0</v>
      </c>
      <c r="T11" s="5" t="n">
        <v>0</v>
      </c>
      <c r="U11" s="5" t="n">
        <v>11</v>
      </c>
      <c r="V11" s="5" t="n">
        <v>1</v>
      </c>
    </row>
    <row r="12" customFormat="false" ht="14.25" hidden="false" customHeight="false" outlineLevel="0" collapsed="false">
      <c r="A12" s="24" t="n">
        <v>8037300</v>
      </c>
      <c r="B12" s="25" t="s">
        <v>60</v>
      </c>
      <c r="C12" s="5" t="s">
        <v>544</v>
      </c>
      <c r="D12" s="14" t="n">
        <v>45778</v>
      </c>
      <c r="E12" s="26" t="n">
        <v>0.322916666666667</v>
      </c>
      <c r="F12" s="5" t="n">
        <v>374</v>
      </c>
      <c r="G12" s="5" t="n">
        <v>132</v>
      </c>
      <c r="H12" s="5" t="n">
        <v>153</v>
      </c>
      <c r="I12" s="5" t="n">
        <v>70</v>
      </c>
      <c r="J12" s="5" t="n">
        <v>19</v>
      </c>
      <c r="K12" s="5" t="n">
        <v>4</v>
      </c>
      <c r="L12" s="5" t="n">
        <v>109</v>
      </c>
      <c r="M12" s="5" t="n">
        <v>19</v>
      </c>
      <c r="N12" s="5" t="n">
        <v>7</v>
      </c>
      <c r="O12" s="5" t="n">
        <v>131</v>
      </c>
      <c r="P12" s="5" t="n">
        <v>15</v>
      </c>
      <c r="Q12" s="5" t="n">
        <v>30</v>
      </c>
      <c r="R12" s="5" t="n">
        <v>22</v>
      </c>
      <c r="S12" s="5" t="n">
        <v>18</v>
      </c>
      <c r="T12" s="5" t="n">
        <v>11</v>
      </c>
      <c r="U12" s="5" t="n">
        <v>8</v>
      </c>
      <c r="V12" s="5" t="n">
        <v>0</v>
      </c>
    </row>
    <row r="13" customFormat="false" ht="14.25" hidden="false" customHeight="false" outlineLevel="0" collapsed="false">
      <c r="A13" s="24" t="n">
        <v>8048500</v>
      </c>
      <c r="B13" s="25" t="s">
        <v>62</v>
      </c>
      <c r="C13" s="5" t="s">
        <v>544</v>
      </c>
      <c r="D13" s="14" t="n">
        <v>45812</v>
      </c>
      <c r="E13" s="26" t="n">
        <v>0.635416666666667</v>
      </c>
      <c r="F13" s="5" t="n">
        <v>270</v>
      </c>
      <c r="G13" s="5" t="n">
        <v>115</v>
      </c>
      <c r="H13" s="5" t="n">
        <v>123</v>
      </c>
      <c r="I13" s="5" t="n">
        <v>11</v>
      </c>
      <c r="J13" s="5" t="n">
        <v>21</v>
      </c>
      <c r="K13" s="5" t="n">
        <v>1</v>
      </c>
      <c r="L13" s="5" t="n">
        <v>114</v>
      </c>
      <c r="M13" s="5" t="n">
        <v>0</v>
      </c>
      <c r="N13" s="5" t="n">
        <v>3</v>
      </c>
      <c r="O13" s="5" t="n">
        <v>116</v>
      </c>
      <c r="P13" s="5" t="n">
        <v>4</v>
      </c>
      <c r="Q13" s="5" t="n">
        <v>1</v>
      </c>
      <c r="R13" s="5" t="n">
        <v>5</v>
      </c>
      <c r="S13" s="5" t="n">
        <v>5</v>
      </c>
      <c r="T13" s="5" t="n">
        <v>4</v>
      </c>
      <c r="U13" s="5" t="n">
        <v>6</v>
      </c>
      <c r="V13" s="5" t="n">
        <v>11</v>
      </c>
    </row>
    <row r="14" customFormat="false" ht="14.25" hidden="false" customHeight="false" outlineLevel="0" collapsed="false">
      <c r="A14" s="24" t="n">
        <v>8052000</v>
      </c>
      <c r="B14" s="25" t="s">
        <v>65</v>
      </c>
      <c r="C14" s="5" t="s">
        <v>544</v>
      </c>
      <c r="D14" s="14" t="n">
        <v>45812</v>
      </c>
      <c r="E14" s="26" t="n">
        <v>0.354166666666667</v>
      </c>
      <c r="F14" s="5" t="n">
        <v>164</v>
      </c>
      <c r="G14" s="5" t="n">
        <v>84</v>
      </c>
      <c r="H14" s="5" t="n">
        <v>75</v>
      </c>
      <c r="I14" s="5" t="n">
        <v>0</v>
      </c>
      <c r="J14" s="5" t="n">
        <v>5</v>
      </c>
      <c r="K14" s="5" t="n">
        <v>5</v>
      </c>
      <c r="L14" s="5" t="n">
        <v>78</v>
      </c>
      <c r="M14" s="5" t="n">
        <v>1</v>
      </c>
      <c r="N14" s="5" t="n">
        <v>0</v>
      </c>
      <c r="O14" s="5" t="n">
        <v>71</v>
      </c>
      <c r="P14" s="5" t="n">
        <v>4</v>
      </c>
      <c r="Q14" s="5" t="n">
        <v>0</v>
      </c>
      <c r="R14" s="5" t="n">
        <v>0</v>
      </c>
      <c r="S14" s="5" t="n">
        <v>0</v>
      </c>
      <c r="T14" s="5" t="n">
        <v>5</v>
      </c>
      <c r="U14" s="5" t="n">
        <v>0</v>
      </c>
      <c r="V14" s="5" t="n">
        <v>0</v>
      </c>
    </row>
    <row r="15" customFormat="false" ht="14.25" hidden="false" customHeight="false" outlineLevel="0" collapsed="false">
      <c r="A15" s="24" t="n">
        <v>8015500</v>
      </c>
      <c r="B15" s="25" t="s">
        <v>67</v>
      </c>
      <c r="C15" s="5" t="s">
        <v>11</v>
      </c>
      <c r="D15" s="3" t="s">
        <v>11</v>
      </c>
      <c r="E15" s="3" t="s">
        <v>11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4.25" hidden="false" customHeight="false" outlineLevel="0" collapsed="false">
      <c r="A16" s="24" t="n">
        <v>8025600</v>
      </c>
      <c r="B16" s="25" t="s">
        <v>69</v>
      </c>
      <c r="C16" s="5" t="s">
        <v>11</v>
      </c>
      <c r="D16" s="3" t="s">
        <v>11</v>
      </c>
      <c r="E16" s="3" t="s">
        <v>11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customFormat="false" ht="14.25" hidden="false" customHeight="false" outlineLevel="0" collapsed="false">
      <c r="A17" s="24" t="n">
        <v>8043800</v>
      </c>
      <c r="B17" s="25" t="s">
        <v>71</v>
      </c>
      <c r="C17" s="5" t="s">
        <v>11</v>
      </c>
      <c r="D17" s="3" t="s">
        <v>11</v>
      </c>
      <c r="E17" s="3" t="s">
        <v>11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customFormat="false" ht="14.25" hidden="false" customHeight="false" outlineLevel="0" collapsed="false">
      <c r="A18" s="24" t="n">
        <v>8013100</v>
      </c>
      <c r="B18" s="25" t="s">
        <v>73</v>
      </c>
      <c r="C18" s="5" t="s">
        <v>11</v>
      </c>
      <c r="D18" s="3" t="s">
        <v>11</v>
      </c>
      <c r="E18" s="3" t="s">
        <v>11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customFormat="false" ht="14.25" hidden="false" customHeight="false" outlineLevel="0" collapsed="false">
      <c r="A19" s="24" t="n">
        <v>8038800</v>
      </c>
      <c r="B19" s="25" t="s">
        <v>75</v>
      </c>
      <c r="C19" s="5" t="s">
        <v>544</v>
      </c>
      <c r="D19" s="14" t="n">
        <v>45845</v>
      </c>
      <c r="E19" s="26" t="n">
        <v>0.322916666666667</v>
      </c>
      <c r="F19" s="5" t="n">
        <v>525</v>
      </c>
      <c r="G19" s="5" t="n">
        <v>272</v>
      </c>
      <c r="H19" s="5" t="n">
        <v>214</v>
      </c>
      <c r="I19" s="5" t="n">
        <v>28</v>
      </c>
      <c r="J19" s="5" t="n">
        <v>11</v>
      </c>
      <c r="K19" s="5" t="n">
        <v>14</v>
      </c>
      <c r="L19" s="5" t="n">
        <v>240</v>
      </c>
      <c r="M19" s="5" t="n">
        <v>18</v>
      </c>
      <c r="N19" s="5" t="n">
        <v>31</v>
      </c>
      <c r="O19" s="5" t="n">
        <v>136</v>
      </c>
      <c r="P19" s="5" t="n">
        <v>47</v>
      </c>
      <c r="Q19" s="5" t="n">
        <v>5</v>
      </c>
      <c r="R19" s="5" t="n">
        <v>1</v>
      </c>
      <c r="S19" s="5" t="n">
        <v>22</v>
      </c>
      <c r="T19" s="5" t="n">
        <v>8</v>
      </c>
      <c r="U19" s="5" t="n">
        <v>1</v>
      </c>
      <c r="V19" s="5" t="n">
        <v>2</v>
      </c>
    </row>
    <row r="20" customFormat="false" ht="14.25" hidden="false" customHeight="false" outlineLevel="0" collapsed="false">
      <c r="A20" s="24" t="n">
        <v>8021000</v>
      </c>
      <c r="B20" s="25" t="s">
        <v>78</v>
      </c>
      <c r="C20" s="5" t="s">
        <v>11</v>
      </c>
      <c r="D20" s="3" t="s">
        <v>11</v>
      </c>
      <c r="E20" s="3" t="s">
        <v>11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customFormat="false" ht="14.25" hidden="false" customHeight="false" outlineLevel="0" collapsed="false">
      <c r="A21" s="24" t="n">
        <v>8029100</v>
      </c>
      <c r="B21" s="25" t="s">
        <v>80</v>
      </c>
      <c r="C21" s="5" t="s">
        <v>11</v>
      </c>
      <c r="D21" s="3" t="s">
        <v>11</v>
      </c>
      <c r="E21" s="3" t="s">
        <v>11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customFormat="false" ht="14.25" hidden="false" customHeight="false" outlineLevel="0" collapsed="false">
      <c r="A22" s="24" t="n">
        <v>8013500</v>
      </c>
      <c r="B22" s="25" t="s">
        <v>82</v>
      </c>
      <c r="C22" s="5" t="s">
        <v>11</v>
      </c>
      <c r="D22" s="3" t="s">
        <v>11</v>
      </c>
      <c r="E22" s="3" t="s">
        <v>11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customFormat="false" ht="14.25" hidden="false" customHeight="false" outlineLevel="0" collapsed="false">
      <c r="A23" s="24" t="n">
        <v>8031600</v>
      </c>
      <c r="B23" s="25" t="s">
        <v>84</v>
      </c>
      <c r="C23" s="5" t="s">
        <v>11</v>
      </c>
      <c r="D23" s="3" t="s">
        <v>11</v>
      </c>
      <c r="E23" s="3" t="s">
        <v>11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4.25" hidden="false" customHeight="false" outlineLevel="0" collapsed="false">
      <c r="A24" s="24" t="n">
        <v>8052700</v>
      </c>
      <c r="B24" s="25" t="s">
        <v>86</v>
      </c>
      <c r="C24" s="5" t="s">
        <v>11</v>
      </c>
      <c r="D24" s="3" t="s">
        <v>11</v>
      </c>
      <c r="E24" s="3" t="s">
        <v>11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customFormat="false" ht="14.25" hidden="false" customHeight="false" outlineLevel="0" collapsed="false">
      <c r="A25" s="24" t="n">
        <v>8005200</v>
      </c>
      <c r="B25" s="25" t="s">
        <v>88</v>
      </c>
      <c r="C25" s="5" t="s">
        <v>11</v>
      </c>
      <c r="D25" s="3" t="s">
        <v>11</v>
      </c>
      <c r="E25" s="3" t="s">
        <v>11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customFormat="false" ht="14.25" hidden="false" customHeight="false" outlineLevel="0" collapsed="false">
      <c r="A26" s="24" t="n">
        <v>8024100</v>
      </c>
      <c r="B26" s="25" t="s">
        <v>90</v>
      </c>
      <c r="C26" s="5" t="s">
        <v>11</v>
      </c>
      <c r="D26" s="3" t="s">
        <v>11</v>
      </c>
      <c r="E26" s="3" t="s">
        <v>11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customFormat="false" ht="14.25" hidden="false" customHeight="false" outlineLevel="0" collapsed="false">
      <c r="A27" s="24" t="n">
        <v>8056000</v>
      </c>
      <c r="B27" s="25" t="s">
        <v>92</v>
      </c>
      <c r="C27" s="5" t="s">
        <v>11</v>
      </c>
      <c r="D27" s="3" t="s">
        <v>11</v>
      </c>
      <c r="E27" s="3" t="s">
        <v>11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4.25" hidden="false" customHeight="false" outlineLevel="0" collapsed="false">
      <c r="A28" s="24" t="n">
        <v>8040000</v>
      </c>
      <c r="B28" s="25" t="s">
        <v>94</v>
      </c>
      <c r="C28" s="5" t="s">
        <v>11</v>
      </c>
      <c r="D28" s="3" t="s">
        <v>11</v>
      </c>
      <c r="E28" s="3" t="s">
        <v>11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customFormat="false" ht="14.25" hidden="false" customHeight="false" outlineLevel="0" collapsed="false">
      <c r="A29" s="24" t="n">
        <v>8035100</v>
      </c>
      <c r="B29" s="25" t="s">
        <v>96</v>
      </c>
      <c r="C29" s="5" t="s">
        <v>544</v>
      </c>
      <c r="D29" s="14" t="n">
        <v>45813</v>
      </c>
      <c r="E29" s="26" t="n">
        <v>0.625</v>
      </c>
      <c r="F29" s="5" t="n">
        <v>639</v>
      </c>
      <c r="G29" s="5" t="n">
        <v>249</v>
      </c>
      <c r="H29" s="5" t="n">
        <v>226</v>
      </c>
      <c r="I29" s="5" t="n">
        <v>7</v>
      </c>
      <c r="J29" s="5" t="n">
        <v>157</v>
      </c>
      <c r="K29" s="5" t="n">
        <v>60</v>
      </c>
      <c r="L29" s="5" t="n">
        <v>185</v>
      </c>
      <c r="M29" s="5" t="n">
        <v>4</v>
      </c>
      <c r="N29" s="5" t="n">
        <v>8</v>
      </c>
      <c r="O29" s="5" t="n">
        <v>141</v>
      </c>
      <c r="P29" s="5" t="n">
        <v>77</v>
      </c>
      <c r="Q29" s="5" t="n">
        <v>1</v>
      </c>
      <c r="R29" s="5" t="n">
        <v>4</v>
      </c>
      <c r="S29" s="5" t="n">
        <v>2</v>
      </c>
      <c r="T29" s="5" t="n">
        <v>79</v>
      </c>
      <c r="U29" s="5" t="n">
        <v>11</v>
      </c>
      <c r="V29" s="5" t="n">
        <v>67</v>
      </c>
    </row>
    <row r="30" customFormat="false" ht="14.25" hidden="false" customHeight="false" outlineLevel="0" collapsed="false">
      <c r="A30" s="24" t="n">
        <v>8049100</v>
      </c>
      <c r="B30" s="25" t="s">
        <v>100</v>
      </c>
      <c r="C30" s="5" t="s">
        <v>544</v>
      </c>
      <c r="D30" s="14" t="n">
        <v>45817</v>
      </c>
      <c r="E30" s="26" t="n">
        <v>0.520833333333333</v>
      </c>
      <c r="F30" s="5" t="n">
        <v>324</v>
      </c>
      <c r="G30" s="5" t="n">
        <v>38</v>
      </c>
      <c r="H30" s="5" t="n">
        <v>15</v>
      </c>
      <c r="I30" s="5" t="n">
        <v>117</v>
      </c>
      <c r="J30" s="5" t="n">
        <v>154</v>
      </c>
      <c r="K30" s="5" t="n">
        <v>16</v>
      </c>
      <c r="L30" s="5" t="n">
        <v>2</v>
      </c>
      <c r="M30" s="5" t="n">
        <v>20</v>
      </c>
      <c r="N30" s="5" t="n">
        <v>6</v>
      </c>
      <c r="O30" s="5" t="n">
        <v>9</v>
      </c>
      <c r="P30" s="5" t="n">
        <v>0</v>
      </c>
      <c r="Q30" s="5" t="n">
        <v>12</v>
      </c>
      <c r="R30" s="5" t="n">
        <v>98</v>
      </c>
      <c r="S30" s="5" t="n">
        <v>7</v>
      </c>
      <c r="T30" s="5" t="n">
        <v>15</v>
      </c>
      <c r="U30" s="5" t="n">
        <v>121</v>
      </c>
      <c r="V30" s="5" t="n">
        <v>18</v>
      </c>
    </row>
    <row r="31" customFormat="false" ht="14.25" hidden="false" customHeight="false" outlineLevel="0" collapsed="false">
      <c r="A31" s="24" t="n">
        <v>8049200</v>
      </c>
      <c r="B31" s="25" t="s">
        <v>102</v>
      </c>
      <c r="C31" s="5" t="s">
        <v>11</v>
      </c>
      <c r="D31" s="3" t="s">
        <v>11</v>
      </c>
      <c r="E31" s="3" t="s">
        <v>11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4.25" hidden="false" customHeight="false" outlineLevel="0" collapsed="false">
      <c r="A32" s="24" t="n">
        <v>8054500</v>
      </c>
      <c r="B32" s="25" t="s">
        <v>104</v>
      </c>
      <c r="C32" s="5" t="s">
        <v>11</v>
      </c>
      <c r="D32" s="3" t="s">
        <v>11</v>
      </c>
      <c r="E32" s="3" t="s">
        <v>11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customFormat="false" ht="14.25" hidden="false" customHeight="false" outlineLevel="0" collapsed="false">
      <c r="A33" s="24" t="n">
        <v>8056300</v>
      </c>
      <c r="B33" s="25" t="s">
        <v>106</v>
      </c>
      <c r="C33" s="5" t="s">
        <v>11</v>
      </c>
      <c r="D33" s="3" t="s">
        <v>11</v>
      </c>
      <c r="E33" s="3" t="s">
        <v>11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customFormat="false" ht="14.25" hidden="false" customHeight="false" outlineLevel="0" collapsed="false">
      <c r="A34" s="24" t="n">
        <v>8046600</v>
      </c>
      <c r="B34" s="25" t="s">
        <v>108</v>
      </c>
      <c r="C34" s="5" t="s">
        <v>11</v>
      </c>
      <c r="D34" s="3" t="s">
        <v>11</v>
      </c>
      <c r="E34" s="3" t="s">
        <v>11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customFormat="false" ht="14.25" hidden="false" customHeight="false" outlineLevel="0" collapsed="false">
      <c r="A35" s="24" t="n">
        <v>8008600</v>
      </c>
      <c r="B35" s="25" t="s">
        <v>110</v>
      </c>
      <c r="C35" s="5" t="s">
        <v>11</v>
      </c>
      <c r="D35" s="3" t="s">
        <v>11</v>
      </c>
      <c r="E35" s="3" t="s">
        <v>11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</row>
    <row r="36" customFormat="false" ht="14.25" hidden="false" customHeight="false" outlineLevel="0" collapsed="false">
      <c r="A36" s="24" t="n">
        <v>8017900</v>
      </c>
      <c r="B36" s="25" t="s">
        <v>112</v>
      </c>
      <c r="C36" s="5" t="s">
        <v>11</v>
      </c>
      <c r="D36" s="3" t="s">
        <v>11</v>
      </c>
      <c r="E36" s="3" t="s">
        <v>11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customFormat="false" ht="14.25" hidden="false" customHeight="false" outlineLevel="0" collapsed="false">
      <c r="A37" s="24" t="n">
        <v>8010300</v>
      </c>
      <c r="B37" s="25" t="s">
        <v>114</v>
      </c>
      <c r="C37" s="5" t="s">
        <v>11</v>
      </c>
      <c r="D37" s="3" t="s">
        <v>11</v>
      </c>
      <c r="E37" s="3" t="s">
        <v>11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  <row r="38" customFormat="false" ht="14.25" hidden="false" customHeight="false" outlineLevel="0" collapsed="false">
      <c r="A38" s="24" t="n">
        <v>8024500</v>
      </c>
      <c r="B38" s="25" t="s">
        <v>116</v>
      </c>
      <c r="C38" s="5" t="s">
        <v>11</v>
      </c>
      <c r="D38" s="3" t="s">
        <v>11</v>
      </c>
      <c r="E38" s="3" t="s">
        <v>11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4.25" hidden="false" customHeight="false" outlineLevel="0" collapsed="false">
      <c r="A39" s="24" t="n">
        <v>8037100</v>
      </c>
      <c r="B39" s="25" t="s">
        <v>118</v>
      </c>
      <c r="C39" s="5" t="s">
        <v>544</v>
      </c>
      <c r="D39" s="14" t="n">
        <v>45817</v>
      </c>
      <c r="E39" s="26" t="n">
        <v>0.666666666666667</v>
      </c>
      <c r="F39" s="5" t="n">
        <v>375</v>
      </c>
      <c r="G39" s="5" t="n">
        <v>31</v>
      </c>
      <c r="H39" s="5" t="n">
        <v>13</v>
      </c>
      <c r="I39" s="5" t="n">
        <v>195</v>
      </c>
      <c r="J39" s="5" t="n">
        <v>136</v>
      </c>
      <c r="K39" s="5" t="n">
        <v>27</v>
      </c>
      <c r="L39" s="5" t="n">
        <v>4</v>
      </c>
      <c r="M39" s="5" t="n">
        <v>0</v>
      </c>
      <c r="N39" s="5" t="n">
        <v>5</v>
      </c>
      <c r="O39" s="5" t="n">
        <v>2</v>
      </c>
      <c r="P39" s="5" t="n">
        <v>6</v>
      </c>
      <c r="Q39" s="5" t="n">
        <v>15</v>
      </c>
      <c r="R39" s="5" t="n">
        <v>165</v>
      </c>
      <c r="S39" s="5" t="n">
        <v>15</v>
      </c>
      <c r="T39" s="5" t="n">
        <v>7</v>
      </c>
      <c r="U39" s="5" t="n">
        <v>113</v>
      </c>
      <c r="V39" s="5" t="n">
        <v>16</v>
      </c>
    </row>
    <row r="40" customFormat="false" ht="14.25" hidden="false" customHeight="false" outlineLevel="0" collapsed="false">
      <c r="A40" s="24" t="n">
        <v>9010810</v>
      </c>
      <c r="B40" s="25" t="s">
        <v>120</v>
      </c>
      <c r="C40" s="5" t="s">
        <v>544</v>
      </c>
      <c r="D40" s="14" t="n">
        <v>45818</v>
      </c>
      <c r="E40" s="26" t="n">
        <v>0.625</v>
      </c>
      <c r="F40" s="5" t="n">
        <v>268</v>
      </c>
      <c r="G40" s="5" t="n">
        <v>0</v>
      </c>
      <c r="H40" s="5" t="n">
        <v>44</v>
      </c>
      <c r="I40" s="5" t="n">
        <v>130</v>
      </c>
      <c r="J40" s="5" t="n">
        <v>94</v>
      </c>
      <c r="K40" s="5" t="n">
        <v>0</v>
      </c>
      <c r="L40" s="5" t="n">
        <v>0</v>
      </c>
      <c r="M40" s="5" t="n">
        <v>0</v>
      </c>
      <c r="N40" s="5" t="n">
        <v>22</v>
      </c>
      <c r="O40" s="5" t="n">
        <v>0</v>
      </c>
      <c r="P40" s="5" t="n">
        <v>22</v>
      </c>
      <c r="Q40" s="5" t="n">
        <v>0</v>
      </c>
      <c r="R40" s="5" t="n">
        <v>60</v>
      </c>
      <c r="S40" s="5" t="n">
        <v>70</v>
      </c>
      <c r="T40" s="5" t="n">
        <v>33</v>
      </c>
      <c r="U40" s="5" t="n">
        <v>61</v>
      </c>
      <c r="V40" s="5" t="n">
        <v>0</v>
      </c>
    </row>
    <row r="41" customFormat="false" ht="14.25" hidden="false" customHeight="false" outlineLevel="0" collapsed="false">
      <c r="A41" s="24" t="n">
        <v>8057750</v>
      </c>
      <c r="B41" s="25" t="s">
        <v>122</v>
      </c>
      <c r="C41" s="5" t="s">
        <v>11</v>
      </c>
      <c r="D41" s="3" t="s">
        <v>11</v>
      </c>
      <c r="E41" s="3" t="s">
        <v>11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customFormat="false" ht="14.25" hidden="false" customHeight="false" outlineLevel="0" collapsed="false">
      <c r="A42" s="24" t="n">
        <v>8051900</v>
      </c>
      <c r="B42" s="25" t="s">
        <v>124</v>
      </c>
      <c r="C42" s="5" t="s">
        <v>544</v>
      </c>
      <c r="D42" s="14" t="n">
        <v>45818</v>
      </c>
      <c r="E42" s="26" t="n">
        <v>0.322916666666667</v>
      </c>
      <c r="F42" s="5" t="n">
        <v>405</v>
      </c>
      <c r="G42" s="5" t="n">
        <v>183</v>
      </c>
      <c r="H42" s="5" t="n">
        <v>171</v>
      </c>
      <c r="I42" s="5" t="n">
        <v>0</v>
      </c>
      <c r="J42" s="5" t="n">
        <v>51</v>
      </c>
      <c r="K42" s="5" t="n">
        <v>19</v>
      </c>
      <c r="L42" s="5" t="n">
        <v>164</v>
      </c>
      <c r="M42" s="5" t="n">
        <v>0</v>
      </c>
      <c r="N42" s="5" t="n">
        <v>0</v>
      </c>
      <c r="O42" s="5" t="n">
        <v>171</v>
      </c>
      <c r="P42" s="5" t="n">
        <v>0</v>
      </c>
      <c r="Q42" s="5" t="n">
        <v>0</v>
      </c>
      <c r="R42" s="5" t="n">
        <v>0</v>
      </c>
      <c r="S42" s="5" t="n">
        <v>0</v>
      </c>
      <c r="T42" s="5" t="n">
        <v>30</v>
      </c>
      <c r="U42" s="5" t="n">
        <v>0</v>
      </c>
      <c r="V42" s="5" t="n">
        <v>21</v>
      </c>
    </row>
    <row r="43" customFormat="false" ht="14.25" hidden="false" customHeight="false" outlineLevel="0" collapsed="false">
      <c r="A43" s="24" t="n">
        <v>8048700</v>
      </c>
      <c r="B43" s="25" t="s">
        <v>126</v>
      </c>
      <c r="C43" s="5" t="s">
        <v>11</v>
      </c>
      <c r="D43" s="3" t="s">
        <v>11</v>
      </c>
      <c r="E43" s="3" t="s">
        <v>11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4.25" hidden="false" customHeight="false" outlineLevel="0" collapsed="false">
      <c r="A44" s="24" t="n">
        <v>8040200</v>
      </c>
      <c r="B44" s="25" t="s">
        <v>129</v>
      </c>
      <c r="C44" s="5" t="s">
        <v>11</v>
      </c>
      <c r="D44" s="3" t="s">
        <v>11</v>
      </c>
      <c r="E44" s="3" t="s">
        <v>11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customFormat="false" ht="14.25" hidden="false" customHeight="false" outlineLevel="0" collapsed="false">
      <c r="A45" s="24" t="n">
        <v>8042200</v>
      </c>
      <c r="B45" s="25" t="s">
        <v>131</v>
      </c>
      <c r="C45" s="5" t="s">
        <v>11</v>
      </c>
      <c r="D45" s="3" t="s">
        <v>11</v>
      </c>
      <c r="E45" s="3" t="s">
        <v>11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</row>
    <row r="46" customFormat="false" ht="14.25" hidden="false" customHeight="false" outlineLevel="0" collapsed="false">
      <c r="A46" s="24" t="n">
        <v>8042300</v>
      </c>
      <c r="B46" s="25" t="s">
        <v>133</v>
      </c>
      <c r="C46" s="5" t="s">
        <v>11</v>
      </c>
      <c r="D46" s="3" t="s">
        <v>11</v>
      </c>
      <c r="E46" s="3" t="s">
        <v>11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4.25" hidden="false" customHeight="false" outlineLevel="0" collapsed="false">
      <c r="A47" s="24" t="n">
        <v>8030200</v>
      </c>
      <c r="B47" s="25" t="s">
        <v>135</v>
      </c>
      <c r="C47" s="5" t="s">
        <v>11</v>
      </c>
      <c r="D47" s="3" t="s">
        <v>11</v>
      </c>
      <c r="E47" s="3" t="s">
        <v>11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4.25" hidden="false" customHeight="false" outlineLevel="0" collapsed="false">
      <c r="A48" s="24" t="n">
        <v>8032400</v>
      </c>
      <c r="B48" s="25" t="s">
        <v>137</v>
      </c>
      <c r="C48" s="5" t="s">
        <v>11</v>
      </c>
      <c r="D48" s="3" t="s">
        <v>11</v>
      </c>
      <c r="E48" s="3" t="s">
        <v>11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customFormat="false" ht="14.25" hidden="false" customHeight="false" outlineLevel="0" collapsed="false">
      <c r="A49" s="24" t="n">
        <v>8052300</v>
      </c>
      <c r="B49" s="25" t="s">
        <v>139</v>
      </c>
      <c r="C49" s="5" t="s">
        <v>544</v>
      </c>
      <c r="D49" s="14" t="n">
        <v>45819</v>
      </c>
      <c r="E49" s="26" t="n">
        <v>0.510416666666667</v>
      </c>
      <c r="F49" s="5" t="n">
        <v>253</v>
      </c>
      <c r="G49" s="5" t="n">
        <v>60</v>
      </c>
      <c r="H49" s="5" t="n">
        <v>0</v>
      </c>
      <c r="I49" s="5" t="n">
        <v>128</v>
      </c>
      <c r="J49" s="5" t="n">
        <v>65</v>
      </c>
      <c r="K49" s="5" t="n">
        <v>25</v>
      </c>
      <c r="L49" s="5" t="n">
        <v>0</v>
      </c>
      <c r="M49" s="5" t="n">
        <v>35</v>
      </c>
      <c r="N49" s="5" t="n">
        <v>0</v>
      </c>
      <c r="O49" s="5" t="n">
        <v>0</v>
      </c>
      <c r="P49" s="5" t="n">
        <v>0</v>
      </c>
      <c r="Q49" s="5" t="n">
        <v>49</v>
      </c>
      <c r="R49" s="5" t="n">
        <v>79</v>
      </c>
      <c r="S49" s="5" t="n">
        <v>0</v>
      </c>
      <c r="T49" s="5" t="n">
        <v>0</v>
      </c>
      <c r="U49" s="5" t="n">
        <v>54</v>
      </c>
      <c r="V49" s="5" t="n">
        <v>11</v>
      </c>
    </row>
    <row r="50" customFormat="false" ht="14.25" hidden="false" customHeight="false" outlineLevel="0" collapsed="false">
      <c r="A50" s="24" t="n">
        <v>8047000</v>
      </c>
      <c r="B50" s="25" t="s">
        <v>141</v>
      </c>
      <c r="C50" s="5" t="s">
        <v>11</v>
      </c>
      <c r="D50" s="3" t="s">
        <v>11</v>
      </c>
      <c r="E50" s="3" t="s">
        <v>11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4.25" hidden="false" customHeight="false" outlineLevel="0" collapsed="false">
      <c r="A51" s="24" t="n">
        <v>8012600</v>
      </c>
      <c r="B51" s="25" t="s">
        <v>143</v>
      </c>
      <c r="C51" s="5" t="s">
        <v>11</v>
      </c>
      <c r="D51" s="3" t="s">
        <v>11</v>
      </c>
      <c r="E51" s="3" t="s">
        <v>11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4.25" hidden="false" customHeight="false" outlineLevel="0" collapsed="false">
      <c r="A52" s="24" t="n">
        <v>8057925</v>
      </c>
      <c r="B52" s="25" t="s">
        <v>145</v>
      </c>
      <c r="C52" s="5" t="s">
        <v>11</v>
      </c>
      <c r="D52" s="3" t="s">
        <v>11</v>
      </c>
      <c r="E52" s="3" t="s">
        <v>11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customFormat="false" ht="14.25" hidden="false" customHeight="false" outlineLevel="0" collapsed="false">
      <c r="A53" s="24" t="n">
        <v>9010710</v>
      </c>
      <c r="B53" s="25" t="s">
        <v>147</v>
      </c>
      <c r="C53" s="5" t="s">
        <v>11</v>
      </c>
      <c r="D53" s="3" t="s">
        <v>11</v>
      </c>
      <c r="E53" s="3" t="s">
        <v>11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</row>
    <row r="54" customFormat="false" ht="14.25" hidden="false" customHeight="false" outlineLevel="0" collapsed="false">
      <c r="A54" s="24" t="n">
        <v>9010695</v>
      </c>
      <c r="B54" s="25" t="s">
        <v>149</v>
      </c>
      <c r="C54" s="5" t="s">
        <v>544</v>
      </c>
      <c r="D54" s="14" t="n">
        <v>45820</v>
      </c>
      <c r="E54" s="26" t="n">
        <v>0.635416666666667</v>
      </c>
      <c r="F54" s="5" t="n">
        <v>541</v>
      </c>
      <c r="G54" s="5" t="n">
        <v>75</v>
      </c>
      <c r="H54" s="5" t="n">
        <v>73</v>
      </c>
      <c r="I54" s="5" t="n">
        <v>244</v>
      </c>
      <c r="J54" s="5" t="n">
        <v>149</v>
      </c>
      <c r="K54" s="5" t="n">
        <v>36</v>
      </c>
      <c r="L54" s="5" t="n">
        <v>15</v>
      </c>
      <c r="M54" s="5" t="n">
        <v>24</v>
      </c>
      <c r="N54" s="5" t="n">
        <v>19</v>
      </c>
      <c r="O54" s="5" t="n">
        <v>28</v>
      </c>
      <c r="P54" s="5" t="n">
        <v>26</v>
      </c>
      <c r="Q54" s="5" t="n">
        <v>56</v>
      </c>
      <c r="R54" s="5" t="n">
        <v>180</v>
      </c>
      <c r="S54" s="5" t="n">
        <v>8</v>
      </c>
      <c r="T54" s="5" t="n">
        <v>27</v>
      </c>
      <c r="U54" s="5" t="n">
        <v>100</v>
      </c>
      <c r="V54" s="5" t="n">
        <v>22</v>
      </c>
    </row>
    <row r="55" customFormat="false" ht="14.25" hidden="false" customHeight="false" outlineLevel="0" collapsed="false">
      <c r="A55" s="24" t="n">
        <v>9010690</v>
      </c>
      <c r="B55" s="25" t="s">
        <v>151</v>
      </c>
      <c r="C55" s="5" t="s">
        <v>544</v>
      </c>
      <c r="D55" s="14" t="n">
        <v>45820</v>
      </c>
      <c r="E55" s="26" t="n">
        <v>0.354166666666667</v>
      </c>
      <c r="F55" s="5" t="n">
        <v>505</v>
      </c>
      <c r="G55" s="5" t="n">
        <v>253</v>
      </c>
      <c r="H55" s="5" t="n">
        <v>206</v>
      </c>
      <c r="I55" s="5" t="n">
        <v>0</v>
      </c>
      <c r="J55" s="5" t="n">
        <v>46</v>
      </c>
      <c r="K55" s="5" t="n">
        <f aca="false">SUM(35+31)</f>
        <v>66</v>
      </c>
      <c r="L55" s="5" t="n">
        <f aca="false">SUM(123+60)</f>
        <v>183</v>
      </c>
      <c r="M55" s="5" t="n">
        <v>4</v>
      </c>
      <c r="N55" s="5" t="n">
        <v>0</v>
      </c>
      <c r="O55" s="5" t="n">
        <f aca="false">SUM(103+76)</f>
        <v>179</v>
      </c>
      <c r="P55" s="5" t="n">
        <v>27</v>
      </c>
      <c r="Q55" s="5" t="n">
        <v>0</v>
      </c>
      <c r="R55" s="5" t="n">
        <v>0</v>
      </c>
      <c r="S55" s="5" t="n">
        <v>0</v>
      </c>
      <c r="T55" s="5" t="n">
        <v>12</v>
      </c>
      <c r="U55" s="5" t="n">
        <v>0</v>
      </c>
      <c r="V55" s="5" t="n">
        <v>34</v>
      </c>
    </row>
    <row r="56" customFormat="false" ht="14.25" hidden="false" customHeight="false" outlineLevel="0" collapsed="false">
      <c r="A56" s="24" t="n">
        <v>9010685</v>
      </c>
      <c r="B56" s="25" t="s">
        <v>153</v>
      </c>
      <c r="C56" s="5" t="s">
        <v>11</v>
      </c>
      <c r="D56" s="3" t="s">
        <v>11</v>
      </c>
      <c r="E56" s="3" t="s">
        <v>11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customFormat="false" ht="14.25" hidden="false" customHeight="false" outlineLevel="0" collapsed="false">
      <c r="A57" s="24" t="n">
        <v>8035000</v>
      </c>
      <c r="B57" s="25" t="s">
        <v>156</v>
      </c>
      <c r="C57" s="5" t="s">
        <v>11</v>
      </c>
      <c r="D57" s="3" t="s">
        <v>11</v>
      </c>
      <c r="E57" s="3" t="s">
        <v>11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</row>
    <row r="58" customFormat="false" ht="14.25" hidden="false" customHeight="false" outlineLevel="0" collapsed="false">
      <c r="A58" s="24" t="n">
        <v>8026400</v>
      </c>
      <c r="B58" s="25" t="s">
        <v>158</v>
      </c>
      <c r="C58" s="5" t="s">
        <v>11</v>
      </c>
      <c r="D58" s="3" t="s">
        <v>11</v>
      </c>
      <c r="E58" s="3" t="s">
        <v>11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</row>
    <row r="59" customFormat="false" ht="14.25" hidden="false" customHeight="false" outlineLevel="0" collapsed="false">
      <c r="A59" s="24" t="n">
        <v>8045500</v>
      </c>
      <c r="B59" s="25" t="s">
        <v>160</v>
      </c>
      <c r="C59" s="5" t="s">
        <v>11</v>
      </c>
      <c r="D59" s="3" t="s">
        <v>11</v>
      </c>
      <c r="E59" s="3" t="s">
        <v>11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customFormat="false" ht="14.25" hidden="false" customHeight="false" outlineLevel="0" collapsed="false">
      <c r="A60" s="24" t="n">
        <v>8052900</v>
      </c>
      <c r="B60" s="25" t="s">
        <v>162</v>
      </c>
      <c r="C60" s="5" t="s">
        <v>544</v>
      </c>
      <c r="D60" s="14" t="n">
        <v>45820</v>
      </c>
      <c r="E60" s="26" t="n">
        <v>0.53125</v>
      </c>
      <c r="F60" s="5" t="n">
        <v>170</v>
      </c>
      <c r="G60" s="5" t="n">
        <v>2</v>
      </c>
      <c r="H60" s="5" t="n">
        <v>112</v>
      </c>
      <c r="I60" s="5" t="n">
        <v>56</v>
      </c>
      <c r="J60" s="5" t="n">
        <v>0</v>
      </c>
      <c r="K60" s="5" t="n">
        <v>1</v>
      </c>
      <c r="L60" s="5" t="n">
        <v>0</v>
      </c>
      <c r="M60" s="5" t="n">
        <v>1</v>
      </c>
      <c r="N60" s="5" t="n">
        <v>0</v>
      </c>
      <c r="O60" s="5" t="n">
        <v>0</v>
      </c>
      <c r="P60" s="5" t="n">
        <v>112</v>
      </c>
      <c r="Q60" s="5" t="n">
        <v>54</v>
      </c>
      <c r="R60" s="5" t="n">
        <v>0</v>
      </c>
      <c r="S60" s="5" t="n">
        <v>2</v>
      </c>
      <c r="T60" s="5" t="n">
        <v>0</v>
      </c>
      <c r="U60" s="5" t="n">
        <v>0</v>
      </c>
      <c r="V60" s="5" t="n">
        <v>0</v>
      </c>
    </row>
    <row r="61" customFormat="false" ht="14.25" hidden="false" customHeight="false" outlineLevel="0" collapsed="false">
      <c r="A61" s="24" t="n">
        <v>8054000</v>
      </c>
      <c r="B61" s="25" t="s">
        <v>164</v>
      </c>
      <c r="C61" s="5" t="s">
        <v>11</v>
      </c>
      <c r="D61" s="3" t="s">
        <v>11</v>
      </c>
      <c r="E61" s="3" t="s">
        <v>11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</row>
    <row r="62" customFormat="false" ht="14.25" hidden="false" customHeight="false" outlineLevel="0" collapsed="false">
      <c r="A62" s="24" t="n">
        <v>8053900</v>
      </c>
      <c r="B62" s="25" t="s">
        <v>166</v>
      </c>
      <c r="C62" s="5" t="s">
        <v>11</v>
      </c>
      <c r="D62" s="3" t="s">
        <v>11</v>
      </c>
      <c r="E62" s="3" t="s">
        <v>11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</row>
    <row r="63" customFormat="false" ht="14.25" hidden="false" customHeight="false" outlineLevel="0" collapsed="false">
      <c r="A63" s="24" t="n">
        <v>8055850</v>
      </c>
      <c r="B63" s="25" t="s">
        <v>168</v>
      </c>
      <c r="C63" s="5" t="s">
        <v>11</v>
      </c>
      <c r="D63" s="3" t="s">
        <v>11</v>
      </c>
      <c r="E63" s="3" t="s">
        <v>11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</row>
    <row r="64" customFormat="false" ht="14.25" hidden="false" customHeight="false" outlineLevel="0" collapsed="false">
      <c r="A64" s="24" t="n">
        <v>8056450</v>
      </c>
      <c r="B64" s="25" t="s">
        <v>170</v>
      </c>
      <c r="C64" s="5" t="s">
        <v>544</v>
      </c>
      <c r="D64" s="14" t="n">
        <v>45821</v>
      </c>
      <c r="E64" s="26" t="n">
        <v>0.322916666666667</v>
      </c>
      <c r="F64" s="5" t="n">
        <v>193</v>
      </c>
      <c r="G64" s="5" t="n">
        <v>65</v>
      </c>
      <c r="H64" s="5" t="n">
        <v>55</v>
      </c>
      <c r="I64" s="5" t="n">
        <v>54</v>
      </c>
      <c r="J64" s="5" t="n">
        <v>19</v>
      </c>
      <c r="K64" s="5" t="n">
        <v>3</v>
      </c>
      <c r="L64" s="5" t="n">
        <v>51</v>
      </c>
      <c r="M64" s="5" t="n">
        <v>11</v>
      </c>
      <c r="N64" s="5" t="n">
        <v>9</v>
      </c>
      <c r="O64" s="5" t="n">
        <v>36</v>
      </c>
      <c r="P64" s="5" t="n">
        <v>10</v>
      </c>
      <c r="Q64" s="5" t="n">
        <v>31</v>
      </c>
      <c r="R64" s="5" t="n">
        <v>8</v>
      </c>
      <c r="S64" s="5" t="n">
        <v>15</v>
      </c>
      <c r="T64" s="5" t="n">
        <v>11</v>
      </c>
      <c r="U64" s="5" t="n">
        <v>3</v>
      </c>
      <c r="V64" s="5" t="n">
        <v>5</v>
      </c>
    </row>
    <row r="65" customFormat="false" ht="14.25" hidden="false" customHeight="false" outlineLevel="0" collapsed="false">
      <c r="A65" s="24" t="n">
        <v>8025300</v>
      </c>
      <c r="B65" s="25" t="s">
        <v>172</v>
      </c>
      <c r="C65" s="5" t="s">
        <v>544</v>
      </c>
      <c r="D65" s="14" t="n">
        <v>45749</v>
      </c>
      <c r="E65" s="26" t="n">
        <v>0.322916666666667</v>
      </c>
      <c r="F65" s="5" t="n">
        <v>185</v>
      </c>
      <c r="G65" s="5" t="n">
        <v>6</v>
      </c>
      <c r="H65" s="5" t="n">
        <v>28</v>
      </c>
      <c r="I65" s="5" t="n">
        <v>75</v>
      </c>
      <c r="J65" s="5" t="n">
        <v>76</v>
      </c>
      <c r="K65" s="60" t="n">
        <v>3</v>
      </c>
      <c r="L65" s="60" t="n">
        <v>1</v>
      </c>
      <c r="M65" s="60" t="n">
        <v>2</v>
      </c>
      <c r="N65" s="60" t="n">
        <v>11</v>
      </c>
      <c r="O65" s="60" t="n">
        <v>12</v>
      </c>
      <c r="P65" s="60" t="n">
        <v>5</v>
      </c>
      <c r="Q65" s="60" t="n">
        <v>2</v>
      </c>
      <c r="R65" s="60" t="n">
        <v>70</v>
      </c>
      <c r="S65" s="60" t="n">
        <v>3</v>
      </c>
      <c r="T65" s="60" t="n">
        <v>1</v>
      </c>
      <c r="U65" s="60" t="n">
        <v>69</v>
      </c>
      <c r="V65" s="60" t="n">
        <v>6</v>
      </c>
    </row>
    <row r="66" customFormat="false" ht="14.25" hidden="false" customHeight="false" outlineLevel="0" collapsed="false">
      <c r="A66" s="24" t="n">
        <v>8045400</v>
      </c>
      <c r="B66" s="25" t="s">
        <v>174</v>
      </c>
      <c r="C66" s="5" t="s">
        <v>544</v>
      </c>
      <c r="D66" s="14" t="n">
        <v>45821</v>
      </c>
      <c r="E66" s="26" t="n">
        <v>0.625</v>
      </c>
      <c r="F66" s="5" t="n">
        <v>354</v>
      </c>
      <c r="G66" s="5" t="n">
        <v>30</v>
      </c>
      <c r="H66" s="5" t="n">
        <v>34</v>
      </c>
      <c r="I66" s="5" t="n">
        <v>166</v>
      </c>
      <c r="J66" s="5" t="n">
        <v>124</v>
      </c>
      <c r="K66" s="5" t="n">
        <v>17</v>
      </c>
      <c r="L66" s="5" t="n">
        <v>9</v>
      </c>
      <c r="M66" s="5" t="n">
        <v>4</v>
      </c>
      <c r="N66" s="5" t="n">
        <v>7</v>
      </c>
      <c r="O66" s="5" t="n">
        <v>10</v>
      </c>
      <c r="P66" s="5" t="n">
        <v>17</v>
      </c>
      <c r="Q66" s="5" t="n">
        <v>10</v>
      </c>
      <c r="R66" s="5" t="n">
        <v>137</v>
      </c>
      <c r="S66" s="5" t="n">
        <v>19</v>
      </c>
      <c r="T66" s="5" t="n">
        <v>20</v>
      </c>
      <c r="U66" s="5" t="n">
        <v>74</v>
      </c>
      <c r="V66" s="5" t="n">
        <v>30</v>
      </c>
    </row>
    <row r="67" customFormat="false" ht="14.25" hidden="false" customHeight="false" outlineLevel="0" collapsed="false">
      <c r="A67" s="24" t="n">
        <v>8014800</v>
      </c>
      <c r="B67" s="25" t="s">
        <v>176</v>
      </c>
      <c r="C67" s="5" t="s">
        <v>544</v>
      </c>
      <c r="D67" s="14" t="n">
        <v>45747</v>
      </c>
      <c r="E67" s="26" t="n">
        <v>0.322916666666667</v>
      </c>
      <c r="F67" s="5" t="n">
        <v>290</v>
      </c>
      <c r="G67" s="5" t="n">
        <v>21</v>
      </c>
      <c r="H67" s="5" t="n">
        <v>0</v>
      </c>
      <c r="I67" s="5" t="n">
        <v>0</v>
      </c>
      <c r="J67" s="5" t="n">
        <v>0</v>
      </c>
      <c r="K67" s="60" t="n">
        <v>2</v>
      </c>
      <c r="L67" s="60" t="n">
        <v>16</v>
      </c>
      <c r="M67" s="60" t="n">
        <v>3</v>
      </c>
      <c r="N67" s="60" t="n">
        <v>0</v>
      </c>
      <c r="O67" s="60" t="n">
        <v>0</v>
      </c>
      <c r="P67" s="60" t="n">
        <v>0</v>
      </c>
      <c r="Q67" s="60" t="n">
        <v>0</v>
      </c>
      <c r="R67" s="60" t="n">
        <v>0</v>
      </c>
      <c r="S67" s="60" t="n">
        <v>0</v>
      </c>
      <c r="T67" s="60" t="n">
        <v>0</v>
      </c>
      <c r="U67" s="60" t="n">
        <v>0</v>
      </c>
      <c r="V67" s="60" t="n">
        <v>0</v>
      </c>
    </row>
    <row r="68" customFormat="false" ht="14.25" hidden="false" customHeight="false" outlineLevel="0" collapsed="false">
      <c r="A68" s="24" t="n">
        <v>8033500</v>
      </c>
      <c r="B68" s="25" t="s">
        <v>178</v>
      </c>
      <c r="C68" s="5" t="s">
        <v>544</v>
      </c>
      <c r="D68" s="3" t="s">
        <v>11</v>
      </c>
      <c r="E68" s="3" t="s">
        <v>11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</row>
    <row r="69" customFormat="false" ht="14.25" hidden="false" customHeight="false" outlineLevel="0" collapsed="false">
      <c r="A69" s="24" t="n">
        <v>8039800</v>
      </c>
      <c r="B69" s="25" t="s">
        <v>180</v>
      </c>
      <c r="C69" s="5" t="s">
        <v>11</v>
      </c>
      <c r="D69" s="3" t="s">
        <v>11</v>
      </c>
      <c r="E69" s="3" t="s">
        <v>11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</row>
    <row r="70" customFormat="false" ht="14.25" hidden="false" customHeight="false" outlineLevel="0" collapsed="false">
      <c r="A70" s="24" t="n">
        <v>8016800</v>
      </c>
      <c r="B70" s="25" t="s">
        <v>182</v>
      </c>
      <c r="C70" s="5" t="s">
        <v>11</v>
      </c>
      <c r="D70" s="3" t="s">
        <v>11</v>
      </c>
      <c r="E70" s="3" t="s">
        <v>11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4.25" hidden="false" customHeight="false" outlineLevel="0" collapsed="false">
      <c r="A71" s="24" t="n">
        <v>8025700</v>
      </c>
      <c r="B71" s="25" t="s">
        <v>184</v>
      </c>
      <c r="C71" s="5" t="s">
        <v>11</v>
      </c>
      <c r="D71" s="3" t="s">
        <v>11</v>
      </c>
      <c r="E71" s="3" t="s">
        <v>11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4.25" hidden="false" customHeight="false" outlineLevel="0" collapsed="false">
      <c r="A72" s="24" t="n">
        <v>8032000</v>
      </c>
      <c r="B72" s="25" t="s">
        <v>186</v>
      </c>
      <c r="C72" s="5" t="s">
        <v>11</v>
      </c>
      <c r="D72" s="3" t="s">
        <v>11</v>
      </c>
      <c r="E72" s="3" t="s">
        <v>11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</row>
    <row r="73" customFormat="false" ht="14.25" hidden="false" customHeight="false" outlineLevel="0" collapsed="false">
      <c r="A73" s="24" t="n">
        <v>8055100</v>
      </c>
      <c r="B73" s="25" t="s">
        <v>188</v>
      </c>
      <c r="C73" s="5" t="s">
        <v>11</v>
      </c>
      <c r="D73" s="3" t="s">
        <v>11</v>
      </c>
      <c r="E73" s="3" t="s">
        <v>11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</row>
    <row r="74" customFormat="false" ht="14.25" hidden="false" customHeight="false" outlineLevel="0" collapsed="false">
      <c r="A74" s="24" t="n">
        <v>8057970</v>
      </c>
      <c r="B74" s="25" t="s">
        <v>190</v>
      </c>
      <c r="C74" s="5" t="s">
        <v>544</v>
      </c>
      <c r="D74" s="14" t="n">
        <v>45824</v>
      </c>
      <c r="E74" s="26" t="n">
        <v>0.53125</v>
      </c>
      <c r="F74" s="5" t="n">
        <v>391</v>
      </c>
      <c r="G74" s="5" t="n">
        <v>173</v>
      </c>
      <c r="H74" s="5" t="n">
        <v>71</v>
      </c>
      <c r="I74" s="5" t="n">
        <v>64</v>
      </c>
      <c r="J74" s="5" t="n">
        <v>83</v>
      </c>
      <c r="K74" s="5" t="n">
        <v>76</v>
      </c>
      <c r="L74" s="5" t="n">
        <v>53</v>
      </c>
      <c r="M74" s="5" t="n">
        <v>44</v>
      </c>
      <c r="N74" s="5" t="n">
        <v>9</v>
      </c>
      <c r="O74" s="5" t="n">
        <v>49</v>
      </c>
      <c r="P74" s="5" t="n">
        <v>13</v>
      </c>
      <c r="Q74" s="5" t="n">
        <v>28</v>
      </c>
      <c r="R74" s="5" t="n">
        <v>26</v>
      </c>
      <c r="S74" s="5" t="n">
        <v>10</v>
      </c>
      <c r="T74" s="5" t="n">
        <v>6</v>
      </c>
      <c r="U74" s="5" t="n">
        <v>17</v>
      </c>
      <c r="V74" s="5" t="n">
        <v>60</v>
      </c>
    </row>
    <row r="75" customFormat="false" ht="14.25" hidden="false" customHeight="false" outlineLevel="0" collapsed="false">
      <c r="A75" s="24" t="n">
        <v>8057965</v>
      </c>
      <c r="B75" s="25" t="s">
        <v>192</v>
      </c>
      <c r="C75" s="5" t="s">
        <v>544</v>
      </c>
      <c r="D75" s="14" t="n">
        <v>45826</v>
      </c>
      <c r="E75" s="26" t="n">
        <v>0.65625</v>
      </c>
      <c r="F75" s="5" t="n">
        <v>343</v>
      </c>
      <c r="G75" s="5" t="n">
        <v>92</v>
      </c>
      <c r="H75" s="5" t="n">
        <v>149</v>
      </c>
      <c r="I75" s="5" t="n">
        <v>74</v>
      </c>
      <c r="J75" s="5" t="n">
        <v>28</v>
      </c>
      <c r="K75" s="5" t="n">
        <v>6</v>
      </c>
      <c r="L75" s="5" t="n">
        <v>73</v>
      </c>
      <c r="M75" s="5" t="n">
        <v>13</v>
      </c>
      <c r="N75" s="5" t="n">
        <v>43</v>
      </c>
      <c r="O75" s="5" t="n">
        <v>93</v>
      </c>
      <c r="P75" s="5" t="n">
        <v>13</v>
      </c>
      <c r="Q75" s="5" t="n">
        <v>24</v>
      </c>
      <c r="R75" s="5" t="n">
        <v>2</v>
      </c>
      <c r="S75" s="5" t="n">
        <v>48</v>
      </c>
      <c r="T75" s="5" t="n">
        <v>19</v>
      </c>
      <c r="U75" s="5" t="n">
        <v>3</v>
      </c>
      <c r="V75" s="5" t="n">
        <v>6</v>
      </c>
    </row>
    <row r="76" customFormat="false" ht="14.25" hidden="false" customHeight="false" outlineLevel="0" collapsed="false">
      <c r="A76" s="24" t="n">
        <v>8055800</v>
      </c>
      <c r="B76" s="25" t="s">
        <v>194</v>
      </c>
      <c r="C76" s="5" t="s">
        <v>6</v>
      </c>
      <c r="D76" s="14" t="n">
        <v>45827</v>
      </c>
      <c r="E76" s="26" t="n">
        <v>0.322916666666667</v>
      </c>
      <c r="F76" s="5" t="n">
        <v>159</v>
      </c>
      <c r="G76" s="5" t="n">
        <v>85</v>
      </c>
      <c r="H76" s="5" t="n">
        <v>68</v>
      </c>
      <c r="I76" s="5" t="n">
        <v>0</v>
      </c>
      <c r="J76" s="5" t="n">
        <v>6</v>
      </c>
      <c r="K76" s="5" t="n">
        <v>19</v>
      </c>
      <c r="L76" s="5" t="n">
        <v>65</v>
      </c>
      <c r="M76" s="5" t="n">
        <v>1</v>
      </c>
      <c r="N76" s="5" t="n">
        <v>0</v>
      </c>
      <c r="O76" s="5" t="n">
        <v>66</v>
      </c>
      <c r="P76" s="5" t="n">
        <v>2</v>
      </c>
      <c r="Q76" s="5" t="n">
        <v>0</v>
      </c>
      <c r="R76" s="5" t="n">
        <v>0</v>
      </c>
      <c r="S76" s="5" t="n">
        <v>0</v>
      </c>
      <c r="T76" s="5" t="n">
        <v>2</v>
      </c>
      <c r="U76" s="5" t="n">
        <v>0</v>
      </c>
      <c r="V76" s="5" t="n">
        <v>4</v>
      </c>
    </row>
    <row r="77" customFormat="false" ht="14.25" hidden="false" customHeight="false" outlineLevel="0" collapsed="false">
      <c r="A77" s="24" t="n">
        <v>8036600</v>
      </c>
      <c r="B77" s="25" t="s">
        <v>196</v>
      </c>
      <c r="C77" s="5" t="s">
        <v>544</v>
      </c>
      <c r="D77" s="14" t="n">
        <v>45765</v>
      </c>
      <c r="E77" s="26" t="n">
        <v>0.322916666666667</v>
      </c>
      <c r="F77" s="5" t="n">
        <v>396</v>
      </c>
      <c r="G77" s="5" t="n">
        <v>55</v>
      </c>
      <c r="H77" s="5" t="n">
        <v>129</v>
      </c>
      <c r="I77" s="5" t="n">
        <v>96</v>
      </c>
      <c r="J77" s="5" t="n">
        <v>116</v>
      </c>
      <c r="K77" s="60" t="n">
        <v>17</v>
      </c>
      <c r="L77" s="60" t="n">
        <v>37</v>
      </c>
      <c r="M77" s="60" t="n">
        <v>1</v>
      </c>
      <c r="N77" s="60" t="n">
        <v>16</v>
      </c>
      <c r="O77" s="60" t="n">
        <v>15</v>
      </c>
      <c r="P77" s="60" t="n">
        <v>98</v>
      </c>
      <c r="Q77" s="60" t="n">
        <v>1</v>
      </c>
      <c r="R77" s="60" t="n">
        <v>94</v>
      </c>
      <c r="S77" s="60" t="n">
        <v>1</v>
      </c>
      <c r="T77" s="60" t="n">
        <v>69</v>
      </c>
      <c r="U77" s="60" t="n">
        <v>46</v>
      </c>
      <c r="V77" s="60" t="n">
        <v>1</v>
      </c>
    </row>
    <row r="78" customFormat="false" ht="14.25" hidden="false" customHeight="false" outlineLevel="0" collapsed="false">
      <c r="A78" s="24" t="n">
        <v>8017200</v>
      </c>
      <c r="B78" s="25" t="s">
        <v>198</v>
      </c>
      <c r="C78" s="5" t="s">
        <v>11</v>
      </c>
      <c r="D78" s="3" t="s">
        <v>11</v>
      </c>
      <c r="E78" s="3" t="s">
        <v>11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</row>
    <row r="79" customFormat="false" ht="14.25" hidden="false" customHeight="false" outlineLevel="0" collapsed="false">
      <c r="A79" s="24" t="n">
        <v>8013200</v>
      </c>
      <c r="B79" s="25" t="s">
        <v>200</v>
      </c>
      <c r="C79" s="5" t="s">
        <v>11</v>
      </c>
      <c r="D79" s="3" t="s">
        <v>11</v>
      </c>
      <c r="E79" s="3" t="s">
        <v>11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</row>
    <row r="80" customFormat="false" ht="14.25" hidden="false" customHeight="false" outlineLevel="0" collapsed="false">
      <c r="A80" s="24" t="n">
        <v>8031700</v>
      </c>
      <c r="B80" s="25" t="s">
        <v>202</v>
      </c>
      <c r="C80" s="5" t="s">
        <v>544</v>
      </c>
      <c r="D80" s="14" t="n">
        <v>45827</v>
      </c>
      <c r="E80" s="26" t="n">
        <v>0.53125</v>
      </c>
      <c r="F80" s="5" t="n">
        <v>360</v>
      </c>
      <c r="G80" s="5" t="n">
        <v>158</v>
      </c>
      <c r="H80" s="5" t="n">
        <v>171</v>
      </c>
      <c r="I80" s="5" t="n">
        <v>0</v>
      </c>
      <c r="J80" s="5" t="n">
        <v>31</v>
      </c>
      <c r="K80" s="5" t="n">
        <v>21</v>
      </c>
      <c r="L80" s="5" t="n">
        <v>137</v>
      </c>
      <c r="M80" s="5" t="n">
        <v>0</v>
      </c>
      <c r="N80" s="5" t="n">
        <v>0</v>
      </c>
      <c r="O80" s="5" t="n">
        <v>164</v>
      </c>
      <c r="P80" s="5" t="n">
        <v>7</v>
      </c>
      <c r="Q80" s="5" t="n">
        <v>0</v>
      </c>
      <c r="R80" s="5" t="n">
        <v>0</v>
      </c>
      <c r="S80" s="5" t="n">
        <v>0</v>
      </c>
      <c r="T80" s="5" t="n">
        <v>7</v>
      </c>
      <c r="U80" s="5" t="n">
        <v>0</v>
      </c>
      <c r="V80" s="5" t="n">
        <v>24</v>
      </c>
    </row>
    <row r="81" customFormat="false" ht="14.25" hidden="false" customHeight="false" outlineLevel="0" collapsed="false">
      <c r="A81" s="24" t="n">
        <v>8026800</v>
      </c>
      <c r="B81" s="25" t="s">
        <v>204</v>
      </c>
      <c r="C81" s="5" t="s">
        <v>11</v>
      </c>
      <c r="D81" s="3" t="s">
        <v>11</v>
      </c>
      <c r="E81" s="3" t="s">
        <v>11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</row>
    <row r="82" customFormat="false" ht="14.25" hidden="false" customHeight="false" outlineLevel="0" collapsed="false">
      <c r="A82" s="24" t="n">
        <v>8025900</v>
      </c>
      <c r="B82" s="25" t="s">
        <v>206</v>
      </c>
      <c r="C82" s="5" t="s">
        <v>11</v>
      </c>
      <c r="D82" s="3" t="s">
        <v>11</v>
      </c>
      <c r="E82" s="3" t="s">
        <v>11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</row>
    <row r="83" customFormat="false" ht="14.25" hidden="false" customHeight="false" outlineLevel="0" collapsed="false">
      <c r="A83" s="24" t="n">
        <v>8026000</v>
      </c>
      <c r="B83" s="25" t="s">
        <v>208</v>
      </c>
      <c r="C83" s="5" t="s">
        <v>11</v>
      </c>
      <c r="D83" s="3" t="s">
        <v>11</v>
      </c>
      <c r="E83" s="3" t="s">
        <v>11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</row>
    <row r="84" customFormat="false" ht="14.25" hidden="false" customHeight="false" outlineLevel="0" collapsed="false">
      <c r="A84" s="24" t="n">
        <v>8026100</v>
      </c>
      <c r="B84" s="25" t="s">
        <v>210</v>
      </c>
      <c r="C84" s="5" t="s">
        <v>544</v>
      </c>
      <c r="D84" s="14" t="n">
        <v>45719</v>
      </c>
      <c r="E84" s="26" t="n">
        <v>0.385416666666667</v>
      </c>
      <c r="F84" s="5" t="n">
        <v>408</v>
      </c>
      <c r="G84" s="5" t="n">
        <v>24</v>
      </c>
      <c r="H84" s="5" t="n">
        <v>12</v>
      </c>
      <c r="I84" s="5" t="n">
        <v>177</v>
      </c>
      <c r="J84" s="5" t="n">
        <v>195</v>
      </c>
      <c r="K84" s="5" t="n">
        <v>17</v>
      </c>
      <c r="L84" s="5" t="n">
        <v>0</v>
      </c>
      <c r="M84" s="5" t="n">
        <v>7</v>
      </c>
      <c r="N84" s="5" t="n">
        <v>9</v>
      </c>
      <c r="O84" s="5" t="n">
        <v>3</v>
      </c>
      <c r="P84" s="5" t="n">
        <v>0</v>
      </c>
      <c r="Q84" s="5" t="n">
        <v>8</v>
      </c>
      <c r="R84" s="5" t="n">
        <v>160</v>
      </c>
      <c r="S84" s="5" t="n">
        <v>9</v>
      </c>
      <c r="T84" s="5" t="n">
        <v>21</v>
      </c>
      <c r="U84" s="5" t="n">
        <v>164</v>
      </c>
      <c r="V84" s="5" t="n">
        <v>10</v>
      </c>
    </row>
    <row r="85" customFormat="false" ht="14.25" hidden="false" customHeight="false" outlineLevel="0" collapsed="false">
      <c r="A85" s="24" t="n">
        <v>8053600</v>
      </c>
      <c r="B85" s="25" t="s">
        <v>212</v>
      </c>
      <c r="C85" s="5" t="s">
        <v>11</v>
      </c>
      <c r="D85" s="3" t="s">
        <v>11</v>
      </c>
      <c r="E85" s="3" t="s">
        <v>11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</row>
    <row r="86" customFormat="false" ht="14.25" hidden="false" customHeight="false" outlineLevel="0" collapsed="false">
      <c r="A86" s="24" t="n">
        <v>8026700</v>
      </c>
      <c r="B86" s="25" t="s">
        <v>214</v>
      </c>
      <c r="C86" s="5" t="s">
        <v>11</v>
      </c>
      <c r="D86" s="3" t="s">
        <v>11</v>
      </c>
      <c r="E86" s="3" t="s">
        <v>11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</row>
    <row r="87" customFormat="false" ht="14.25" hidden="false" customHeight="false" outlineLevel="0" collapsed="false">
      <c r="A87" s="24" t="n">
        <v>8037000</v>
      </c>
      <c r="B87" s="25" t="s">
        <v>216</v>
      </c>
      <c r="C87" s="5" t="s">
        <v>11</v>
      </c>
      <c r="D87" s="3" t="s">
        <v>11</v>
      </c>
      <c r="E87" s="3" t="s">
        <v>11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</row>
    <row r="88" customFormat="false" ht="14.25" hidden="false" customHeight="false" outlineLevel="0" collapsed="false">
      <c r="A88" s="24" t="n">
        <v>8042600</v>
      </c>
      <c r="B88" s="25" t="s">
        <v>218</v>
      </c>
      <c r="C88" s="5" t="s">
        <v>544</v>
      </c>
      <c r="D88" s="14" t="n">
        <v>45723</v>
      </c>
      <c r="E88" s="26" t="n">
        <v>0.354166666666667</v>
      </c>
      <c r="F88" s="5" t="n">
        <v>233</v>
      </c>
      <c r="G88" s="5" t="n">
        <v>86</v>
      </c>
      <c r="H88" s="5" t="n">
        <v>101</v>
      </c>
      <c r="I88" s="5" t="n">
        <v>19</v>
      </c>
      <c r="J88" s="5" t="n">
        <v>27</v>
      </c>
      <c r="K88" s="5" t="n">
        <v>8</v>
      </c>
      <c r="L88" s="5" t="n">
        <v>67</v>
      </c>
      <c r="M88" s="5" t="n">
        <v>11</v>
      </c>
      <c r="N88" s="5" t="n">
        <v>8</v>
      </c>
      <c r="O88" s="5" t="n">
        <v>64</v>
      </c>
      <c r="P88" s="5" t="n">
        <v>29</v>
      </c>
      <c r="Q88" s="5" t="n">
        <v>6</v>
      </c>
      <c r="R88" s="5" t="n">
        <v>9</v>
      </c>
      <c r="S88" s="5" t="n">
        <v>4</v>
      </c>
      <c r="T88" s="5" t="n">
        <v>17</v>
      </c>
      <c r="U88" s="5" t="n">
        <v>6</v>
      </c>
      <c r="V88" s="5" t="n">
        <v>4</v>
      </c>
    </row>
    <row r="89" customFormat="false" ht="14.25" hidden="false" customHeight="false" outlineLevel="0" collapsed="false">
      <c r="A89" s="24" t="n">
        <v>8042700</v>
      </c>
      <c r="B89" s="25" t="s">
        <v>220</v>
      </c>
      <c r="C89" s="5" t="s">
        <v>11</v>
      </c>
      <c r="D89" s="3" t="s">
        <v>11</v>
      </c>
      <c r="E89" s="3" t="s">
        <v>11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</row>
    <row r="90" customFormat="false" ht="14.25" hidden="false" customHeight="false" outlineLevel="0" collapsed="false">
      <c r="A90" s="24" t="n">
        <v>8026600</v>
      </c>
      <c r="B90" s="25" t="s">
        <v>222</v>
      </c>
      <c r="C90" s="5" t="s">
        <v>11</v>
      </c>
      <c r="D90" s="3" t="s">
        <v>11</v>
      </c>
      <c r="E90" s="3" t="s">
        <v>11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</row>
    <row r="91" customFormat="false" ht="14.25" hidden="false" customHeight="false" outlineLevel="0" collapsed="false">
      <c r="A91" s="24" t="n">
        <v>8038300</v>
      </c>
      <c r="B91" s="25" t="s">
        <v>224</v>
      </c>
      <c r="C91" s="5" t="s">
        <v>11</v>
      </c>
      <c r="D91" s="3" t="s">
        <v>11</v>
      </c>
      <c r="E91" s="3" t="s">
        <v>11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</row>
    <row r="92" customFormat="false" ht="14.25" hidden="false" customHeight="false" outlineLevel="0" collapsed="false">
      <c r="A92" s="24" t="n">
        <v>8026500</v>
      </c>
      <c r="B92" s="25" t="s">
        <v>227</v>
      </c>
      <c r="C92" s="5" t="s">
        <v>11</v>
      </c>
      <c r="D92" s="3" t="s">
        <v>11</v>
      </c>
      <c r="E92" s="3" t="s">
        <v>11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</row>
    <row r="93" customFormat="false" ht="14.25" hidden="false" customHeight="false" outlineLevel="0" collapsed="false">
      <c r="A93" s="24" t="n">
        <v>8032700</v>
      </c>
      <c r="B93" s="25" t="s">
        <v>229</v>
      </c>
      <c r="C93" s="5" t="s">
        <v>544</v>
      </c>
      <c r="D93" s="14" t="n">
        <v>45754</v>
      </c>
      <c r="E93" s="26" t="n">
        <v>0.53125</v>
      </c>
      <c r="F93" s="5" t="n">
        <v>74</v>
      </c>
      <c r="G93" s="5" t="n">
        <v>2</v>
      </c>
      <c r="H93" s="5" t="n">
        <v>6</v>
      </c>
      <c r="I93" s="5" t="n">
        <v>23</v>
      </c>
      <c r="J93" s="5" t="n">
        <v>41</v>
      </c>
      <c r="K93" s="5" t="n">
        <v>0</v>
      </c>
      <c r="L93" s="5" t="n">
        <v>0</v>
      </c>
      <c r="M93" s="5" t="n">
        <v>2</v>
      </c>
      <c r="N93" s="5" t="n">
        <v>2</v>
      </c>
      <c r="O93" s="5" t="n">
        <v>0</v>
      </c>
      <c r="P93" s="5" t="n">
        <v>4</v>
      </c>
      <c r="Q93" s="5" t="n">
        <v>3</v>
      </c>
      <c r="R93" s="5" t="n">
        <v>19</v>
      </c>
      <c r="S93" s="5" t="n">
        <v>1</v>
      </c>
      <c r="T93" s="5" t="n">
        <v>6</v>
      </c>
      <c r="U93" s="5" t="n">
        <v>35</v>
      </c>
      <c r="V93" s="5" t="n">
        <v>0</v>
      </c>
    </row>
    <row r="94" customFormat="false" ht="14.25" hidden="false" customHeight="false" outlineLevel="0" collapsed="false">
      <c r="A94" s="24" t="n">
        <v>8006100</v>
      </c>
      <c r="B94" s="25" t="s">
        <v>231</v>
      </c>
      <c r="C94" s="5" t="s">
        <v>11</v>
      </c>
      <c r="D94" s="3" t="s">
        <v>11</v>
      </c>
      <c r="E94" s="3" t="s">
        <v>11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customFormat="false" ht="14.25" hidden="false" customHeight="false" outlineLevel="0" collapsed="false">
      <c r="A95" s="24" t="n">
        <v>8025400</v>
      </c>
      <c r="B95" s="25" t="s">
        <v>233</v>
      </c>
      <c r="C95" s="5" t="s">
        <v>11</v>
      </c>
      <c r="D95" s="3" t="s">
        <v>11</v>
      </c>
      <c r="E95" s="3" t="s">
        <v>11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</row>
    <row r="96" customFormat="false" ht="14.25" hidden="false" customHeight="false" outlineLevel="0" collapsed="false">
      <c r="A96" s="24" t="n">
        <v>8022000</v>
      </c>
      <c r="B96" s="25" t="s">
        <v>235</v>
      </c>
      <c r="C96" s="5" t="s">
        <v>11</v>
      </c>
      <c r="D96" s="3" t="s">
        <v>11</v>
      </c>
      <c r="E96" s="3" t="s">
        <v>11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</row>
    <row r="97" customFormat="false" ht="14.25" hidden="false" customHeight="false" outlineLevel="0" collapsed="false">
      <c r="A97" s="24" t="n">
        <v>8010200</v>
      </c>
      <c r="B97" s="25" t="s">
        <v>237</v>
      </c>
      <c r="C97" s="5" t="s">
        <v>11</v>
      </c>
      <c r="D97" s="3" t="s">
        <v>11</v>
      </c>
      <c r="E97" s="3" t="s">
        <v>11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</row>
    <row r="98" customFormat="false" ht="14.25" hidden="false" customHeight="false" outlineLevel="0" collapsed="false">
      <c r="A98" s="24" t="n">
        <v>8054700</v>
      </c>
      <c r="B98" s="25" t="s">
        <v>240</v>
      </c>
      <c r="C98" s="5" t="s">
        <v>11</v>
      </c>
      <c r="D98" s="3" t="s">
        <v>11</v>
      </c>
      <c r="E98" s="3" t="s">
        <v>11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</row>
    <row r="99" customFormat="false" ht="14.25" hidden="false" customHeight="false" outlineLevel="0" collapsed="false">
      <c r="A99" s="24" t="n">
        <v>8008800</v>
      </c>
      <c r="B99" s="25" t="s">
        <v>242</v>
      </c>
      <c r="C99" s="5" t="s">
        <v>11</v>
      </c>
      <c r="D99" s="3" t="s">
        <v>11</v>
      </c>
      <c r="E99" s="3" t="s">
        <v>11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</row>
    <row r="100" customFormat="false" ht="14.25" hidden="false" customHeight="false" outlineLevel="0" collapsed="false">
      <c r="A100" s="24" t="n">
        <v>8009500</v>
      </c>
      <c r="B100" s="25" t="s">
        <v>244</v>
      </c>
      <c r="C100" s="5" t="s">
        <v>11</v>
      </c>
      <c r="D100" s="3" t="s">
        <v>11</v>
      </c>
      <c r="E100" s="3" t="s">
        <v>11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</row>
    <row r="101" customFormat="false" ht="14.25" hidden="false" customHeight="false" outlineLevel="0" collapsed="false">
      <c r="A101" s="24" t="n">
        <v>8005700</v>
      </c>
      <c r="B101" s="25" t="s">
        <v>247</v>
      </c>
      <c r="C101" s="5" t="s">
        <v>11</v>
      </c>
      <c r="D101" s="3" t="s">
        <v>11</v>
      </c>
      <c r="E101" s="3" t="s">
        <v>11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</row>
    <row r="102" customFormat="false" ht="14.25" hidden="false" customHeight="false" outlineLevel="0" collapsed="false">
      <c r="A102" s="24" t="n">
        <v>8007100</v>
      </c>
      <c r="B102" s="25" t="s">
        <v>249</v>
      </c>
      <c r="C102" s="5" t="s">
        <v>11</v>
      </c>
      <c r="D102" s="3" t="s">
        <v>11</v>
      </c>
      <c r="E102" s="3" t="s">
        <v>11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</row>
    <row r="103" customFormat="false" ht="14.25" hidden="false" customHeight="false" outlineLevel="0" collapsed="false">
      <c r="A103" s="24" t="n">
        <v>8027600</v>
      </c>
      <c r="B103" s="25" t="s">
        <v>251</v>
      </c>
      <c r="C103" s="5" t="s">
        <v>11</v>
      </c>
      <c r="D103" s="3" t="s">
        <v>11</v>
      </c>
      <c r="E103" s="3" t="s">
        <v>11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</row>
    <row r="104" customFormat="false" ht="14.25" hidden="false" customHeight="false" outlineLevel="0" collapsed="false">
      <c r="A104" s="24" t="n">
        <v>8054100</v>
      </c>
      <c r="B104" s="25" t="s">
        <v>253</v>
      </c>
      <c r="C104" s="5" t="s">
        <v>544</v>
      </c>
      <c r="D104" s="14" t="n">
        <v>45827</v>
      </c>
      <c r="E104" s="26" t="n">
        <v>0.65625</v>
      </c>
      <c r="F104" s="5" t="n">
        <v>319</v>
      </c>
      <c r="G104" s="5" t="n">
        <v>69</v>
      </c>
      <c r="H104" s="5" t="n">
        <v>0</v>
      </c>
      <c r="I104" s="5" t="n">
        <v>109</v>
      </c>
      <c r="J104" s="5" t="n">
        <v>141</v>
      </c>
      <c r="K104" s="5" t="n">
        <v>37</v>
      </c>
      <c r="L104" s="5" t="n">
        <v>0</v>
      </c>
      <c r="M104" s="5" t="n">
        <v>32</v>
      </c>
      <c r="N104" s="5" t="n">
        <v>0</v>
      </c>
      <c r="O104" s="5" t="n">
        <v>0</v>
      </c>
      <c r="P104" s="5" t="n">
        <v>0</v>
      </c>
      <c r="Q104" s="5" t="n">
        <v>32</v>
      </c>
      <c r="R104" s="5" t="n">
        <v>2</v>
      </c>
      <c r="S104" s="5" t="n">
        <v>75</v>
      </c>
      <c r="T104" s="5" t="n">
        <v>98</v>
      </c>
      <c r="U104" s="5" t="n">
        <v>0</v>
      </c>
      <c r="V104" s="5" t="n">
        <v>43</v>
      </c>
    </row>
    <row r="105" customFormat="false" ht="14.25" hidden="false" customHeight="false" outlineLevel="0" collapsed="false">
      <c r="A105" s="24" t="n">
        <v>8051500</v>
      </c>
      <c r="B105" s="25" t="s">
        <v>255</v>
      </c>
      <c r="C105" s="5" t="s">
        <v>544</v>
      </c>
      <c r="D105" s="14" t="n">
        <v>45828</v>
      </c>
      <c r="E105" s="26" t="n">
        <v>0.625</v>
      </c>
      <c r="F105" s="5" t="n">
        <v>250</v>
      </c>
      <c r="G105" s="5" t="n">
        <v>43</v>
      </c>
      <c r="H105" s="5" t="n">
        <v>35</v>
      </c>
      <c r="I105" s="5" t="n">
        <v>64</v>
      </c>
      <c r="J105" s="5" t="n">
        <v>108</v>
      </c>
      <c r="K105" s="5" t="n">
        <v>35</v>
      </c>
      <c r="L105" s="5" t="n">
        <v>6</v>
      </c>
      <c r="M105" s="5" t="n">
        <v>2</v>
      </c>
      <c r="N105" s="5" t="n">
        <v>8</v>
      </c>
      <c r="O105" s="5" t="n">
        <v>10</v>
      </c>
      <c r="P105" s="5" t="n">
        <v>17</v>
      </c>
      <c r="Q105" s="5" t="n">
        <v>0</v>
      </c>
      <c r="R105" s="5" t="n">
        <v>60</v>
      </c>
      <c r="S105" s="5" t="n">
        <v>4</v>
      </c>
      <c r="T105" s="5" t="n">
        <v>16</v>
      </c>
      <c r="U105" s="5" t="n">
        <v>62</v>
      </c>
      <c r="V105" s="5" t="n">
        <v>30</v>
      </c>
    </row>
    <row r="106" customFormat="false" ht="14.25" hidden="false" customHeight="false" outlineLevel="0" collapsed="false">
      <c r="A106" s="24" t="n">
        <v>8049800</v>
      </c>
      <c r="B106" s="25" t="s">
        <v>257</v>
      </c>
      <c r="C106" s="5" t="s">
        <v>11</v>
      </c>
      <c r="D106" s="3" t="s">
        <v>11</v>
      </c>
      <c r="E106" s="3" t="s">
        <v>11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</row>
    <row r="107" customFormat="false" ht="14.25" hidden="false" customHeight="false" outlineLevel="0" collapsed="false">
      <c r="A107" s="24" t="n">
        <v>8054400</v>
      </c>
      <c r="B107" s="25" t="s">
        <v>259</v>
      </c>
      <c r="C107" s="5" t="s">
        <v>11</v>
      </c>
      <c r="D107" s="3" t="s">
        <v>11</v>
      </c>
      <c r="E107" s="3" t="s">
        <v>11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</row>
    <row r="108" customFormat="false" ht="14.25" hidden="false" customHeight="false" outlineLevel="0" collapsed="false">
      <c r="A108" s="24" t="n">
        <v>8033150</v>
      </c>
      <c r="B108" s="25" t="s">
        <v>261</v>
      </c>
      <c r="C108" s="5" t="s">
        <v>544</v>
      </c>
      <c r="D108" s="14" t="n">
        <v>45831</v>
      </c>
      <c r="E108" s="26" t="n">
        <v>0.322916666666667</v>
      </c>
      <c r="F108" s="5" t="n">
        <v>420</v>
      </c>
      <c r="G108" s="5" t="n">
        <v>156</v>
      </c>
      <c r="H108" s="5" t="n">
        <v>262</v>
      </c>
      <c r="I108" s="5" t="n">
        <v>2</v>
      </c>
      <c r="J108" s="5" t="n">
        <v>0</v>
      </c>
      <c r="K108" s="5" t="n">
        <v>0</v>
      </c>
      <c r="L108" s="5" t="n">
        <v>147</v>
      </c>
      <c r="M108" s="5" t="n">
        <v>9</v>
      </c>
      <c r="N108" s="5" t="n">
        <v>6</v>
      </c>
      <c r="O108" s="5" t="n">
        <v>256</v>
      </c>
      <c r="P108" s="5" t="n">
        <v>0</v>
      </c>
      <c r="Q108" s="5" t="n">
        <v>1</v>
      </c>
      <c r="R108" s="5" t="n">
        <v>1</v>
      </c>
      <c r="S108" s="5" t="n">
        <v>0</v>
      </c>
      <c r="T108" s="5" t="n">
        <v>0</v>
      </c>
      <c r="U108" s="5" t="n">
        <v>0</v>
      </c>
      <c r="V108" s="5" t="n">
        <v>0</v>
      </c>
    </row>
    <row r="109" customFormat="false" ht="14.25" hidden="false" customHeight="false" outlineLevel="0" collapsed="false">
      <c r="A109" s="24" t="n">
        <v>8039900</v>
      </c>
      <c r="B109" s="25" t="s">
        <v>263</v>
      </c>
      <c r="C109" s="5" t="s">
        <v>544</v>
      </c>
      <c r="D109" s="14" t="n">
        <v>45831</v>
      </c>
      <c r="E109" s="26" t="n">
        <v>0.65625</v>
      </c>
      <c r="F109" s="5" t="n">
        <v>296</v>
      </c>
      <c r="G109" s="5" t="n">
        <v>102</v>
      </c>
      <c r="H109" s="5" t="n">
        <v>105</v>
      </c>
      <c r="I109" s="5" t="n">
        <v>60</v>
      </c>
      <c r="J109" s="5" t="n">
        <v>29</v>
      </c>
      <c r="K109" s="5" t="n">
        <v>4</v>
      </c>
      <c r="L109" s="5" t="n">
        <v>82</v>
      </c>
      <c r="M109" s="5" t="n">
        <v>16</v>
      </c>
      <c r="N109" s="5" t="n">
        <v>11</v>
      </c>
      <c r="O109" s="5" t="n">
        <v>86</v>
      </c>
      <c r="P109" s="5" t="n">
        <v>8</v>
      </c>
      <c r="Q109" s="5" t="n">
        <v>16</v>
      </c>
      <c r="R109" s="5" t="n">
        <v>34</v>
      </c>
      <c r="S109" s="5" t="n">
        <v>10</v>
      </c>
      <c r="T109" s="5" t="n">
        <v>8</v>
      </c>
      <c r="U109" s="5" t="n">
        <v>20</v>
      </c>
      <c r="V109" s="5" t="n">
        <v>1</v>
      </c>
    </row>
    <row r="110" customFormat="false" ht="14.25" hidden="false" customHeight="false" outlineLevel="0" collapsed="false">
      <c r="A110" s="24" t="n">
        <v>8030800</v>
      </c>
      <c r="B110" s="25" t="s">
        <v>265</v>
      </c>
      <c r="C110" s="5" t="s">
        <v>544</v>
      </c>
      <c r="D110" s="14" t="n">
        <v>45751</v>
      </c>
      <c r="E110" s="26" t="n">
        <v>0.322916666666667</v>
      </c>
      <c r="F110" s="5" t="n">
        <v>318</v>
      </c>
      <c r="G110" s="5" t="n">
        <v>53</v>
      </c>
      <c r="H110" s="5" t="n">
        <v>11</v>
      </c>
      <c r="I110" s="5" t="n">
        <v>209</v>
      </c>
      <c r="J110" s="5" t="n">
        <v>45</v>
      </c>
      <c r="K110" s="60" t="n">
        <v>21</v>
      </c>
      <c r="L110" s="60" t="n">
        <v>32</v>
      </c>
      <c r="M110" s="60" t="n">
        <v>0</v>
      </c>
      <c r="N110" s="60" t="n">
        <v>3</v>
      </c>
      <c r="O110" s="60" t="n">
        <v>4</v>
      </c>
      <c r="P110" s="60" t="n">
        <v>4</v>
      </c>
      <c r="Q110" s="60" t="n">
        <v>63</v>
      </c>
      <c r="R110" s="60" t="n">
        <v>146</v>
      </c>
      <c r="S110" s="60" t="n">
        <v>0</v>
      </c>
      <c r="T110" s="60" t="n">
        <v>1</v>
      </c>
      <c r="U110" s="60" t="n">
        <v>26</v>
      </c>
      <c r="V110" s="60" t="n">
        <v>18</v>
      </c>
    </row>
    <row r="111" customFormat="false" ht="14.25" hidden="false" customHeight="false" outlineLevel="0" collapsed="false">
      <c r="A111" s="24" t="n">
        <v>8028100</v>
      </c>
      <c r="B111" s="25" t="s">
        <v>267</v>
      </c>
      <c r="C111" s="5" t="s">
        <v>11</v>
      </c>
      <c r="D111" s="3" t="s">
        <v>11</v>
      </c>
      <c r="E111" s="3" t="s">
        <v>11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</row>
    <row r="112" customFormat="false" ht="14.25" hidden="false" customHeight="false" outlineLevel="0" collapsed="false">
      <c r="A112" s="24" t="n">
        <v>8054900</v>
      </c>
      <c r="B112" s="25" t="s">
        <v>269</v>
      </c>
      <c r="C112" s="5" t="s">
        <v>544</v>
      </c>
      <c r="D112" s="14" t="n">
        <v>45832</v>
      </c>
      <c r="E112" s="26" t="n">
        <v>0.333333333333333</v>
      </c>
      <c r="F112" s="5" t="n">
        <v>312</v>
      </c>
      <c r="G112" s="5" t="n">
        <v>0</v>
      </c>
      <c r="H112" s="5" t="n">
        <v>5</v>
      </c>
      <c r="I112" s="5" t="n">
        <v>123</v>
      </c>
      <c r="J112" s="5" t="n">
        <v>184</v>
      </c>
      <c r="K112" s="5" t="n">
        <v>0</v>
      </c>
      <c r="L112" s="5" t="n">
        <v>0</v>
      </c>
      <c r="M112" s="5" t="n">
        <v>0</v>
      </c>
      <c r="N112" s="5" t="n">
        <v>2</v>
      </c>
      <c r="O112" s="5" t="n">
        <v>0</v>
      </c>
      <c r="P112" s="5" t="n">
        <v>3</v>
      </c>
      <c r="Q112" s="5" t="n">
        <v>0</v>
      </c>
      <c r="R112" s="5" t="n">
        <v>118</v>
      </c>
      <c r="S112" s="5" t="n">
        <v>5</v>
      </c>
      <c r="T112" s="5" t="n">
        <v>59</v>
      </c>
      <c r="U112" s="5" t="n">
        <v>125</v>
      </c>
      <c r="V112" s="5" t="n">
        <v>0</v>
      </c>
    </row>
    <row r="113" customFormat="false" ht="14.25" hidden="false" customHeight="false" outlineLevel="0" collapsed="false">
      <c r="A113" s="24" t="n">
        <v>8023900</v>
      </c>
      <c r="B113" s="25" t="s">
        <v>271</v>
      </c>
      <c r="C113" s="5" t="s">
        <v>11</v>
      </c>
      <c r="D113" s="3" t="s">
        <v>11</v>
      </c>
      <c r="E113" s="3" t="s">
        <v>11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</row>
    <row r="114" customFormat="false" ht="14.25" hidden="false" customHeight="false" outlineLevel="0" collapsed="false">
      <c r="A114" s="24" t="n">
        <v>8023100</v>
      </c>
      <c r="B114" s="25" t="s">
        <v>273</v>
      </c>
      <c r="C114" s="5" t="s">
        <v>11</v>
      </c>
      <c r="D114" s="3" t="s">
        <v>11</v>
      </c>
      <c r="E114" s="3" t="s">
        <v>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4.25" hidden="false" customHeight="false" outlineLevel="0" collapsed="false">
      <c r="A115" s="24" t="n">
        <v>8002100</v>
      </c>
      <c r="B115" s="25" t="s">
        <v>275</v>
      </c>
      <c r="C115" s="5" t="s">
        <v>544</v>
      </c>
      <c r="D115" s="14" t="n">
        <v>45727</v>
      </c>
      <c r="E115" s="26" t="n">
        <v>0.677083333333333</v>
      </c>
      <c r="F115" s="5" t="n">
        <v>345</v>
      </c>
      <c r="G115" s="5" t="n">
        <v>131</v>
      </c>
      <c r="H115" s="5" t="n">
        <v>175</v>
      </c>
      <c r="I115" s="5" t="n">
        <v>18</v>
      </c>
      <c r="J115" s="5" t="n">
        <v>21</v>
      </c>
      <c r="K115" s="60" t="n">
        <v>8</v>
      </c>
      <c r="L115" s="60" t="n">
        <v>115</v>
      </c>
      <c r="M115" s="60" t="n">
        <v>8</v>
      </c>
      <c r="N115" s="60" t="n">
        <v>6</v>
      </c>
      <c r="O115" s="60" t="n">
        <v>156</v>
      </c>
      <c r="P115" s="60" t="n">
        <v>13</v>
      </c>
      <c r="Q115" s="60" t="n">
        <v>9</v>
      </c>
      <c r="R115" s="60" t="n">
        <v>3</v>
      </c>
      <c r="S115" s="60" t="n">
        <v>6</v>
      </c>
      <c r="T115" s="60" t="n">
        <v>13</v>
      </c>
      <c r="U115" s="60" t="n">
        <v>3</v>
      </c>
      <c r="V115" s="60" t="n">
        <v>5</v>
      </c>
    </row>
    <row r="116" customFormat="false" ht="14.25" hidden="false" customHeight="false" outlineLevel="0" collapsed="false">
      <c r="A116" s="24" t="n">
        <v>8002000</v>
      </c>
      <c r="B116" s="25" t="s">
        <v>278</v>
      </c>
      <c r="C116" s="5" t="s">
        <v>11</v>
      </c>
      <c r="D116" s="3" t="s">
        <v>11</v>
      </c>
      <c r="E116" s="3" t="s">
        <v>11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customFormat="false" ht="14.25" hidden="false" customHeight="false" outlineLevel="0" collapsed="false">
      <c r="A117" s="24" t="n">
        <v>8018200</v>
      </c>
      <c r="B117" s="25" t="s">
        <v>280</v>
      </c>
      <c r="C117" s="5" t="s">
        <v>11</v>
      </c>
      <c r="D117" s="3" t="s">
        <v>11</v>
      </c>
      <c r="E117" s="3" t="s">
        <v>11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customFormat="false" ht="14.25" hidden="false" customHeight="false" outlineLevel="0" collapsed="false">
      <c r="A118" s="24" t="n">
        <v>8056200</v>
      </c>
      <c r="B118" s="25" t="s">
        <v>282</v>
      </c>
      <c r="C118" s="5" t="s">
        <v>11</v>
      </c>
      <c r="D118" s="3" t="s">
        <v>11</v>
      </c>
      <c r="E118" s="3" t="s">
        <v>11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customFormat="false" ht="14.25" hidden="false" customHeight="false" outlineLevel="0" collapsed="false">
      <c r="A119" s="24" t="n">
        <v>8050600</v>
      </c>
      <c r="B119" s="25" t="s">
        <v>284</v>
      </c>
      <c r="C119" s="5" t="s">
        <v>11</v>
      </c>
      <c r="D119" s="3" t="s">
        <v>11</v>
      </c>
      <c r="E119" s="3" t="s">
        <v>11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customFormat="false" ht="14.25" hidden="false" customHeight="false" outlineLevel="0" collapsed="false">
      <c r="A120" s="24" t="n">
        <v>9010720</v>
      </c>
      <c r="B120" s="25" t="s">
        <v>286</v>
      </c>
      <c r="C120" s="5" t="s">
        <v>11</v>
      </c>
      <c r="D120" s="3" t="s">
        <v>11</v>
      </c>
      <c r="E120" s="3" t="s">
        <v>11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customFormat="false" ht="14.25" hidden="false" customHeight="false" outlineLevel="0" collapsed="false">
      <c r="A121" s="24" t="n">
        <v>8057150</v>
      </c>
      <c r="B121" s="25" t="s">
        <v>288</v>
      </c>
      <c r="C121" s="5" t="s">
        <v>11</v>
      </c>
      <c r="D121" s="3" t="s">
        <v>11</v>
      </c>
      <c r="E121" s="3" t="s">
        <v>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customFormat="false" ht="14.25" hidden="false" customHeight="false" outlineLevel="0" collapsed="false">
      <c r="A122" s="24" t="n">
        <v>8057100</v>
      </c>
      <c r="B122" s="25" t="s">
        <v>290</v>
      </c>
      <c r="C122" s="5" t="s">
        <v>11</v>
      </c>
      <c r="D122" s="3" t="s">
        <v>11</v>
      </c>
      <c r="E122" s="3" t="s">
        <v>11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customFormat="false" ht="14.25" hidden="false" customHeight="false" outlineLevel="0" collapsed="false">
      <c r="A123" s="24" t="n">
        <v>8054800</v>
      </c>
      <c r="B123" s="25" t="s">
        <v>292</v>
      </c>
      <c r="C123" s="5" t="s">
        <v>11</v>
      </c>
      <c r="D123" s="3" t="s">
        <v>11</v>
      </c>
      <c r="E123" s="3" t="s">
        <v>11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customFormat="false" ht="14.25" hidden="false" customHeight="false" outlineLevel="0" collapsed="false">
      <c r="A124" s="24" t="n">
        <v>8055900</v>
      </c>
      <c r="B124" s="25" t="s">
        <v>294</v>
      </c>
      <c r="C124" s="5" t="s">
        <v>11</v>
      </c>
      <c r="D124" s="3" t="s">
        <v>11</v>
      </c>
      <c r="E124" s="3" t="s">
        <v>11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customFormat="false" ht="14.25" hidden="false" customHeight="false" outlineLevel="0" collapsed="false">
      <c r="A125" s="24" t="n">
        <v>8015400</v>
      </c>
      <c r="B125" s="25" t="s">
        <v>296</v>
      </c>
      <c r="C125" s="5" t="s">
        <v>11</v>
      </c>
      <c r="D125" s="3" t="s">
        <v>11</v>
      </c>
      <c r="E125" s="3" t="s">
        <v>11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customFormat="false" ht="14.25" hidden="false" customHeight="false" outlineLevel="0" collapsed="false">
      <c r="A126" s="24" t="n">
        <v>8047700</v>
      </c>
      <c r="B126" s="25" t="s">
        <v>298</v>
      </c>
      <c r="C126" s="5" t="s">
        <v>11</v>
      </c>
      <c r="D126" s="3" t="s">
        <v>11</v>
      </c>
      <c r="E126" s="3" t="s">
        <v>11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customFormat="false" ht="14.25" hidden="false" customHeight="false" outlineLevel="0" collapsed="false">
      <c r="A127" s="24" t="n">
        <v>8009700</v>
      </c>
      <c r="B127" s="25" t="s">
        <v>300</v>
      </c>
      <c r="C127" s="5" t="s">
        <v>11</v>
      </c>
      <c r="D127" s="3" t="s">
        <v>11</v>
      </c>
      <c r="E127" s="3" t="s">
        <v>11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customFormat="false" ht="14.25" hidden="false" customHeight="false" outlineLevel="0" collapsed="false">
      <c r="A128" s="24" t="n">
        <v>8004400</v>
      </c>
      <c r="B128" s="25" t="s">
        <v>302</v>
      </c>
      <c r="C128" s="5" t="s">
        <v>11</v>
      </c>
      <c r="D128" s="3" t="s">
        <v>11</v>
      </c>
      <c r="E128" s="3" t="s">
        <v>11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</row>
    <row r="129" customFormat="false" ht="14.25" hidden="false" customHeight="false" outlineLevel="0" collapsed="false">
      <c r="A129" s="24" t="n">
        <v>8055000</v>
      </c>
      <c r="B129" s="25" t="s">
        <v>304</v>
      </c>
      <c r="C129" s="5" t="s">
        <v>11</v>
      </c>
      <c r="D129" s="3" t="s">
        <v>11</v>
      </c>
      <c r="E129" s="3" t="s">
        <v>11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</row>
    <row r="130" customFormat="false" ht="14.25" hidden="false" customHeight="false" outlineLevel="0" collapsed="false">
      <c r="A130" s="24" t="n">
        <v>8043600</v>
      </c>
      <c r="B130" s="25" t="s">
        <v>306</v>
      </c>
      <c r="C130" s="5" t="s">
        <v>11</v>
      </c>
      <c r="D130" s="3" t="s">
        <v>11</v>
      </c>
      <c r="E130" s="3" t="s">
        <v>11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</row>
    <row r="131" customFormat="false" ht="14.25" hidden="false" customHeight="false" outlineLevel="0" collapsed="false">
      <c r="A131" s="24" t="n">
        <v>8003000</v>
      </c>
      <c r="B131" s="25" t="s">
        <v>308</v>
      </c>
      <c r="C131" s="5" t="s">
        <v>11</v>
      </c>
      <c r="D131" s="3" t="s">
        <v>11</v>
      </c>
      <c r="E131" s="3" t="s">
        <v>11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</row>
    <row r="132" customFormat="false" ht="14.25" hidden="false" customHeight="false" outlineLevel="0" collapsed="false">
      <c r="A132" s="24" t="n">
        <v>8017000</v>
      </c>
      <c r="B132" s="25" t="s">
        <v>311</v>
      </c>
      <c r="C132" s="5" t="s">
        <v>11</v>
      </c>
      <c r="D132" s="3" t="s">
        <v>11</v>
      </c>
      <c r="E132" s="3" t="s">
        <v>11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</row>
    <row r="133" customFormat="false" ht="14.25" hidden="false" customHeight="false" outlineLevel="0" collapsed="false">
      <c r="A133" s="24" t="n">
        <v>8019100</v>
      </c>
      <c r="B133" s="25" t="s">
        <v>313</v>
      </c>
      <c r="C133" s="5" t="s">
        <v>11</v>
      </c>
      <c r="D133" s="3" t="s">
        <v>11</v>
      </c>
      <c r="E133" s="3" t="s">
        <v>11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</row>
    <row r="134" customFormat="false" ht="14.25" hidden="false" customHeight="false" outlineLevel="0" collapsed="false">
      <c r="A134" s="24" t="n">
        <v>8009900</v>
      </c>
      <c r="B134" s="25" t="s">
        <v>315</v>
      </c>
      <c r="C134" s="5" t="s">
        <v>11</v>
      </c>
      <c r="D134" s="3" t="s">
        <v>11</v>
      </c>
      <c r="E134" s="3" t="s">
        <v>11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</row>
    <row r="135" customFormat="false" ht="14.25" hidden="false" customHeight="false" outlineLevel="0" collapsed="false">
      <c r="A135" s="24" t="n">
        <v>8007200</v>
      </c>
      <c r="B135" s="25" t="s">
        <v>317</v>
      </c>
      <c r="C135" s="5" t="s">
        <v>11</v>
      </c>
      <c r="D135" s="3" t="s">
        <v>11</v>
      </c>
      <c r="E135" s="3" t="s">
        <v>11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</row>
    <row r="136" customFormat="false" ht="14.25" hidden="false" customHeight="false" outlineLevel="0" collapsed="false">
      <c r="A136" s="24" t="n">
        <v>8049500</v>
      </c>
      <c r="B136" s="25" t="s">
        <v>319</v>
      </c>
      <c r="C136" s="5" t="s">
        <v>11</v>
      </c>
      <c r="D136" s="3" t="s">
        <v>11</v>
      </c>
      <c r="E136" s="3" t="s">
        <v>11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</row>
    <row r="137" customFormat="false" ht="14.25" hidden="false" customHeight="false" outlineLevel="0" collapsed="false">
      <c r="A137" s="24" t="n">
        <v>8048800</v>
      </c>
      <c r="B137" s="25" t="s">
        <v>321</v>
      </c>
      <c r="C137" s="5" t="s">
        <v>11</v>
      </c>
      <c r="D137" s="3" t="s">
        <v>11</v>
      </c>
      <c r="E137" s="3" t="s">
        <v>11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</row>
    <row r="138" customFormat="false" ht="14.25" hidden="false" customHeight="false" outlineLevel="0" collapsed="false">
      <c r="A138" s="24" t="n">
        <v>8048100</v>
      </c>
      <c r="B138" s="25" t="s">
        <v>323</v>
      </c>
      <c r="C138" s="5" t="s">
        <v>11</v>
      </c>
      <c r="D138" s="3" t="s">
        <v>11</v>
      </c>
      <c r="E138" s="3" t="s">
        <v>11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</row>
    <row r="139" customFormat="false" ht="14.25" hidden="false" customHeight="false" outlineLevel="0" collapsed="false">
      <c r="A139" s="24" t="n">
        <v>8049700</v>
      </c>
      <c r="B139" s="25" t="s">
        <v>325</v>
      </c>
      <c r="C139" s="5" t="s">
        <v>11</v>
      </c>
      <c r="D139" s="3" t="s">
        <v>11</v>
      </c>
      <c r="E139" s="3" t="s">
        <v>11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</row>
    <row r="140" customFormat="false" ht="14.25" hidden="false" customHeight="false" outlineLevel="0" collapsed="false">
      <c r="A140" s="24" t="n">
        <v>8049400</v>
      </c>
      <c r="B140" s="25" t="s">
        <v>327</v>
      </c>
      <c r="C140" s="5" t="s">
        <v>11</v>
      </c>
      <c r="D140" s="3" t="s">
        <v>11</v>
      </c>
      <c r="E140" s="3" t="s">
        <v>11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</row>
    <row r="141" customFormat="false" ht="14.25" hidden="false" customHeight="false" outlineLevel="0" collapsed="false">
      <c r="A141" s="24" t="n">
        <v>8038100</v>
      </c>
      <c r="B141" s="25" t="s">
        <v>329</v>
      </c>
      <c r="C141" s="5" t="s">
        <v>11</v>
      </c>
      <c r="D141" s="3" t="s">
        <v>11</v>
      </c>
      <c r="E141" s="3" t="s">
        <v>11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</row>
    <row r="142" customFormat="false" ht="14.25" hidden="false" customHeight="false" outlineLevel="0" collapsed="false">
      <c r="A142" s="24" t="n">
        <v>8050900</v>
      </c>
      <c r="B142" s="25" t="s">
        <v>331</v>
      </c>
      <c r="C142" s="5" t="s">
        <v>11</v>
      </c>
      <c r="D142" s="3" t="s">
        <v>11</v>
      </c>
      <c r="E142" s="3" t="s">
        <v>11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</row>
    <row r="143" customFormat="false" ht="14.25" hidden="false" customHeight="false" outlineLevel="0" collapsed="false">
      <c r="A143" s="24" t="n">
        <v>8057700</v>
      </c>
      <c r="B143" s="25" t="s">
        <v>333</v>
      </c>
      <c r="C143" s="5" t="s">
        <v>11</v>
      </c>
      <c r="D143" s="3" t="s">
        <v>11</v>
      </c>
      <c r="E143" s="3" t="s">
        <v>11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</row>
    <row r="144" customFormat="false" ht="14.25" hidden="false" customHeight="false" outlineLevel="0" collapsed="false">
      <c r="A144" s="24" t="n">
        <v>8004800</v>
      </c>
      <c r="B144" s="25" t="s">
        <v>335</v>
      </c>
      <c r="C144" s="5" t="s">
        <v>11</v>
      </c>
      <c r="D144" s="3" t="s">
        <v>11</v>
      </c>
      <c r="E144" s="3" t="s">
        <v>11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</row>
    <row r="145" customFormat="false" ht="14.25" hidden="false" customHeight="false" outlineLevel="0" collapsed="false">
      <c r="A145" s="24" t="n">
        <v>8020600</v>
      </c>
      <c r="B145" s="25" t="s">
        <v>337</v>
      </c>
      <c r="C145" s="5" t="s">
        <v>11</v>
      </c>
      <c r="D145" s="3" t="s">
        <v>11</v>
      </c>
      <c r="E145" s="3" t="s">
        <v>11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</row>
    <row r="146" customFormat="false" ht="14.25" hidden="false" customHeight="false" outlineLevel="0" collapsed="false">
      <c r="A146" s="24" t="n">
        <v>8042500</v>
      </c>
      <c r="B146" s="25" t="s">
        <v>339</v>
      </c>
      <c r="C146" s="5" t="s">
        <v>11</v>
      </c>
      <c r="D146" s="3" t="s">
        <v>11</v>
      </c>
      <c r="E146" s="3" t="s">
        <v>11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</row>
    <row r="147" customFormat="false" ht="14.25" hidden="false" customHeight="false" outlineLevel="0" collapsed="false">
      <c r="A147" s="24" t="n">
        <v>8028800</v>
      </c>
      <c r="B147" s="25" t="s">
        <v>341</v>
      </c>
      <c r="C147" s="5" t="s">
        <v>11</v>
      </c>
      <c r="D147" s="3" t="s">
        <v>11</v>
      </c>
      <c r="E147" s="3" t="s">
        <v>11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</row>
    <row r="148" customFormat="false" ht="14.25" hidden="false" customHeight="false" outlineLevel="0" collapsed="false">
      <c r="A148" s="24" t="n">
        <v>8023800</v>
      </c>
      <c r="B148" s="25" t="s">
        <v>343</v>
      </c>
      <c r="C148" s="5" t="s">
        <v>11</v>
      </c>
      <c r="D148" s="3" t="s">
        <v>11</v>
      </c>
      <c r="E148" s="3" t="s">
        <v>11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</row>
    <row r="149" customFormat="false" ht="14.25" hidden="false" customHeight="false" outlineLevel="0" collapsed="false">
      <c r="A149" s="24" t="n">
        <v>8052800</v>
      </c>
      <c r="B149" s="25" t="s">
        <v>345</v>
      </c>
      <c r="C149" s="5" t="s">
        <v>11</v>
      </c>
      <c r="D149" s="3" t="s">
        <v>11</v>
      </c>
      <c r="E149" s="3" t="s">
        <v>11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</row>
    <row r="150" customFormat="false" ht="14.25" hidden="false" customHeight="false" outlineLevel="0" collapsed="false">
      <c r="A150" s="24" t="n">
        <v>8001200</v>
      </c>
      <c r="B150" s="25" t="s">
        <v>347</v>
      </c>
      <c r="C150" s="5" t="s">
        <v>11</v>
      </c>
      <c r="D150" s="3" t="s">
        <v>11</v>
      </c>
      <c r="E150" s="3" t="s">
        <v>11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4.25" hidden="false" customHeight="false" outlineLevel="0" collapsed="false">
      <c r="A151" s="24" t="n">
        <v>8005400</v>
      </c>
      <c r="B151" s="25" t="s">
        <v>349</v>
      </c>
      <c r="C151" s="5"/>
      <c r="D151" s="14"/>
      <c r="E151" s="5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</row>
    <row r="152" customFormat="false" ht="14.25" hidden="false" customHeight="false" outlineLevel="0" collapsed="false">
      <c r="A152" s="24" t="n">
        <v>8045200</v>
      </c>
      <c r="B152" s="25" t="s">
        <v>351</v>
      </c>
      <c r="C152" s="5" t="s">
        <v>11</v>
      </c>
      <c r="D152" s="3" t="s">
        <v>11</v>
      </c>
      <c r="E152" s="3" t="s">
        <v>11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</row>
    <row r="153" customFormat="false" ht="14.25" hidden="false" customHeight="false" outlineLevel="0" collapsed="false">
      <c r="A153" s="24" t="n">
        <v>8001100</v>
      </c>
      <c r="B153" s="25" t="s">
        <v>353</v>
      </c>
      <c r="C153" s="5" t="s">
        <v>11</v>
      </c>
      <c r="D153" s="3" t="s">
        <v>11</v>
      </c>
      <c r="E153" s="3" t="s">
        <v>11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</row>
    <row r="154" customFormat="false" ht="14.25" hidden="false" customHeight="false" outlineLevel="0" collapsed="false">
      <c r="A154" s="24" t="n">
        <v>8001000</v>
      </c>
      <c r="B154" s="25" t="s">
        <v>355</v>
      </c>
      <c r="C154" s="5" t="s">
        <v>11</v>
      </c>
      <c r="D154" s="3" t="s">
        <v>11</v>
      </c>
      <c r="E154" s="3" t="s">
        <v>11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4.25" hidden="false" customHeight="false" outlineLevel="0" collapsed="false">
      <c r="A155" s="24" t="n">
        <v>8019700</v>
      </c>
      <c r="B155" s="25" t="s">
        <v>357</v>
      </c>
      <c r="C155" s="5" t="s">
        <v>11</v>
      </c>
      <c r="D155" s="3" t="s">
        <v>11</v>
      </c>
      <c r="E155" s="3" t="s">
        <v>11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4.25" hidden="false" customHeight="false" outlineLevel="0" collapsed="false">
      <c r="A156" s="24" t="n">
        <v>8003600</v>
      </c>
      <c r="B156" s="25" t="s">
        <v>359</v>
      </c>
      <c r="C156" s="5" t="s">
        <v>11</v>
      </c>
      <c r="D156" s="3" t="s">
        <v>11</v>
      </c>
      <c r="E156" s="3" t="s">
        <v>11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</row>
    <row r="157" customFormat="false" ht="14.25" hidden="false" customHeight="false" outlineLevel="0" collapsed="false">
      <c r="A157" s="24" t="n">
        <v>8018900</v>
      </c>
      <c r="B157" s="25" t="s">
        <v>361</v>
      </c>
      <c r="C157" s="5" t="s">
        <v>11</v>
      </c>
      <c r="D157" s="3" t="s">
        <v>11</v>
      </c>
      <c r="E157" s="3" t="s">
        <v>11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</row>
    <row r="158" customFormat="false" ht="14.25" hidden="false" customHeight="false" outlineLevel="0" collapsed="false">
      <c r="A158" s="24" t="n">
        <v>8013000</v>
      </c>
      <c r="B158" s="25" t="s">
        <v>363</v>
      </c>
      <c r="C158" s="5" t="s">
        <v>11</v>
      </c>
      <c r="D158" s="3" t="s">
        <v>11</v>
      </c>
      <c r="E158" s="3" t="s">
        <v>11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</row>
    <row r="159" customFormat="false" ht="14.25" hidden="false" customHeight="false" outlineLevel="0" collapsed="false">
      <c r="A159" s="24" t="n">
        <v>8021900</v>
      </c>
      <c r="B159" s="25" t="s">
        <v>365</v>
      </c>
      <c r="C159" s="5" t="s">
        <v>11</v>
      </c>
      <c r="D159" s="3" t="s">
        <v>11</v>
      </c>
      <c r="E159" s="3" t="s">
        <v>11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</row>
    <row r="160" customFormat="false" ht="14.25" hidden="false" customHeight="false" outlineLevel="0" collapsed="false">
      <c r="A160" s="24" t="n">
        <v>8007400</v>
      </c>
      <c r="B160" s="25" t="s">
        <v>367</v>
      </c>
      <c r="C160" s="5" t="s">
        <v>11</v>
      </c>
      <c r="D160" s="3" t="s">
        <v>11</v>
      </c>
      <c r="E160" s="3" t="s">
        <v>11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</row>
    <row r="161" customFormat="false" ht="14.25" hidden="false" customHeight="false" outlineLevel="0" collapsed="false">
      <c r="A161" s="24" t="n">
        <v>8003900</v>
      </c>
      <c r="B161" s="25" t="s">
        <v>369</v>
      </c>
      <c r="C161" s="5" t="s">
        <v>11</v>
      </c>
      <c r="D161" s="3" t="s">
        <v>11</v>
      </c>
      <c r="E161" s="3" t="s">
        <v>11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</row>
    <row r="162" customFormat="false" ht="14.25" hidden="false" customHeight="false" outlineLevel="0" collapsed="false">
      <c r="A162" s="24" t="n">
        <v>8004000</v>
      </c>
      <c r="B162" s="25" t="s">
        <v>371</v>
      </c>
      <c r="C162" s="5" t="s">
        <v>11</v>
      </c>
      <c r="D162" s="3" t="s">
        <v>11</v>
      </c>
      <c r="E162" s="3" t="s">
        <v>11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4.25" hidden="false" customHeight="false" outlineLevel="0" collapsed="false">
      <c r="A163" s="24" t="n">
        <v>8028500</v>
      </c>
      <c r="B163" s="25" t="s">
        <v>373</v>
      </c>
      <c r="C163" s="5" t="s">
        <v>11</v>
      </c>
      <c r="D163" s="3" t="s">
        <v>11</v>
      </c>
      <c r="E163" s="3" t="s">
        <v>11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4.25" hidden="false" customHeight="false" outlineLevel="0" collapsed="false">
      <c r="A164" s="24" t="n">
        <v>8023600</v>
      </c>
      <c r="B164" s="25" t="s">
        <v>375</v>
      </c>
      <c r="C164" s="5" t="s">
        <v>11</v>
      </c>
      <c r="D164" s="3" t="s">
        <v>11</v>
      </c>
      <c r="E164" s="3" t="s">
        <v>11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</row>
    <row r="165" customFormat="false" ht="14.25" hidden="false" customHeight="false" outlineLevel="0" collapsed="false">
      <c r="A165" s="24" t="n">
        <v>8003100</v>
      </c>
      <c r="B165" s="25" t="s">
        <v>377</v>
      </c>
      <c r="C165" s="5" t="s">
        <v>11</v>
      </c>
      <c r="D165" s="3" t="s">
        <v>11</v>
      </c>
      <c r="E165" s="3" t="s">
        <v>11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</row>
    <row r="166" customFormat="false" ht="14.25" hidden="false" customHeight="false" outlineLevel="0" collapsed="false">
      <c r="A166" s="24" t="n">
        <v>8007600</v>
      </c>
      <c r="B166" s="25" t="s">
        <v>379</v>
      </c>
      <c r="C166" s="5" t="s">
        <v>11</v>
      </c>
      <c r="D166" s="3" t="s">
        <v>11</v>
      </c>
      <c r="E166" s="3" t="s">
        <v>11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</row>
    <row r="167" customFormat="false" ht="14.25" hidden="false" customHeight="false" outlineLevel="0" collapsed="false">
      <c r="A167" s="24" t="n">
        <v>8048900</v>
      </c>
      <c r="B167" s="25" t="s">
        <v>381</v>
      </c>
      <c r="C167" s="5" t="s">
        <v>11</v>
      </c>
      <c r="D167" s="3" t="s">
        <v>11</v>
      </c>
      <c r="E167" s="3" t="s">
        <v>11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</row>
    <row r="168" customFormat="false" ht="14.25" hidden="false" customHeight="false" outlineLevel="0" collapsed="false">
      <c r="A168" s="24" t="n">
        <v>8002900</v>
      </c>
      <c r="B168" s="25" t="s">
        <v>383</v>
      </c>
      <c r="C168" s="5" t="s">
        <v>11</v>
      </c>
      <c r="D168" s="3" t="s">
        <v>11</v>
      </c>
      <c r="E168" s="3" t="s">
        <v>11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</row>
    <row r="169" customFormat="false" ht="14.25" hidden="false" customHeight="false" outlineLevel="0" collapsed="false">
      <c r="A169" s="24" t="n">
        <v>8015700</v>
      </c>
      <c r="B169" s="25" t="s">
        <v>386</v>
      </c>
      <c r="C169" s="5" t="s">
        <v>11</v>
      </c>
      <c r="D169" s="3" t="s">
        <v>11</v>
      </c>
      <c r="E169" s="3" t="s">
        <v>11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</row>
    <row r="170" customFormat="false" ht="14.25" hidden="false" customHeight="false" outlineLevel="0" collapsed="false">
      <c r="A170" s="24" t="n">
        <v>8035300</v>
      </c>
      <c r="B170" s="25" t="s">
        <v>388</v>
      </c>
      <c r="C170" s="5" t="s">
        <v>11</v>
      </c>
      <c r="D170" s="3" t="s">
        <v>11</v>
      </c>
      <c r="E170" s="3" t="s">
        <v>11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</row>
    <row r="171" customFormat="false" ht="14.25" hidden="false" customHeight="false" outlineLevel="0" collapsed="false">
      <c r="A171" s="24" t="n">
        <v>8028000</v>
      </c>
      <c r="B171" s="25" t="s">
        <v>390</v>
      </c>
      <c r="C171" s="5" t="s">
        <v>11</v>
      </c>
      <c r="D171" s="3" t="s">
        <v>11</v>
      </c>
      <c r="E171" s="3" t="s">
        <v>11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</row>
    <row r="172" customFormat="false" ht="14.25" hidden="false" customHeight="false" outlineLevel="0" collapsed="false">
      <c r="A172" s="24" t="n">
        <v>8055950</v>
      </c>
      <c r="B172" s="25" t="s">
        <v>392</v>
      </c>
      <c r="C172" s="5" t="s">
        <v>11</v>
      </c>
      <c r="D172" s="3" t="s">
        <v>11</v>
      </c>
      <c r="E172" s="3" t="s">
        <v>11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</row>
    <row r="173" customFormat="false" ht="14.25" hidden="false" customHeight="false" outlineLevel="0" collapsed="false">
      <c r="A173" s="24" t="n">
        <v>8057400</v>
      </c>
      <c r="B173" s="25" t="s">
        <v>394</v>
      </c>
      <c r="C173" s="5" t="s">
        <v>11</v>
      </c>
      <c r="D173" s="3" t="s">
        <v>11</v>
      </c>
      <c r="E173" s="3" t="s">
        <v>11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</row>
    <row r="174" customFormat="false" ht="14.25" hidden="false" customHeight="false" outlineLevel="0" collapsed="false">
      <c r="A174" s="24" t="n">
        <v>8057800</v>
      </c>
      <c r="B174" s="25" t="s">
        <v>396</v>
      </c>
      <c r="C174" s="5" t="s">
        <v>11</v>
      </c>
      <c r="D174" s="3" t="s">
        <v>11</v>
      </c>
      <c r="E174" s="3" t="s">
        <v>11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</row>
    <row r="175" customFormat="false" ht="14.25" hidden="false" customHeight="false" outlineLevel="0" collapsed="false">
      <c r="A175" s="24" t="n">
        <v>8057350</v>
      </c>
      <c r="B175" s="25" t="s">
        <v>398</v>
      </c>
      <c r="C175" s="5" t="s">
        <v>11</v>
      </c>
      <c r="D175" s="3" t="s">
        <v>11</v>
      </c>
      <c r="E175" s="3" t="s">
        <v>11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</row>
    <row r="176" customFormat="false" ht="14.25" hidden="false" customHeight="false" outlineLevel="0" collapsed="false">
      <c r="A176" s="24" t="n">
        <v>8057450</v>
      </c>
      <c r="B176" s="25" t="s">
        <v>400</v>
      </c>
      <c r="C176" s="5" t="s">
        <v>11</v>
      </c>
      <c r="D176" s="3" t="s">
        <v>11</v>
      </c>
      <c r="E176" s="3" t="s">
        <v>11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</row>
    <row r="177" customFormat="false" ht="14.25" hidden="false" customHeight="false" outlineLevel="0" collapsed="false">
      <c r="A177" s="24" t="n">
        <v>8057650</v>
      </c>
      <c r="B177" s="25" t="s">
        <v>402</v>
      </c>
      <c r="C177" s="5" t="s">
        <v>11</v>
      </c>
      <c r="D177" s="3" t="s">
        <v>11</v>
      </c>
      <c r="E177" s="3" t="s">
        <v>11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</row>
    <row r="178" customFormat="false" ht="14.25" hidden="false" customHeight="false" outlineLevel="0" collapsed="false">
      <c r="A178" s="24" t="n">
        <v>8057500</v>
      </c>
      <c r="B178" s="25" t="s">
        <v>404</v>
      </c>
      <c r="C178" s="5" t="s">
        <v>11</v>
      </c>
      <c r="D178" s="3" t="s">
        <v>11</v>
      </c>
      <c r="E178" s="3" t="s">
        <v>11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</row>
    <row r="179" customFormat="false" ht="14.25" hidden="false" customHeight="false" outlineLevel="0" collapsed="false">
      <c r="A179" s="24" t="n">
        <v>8057550</v>
      </c>
      <c r="B179" s="25" t="s">
        <v>406</v>
      </c>
      <c r="C179" s="5" t="s">
        <v>11</v>
      </c>
      <c r="D179" s="3" t="s">
        <v>11</v>
      </c>
      <c r="E179" s="3" t="s">
        <v>11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</row>
    <row r="180" customFormat="false" ht="14.25" hidden="false" customHeight="false" outlineLevel="0" collapsed="false">
      <c r="A180" s="24" t="n">
        <v>8057600</v>
      </c>
      <c r="B180" s="25" t="s">
        <v>408</v>
      </c>
      <c r="C180" s="5" t="s">
        <v>11</v>
      </c>
      <c r="D180" s="3" t="s">
        <v>11</v>
      </c>
      <c r="E180" s="3" t="s">
        <v>11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</row>
    <row r="181" customFormat="false" ht="14.25" hidden="false" customHeight="false" outlineLevel="0" collapsed="false">
      <c r="A181" s="24" t="n">
        <v>8061200</v>
      </c>
      <c r="B181" s="25" t="s">
        <v>410</v>
      </c>
      <c r="C181" s="5" t="s">
        <v>11</v>
      </c>
      <c r="D181" s="3" t="s">
        <v>11</v>
      </c>
      <c r="E181" s="3" t="s">
        <v>11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</row>
    <row r="182" customFormat="false" ht="14.25" hidden="false" customHeight="false" outlineLevel="0" collapsed="false">
      <c r="A182" s="24" t="n">
        <v>8039200</v>
      </c>
      <c r="B182" s="25" t="s">
        <v>412</v>
      </c>
      <c r="C182" s="5" t="s">
        <v>11</v>
      </c>
      <c r="D182" s="3" t="s">
        <v>11</v>
      </c>
      <c r="E182" s="3" t="s">
        <v>11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</row>
    <row r="183" customFormat="false" ht="14.25" hidden="false" customHeight="false" outlineLevel="0" collapsed="false">
      <c r="A183" s="24" t="n">
        <v>8031500</v>
      </c>
      <c r="B183" s="25" t="s">
        <v>414</v>
      </c>
      <c r="C183" s="5" t="s">
        <v>11</v>
      </c>
      <c r="D183" s="3" t="s">
        <v>11</v>
      </c>
      <c r="E183" s="3" t="s">
        <v>11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</row>
    <row r="184" customFormat="false" ht="14.25" hidden="false" customHeight="false" outlineLevel="0" collapsed="false">
      <c r="A184" s="24" t="n">
        <v>8053500</v>
      </c>
      <c r="B184" s="25" t="s">
        <v>416</v>
      </c>
      <c r="C184" s="5" t="s">
        <v>11</v>
      </c>
      <c r="D184" s="3" t="s">
        <v>11</v>
      </c>
      <c r="E184" s="3" t="s">
        <v>11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</row>
    <row r="185" customFormat="false" ht="14.25" hidden="false" customHeight="false" outlineLevel="0" collapsed="false">
      <c r="A185" s="24" t="n">
        <v>9010590</v>
      </c>
      <c r="B185" s="25" t="s">
        <v>418</v>
      </c>
      <c r="C185" s="5" t="s">
        <v>11</v>
      </c>
      <c r="D185" s="3" t="s">
        <v>11</v>
      </c>
      <c r="E185" s="3" t="s">
        <v>11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</row>
    <row r="186" customFormat="false" ht="14.25" hidden="false" customHeight="false" outlineLevel="0" collapsed="false">
      <c r="A186" s="24" t="n">
        <v>9010580</v>
      </c>
      <c r="B186" s="25" t="s">
        <v>420</v>
      </c>
      <c r="C186" s="5" t="s">
        <v>11</v>
      </c>
      <c r="D186" s="3" t="s">
        <v>11</v>
      </c>
      <c r="E186" s="3" t="s">
        <v>11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</row>
    <row r="187" customFormat="false" ht="14.25" hidden="false" customHeight="false" outlineLevel="0" collapsed="false">
      <c r="A187" s="24" t="n">
        <v>8056150</v>
      </c>
      <c r="B187" s="25" t="s">
        <v>545</v>
      </c>
      <c r="C187" s="5"/>
      <c r="D187" s="14"/>
      <c r="E187" s="5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</row>
    <row r="188" customFormat="false" ht="14.25" hidden="false" customHeight="false" outlineLevel="0" collapsed="false">
      <c r="A188" s="24" t="n">
        <v>8042800</v>
      </c>
      <c r="B188" s="25" t="s">
        <v>424</v>
      </c>
      <c r="C188" s="5" t="s">
        <v>11</v>
      </c>
      <c r="D188" s="3" t="s">
        <v>11</v>
      </c>
      <c r="E188" s="3" t="s">
        <v>11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</row>
    <row r="189" customFormat="false" ht="14.25" hidden="false" customHeight="false" outlineLevel="0" collapsed="false">
      <c r="A189" s="24" t="n">
        <v>8051600</v>
      </c>
      <c r="B189" s="25" t="s">
        <v>426</v>
      </c>
      <c r="C189" s="5" t="s">
        <v>11</v>
      </c>
      <c r="D189" s="3" t="s">
        <v>11</v>
      </c>
      <c r="E189" s="3" t="s">
        <v>11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</row>
    <row r="190" customFormat="false" ht="14.25" hidden="false" customHeight="false" outlineLevel="0" collapsed="false">
      <c r="A190" s="24" t="n">
        <v>8052400</v>
      </c>
      <c r="B190" s="25" t="s">
        <v>428</v>
      </c>
      <c r="C190" s="5" t="s">
        <v>11</v>
      </c>
      <c r="D190" s="3" t="s">
        <v>11</v>
      </c>
      <c r="E190" s="3" t="s">
        <v>11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4.25" hidden="false" customHeight="false" outlineLevel="0" collapsed="false">
      <c r="A191" s="24" t="n">
        <v>8022300</v>
      </c>
      <c r="B191" s="25" t="s">
        <v>430</v>
      </c>
      <c r="C191" s="5" t="s">
        <v>11</v>
      </c>
      <c r="D191" s="3" t="s">
        <v>11</v>
      </c>
      <c r="E191" s="3" t="s">
        <v>11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4.25" hidden="false" customHeight="false" outlineLevel="0" collapsed="false">
      <c r="A192" s="24" t="n">
        <v>8039600</v>
      </c>
      <c r="B192" s="25" t="s">
        <v>432</v>
      </c>
      <c r="C192" s="5" t="s">
        <v>11</v>
      </c>
      <c r="D192" s="3" t="s">
        <v>11</v>
      </c>
      <c r="E192" s="3" t="s">
        <v>11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</row>
    <row r="193" customFormat="false" ht="14.25" hidden="false" customHeight="false" outlineLevel="0" collapsed="false">
      <c r="A193" s="24" t="n">
        <v>8027300</v>
      </c>
      <c r="B193" s="25" t="s">
        <v>434</v>
      </c>
      <c r="C193" s="5" t="s">
        <v>11</v>
      </c>
      <c r="D193" s="3" t="s">
        <v>11</v>
      </c>
      <c r="E193" s="3" t="s">
        <v>11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</row>
    <row r="194" customFormat="false" ht="14.25" hidden="false" customHeight="false" outlineLevel="0" collapsed="false">
      <c r="A194" s="24" t="n">
        <v>8024300</v>
      </c>
      <c r="B194" s="25" t="s">
        <v>436</v>
      </c>
      <c r="C194" s="5" t="s">
        <v>11</v>
      </c>
      <c r="D194" s="3" t="s">
        <v>11</v>
      </c>
      <c r="E194" s="3" t="s">
        <v>11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</row>
    <row r="195" customFormat="false" ht="14.25" hidden="false" customHeight="false" outlineLevel="0" collapsed="false">
      <c r="A195" s="24" t="n">
        <v>8037500</v>
      </c>
      <c r="B195" s="25" t="s">
        <v>438</v>
      </c>
      <c r="C195" s="5" t="s">
        <v>11</v>
      </c>
      <c r="D195" s="3" t="s">
        <v>11</v>
      </c>
      <c r="E195" s="3" t="s">
        <v>11</v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</row>
    <row r="196" customFormat="false" ht="14.25" hidden="false" customHeight="false" outlineLevel="0" collapsed="false">
      <c r="A196" s="24" t="n">
        <v>8024600</v>
      </c>
      <c r="B196" s="25" t="s">
        <v>440</v>
      </c>
      <c r="C196" s="5" t="s">
        <v>11</v>
      </c>
      <c r="D196" s="3" t="s">
        <v>11</v>
      </c>
      <c r="E196" s="3" t="s">
        <v>11</v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</row>
    <row r="197" customFormat="false" ht="14.25" hidden="false" customHeight="false" outlineLevel="0" collapsed="false">
      <c r="A197" s="24" t="n">
        <v>8036500</v>
      </c>
      <c r="B197" s="25" t="s">
        <v>442</v>
      </c>
      <c r="C197" s="5" t="s">
        <v>11</v>
      </c>
      <c r="D197" s="3" t="s">
        <v>11</v>
      </c>
      <c r="E197" s="3" t="s">
        <v>11</v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</row>
    <row r="198" customFormat="false" ht="14.25" hidden="false" customHeight="false" outlineLevel="0" collapsed="false">
      <c r="A198" s="24" t="n">
        <v>8027900</v>
      </c>
      <c r="B198" s="25" t="s">
        <v>444</v>
      </c>
      <c r="C198" s="5" t="s">
        <v>11</v>
      </c>
      <c r="D198" s="3" t="s">
        <v>11</v>
      </c>
      <c r="E198" s="3" t="s">
        <v>11</v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</row>
    <row r="199" customFormat="false" ht="14.25" hidden="false" customHeight="false" outlineLevel="0" collapsed="false">
      <c r="A199" s="24" t="n">
        <v>8039300</v>
      </c>
      <c r="B199" s="25" t="s">
        <v>446</v>
      </c>
      <c r="C199" s="5"/>
      <c r="D199" s="14"/>
      <c r="E199" s="5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</row>
    <row r="200" customFormat="false" ht="14.25" hidden="false" customHeight="false" outlineLevel="0" collapsed="false">
      <c r="A200" s="24" t="n">
        <v>9010660</v>
      </c>
      <c r="B200" s="25" t="s">
        <v>448</v>
      </c>
      <c r="C200" s="5" t="s">
        <v>11</v>
      </c>
      <c r="D200" s="3" t="s">
        <v>11</v>
      </c>
      <c r="E200" s="3" t="s">
        <v>11</v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</row>
    <row r="201" customFormat="false" ht="14.25" hidden="false" customHeight="false" outlineLevel="0" collapsed="false">
      <c r="A201" s="24" t="n">
        <v>8017300</v>
      </c>
      <c r="B201" s="25" t="s">
        <v>450</v>
      </c>
      <c r="C201" s="5" t="s">
        <v>11</v>
      </c>
      <c r="D201" s="3" t="s">
        <v>11</v>
      </c>
      <c r="E201" s="3" t="s">
        <v>11</v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</row>
    <row r="202" customFormat="false" ht="14.25" hidden="false" customHeight="false" outlineLevel="0" collapsed="false">
      <c r="A202" s="24" t="n">
        <v>8029200</v>
      </c>
      <c r="B202" s="25" t="s">
        <v>452</v>
      </c>
      <c r="C202" s="5" t="s">
        <v>11</v>
      </c>
      <c r="D202" s="3" t="s">
        <v>11</v>
      </c>
      <c r="E202" s="3" t="s">
        <v>11</v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</row>
    <row r="203" customFormat="false" ht="14.25" hidden="false" customHeight="false" outlineLevel="0" collapsed="false">
      <c r="A203" s="24" t="n">
        <v>8058100</v>
      </c>
      <c r="B203" s="25" t="s">
        <v>454</v>
      </c>
      <c r="C203" s="5" t="s">
        <v>11</v>
      </c>
      <c r="D203" s="3" t="s">
        <v>11</v>
      </c>
      <c r="E203" s="3" t="s">
        <v>11</v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</row>
    <row r="204" customFormat="false" ht="14.25" hidden="false" customHeight="false" outlineLevel="0" collapsed="false">
      <c r="A204" s="24" t="n">
        <v>8054600</v>
      </c>
      <c r="B204" s="25" t="s">
        <v>456</v>
      </c>
      <c r="C204" s="5" t="s">
        <v>11</v>
      </c>
      <c r="D204" s="3" t="s">
        <v>11</v>
      </c>
      <c r="E204" s="3" t="s">
        <v>11</v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</row>
    <row r="205" customFormat="false" ht="14.25" hidden="false" customHeight="false" outlineLevel="0" collapsed="false">
      <c r="A205" s="24" t="n">
        <v>8058015</v>
      </c>
      <c r="B205" s="25" t="s">
        <v>458</v>
      </c>
      <c r="C205" s="5" t="s">
        <v>11</v>
      </c>
      <c r="D205" s="3" t="s">
        <v>11</v>
      </c>
      <c r="E205" s="3" t="s">
        <v>11</v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</row>
    <row r="206" customFormat="false" ht="14.25" hidden="false" customHeight="false" outlineLevel="0" collapsed="false">
      <c r="A206" s="24" t="n">
        <v>8058010</v>
      </c>
      <c r="B206" s="25" t="s">
        <v>460</v>
      </c>
      <c r="C206" s="5" t="s">
        <v>11</v>
      </c>
      <c r="D206" s="3" t="s">
        <v>11</v>
      </c>
      <c r="E206" s="3" t="s">
        <v>11</v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</row>
    <row r="207" customFormat="false" ht="14.25" hidden="false" customHeight="false" outlineLevel="0" collapsed="false">
      <c r="A207" s="24" t="n">
        <v>8027200</v>
      </c>
      <c r="B207" s="25" t="s">
        <v>546</v>
      </c>
      <c r="C207" s="5"/>
      <c r="D207" s="14"/>
      <c r="E207" s="13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</row>
    <row r="208" customFormat="false" ht="14.25" hidden="false" customHeight="false" outlineLevel="0" collapsed="false">
      <c r="A208" s="24" t="n">
        <v>8048400</v>
      </c>
      <c r="B208" s="25" t="s">
        <v>464</v>
      </c>
      <c r="C208" s="5" t="s">
        <v>11</v>
      </c>
      <c r="D208" s="3" t="s">
        <v>11</v>
      </c>
      <c r="E208" s="3" t="s">
        <v>11</v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</row>
    <row r="209" customFormat="false" ht="14.25" hidden="false" customHeight="false" outlineLevel="0" collapsed="false">
      <c r="A209" s="24" t="n">
        <v>8000400</v>
      </c>
      <c r="B209" s="25" t="s">
        <v>466</v>
      </c>
      <c r="C209" s="5" t="s">
        <v>11</v>
      </c>
      <c r="D209" s="3" t="s">
        <v>11</v>
      </c>
      <c r="E209" s="3" t="s">
        <v>11</v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</row>
    <row r="210" customFormat="false" ht="14.25" hidden="false" customHeight="false" outlineLevel="0" collapsed="false">
      <c r="A210" s="24" t="n">
        <v>8033700</v>
      </c>
      <c r="B210" s="25" t="s">
        <v>468</v>
      </c>
      <c r="C210" s="5" t="s">
        <v>11</v>
      </c>
      <c r="D210" s="3" t="s">
        <v>11</v>
      </c>
      <c r="E210" s="3" t="s">
        <v>11</v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4.25" hidden="false" customHeight="false" outlineLevel="0" collapsed="false">
      <c r="A211" s="24" t="n">
        <v>8033800</v>
      </c>
      <c r="B211" s="25" t="s">
        <v>470</v>
      </c>
      <c r="C211" s="5" t="s">
        <v>11</v>
      </c>
      <c r="D211" s="3" t="s">
        <v>11</v>
      </c>
      <c r="E211" s="3" t="s">
        <v>11</v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4.25" hidden="false" customHeight="false" outlineLevel="0" collapsed="false">
      <c r="A212" s="24" t="n">
        <v>8033900</v>
      </c>
      <c r="B212" s="25" t="s">
        <v>472</v>
      </c>
      <c r="C212" s="5" t="s">
        <v>11</v>
      </c>
      <c r="D212" s="3" t="s">
        <v>11</v>
      </c>
      <c r="E212" s="3" t="s">
        <v>11</v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</row>
    <row r="213" customFormat="false" ht="14.25" hidden="false" customHeight="false" outlineLevel="0" collapsed="false">
      <c r="A213" s="24" t="n">
        <v>8034400</v>
      </c>
      <c r="B213" s="25" t="s">
        <v>474</v>
      </c>
      <c r="C213" s="5" t="s">
        <v>11</v>
      </c>
      <c r="D213" s="3" t="s">
        <v>11</v>
      </c>
      <c r="E213" s="3" t="s">
        <v>11</v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</row>
    <row r="214" customFormat="false" ht="14.25" hidden="false" customHeight="false" outlineLevel="0" collapsed="false">
      <c r="A214" s="24" t="n">
        <v>8047600</v>
      </c>
      <c r="B214" s="25" t="s">
        <v>476</v>
      </c>
      <c r="C214" s="5" t="s">
        <v>11</v>
      </c>
      <c r="D214" s="3" t="s">
        <v>11</v>
      </c>
      <c r="E214" s="3" t="s">
        <v>11</v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4.25" hidden="false" customHeight="false" outlineLevel="0" collapsed="false">
      <c r="A215" s="24" t="n">
        <v>8057845</v>
      </c>
      <c r="B215" s="25" t="s">
        <v>478</v>
      </c>
      <c r="C215" s="5" t="s">
        <v>11</v>
      </c>
      <c r="D215" s="3" t="s">
        <v>11</v>
      </c>
      <c r="E215" s="3" t="s">
        <v>11</v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4.25" hidden="false" customHeight="false" outlineLevel="0" collapsed="false">
      <c r="A216" s="24" t="n">
        <v>8033600</v>
      </c>
      <c r="B216" s="25" t="s">
        <v>480</v>
      </c>
      <c r="C216" s="5" t="s">
        <v>11</v>
      </c>
      <c r="D216" s="3" t="s">
        <v>11</v>
      </c>
      <c r="E216" s="3" t="s">
        <v>11</v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</row>
    <row r="217" customFormat="false" ht="14.25" hidden="false" customHeight="false" outlineLevel="0" collapsed="false">
      <c r="A217" s="24" t="n">
        <v>8034700</v>
      </c>
      <c r="B217" s="25" t="s">
        <v>482</v>
      </c>
      <c r="C217" s="5" t="s">
        <v>11</v>
      </c>
      <c r="D217" s="3" t="s">
        <v>11</v>
      </c>
      <c r="E217" s="3" t="s">
        <v>11</v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</row>
    <row r="218" customFormat="false" ht="14.25" hidden="false" customHeight="false" outlineLevel="0" collapsed="false">
      <c r="A218" s="24" t="n">
        <v>8034900</v>
      </c>
      <c r="B218" s="25" t="s">
        <v>484</v>
      </c>
      <c r="C218" s="5" t="s">
        <v>11</v>
      </c>
      <c r="D218" s="3" t="s">
        <v>11</v>
      </c>
      <c r="E218" s="3" t="s">
        <v>11</v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</row>
    <row r="219" customFormat="false" ht="14.25" hidden="false" customHeight="false" outlineLevel="0" collapsed="false">
      <c r="A219" s="24" t="n">
        <v>8034500</v>
      </c>
      <c r="B219" s="25" t="s">
        <v>486</v>
      </c>
      <c r="C219" s="5" t="s">
        <v>11</v>
      </c>
      <c r="D219" s="3" t="s">
        <v>11</v>
      </c>
      <c r="E219" s="3" t="s">
        <v>11</v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</row>
    <row r="220" customFormat="false" ht="14.25" hidden="false" customHeight="false" outlineLevel="0" collapsed="false">
      <c r="A220" s="24" t="n">
        <v>9010560</v>
      </c>
      <c r="B220" s="25" t="s">
        <v>488</v>
      </c>
      <c r="C220" s="5" t="s">
        <v>11</v>
      </c>
      <c r="D220" s="3" t="s">
        <v>11</v>
      </c>
      <c r="E220" s="3" t="s">
        <v>11</v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</row>
    <row r="221" customFormat="false" ht="14.25" hidden="false" customHeight="false" outlineLevel="0" collapsed="false">
      <c r="A221" s="24" t="n">
        <v>9010570</v>
      </c>
      <c r="B221" s="25" t="s">
        <v>490</v>
      </c>
      <c r="C221" s="5" t="s">
        <v>11</v>
      </c>
      <c r="D221" s="3" t="s">
        <v>11</v>
      </c>
      <c r="E221" s="3" t="s">
        <v>11</v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</row>
    <row r="222" customFormat="false" ht="14.25" hidden="false" customHeight="false" outlineLevel="0" collapsed="false">
      <c r="A222" s="24" t="n">
        <v>8039700</v>
      </c>
      <c r="B222" s="25" t="s">
        <v>492</v>
      </c>
      <c r="C222" s="5" t="s">
        <v>11</v>
      </c>
      <c r="D222" s="3" t="s">
        <v>11</v>
      </c>
      <c r="E222" s="3" t="s">
        <v>11</v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</row>
    <row r="223" customFormat="false" ht="14.25" hidden="false" customHeight="false" outlineLevel="0" collapsed="false">
      <c r="A223" s="24" t="n">
        <v>9010760</v>
      </c>
      <c r="B223" s="25" t="s">
        <v>494</v>
      </c>
      <c r="C223" s="5" t="s">
        <v>11</v>
      </c>
      <c r="D223" s="3" t="s">
        <v>11</v>
      </c>
      <c r="E223" s="3" t="s">
        <v>11</v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</row>
    <row r="224" customFormat="false" ht="14.25" hidden="false" customHeight="false" outlineLevel="0" collapsed="false">
      <c r="A224" s="24" t="n">
        <v>8059010</v>
      </c>
      <c r="B224" s="25" t="s">
        <v>496</v>
      </c>
      <c r="C224" s="5" t="s">
        <v>11</v>
      </c>
      <c r="D224" s="3" t="s">
        <v>11</v>
      </c>
      <c r="E224" s="3" t="s">
        <v>11</v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</row>
    <row r="225" customFormat="false" ht="14.25" hidden="false" customHeight="false" outlineLevel="0" collapsed="false">
      <c r="A225" s="24" t="n">
        <v>8056550</v>
      </c>
      <c r="B225" s="25" t="s">
        <v>498</v>
      </c>
      <c r="C225" s="5" t="s">
        <v>11</v>
      </c>
      <c r="D225" s="3" t="s">
        <v>11</v>
      </c>
      <c r="E225" s="3" t="s">
        <v>11</v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</row>
    <row r="226" customFormat="false" ht="14.25" hidden="false" customHeight="false" outlineLevel="0" collapsed="false">
      <c r="A226" s="24" t="n">
        <v>8057895</v>
      </c>
      <c r="B226" s="25" t="s">
        <v>500</v>
      </c>
      <c r="C226" s="5" t="s">
        <v>11</v>
      </c>
      <c r="D226" s="3" t="s">
        <v>11</v>
      </c>
      <c r="E226" s="3" t="s">
        <v>11</v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</row>
    <row r="227" customFormat="false" ht="14.25" hidden="false" customHeight="false" outlineLevel="0" collapsed="false">
      <c r="A227" s="24" t="n">
        <v>8057900</v>
      </c>
      <c r="B227" s="25" t="s">
        <v>502</v>
      </c>
      <c r="C227" s="5" t="s">
        <v>11</v>
      </c>
      <c r="D227" s="3" t="s">
        <v>11</v>
      </c>
      <c r="E227" s="3" t="s">
        <v>11</v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</row>
    <row r="228" customFormat="false" ht="14.25" hidden="false" customHeight="false" outlineLevel="0" collapsed="false">
      <c r="A228" s="24" t="n">
        <v>8057890</v>
      </c>
      <c r="B228" s="25" t="s">
        <v>504</v>
      </c>
      <c r="C228" s="5" t="s">
        <v>11</v>
      </c>
      <c r="D228" s="3" t="s">
        <v>11</v>
      </c>
      <c r="E228" s="3" t="s">
        <v>11</v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</row>
    <row r="229" customFormat="false" ht="14.25" hidden="false" customHeight="false" outlineLevel="0" collapsed="false">
      <c r="A229" s="24" t="n">
        <v>8033400</v>
      </c>
      <c r="B229" s="25" t="s">
        <v>506</v>
      </c>
      <c r="C229" s="5" t="s">
        <v>11</v>
      </c>
      <c r="D229" s="3" t="s">
        <v>11</v>
      </c>
      <c r="E229" s="3" t="s">
        <v>11</v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</row>
    <row r="230" customFormat="false" ht="14.25" hidden="false" customHeight="false" outlineLevel="0" collapsed="false">
      <c r="A230" s="24" t="n">
        <v>8033300</v>
      </c>
      <c r="B230" s="25" t="s">
        <v>508</v>
      </c>
      <c r="C230" s="5" t="s">
        <v>11</v>
      </c>
      <c r="D230" s="3" t="s">
        <v>11</v>
      </c>
      <c r="E230" s="3" t="s">
        <v>11</v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</row>
    <row r="231" customFormat="false" ht="14.25" hidden="false" customHeight="false" outlineLevel="0" collapsed="false">
      <c r="A231" s="24" t="n">
        <v>8034000</v>
      </c>
      <c r="B231" s="25" t="s">
        <v>510</v>
      </c>
      <c r="C231" s="5" t="s">
        <v>11</v>
      </c>
      <c r="D231" s="3" t="s">
        <v>11</v>
      </c>
      <c r="E231" s="3" t="s">
        <v>11</v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</row>
    <row r="232" customFormat="false" ht="14.25" hidden="false" customHeight="false" outlineLevel="0" collapsed="false">
      <c r="A232" s="24" t="n">
        <v>8012100</v>
      </c>
      <c r="B232" s="25" t="s">
        <v>512</v>
      </c>
      <c r="C232" s="5" t="s">
        <v>11</v>
      </c>
      <c r="D232" s="3" t="s">
        <v>11</v>
      </c>
      <c r="E232" s="3" t="s">
        <v>11</v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</row>
    <row r="233" customFormat="false" ht="14.25" hidden="false" customHeight="false" outlineLevel="0" collapsed="false">
      <c r="A233" s="24" t="n">
        <v>8055300</v>
      </c>
      <c r="B233" s="25" t="s">
        <v>514</v>
      </c>
      <c r="C233" s="5" t="s">
        <v>11</v>
      </c>
      <c r="D233" s="3" t="s">
        <v>11</v>
      </c>
      <c r="E233" s="3" t="s">
        <v>11</v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</row>
    <row r="234" customFormat="false" ht="14.25" hidden="false" customHeight="false" outlineLevel="0" collapsed="false">
      <c r="A234" s="24" t="n">
        <v>8025200</v>
      </c>
      <c r="B234" s="25" t="s">
        <v>516</v>
      </c>
      <c r="C234" s="5" t="s">
        <v>11</v>
      </c>
      <c r="D234" s="3" t="s">
        <v>11</v>
      </c>
      <c r="E234" s="3" t="s">
        <v>11</v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4.25" hidden="false" customHeight="false" outlineLevel="0" collapsed="false">
      <c r="A235" s="24" t="n">
        <v>8024800</v>
      </c>
      <c r="B235" s="25" t="s">
        <v>518</v>
      </c>
      <c r="C235" s="5" t="s">
        <v>11</v>
      </c>
      <c r="D235" s="3" t="s">
        <v>11</v>
      </c>
      <c r="E235" s="3" t="s">
        <v>11</v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4.25" hidden="false" customHeight="false" outlineLevel="0" collapsed="false">
      <c r="A236" s="24" t="n">
        <v>8055200</v>
      </c>
      <c r="B236" s="25" t="s">
        <v>520</v>
      </c>
      <c r="C236" s="5" t="s">
        <v>11</v>
      </c>
      <c r="D236" s="3" t="s">
        <v>11</v>
      </c>
      <c r="E236" s="3" t="s">
        <v>11</v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</row>
    <row r="237" customFormat="false" ht="14.25" hidden="false" customHeight="false" outlineLevel="0" collapsed="false">
      <c r="A237" s="24" t="n">
        <v>8051100</v>
      </c>
      <c r="B237" s="25" t="s">
        <v>522</v>
      </c>
      <c r="C237" s="5" t="s">
        <v>11</v>
      </c>
      <c r="D237" s="3" t="s">
        <v>11</v>
      </c>
      <c r="E237" s="3" t="s">
        <v>11</v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</row>
    <row r="238" customFormat="false" ht="15" hidden="false" customHeight="false" outlineLevel="0" collapsed="false">
      <c r="A238" s="5"/>
      <c r="B238" s="5"/>
      <c r="C238" s="5"/>
      <c r="E238" s="5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pane xSplit="0" ySplit="1" topLeftCell="A2" activePane="bottomLeft" state="frozen"/>
      <selection pane="topLeft" activeCell="A1" activeCellId="0" sqref="A1"/>
      <selection pane="bottomLeft" activeCell="J8" activeCellId="0" sqref="J8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3.42"/>
    <col collapsed="false" customWidth="true" hidden="false" outlineLevel="0" max="3" min="3" style="1" width="15.71"/>
    <col collapsed="false" customWidth="true" hidden="false" outlineLevel="0" max="4" min="4" style="3" width="9.71"/>
    <col collapsed="false" customWidth="true" hidden="false" outlineLevel="0" max="5" min="5" style="1" width="15.29"/>
    <col collapsed="false" customWidth="true" hidden="false" outlineLevel="0" max="6" min="6" style="37" width="9.57"/>
    <col collapsed="false" customWidth="true" hidden="false" outlineLevel="0" max="7" min="7" style="37" width="12.29"/>
    <col collapsed="false" customWidth="true" hidden="false" outlineLevel="0" max="8" min="8" style="37" width="13"/>
    <col collapsed="false" customWidth="true" hidden="false" outlineLevel="0" max="9" min="9" style="37" width="12.57"/>
    <col collapsed="false" customWidth="true" hidden="false" outlineLevel="0" max="10" min="10" style="37" width="12.29"/>
    <col collapsed="false" customWidth="false" hidden="false" outlineLevel="0" max="22" min="11" style="37" width="8.71"/>
  </cols>
  <sheetData>
    <row r="1" s="23" customFormat="true" ht="17.9" hidden="false" customHeight="false" outlineLevel="0" collapsed="false">
      <c r="A1" s="51" t="s">
        <v>13</v>
      </c>
      <c r="B1" s="52" t="s">
        <v>14</v>
      </c>
      <c r="C1" s="53" t="s">
        <v>543</v>
      </c>
      <c r="D1" s="54" t="s">
        <v>16</v>
      </c>
      <c r="E1" s="55" t="s">
        <v>17</v>
      </c>
      <c r="F1" s="56" t="s">
        <v>5</v>
      </c>
      <c r="G1" s="56" t="s">
        <v>18</v>
      </c>
      <c r="H1" s="56" t="s">
        <v>19</v>
      </c>
      <c r="I1" s="56" t="s">
        <v>20</v>
      </c>
      <c r="J1" s="56" t="s">
        <v>21</v>
      </c>
      <c r="K1" s="56" t="s">
        <v>22</v>
      </c>
      <c r="L1" s="56" t="s">
        <v>23</v>
      </c>
      <c r="M1" s="56" t="s">
        <v>24</v>
      </c>
      <c r="N1" s="56" t="s">
        <v>25</v>
      </c>
      <c r="O1" s="56" t="s">
        <v>26</v>
      </c>
      <c r="P1" s="56" t="s">
        <v>27</v>
      </c>
      <c r="Q1" s="56" t="s">
        <v>28</v>
      </c>
      <c r="R1" s="56" t="s">
        <v>29</v>
      </c>
      <c r="S1" s="56" t="s">
        <v>30</v>
      </c>
      <c r="T1" s="56" t="s">
        <v>31</v>
      </c>
      <c r="U1" s="56" t="s">
        <v>32</v>
      </c>
      <c r="V1" s="56" t="s">
        <v>33</v>
      </c>
    </row>
    <row r="2" customFormat="false" ht="14.25" hidden="false" customHeight="false" outlineLevel="0" collapsed="false">
      <c r="A2" s="62" t="n">
        <v>8059100</v>
      </c>
      <c r="B2" s="63" t="s">
        <v>34</v>
      </c>
      <c r="C2" s="5" t="s">
        <v>547</v>
      </c>
      <c r="D2" s="64" t="n">
        <v>45720</v>
      </c>
      <c r="E2" s="65" t="n">
        <v>0.364583333333333</v>
      </c>
      <c r="F2" s="5" t="n">
        <v>207</v>
      </c>
      <c r="G2" s="6" t="n">
        <v>12</v>
      </c>
      <c r="H2" s="6" t="n">
        <v>41</v>
      </c>
      <c r="I2" s="6" t="n">
        <v>64</v>
      </c>
      <c r="J2" s="6" t="n">
        <v>90</v>
      </c>
      <c r="K2" s="5" t="n">
        <v>0</v>
      </c>
      <c r="L2" s="5" t="n">
        <v>11</v>
      </c>
      <c r="M2" s="5" t="n">
        <v>1</v>
      </c>
      <c r="N2" s="5" t="n">
        <v>18</v>
      </c>
      <c r="O2" s="5" t="n">
        <v>8</v>
      </c>
      <c r="P2" s="5" t="n">
        <v>15</v>
      </c>
      <c r="Q2" s="5" t="n">
        <v>0</v>
      </c>
      <c r="R2" s="5" t="n">
        <v>39</v>
      </c>
      <c r="S2" s="5" t="n">
        <v>25</v>
      </c>
      <c r="T2" s="5" t="n">
        <v>53</v>
      </c>
      <c r="U2" s="5" t="n">
        <v>36</v>
      </c>
      <c r="V2" s="5" t="n">
        <v>1</v>
      </c>
    </row>
    <row r="3" customFormat="false" ht="14.25" hidden="false" customHeight="false" outlineLevel="0" collapsed="false">
      <c r="A3" s="62"/>
      <c r="B3" s="63"/>
      <c r="C3" s="5" t="s">
        <v>548</v>
      </c>
      <c r="D3" s="64"/>
      <c r="E3" s="65"/>
      <c r="F3" s="5" t="n">
        <v>194</v>
      </c>
      <c r="G3" s="5" t="n">
        <v>12</v>
      </c>
      <c r="H3" s="5" t="n">
        <v>42</v>
      </c>
      <c r="I3" s="5" t="n">
        <v>65</v>
      </c>
      <c r="J3" s="5" t="n">
        <v>75</v>
      </c>
      <c r="K3" s="5" t="n">
        <v>0</v>
      </c>
      <c r="L3" s="5" t="n">
        <v>11</v>
      </c>
      <c r="M3" s="5" t="n">
        <v>1</v>
      </c>
      <c r="N3" s="5" t="n">
        <v>17</v>
      </c>
      <c r="O3" s="5" t="n">
        <v>11</v>
      </c>
      <c r="P3" s="5" t="n">
        <v>14</v>
      </c>
      <c r="Q3" s="5" t="n">
        <v>1</v>
      </c>
      <c r="R3" s="5" t="n">
        <v>39</v>
      </c>
      <c r="S3" s="5" t="n">
        <v>25</v>
      </c>
      <c r="T3" s="5" t="n">
        <v>39</v>
      </c>
      <c r="U3" s="5" t="n">
        <v>35</v>
      </c>
      <c r="V3" s="5" t="n">
        <v>1</v>
      </c>
    </row>
    <row r="4" customFormat="false" ht="14.25" hidden="false" customHeight="false" outlineLevel="0" collapsed="false">
      <c r="A4" s="62"/>
      <c r="B4" s="63"/>
      <c r="C4" s="5" t="s">
        <v>549</v>
      </c>
      <c r="D4" s="64"/>
      <c r="E4" s="65"/>
      <c r="F4" s="66" t="n">
        <f aca="false">(F2-F3)/F2</f>
        <v>0.0628019323671498</v>
      </c>
      <c r="G4" s="66" t="n">
        <f aca="false">(G2-G3)/G2</f>
        <v>0</v>
      </c>
      <c r="H4" s="66" t="n">
        <f aca="false">(H2-H3)/H2</f>
        <v>-0.024390243902439</v>
      </c>
      <c r="I4" s="66" t="n">
        <f aca="false">(I2-I3)/I2</f>
        <v>-0.015625</v>
      </c>
      <c r="J4" s="66" t="n">
        <f aca="false">(J2-J3)/J2</f>
        <v>0.166666666666667</v>
      </c>
      <c r="K4" s="66" t="e">
        <f aca="false">(K2-K3)/K2</f>
        <v>#DIV/0!</v>
      </c>
      <c r="L4" s="66" t="n">
        <f aca="false">(L2-L3)/L2</f>
        <v>0</v>
      </c>
      <c r="M4" s="66" t="n">
        <f aca="false">(M2-M3)/M2</f>
        <v>0</v>
      </c>
      <c r="N4" s="66" t="n">
        <f aca="false">(N2-N3)/N2</f>
        <v>0.0555555555555556</v>
      </c>
      <c r="O4" s="66" t="n">
        <f aca="false">(O2-O3)/O2</f>
        <v>-0.375</v>
      </c>
      <c r="P4" s="66" t="n">
        <f aca="false">(P2-P3)/P2</f>
        <v>0.0666666666666667</v>
      </c>
      <c r="Q4" s="66" t="e">
        <f aca="false">(Q2-Q3)/Q2</f>
        <v>#DIV/0!</v>
      </c>
      <c r="R4" s="66" t="n">
        <f aca="false">(R2-R3)/R2</f>
        <v>0</v>
      </c>
      <c r="S4" s="66" t="n">
        <f aca="false">(S2-S3)/S2</f>
        <v>0</v>
      </c>
      <c r="T4" s="67" t="n">
        <f aca="false">(T2-T3)/T2</f>
        <v>0.264150943396226</v>
      </c>
      <c r="U4" s="66" t="n">
        <f aca="false">(U2-U3)/U2</f>
        <v>0.0277777777777778</v>
      </c>
      <c r="V4" s="66" t="n">
        <f aca="false">(V2-V3)/V2</f>
        <v>0</v>
      </c>
    </row>
    <row r="5" customFormat="false" ht="14.25" hidden="false" customHeight="false" outlineLevel="0" collapsed="false">
      <c r="A5" s="62"/>
      <c r="B5" s="63"/>
      <c r="C5" s="5" t="s">
        <v>550</v>
      </c>
      <c r="D5" s="64"/>
      <c r="E5" s="65"/>
      <c r="F5" s="5" t="n">
        <f aca="false">SQRT(2*(F2-F3)^2/(F2+F3))</f>
        <v>0.918091917010383</v>
      </c>
      <c r="G5" s="5" t="n">
        <f aca="false">SQRT(2*(G2-G3)^2/(G2+G3))</f>
        <v>0</v>
      </c>
      <c r="H5" s="5" t="n">
        <f aca="false">SQRT(2*(H2-H3)^2/(H2+H3))</f>
        <v>0.155230105141267</v>
      </c>
      <c r="I5" s="5" t="n">
        <f aca="false">SQRT(2*(I2-I3)^2/(I2+I3))</f>
        <v>0.124514561272938</v>
      </c>
      <c r="J5" s="5" t="n">
        <f aca="false">SQRT(2*(J2-J3)^2/(J2+J3))</f>
        <v>1.65144564768954</v>
      </c>
      <c r="K5" s="5" t="e">
        <f aca="false">SQRT(2*(K2-K3)^2/(K2+K3))</f>
        <v>#DIV/0!</v>
      </c>
      <c r="L5" s="5" t="n">
        <f aca="false">SQRT(2*(L2-L3)^2/(L2+L3))</f>
        <v>0</v>
      </c>
      <c r="M5" s="5" t="n">
        <f aca="false">SQRT(2*(M2-M3)^2/(M2+M3))</f>
        <v>0</v>
      </c>
      <c r="N5" s="5" t="n">
        <f aca="false">SQRT(2*(N2-N3)^2/(N2+N3))</f>
        <v>0.239045721866879</v>
      </c>
      <c r="O5" s="5" t="n">
        <f aca="false">SQRT(2*(O2-O3)^2/(O2+O3))</f>
        <v>0.973328526784575</v>
      </c>
      <c r="P5" s="5" t="n">
        <f aca="false">SQRT(2*(P2-P3)^2/(P2+P3))</f>
        <v>0.262612865719445</v>
      </c>
      <c r="Q5" s="5" t="n">
        <f aca="false">SQRT(2*(Q2-Q3)^2/(Q2+Q3))</f>
        <v>1.4142135623731</v>
      </c>
      <c r="R5" s="5" t="n">
        <f aca="false">SQRT(2*(R2-R3)^2/(R2+R3))</f>
        <v>0</v>
      </c>
      <c r="S5" s="5" t="n">
        <f aca="false">SQRT(2*(S2-S3)^2/(S2+S3))</f>
        <v>0</v>
      </c>
      <c r="T5" s="36" t="n">
        <f aca="false">SQRT(2*(T2-T3)^2/(T2+T3))</f>
        <v>2.06418738616856</v>
      </c>
      <c r="U5" s="5" t="n">
        <f aca="false">SQRT(2*(U2-U3)^2/(U2+U3))</f>
        <v>0.167836271659338</v>
      </c>
      <c r="V5" s="5" t="n">
        <f aca="false">SQRT(2*(V2-V3)^2/(V2+V3))</f>
        <v>0</v>
      </c>
    </row>
    <row r="6" customFormat="false" ht="14.25" hidden="false" customHeight="false" outlineLevel="0" collapsed="false">
      <c r="A6" s="62" t="n">
        <v>8022400</v>
      </c>
      <c r="B6" s="63" t="s">
        <v>46</v>
      </c>
      <c r="C6" s="5" t="s">
        <v>547</v>
      </c>
      <c r="D6" s="64" t="n">
        <v>45845</v>
      </c>
      <c r="E6" s="65" t="n">
        <v>0.625</v>
      </c>
      <c r="F6" s="5" t="n">
        <v>477</v>
      </c>
      <c r="G6" s="5" t="n">
        <v>180</v>
      </c>
      <c r="H6" s="5" t="n">
        <v>195</v>
      </c>
      <c r="I6" s="5" t="n">
        <v>72</v>
      </c>
      <c r="J6" s="5" t="n">
        <v>30</v>
      </c>
      <c r="K6" s="5" t="n">
        <v>6</v>
      </c>
      <c r="L6" s="5" t="n">
        <v>174</v>
      </c>
      <c r="M6" s="5" t="n">
        <v>0</v>
      </c>
      <c r="N6" s="5" t="n">
        <v>7</v>
      </c>
      <c r="O6" s="5" t="n">
        <v>185</v>
      </c>
      <c r="P6" s="5" t="n">
        <v>3</v>
      </c>
      <c r="Q6" s="5" t="n">
        <v>53</v>
      </c>
      <c r="R6" s="5" t="n">
        <v>14</v>
      </c>
      <c r="S6" s="5" t="n">
        <v>5</v>
      </c>
      <c r="T6" s="5" t="n">
        <v>7</v>
      </c>
      <c r="U6" s="5" t="n">
        <v>18</v>
      </c>
      <c r="V6" s="5" t="n">
        <v>5</v>
      </c>
    </row>
    <row r="7" customFormat="false" ht="14.25" hidden="false" customHeight="false" outlineLevel="0" collapsed="false">
      <c r="A7" s="62"/>
      <c r="B7" s="63"/>
      <c r="C7" s="5" t="s">
        <v>548</v>
      </c>
      <c r="D7" s="64"/>
      <c r="E7" s="65"/>
      <c r="F7" s="5" t="n">
        <v>273</v>
      </c>
      <c r="G7" s="5" t="n">
        <v>111</v>
      </c>
      <c r="H7" s="5" t="n">
        <v>126</v>
      </c>
      <c r="I7" s="5" t="n">
        <v>28</v>
      </c>
      <c r="J7" s="5" t="n">
        <v>8</v>
      </c>
      <c r="K7" s="5" t="n">
        <v>1</v>
      </c>
      <c r="L7" s="5" t="n">
        <v>105</v>
      </c>
      <c r="M7" s="5" t="n">
        <v>5</v>
      </c>
      <c r="N7" s="5" t="n">
        <v>4</v>
      </c>
      <c r="O7" s="5" t="n">
        <v>117</v>
      </c>
      <c r="P7" s="5" t="n">
        <v>5</v>
      </c>
      <c r="Q7" s="5" t="n">
        <v>13</v>
      </c>
      <c r="R7" s="5" t="n">
        <v>1</v>
      </c>
      <c r="S7" s="5" t="n">
        <v>14</v>
      </c>
      <c r="T7" s="5" t="n">
        <v>4</v>
      </c>
      <c r="U7" s="5" t="n">
        <v>0</v>
      </c>
      <c r="V7" s="5" t="n">
        <v>4</v>
      </c>
    </row>
    <row r="8" customFormat="false" ht="14.25" hidden="false" customHeight="false" outlineLevel="0" collapsed="false">
      <c r="A8" s="62"/>
      <c r="B8" s="63"/>
      <c r="C8" s="5" t="s">
        <v>551</v>
      </c>
      <c r="D8" s="64"/>
      <c r="E8" s="6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customFormat="false" ht="14.25" hidden="false" customHeight="false" outlineLevel="0" collapsed="false">
      <c r="A9" s="62"/>
      <c r="B9" s="63"/>
      <c r="C9" s="5" t="s">
        <v>552</v>
      </c>
      <c r="D9" s="64"/>
      <c r="E9" s="6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customFormat="false" ht="14.25" hidden="false" customHeight="false" outlineLevel="0" collapsed="false">
      <c r="A10" s="24" t="n">
        <v>8051400</v>
      </c>
      <c r="B10" s="25" t="s">
        <v>55</v>
      </c>
      <c r="C10" s="5" t="s">
        <v>6</v>
      </c>
      <c r="D10" s="14" t="n">
        <v>45776</v>
      </c>
      <c r="E10" s="26" t="n">
        <v>0.34375</v>
      </c>
      <c r="F10" s="5" t="n">
        <v>190</v>
      </c>
      <c r="G10" s="5" t="n">
        <v>64</v>
      </c>
      <c r="H10" s="5" t="n">
        <v>49</v>
      </c>
      <c r="I10" s="5" t="n">
        <v>41</v>
      </c>
      <c r="J10" s="5" t="n">
        <v>36</v>
      </c>
      <c r="K10" s="5" t="n">
        <v>29</v>
      </c>
      <c r="L10" s="5" t="n">
        <v>35</v>
      </c>
      <c r="M10" s="5" t="n">
        <v>0</v>
      </c>
      <c r="N10" s="5" t="n">
        <v>5</v>
      </c>
      <c r="O10" s="5" t="n">
        <v>22</v>
      </c>
      <c r="P10" s="5" t="n">
        <v>22</v>
      </c>
      <c r="Q10" s="5" t="n">
        <v>2</v>
      </c>
      <c r="R10" s="5" t="n">
        <v>27</v>
      </c>
      <c r="S10" s="5" t="n">
        <v>12</v>
      </c>
      <c r="T10" s="5" t="n">
        <v>15</v>
      </c>
      <c r="U10" s="5" t="n">
        <v>5</v>
      </c>
      <c r="V10" s="5" t="n">
        <v>16</v>
      </c>
    </row>
    <row r="11" customFormat="false" ht="14.25" hidden="false" customHeight="false" outlineLevel="0" collapsed="false">
      <c r="A11" s="24" t="n">
        <v>8037400</v>
      </c>
      <c r="B11" s="25" t="s">
        <v>58</v>
      </c>
      <c r="C11" s="5" t="s">
        <v>6</v>
      </c>
      <c r="D11" s="14" t="n">
        <v>45777</v>
      </c>
      <c r="E11" s="26" t="n">
        <v>0.322916666666667</v>
      </c>
      <c r="F11" s="5" t="n">
        <v>308</v>
      </c>
      <c r="G11" s="5" t="n">
        <v>152</v>
      </c>
      <c r="H11" s="5" t="n">
        <v>133</v>
      </c>
      <c r="I11" s="5" t="n">
        <v>11</v>
      </c>
      <c r="J11" s="5" t="n">
        <v>12</v>
      </c>
      <c r="K11" s="5" t="n">
        <v>4</v>
      </c>
      <c r="L11" s="5" t="n">
        <v>145</v>
      </c>
      <c r="M11" s="5" t="n">
        <v>3</v>
      </c>
      <c r="N11" s="5" t="n">
        <v>6</v>
      </c>
      <c r="O11" s="5" t="n">
        <v>122</v>
      </c>
      <c r="P11" s="5" t="n">
        <v>5</v>
      </c>
      <c r="Q11" s="5" t="n">
        <v>8</v>
      </c>
      <c r="R11" s="5" t="n">
        <v>3</v>
      </c>
      <c r="S11" s="5" t="n">
        <v>0</v>
      </c>
      <c r="T11" s="5" t="n">
        <v>8</v>
      </c>
      <c r="U11" s="5" t="n">
        <v>3</v>
      </c>
      <c r="V11" s="5" t="n">
        <v>1</v>
      </c>
    </row>
    <row r="12" customFormat="false" ht="14.25" hidden="false" customHeight="false" outlineLevel="0" collapsed="false">
      <c r="A12" s="24" t="n">
        <v>8037300</v>
      </c>
      <c r="B12" s="25" t="s">
        <v>60</v>
      </c>
      <c r="C12" s="5" t="s">
        <v>544</v>
      </c>
      <c r="D12" s="14" t="n">
        <v>45778</v>
      </c>
      <c r="E12" s="26" t="n">
        <v>0.322916666666667</v>
      </c>
      <c r="F12" s="5" t="n">
        <v>380</v>
      </c>
      <c r="G12" s="5" t="n">
        <v>130</v>
      </c>
      <c r="H12" s="5" t="n">
        <v>155</v>
      </c>
      <c r="I12" s="5" t="n">
        <v>74</v>
      </c>
      <c r="J12" s="5" t="n">
        <v>21</v>
      </c>
      <c r="K12" s="5" t="n">
        <v>4</v>
      </c>
      <c r="L12" s="5" t="n">
        <v>107</v>
      </c>
      <c r="M12" s="5" t="n">
        <v>19</v>
      </c>
      <c r="N12" s="5" t="n">
        <v>10</v>
      </c>
      <c r="O12" s="5" t="n">
        <v>123</v>
      </c>
      <c r="P12" s="5" t="n">
        <v>22</v>
      </c>
      <c r="Q12" s="5" t="n">
        <v>31</v>
      </c>
      <c r="R12" s="5" t="n">
        <v>20</v>
      </c>
      <c r="S12" s="5" t="n">
        <v>23</v>
      </c>
      <c r="T12" s="5" t="n">
        <v>12</v>
      </c>
      <c r="U12" s="5" t="n">
        <v>8</v>
      </c>
      <c r="V12" s="5" t="n">
        <v>1</v>
      </c>
    </row>
    <row r="13" customFormat="false" ht="14.25" hidden="false" customHeight="false" outlineLevel="0" collapsed="false">
      <c r="A13" s="24" t="n">
        <v>8048500</v>
      </c>
      <c r="B13" s="25" t="s">
        <v>62</v>
      </c>
      <c r="C13" s="5" t="s">
        <v>544</v>
      </c>
      <c r="D13" s="14" t="n">
        <v>45812</v>
      </c>
      <c r="E13" s="26" t="n">
        <v>0.635416666666667</v>
      </c>
      <c r="F13" s="5" t="n">
        <v>273</v>
      </c>
      <c r="G13" s="5" t="n">
        <v>120</v>
      </c>
      <c r="H13" s="5" t="n">
        <v>121</v>
      </c>
      <c r="I13" s="5" t="n">
        <v>10</v>
      </c>
      <c r="J13" s="5" t="n">
        <v>22</v>
      </c>
      <c r="K13" s="5" t="n">
        <v>6</v>
      </c>
      <c r="L13" s="5" t="n">
        <v>114</v>
      </c>
      <c r="M13" s="5" t="n">
        <v>0</v>
      </c>
      <c r="N13" s="5" t="n">
        <v>3</v>
      </c>
      <c r="O13" s="5" t="n">
        <v>114</v>
      </c>
      <c r="P13" s="5" t="n">
        <v>4</v>
      </c>
      <c r="Q13" s="5" t="n">
        <v>1</v>
      </c>
      <c r="R13" s="5" t="n">
        <v>4</v>
      </c>
      <c r="S13" s="5" t="n">
        <v>5</v>
      </c>
      <c r="T13" s="5" t="n">
        <v>4</v>
      </c>
      <c r="U13" s="5" t="n">
        <v>7</v>
      </c>
      <c r="V13" s="5" t="n">
        <v>11</v>
      </c>
    </row>
    <row r="14" customFormat="false" ht="14.25" hidden="false" customHeight="false" outlineLevel="0" collapsed="false">
      <c r="A14" s="24" t="n">
        <v>8052000</v>
      </c>
      <c r="B14" s="25" t="s">
        <v>65</v>
      </c>
      <c r="C14" s="5" t="s">
        <v>544</v>
      </c>
      <c r="D14" s="14" t="n">
        <v>45812</v>
      </c>
      <c r="E14" s="26" t="n">
        <v>0.354166666666667</v>
      </c>
      <c r="F14" s="5" t="n">
        <v>176</v>
      </c>
      <c r="G14" s="5" t="n">
        <v>89</v>
      </c>
      <c r="H14" s="5" t="n">
        <v>74</v>
      </c>
      <c r="I14" s="5" t="n">
        <v>2</v>
      </c>
      <c r="J14" s="5" t="n">
        <v>11</v>
      </c>
      <c r="K14" s="5" t="n">
        <v>5</v>
      </c>
      <c r="L14" s="5" t="n">
        <v>83</v>
      </c>
      <c r="M14" s="5" t="n">
        <v>1</v>
      </c>
      <c r="N14" s="5" t="n">
        <v>0</v>
      </c>
      <c r="O14" s="5" t="n">
        <v>70</v>
      </c>
      <c r="P14" s="5" t="n">
        <v>4</v>
      </c>
      <c r="Q14" s="5" t="n">
        <v>0</v>
      </c>
      <c r="R14" s="5" t="n">
        <v>0</v>
      </c>
      <c r="S14" s="5" t="n">
        <v>2</v>
      </c>
      <c r="T14" s="5" t="n">
        <v>4</v>
      </c>
      <c r="U14" s="5" t="n">
        <v>0</v>
      </c>
      <c r="V14" s="5" t="n">
        <v>7</v>
      </c>
    </row>
    <row r="15" customFormat="false" ht="14.25" hidden="false" customHeight="false" outlineLevel="0" collapsed="false">
      <c r="A15" s="24" t="n">
        <v>8015500</v>
      </c>
      <c r="B15" s="25" t="s">
        <v>67</v>
      </c>
      <c r="C15" s="5" t="s">
        <v>11</v>
      </c>
      <c r="D15" s="3" t="s">
        <v>11</v>
      </c>
      <c r="E15" s="3" t="s">
        <v>11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4.25" hidden="false" customHeight="false" outlineLevel="0" collapsed="false">
      <c r="A16" s="24" t="n">
        <v>8025600</v>
      </c>
      <c r="B16" s="25" t="s">
        <v>69</v>
      </c>
      <c r="C16" s="5" t="s">
        <v>11</v>
      </c>
      <c r="D16" s="3" t="s">
        <v>11</v>
      </c>
      <c r="E16" s="3" t="s">
        <v>11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customFormat="false" ht="14.25" hidden="false" customHeight="false" outlineLevel="0" collapsed="false">
      <c r="A17" s="24" t="n">
        <v>8043800</v>
      </c>
      <c r="B17" s="25" t="s">
        <v>71</v>
      </c>
      <c r="C17" s="5" t="s">
        <v>11</v>
      </c>
      <c r="D17" s="3" t="s">
        <v>11</v>
      </c>
      <c r="E17" s="3" t="s">
        <v>11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customFormat="false" ht="14.25" hidden="false" customHeight="false" outlineLevel="0" collapsed="false">
      <c r="A18" s="24" t="n">
        <v>8013100</v>
      </c>
      <c r="B18" s="25" t="s">
        <v>73</v>
      </c>
      <c r="C18" s="5" t="s">
        <v>11</v>
      </c>
      <c r="D18" s="3" t="s">
        <v>11</v>
      </c>
      <c r="E18" s="3" t="s">
        <v>11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customFormat="false" ht="14.25" hidden="false" customHeight="false" outlineLevel="0" collapsed="false">
      <c r="A19" s="24" t="n">
        <v>8038800</v>
      </c>
      <c r="B19" s="25" t="s">
        <v>75</v>
      </c>
      <c r="C19" s="5" t="s">
        <v>6</v>
      </c>
      <c r="D19" s="14" t="n">
        <v>45845</v>
      </c>
      <c r="E19" s="26" t="n">
        <v>0.322916666666667</v>
      </c>
      <c r="F19" s="5" t="n">
        <v>576</v>
      </c>
      <c r="G19" s="5" t="n">
        <v>277</v>
      </c>
      <c r="H19" s="5" t="n">
        <v>248</v>
      </c>
      <c r="I19" s="5" t="n">
        <v>33</v>
      </c>
      <c r="J19" s="5" t="n">
        <v>18</v>
      </c>
      <c r="K19" s="5" t="n">
        <v>14</v>
      </c>
      <c r="L19" s="5" t="n">
        <v>244</v>
      </c>
      <c r="M19" s="5" t="n">
        <v>19</v>
      </c>
      <c r="N19" s="5" t="n">
        <v>33</v>
      </c>
      <c r="O19" s="5" t="n">
        <v>147</v>
      </c>
      <c r="P19" s="5" t="n">
        <v>68</v>
      </c>
      <c r="Q19" s="5" t="n">
        <v>5</v>
      </c>
      <c r="R19" s="5" t="n">
        <v>1</v>
      </c>
      <c r="S19" s="5" t="n">
        <v>27</v>
      </c>
      <c r="T19" s="5" t="n">
        <v>16</v>
      </c>
      <c r="U19" s="5" t="n">
        <v>0</v>
      </c>
      <c r="V19" s="5" t="n">
        <v>2</v>
      </c>
    </row>
    <row r="20" customFormat="false" ht="14.25" hidden="false" customHeight="false" outlineLevel="0" collapsed="false">
      <c r="A20" s="24" t="n">
        <v>8021000</v>
      </c>
      <c r="B20" s="25" t="s">
        <v>78</v>
      </c>
      <c r="C20" s="5" t="s">
        <v>11</v>
      </c>
      <c r="D20" s="3" t="s">
        <v>11</v>
      </c>
      <c r="E20" s="3" t="s">
        <v>11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customFormat="false" ht="14.25" hidden="false" customHeight="false" outlineLevel="0" collapsed="false">
      <c r="A21" s="24" t="n">
        <v>8029100</v>
      </c>
      <c r="B21" s="25" t="s">
        <v>80</v>
      </c>
      <c r="C21" s="5" t="s">
        <v>11</v>
      </c>
      <c r="D21" s="3" t="s">
        <v>11</v>
      </c>
      <c r="E21" s="3" t="s">
        <v>11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customFormat="false" ht="14.25" hidden="false" customHeight="false" outlineLevel="0" collapsed="false">
      <c r="A22" s="24" t="n">
        <v>8013500</v>
      </c>
      <c r="B22" s="25" t="s">
        <v>82</v>
      </c>
      <c r="C22" s="5" t="s">
        <v>11</v>
      </c>
      <c r="D22" s="3" t="s">
        <v>11</v>
      </c>
      <c r="E22" s="3" t="s">
        <v>11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customFormat="false" ht="14.25" hidden="false" customHeight="false" outlineLevel="0" collapsed="false">
      <c r="A23" s="24" t="n">
        <v>8031600</v>
      </c>
      <c r="B23" s="25" t="s">
        <v>84</v>
      </c>
      <c r="C23" s="5" t="s">
        <v>11</v>
      </c>
      <c r="D23" s="3" t="s">
        <v>11</v>
      </c>
      <c r="E23" s="3" t="s">
        <v>11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4.25" hidden="false" customHeight="false" outlineLevel="0" collapsed="false">
      <c r="A24" s="24" t="n">
        <v>8052700</v>
      </c>
      <c r="B24" s="25" t="s">
        <v>86</v>
      </c>
      <c r="C24" s="5" t="s">
        <v>11</v>
      </c>
      <c r="D24" s="3" t="s">
        <v>11</v>
      </c>
      <c r="E24" s="3" t="s">
        <v>11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customFormat="false" ht="14.25" hidden="false" customHeight="false" outlineLevel="0" collapsed="false">
      <c r="A25" s="24" t="n">
        <v>8005200</v>
      </c>
      <c r="B25" s="25" t="s">
        <v>88</v>
      </c>
      <c r="C25" s="5" t="s">
        <v>11</v>
      </c>
      <c r="D25" s="3" t="s">
        <v>11</v>
      </c>
      <c r="E25" s="3" t="s">
        <v>11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customFormat="false" ht="14.25" hidden="false" customHeight="false" outlineLevel="0" collapsed="false">
      <c r="A26" s="24" t="n">
        <v>8024100</v>
      </c>
      <c r="B26" s="25" t="s">
        <v>90</v>
      </c>
      <c r="C26" s="5" t="s">
        <v>11</v>
      </c>
      <c r="D26" s="3" t="s">
        <v>11</v>
      </c>
      <c r="E26" s="3" t="s">
        <v>11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customFormat="false" ht="14.25" hidden="false" customHeight="false" outlineLevel="0" collapsed="false">
      <c r="A27" s="24" t="n">
        <v>8056000</v>
      </c>
      <c r="B27" s="25" t="s">
        <v>92</v>
      </c>
      <c r="C27" s="5" t="s">
        <v>11</v>
      </c>
      <c r="D27" s="3" t="s">
        <v>11</v>
      </c>
      <c r="E27" s="3" t="s">
        <v>11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4.25" hidden="false" customHeight="false" outlineLevel="0" collapsed="false">
      <c r="A28" s="24" t="n">
        <v>8040000</v>
      </c>
      <c r="B28" s="25" t="s">
        <v>94</v>
      </c>
      <c r="C28" s="5" t="s">
        <v>11</v>
      </c>
      <c r="D28" s="3" t="s">
        <v>11</v>
      </c>
      <c r="E28" s="3" t="s">
        <v>11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customFormat="false" ht="14.25" hidden="false" customHeight="false" outlineLevel="0" collapsed="false">
      <c r="A29" s="24" t="n">
        <v>8035100</v>
      </c>
      <c r="B29" s="25" t="s">
        <v>96</v>
      </c>
      <c r="C29" s="5" t="s">
        <v>544</v>
      </c>
      <c r="D29" s="14" t="n">
        <v>45813</v>
      </c>
      <c r="E29" s="26" t="n">
        <v>0.625</v>
      </c>
      <c r="F29" s="5" t="n">
        <v>625</v>
      </c>
      <c r="G29" s="5" t="n">
        <v>242</v>
      </c>
      <c r="H29" s="5" t="n">
        <v>217</v>
      </c>
      <c r="I29" s="5" t="n">
        <v>10</v>
      </c>
      <c r="J29" s="5" t="n">
        <v>156</v>
      </c>
      <c r="K29" s="5" t="n">
        <v>60</v>
      </c>
      <c r="L29" s="5" t="n">
        <v>178</v>
      </c>
      <c r="M29" s="5" t="n">
        <v>4</v>
      </c>
      <c r="N29" s="5" t="n">
        <v>8</v>
      </c>
      <c r="O29" s="5" t="n">
        <v>132</v>
      </c>
      <c r="P29" s="5" t="n">
        <v>77</v>
      </c>
      <c r="Q29" s="5" t="n">
        <v>1</v>
      </c>
      <c r="R29" s="5" t="n">
        <v>4</v>
      </c>
      <c r="S29" s="5" t="n">
        <v>5</v>
      </c>
      <c r="T29" s="5" t="n">
        <v>87</v>
      </c>
      <c r="U29" s="5" t="n">
        <v>6</v>
      </c>
      <c r="V29" s="5" t="n">
        <v>63</v>
      </c>
    </row>
    <row r="30" customFormat="false" ht="14.25" hidden="false" customHeight="false" outlineLevel="0" collapsed="false">
      <c r="A30" s="24" t="n">
        <v>8049100</v>
      </c>
      <c r="B30" s="25" t="s">
        <v>100</v>
      </c>
      <c r="C30" s="5" t="s">
        <v>6</v>
      </c>
      <c r="D30" s="14" t="n">
        <v>45817</v>
      </c>
      <c r="E30" s="26" t="n">
        <v>0.520833333333333</v>
      </c>
      <c r="F30" s="5" t="n">
        <v>354</v>
      </c>
      <c r="G30" s="5" t="n">
        <v>43</v>
      </c>
      <c r="H30" s="5" t="n">
        <v>14</v>
      </c>
      <c r="I30" s="5" t="n">
        <v>146</v>
      </c>
      <c r="J30" s="5" t="n">
        <v>151</v>
      </c>
      <c r="K30" s="5" t="n">
        <v>26</v>
      </c>
      <c r="L30" s="5" t="n">
        <v>1</v>
      </c>
      <c r="M30" s="5" t="n">
        <v>16</v>
      </c>
      <c r="N30" s="5" t="n">
        <v>6</v>
      </c>
      <c r="O30" s="5" t="n">
        <v>8</v>
      </c>
      <c r="P30" s="5" t="n">
        <v>0</v>
      </c>
      <c r="Q30" s="5" t="n">
        <v>12</v>
      </c>
      <c r="R30" s="5" t="n">
        <v>127</v>
      </c>
      <c r="S30" s="5" t="n">
        <v>7</v>
      </c>
      <c r="T30" s="5" t="n">
        <v>13</v>
      </c>
      <c r="U30" s="5" t="n">
        <v>120</v>
      </c>
      <c r="V30" s="5" t="n">
        <v>18</v>
      </c>
    </row>
    <row r="31" customFormat="false" ht="14.25" hidden="false" customHeight="false" outlineLevel="0" collapsed="false">
      <c r="A31" s="24" t="n">
        <v>8049200</v>
      </c>
      <c r="B31" s="25" t="s">
        <v>102</v>
      </c>
      <c r="C31" s="5" t="s">
        <v>11</v>
      </c>
      <c r="D31" s="3" t="s">
        <v>11</v>
      </c>
      <c r="E31" s="3" t="s">
        <v>11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4.25" hidden="false" customHeight="false" outlineLevel="0" collapsed="false">
      <c r="A32" s="24" t="n">
        <v>8054500</v>
      </c>
      <c r="B32" s="25" t="s">
        <v>104</v>
      </c>
      <c r="C32" s="5" t="s">
        <v>11</v>
      </c>
      <c r="D32" s="3" t="s">
        <v>11</v>
      </c>
      <c r="E32" s="3" t="s">
        <v>11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customFormat="false" ht="14.25" hidden="false" customHeight="false" outlineLevel="0" collapsed="false">
      <c r="A33" s="24" t="n">
        <v>8056300</v>
      </c>
      <c r="B33" s="25" t="s">
        <v>106</v>
      </c>
      <c r="C33" s="5" t="s">
        <v>11</v>
      </c>
      <c r="D33" s="3" t="s">
        <v>11</v>
      </c>
      <c r="E33" s="3" t="s">
        <v>11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customFormat="false" ht="14.25" hidden="false" customHeight="false" outlineLevel="0" collapsed="false">
      <c r="A34" s="24" t="n">
        <v>8046600</v>
      </c>
      <c r="B34" s="25" t="s">
        <v>108</v>
      </c>
      <c r="C34" s="5" t="s">
        <v>11</v>
      </c>
      <c r="D34" s="3" t="s">
        <v>11</v>
      </c>
      <c r="E34" s="3" t="s">
        <v>11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customFormat="false" ht="14.25" hidden="false" customHeight="false" outlineLevel="0" collapsed="false">
      <c r="A35" s="24" t="n">
        <v>8008600</v>
      </c>
      <c r="B35" s="25" t="s">
        <v>110</v>
      </c>
      <c r="C35" s="5" t="s">
        <v>11</v>
      </c>
      <c r="D35" s="3" t="s">
        <v>11</v>
      </c>
      <c r="E35" s="3" t="s">
        <v>11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</row>
    <row r="36" customFormat="false" ht="14.25" hidden="false" customHeight="false" outlineLevel="0" collapsed="false">
      <c r="A36" s="24" t="n">
        <v>8017900</v>
      </c>
      <c r="B36" s="25" t="s">
        <v>112</v>
      </c>
      <c r="C36" s="5" t="s">
        <v>11</v>
      </c>
      <c r="D36" s="3" t="s">
        <v>11</v>
      </c>
      <c r="E36" s="3" t="s">
        <v>11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customFormat="false" ht="14.25" hidden="false" customHeight="false" outlineLevel="0" collapsed="false">
      <c r="A37" s="24" t="n">
        <v>8010300</v>
      </c>
      <c r="B37" s="25" t="s">
        <v>114</v>
      </c>
      <c r="C37" s="5" t="s">
        <v>11</v>
      </c>
      <c r="D37" s="3" t="s">
        <v>11</v>
      </c>
      <c r="E37" s="3" t="s">
        <v>11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  <row r="38" customFormat="false" ht="14.25" hidden="false" customHeight="false" outlineLevel="0" collapsed="false">
      <c r="A38" s="24" t="n">
        <v>8024500</v>
      </c>
      <c r="B38" s="25" t="s">
        <v>116</v>
      </c>
      <c r="C38" s="5" t="s">
        <v>11</v>
      </c>
      <c r="D38" s="3" t="s">
        <v>11</v>
      </c>
      <c r="E38" s="3" t="s">
        <v>11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4.25" hidden="false" customHeight="false" outlineLevel="0" collapsed="false">
      <c r="A39" s="24" t="n">
        <v>8037100</v>
      </c>
      <c r="B39" s="25" t="s">
        <v>118</v>
      </c>
      <c r="C39" s="5" t="s">
        <v>544</v>
      </c>
      <c r="D39" s="14" t="n">
        <v>45817</v>
      </c>
      <c r="E39" s="26" t="n">
        <v>0.666666666666667</v>
      </c>
      <c r="F39" s="5" t="n">
        <v>421</v>
      </c>
      <c r="G39" s="5" t="n">
        <v>50</v>
      </c>
      <c r="H39" s="5" t="n">
        <v>23</v>
      </c>
      <c r="I39" s="5" t="n">
        <v>207</v>
      </c>
      <c r="J39" s="5" t="n">
        <v>141</v>
      </c>
      <c r="K39" s="5" t="n">
        <v>30</v>
      </c>
      <c r="L39" s="5" t="n">
        <v>4</v>
      </c>
      <c r="M39" s="5" t="n">
        <v>16</v>
      </c>
      <c r="N39" s="5" t="n">
        <v>7</v>
      </c>
      <c r="O39" s="5" t="n">
        <v>2</v>
      </c>
      <c r="P39" s="5" t="n">
        <v>14</v>
      </c>
      <c r="Q39" s="5" t="n">
        <v>15</v>
      </c>
      <c r="R39" s="5" t="n">
        <v>176</v>
      </c>
      <c r="S39" s="5" t="n">
        <v>16</v>
      </c>
      <c r="T39" s="5" t="n">
        <v>7</v>
      </c>
      <c r="U39" s="5" t="n">
        <v>115</v>
      </c>
      <c r="V39" s="5" t="n">
        <v>19</v>
      </c>
    </row>
    <row r="40" customFormat="false" ht="14.25" hidden="false" customHeight="false" outlineLevel="0" collapsed="false">
      <c r="A40" s="24" t="n">
        <v>9010810</v>
      </c>
      <c r="B40" s="25" t="s">
        <v>120</v>
      </c>
      <c r="C40" s="5" t="s">
        <v>544</v>
      </c>
      <c r="D40" s="14" t="n">
        <v>45818</v>
      </c>
      <c r="E40" s="26" t="n">
        <v>0.625</v>
      </c>
      <c r="F40" s="5" t="n">
        <v>252</v>
      </c>
      <c r="G40" s="5" t="n">
        <v>0</v>
      </c>
      <c r="H40" s="5" t="n">
        <v>44</v>
      </c>
      <c r="I40" s="5" t="n">
        <v>117</v>
      </c>
      <c r="J40" s="5" t="n">
        <v>91</v>
      </c>
      <c r="K40" s="5" t="n">
        <v>0</v>
      </c>
      <c r="L40" s="5" t="n">
        <v>0</v>
      </c>
      <c r="M40" s="5" t="n">
        <v>0</v>
      </c>
      <c r="N40" s="5" t="n">
        <v>15</v>
      </c>
      <c r="O40" s="5" t="n">
        <v>6</v>
      </c>
      <c r="P40" s="5" t="n">
        <v>23</v>
      </c>
      <c r="Q40" s="5" t="n">
        <v>7</v>
      </c>
      <c r="R40" s="5" t="n">
        <v>59</v>
      </c>
      <c r="S40" s="5" t="n">
        <v>51</v>
      </c>
      <c r="T40" s="5" t="n">
        <v>31</v>
      </c>
      <c r="U40" s="5" t="n">
        <v>60</v>
      </c>
      <c r="V40" s="5" t="n">
        <v>0</v>
      </c>
    </row>
    <row r="41" customFormat="false" ht="14.25" hidden="false" customHeight="false" outlineLevel="0" collapsed="false">
      <c r="A41" s="24" t="n">
        <v>8057750</v>
      </c>
      <c r="B41" s="25" t="s">
        <v>122</v>
      </c>
      <c r="C41" s="5" t="s">
        <v>11</v>
      </c>
      <c r="D41" s="3" t="s">
        <v>11</v>
      </c>
      <c r="E41" s="3" t="s">
        <v>11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customFormat="false" ht="14.25" hidden="false" customHeight="false" outlineLevel="0" collapsed="false">
      <c r="A42" s="24" t="n">
        <v>8051900</v>
      </c>
      <c r="B42" s="25" t="s">
        <v>124</v>
      </c>
      <c r="C42" s="5" t="s">
        <v>6</v>
      </c>
      <c r="D42" s="14" t="n">
        <v>45818</v>
      </c>
      <c r="E42" s="26" t="n">
        <v>0.322916666666667</v>
      </c>
      <c r="F42" s="5" t="n">
        <v>254</v>
      </c>
      <c r="G42" s="5" t="n">
        <v>109</v>
      </c>
      <c r="H42" s="5" t="n">
        <v>85</v>
      </c>
      <c r="I42" s="5" t="n">
        <v>0</v>
      </c>
      <c r="J42" s="5" t="n">
        <v>60</v>
      </c>
      <c r="K42" s="5" t="n">
        <v>19</v>
      </c>
      <c r="L42" s="5" t="n">
        <v>90</v>
      </c>
      <c r="M42" s="5" t="n">
        <v>0</v>
      </c>
      <c r="N42" s="5" t="n">
        <v>0</v>
      </c>
      <c r="O42" s="5" t="n">
        <v>85</v>
      </c>
      <c r="P42" s="5" t="n">
        <v>0</v>
      </c>
      <c r="Q42" s="5" t="n">
        <v>0</v>
      </c>
      <c r="R42" s="5" t="n">
        <v>0</v>
      </c>
      <c r="S42" s="5" t="n">
        <v>0</v>
      </c>
      <c r="T42" s="5" t="n">
        <v>34</v>
      </c>
      <c r="U42" s="5" t="n">
        <v>1</v>
      </c>
      <c r="V42" s="5" t="n">
        <v>25</v>
      </c>
    </row>
    <row r="43" customFormat="false" ht="14.25" hidden="false" customHeight="false" outlineLevel="0" collapsed="false">
      <c r="A43" s="24" t="n">
        <v>8048700</v>
      </c>
      <c r="B43" s="25" t="s">
        <v>126</v>
      </c>
      <c r="C43" s="5" t="s">
        <v>11</v>
      </c>
      <c r="D43" s="3" t="s">
        <v>11</v>
      </c>
      <c r="E43" s="3" t="s">
        <v>11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4.25" hidden="false" customHeight="false" outlineLevel="0" collapsed="false">
      <c r="A44" s="24" t="n">
        <v>8040200</v>
      </c>
      <c r="B44" s="25" t="s">
        <v>129</v>
      </c>
      <c r="C44" s="5" t="s">
        <v>11</v>
      </c>
      <c r="D44" s="3" t="s">
        <v>11</v>
      </c>
      <c r="E44" s="3" t="s">
        <v>11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customFormat="false" ht="14.25" hidden="false" customHeight="false" outlineLevel="0" collapsed="false">
      <c r="A45" s="24" t="n">
        <v>8042200</v>
      </c>
      <c r="B45" s="25" t="s">
        <v>131</v>
      </c>
      <c r="C45" s="5" t="s">
        <v>11</v>
      </c>
      <c r="D45" s="3" t="s">
        <v>11</v>
      </c>
      <c r="E45" s="3" t="s">
        <v>11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</row>
    <row r="46" customFormat="false" ht="14.25" hidden="false" customHeight="false" outlineLevel="0" collapsed="false">
      <c r="A46" s="24" t="n">
        <v>8042300</v>
      </c>
      <c r="B46" s="25" t="s">
        <v>133</v>
      </c>
      <c r="C46" s="5" t="s">
        <v>11</v>
      </c>
      <c r="D46" s="3" t="s">
        <v>11</v>
      </c>
      <c r="E46" s="3" t="s">
        <v>11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4.25" hidden="false" customHeight="false" outlineLevel="0" collapsed="false">
      <c r="A47" s="24" t="n">
        <v>8030200</v>
      </c>
      <c r="B47" s="25" t="s">
        <v>135</v>
      </c>
      <c r="C47" s="5" t="s">
        <v>11</v>
      </c>
      <c r="D47" s="3" t="s">
        <v>11</v>
      </c>
      <c r="E47" s="3" t="s">
        <v>11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4.25" hidden="false" customHeight="false" outlineLevel="0" collapsed="false">
      <c r="A48" s="24" t="n">
        <v>8032400</v>
      </c>
      <c r="B48" s="25" t="s">
        <v>137</v>
      </c>
      <c r="C48" s="5" t="s">
        <v>11</v>
      </c>
      <c r="D48" s="3" t="s">
        <v>11</v>
      </c>
      <c r="E48" s="3" t="s">
        <v>11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customFormat="false" ht="14.25" hidden="false" customHeight="false" outlineLevel="0" collapsed="false">
      <c r="A49" s="24" t="n">
        <v>8052300</v>
      </c>
      <c r="B49" s="25" t="s">
        <v>139</v>
      </c>
      <c r="C49" s="5" t="s">
        <v>544</v>
      </c>
      <c r="D49" s="14" t="n">
        <v>45819</v>
      </c>
      <c r="E49" s="26" t="n">
        <v>0.510416666666667</v>
      </c>
      <c r="F49" s="5" t="n">
        <v>256</v>
      </c>
      <c r="G49" s="5" t="n">
        <v>58</v>
      </c>
      <c r="H49" s="5" t="n">
        <v>0</v>
      </c>
      <c r="I49" s="5" t="n">
        <v>132</v>
      </c>
      <c r="J49" s="5" t="n">
        <v>66</v>
      </c>
      <c r="K49" s="5" t="n">
        <v>23</v>
      </c>
      <c r="L49" s="5" t="n">
        <v>0</v>
      </c>
      <c r="M49" s="5" t="n">
        <v>35</v>
      </c>
      <c r="N49" s="5" t="n">
        <v>0</v>
      </c>
      <c r="O49" s="5" t="n">
        <v>0</v>
      </c>
      <c r="P49" s="5" t="n">
        <v>0</v>
      </c>
      <c r="Q49" s="5" t="n">
        <v>55</v>
      </c>
      <c r="R49" s="5" t="n">
        <v>77</v>
      </c>
      <c r="S49" s="5" t="n">
        <v>0</v>
      </c>
      <c r="T49" s="5" t="n">
        <v>0</v>
      </c>
      <c r="U49" s="5" t="n">
        <v>54</v>
      </c>
      <c r="V49" s="5" t="n">
        <v>12</v>
      </c>
    </row>
    <row r="50" customFormat="false" ht="14.25" hidden="false" customHeight="false" outlineLevel="0" collapsed="false">
      <c r="A50" s="24" t="n">
        <v>8047000</v>
      </c>
      <c r="B50" s="25" t="s">
        <v>141</v>
      </c>
      <c r="C50" s="5" t="s">
        <v>11</v>
      </c>
      <c r="D50" s="3" t="s">
        <v>11</v>
      </c>
      <c r="E50" s="3" t="s">
        <v>11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4.25" hidden="false" customHeight="false" outlineLevel="0" collapsed="false">
      <c r="A51" s="24" t="n">
        <v>8012600</v>
      </c>
      <c r="B51" s="25" t="s">
        <v>143</v>
      </c>
      <c r="C51" s="5" t="s">
        <v>11</v>
      </c>
      <c r="D51" s="3" t="s">
        <v>11</v>
      </c>
      <c r="E51" s="3" t="s">
        <v>11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4.25" hidden="false" customHeight="false" outlineLevel="0" collapsed="false">
      <c r="A52" s="24" t="n">
        <v>8057925</v>
      </c>
      <c r="B52" s="25" t="s">
        <v>145</v>
      </c>
      <c r="C52" s="5" t="s">
        <v>11</v>
      </c>
      <c r="D52" s="3" t="s">
        <v>11</v>
      </c>
      <c r="E52" s="3" t="s">
        <v>11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customFormat="false" ht="14.25" hidden="false" customHeight="false" outlineLevel="0" collapsed="false">
      <c r="A53" s="24" t="n">
        <v>9010710</v>
      </c>
      <c r="B53" s="25" t="s">
        <v>147</v>
      </c>
      <c r="C53" s="5" t="s">
        <v>11</v>
      </c>
      <c r="D53" s="3" t="s">
        <v>11</v>
      </c>
      <c r="E53" s="3" t="s">
        <v>11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</row>
    <row r="54" customFormat="false" ht="14.25" hidden="false" customHeight="false" outlineLevel="0" collapsed="false">
      <c r="A54" s="24" t="n">
        <v>9010695</v>
      </c>
      <c r="B54" s="25" t="s">
        <v>149</v>
      </c>
      <c r="C54" s="5" t="s">
        <v>544</v>
      </c>
      <c r="D54" s="14" t="n">
        <v>45820</v>
      </c>
      <c r="E54" s="26" t="n">
        <v>0.635416666666667</v>
      </c>
      <c r="F54" s="5" t="n">
        <v>658</v>
      </c>
      <c r="G54" s="5" t="n">
        <v>109</v>
      </c>
      <c r="H54" s="5" t="n">
        <v>76</v>
      </c>
      <c r="I54" s="5" t="n">
        <v>269</v>
      </c>
      <c r="J54" s="5" t="n">
        <v>204</v>
      </c>
      <c r="K54" s="5" t="n">
        <v>65</v>
      </c>
      <c r="L54" s="5" t="n">
        <v>22</v>
      </c>
      <c r="M54" s="5" t="n">
        <v>22</v>
      </c>
      <c r="N54" s="5" t="n">
        <v>24</v>
      </c>
      <c r="O54" s="5" t="n">
        <v>26</v>
      </c>
      <c r="P54" s="5" t="n">
        <v>26</v>
      </c>
      <c r="Q54" s="5" t="n">
        <v>38</v>
      </c>
      <c r="R54" s="5" t="n">
        <v>219</v>
      </c>
      <c r="S54" s="5" t="n">
        <v>12</v>
      </c>
      <c r="T54" s="5" t="n">
        <v>25</v>
      </c>
      <c r="U54" s="5" t="n">
        <v>144</v>
      </c>
      <c r="V54" s="5" t="n">
        <v>35</v>
      </c>
    </row>
    <row r="55" customFormat="false" ht="14.25" hidden="false" customHeight="false" outlineLevel="0" collapsed="false">
      <c r="A55" s="24" t="n">
        <v>9010690</v>
      </c>
      <c r="B55" s="25" t="s">
        <v>151</v>
      </c>
      <c r="C55" s="5" t="s">
        <v>6</v>
      </c>
      <c r="D55" s="14" t="n">
        <v>45820</v>
      </c>
      <c r="E55" s="26" t="n">
        <v>0.354166666666667</v>
      </c>
      <c r="F55" s="5" t="n">
        <v>390</v>
      </c>
      <c r="G55" s="5" t="n">
        <v>248</v>
      </c>
      <c r="H55" s="5" t="n">
        <v>203</v>
      </c>
      <c r="I55" s="5" t="n">
        <v>0</v>
      </c>
      <c r="J55" s="5" t="n">
        <v>52</v>
      </c>
      <c r="K55" s="5" t="n">
        <v>63</v>
      </c>
      <c r="L55" s="5" t="n">
        <v>185</v>
      </c>
      <c r="M55" s="5" t="n">
        <v>0</v>
      </c>
      <c r="N55" s="5" t="n">
        <v>1</v>
      </c>
      <c r="O55" s="5" t="n">
        <f aca="false">SUM(76+98)</f>
        <v>174</v>
      </c>
      <c r="P55" s="5" t="n">
        <f aca="false">SUM(14+14)</f>
        <v>28</v>
      </c>
      <c r="Q55" s="5" t="n">
        <v>0</v>
      </c>
      <c r="R55" s="5" t="n">
        <v>0</v>
      </c>
      <c r="S55" s="5" t="n">
        <v>0</v>
      </c>
      <c r="T55" s="5" t="n">
        <v>12</v>
      </c>
      <c r="U55" s="5" t="n">
        <v>1</v>
      </c>
      <c r="V55" s="5" t="n">
        <v>39</v>
      </c>
    </row>
    <row r="56" customFormat="false" ht="14.25" hidden="false" customHeight="false" outlineLevel="0" collapsed="false">
      <c r="A56" s="24" t="n">
        <v>9010685</v>
      </c>
      <c r="B56" s="25" t="s">
        <v>153</v>
      </c>
      <c r="C56" s="5" t="s">
        <v>11</v>
      </c>
      <c r="D56" s="3" t="s">
        <v>11</v>
      </c>
      <c r="E56" s="3" t="s">
        <v>11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customFormat="false" ht="14.25" hidden="false" customHeight="false" outlineLevel="0" collapsed="false">
      <c r="A57" s="24" t="n">
        <v>8035000</v>
      </c>
      <c r="B57" s="25" t="s">
        <v>156</v>
      </c>
      <c r="C57" s="5" t="s">
        <v>11</v>
      </c>
      <c r="D57" s="3" t="s">
        <v>11</v>
      </c>
      <c r="E57" s="3" t="s">
        <v>11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</row>
    <row r="58" customFormat="false" ht="14.25" hidden="false" customHeight="false" outlineLevel="0" collapsed="false">
      <c r="A58" s="24" t="n">
        <v>8026400</v>
      </c>
      <c r="B58" s="25" t="s">
        <v>158</v>
      </c>
      <c r="C58" s="5" t="s">
        <v>11</v>
      </c>
      <c r="D58" s="3" t="s">
        <v>11</v>
      </c>
      <c r="E58" s="3" t="s">
        <v>11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</row>
    <row r="59" customFormat="false" ht="14.25" hidden="false" customHeight="false" outlineLevel="0" collapsed="false">
      <c r="A59" s="24" t="n">
        <v>8045500</v>
      </c>
      <c r="B59" s="25" t="s">
        <v>160</v>
      </c>
      <c r="C59" s="5" t="s">
        <v>11</v>
      </c>
      <c r="D59" s="3" t="s">
        <v>11</v>
      </c>
      <c r="E59" s="3" t="s">
        <v>11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customFormat="false" ht="14.25" hidden="false" customHeight="false" outlineLevel="0" collapsed="false">
      <c r="A60" s="24" t="n">
        <v>8052900</v>
      </c>
      <c r="B60" s="25" t="s">
        <v>162</v>
      </c>
      <c r="C60" s="5" t="s">
        <v>544</v>
      </c>
      <c r="D60" s="14" t="n">
        <v>45820</v>
      </c>
      <c r="E60" s="26" t="n">
        <v>0.53125</v>
      </c>
      <c r="F60" s="5" t="n">
        <v>166</v>
      </c>
      <c r="G60" s="5" t="n">
        <v>0</v>
      </c>
      <c r="H60" s="5" t="n">
        <v>113</v>
      </c>
      <c r="I60" s="5" t="n">
        <v>53</v>
      </c>
      <c r="J60" s="5" t="n">
        <v>0</v>
      </c>
      <c r="K60" s="5" t="n">
        <v>0</v>
      </c>
      <c r="L60" s="5" t="n">
        <v>0</v>
      </c>
      <c r="M60" s="5" t="n">
        <v>0</v>
      </c>
      <c r="N60" s="5" t="n">
        <v>0</v>
      </c>
      <c r="O60" s="5" t="n">
        <v>0</v>
      </c>
      <c r="P60" s="5" t="n">
        <v>113</v>
      </c>
      <c r="Q60" s="5" t="n">
        <v>52</v>
      </c>
      <c r="R60" s="5" t="n">
        <v>0</v>
      </c>
      <c r="S60" s="5" t="n">
        <v>1</v>
      </c>
      <c r="T60" s="5" t="n">
        <v>0</v>
      </c>
      <c r="U60" s="5" t="n">
        <v>0</v>
      </c>
      <c r="V60" s="5" t="n">
        <v>0</v>
      </c>
    </row>
    <row r="61" customFormat="false" ht="14.25" hidden="false" customHeight="false" outlineLevel="0" collapsed="false">
      <c r="A61" s="24" t="n">
        <v>8054000</v>
      </c>
      <c r="B61" s="25" t="s">
        <v>164</v>
      </c>
      <c r="C61" s="5" t="s">
        <v>11</v>
      </c>
      <c r="D61" s="3" t="s">
        <v>11</v>
      </c>
      <c r="E61" s="3" t="s">
        <v>11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</row>
    <row r="62" customFormat="false" ht="14.25" hidden="false" customHeight="false" outlineLevel="0" collapsed="false">
      <c r="A62" s="24" t="n">
        <v>8053900</v>
      </c>
      <c r="B62" s="25" t="s">
        <v>166</v>
      </c>
      <c r="C62" s="5" t="s">
        <v>11</v>
      </c>
      <c r="D62" s="3" t="s">
        <v>11</v>
      </c>
      <c r="E62" s="3" t="s">
        <v>11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</row>
    <row r="63" customFormat="false" ht="14.25" hidden="false" customHeight="false" outlineLevel="0" collapsed="false">
      <c r="A63" s="24" t="n">
        <v>8055850</v>
      </c>
      <c r="B63" s="25" t="s">
        <v>168</v>
      </c>
      <c r="C63" s="5" t="s">
        <v>11</v>
      </c>
      <c r="D63" s="3" t="s">
        <v>11</v>
      </c>
      <c r="E63" s="3" t="s">
        <v>11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</row>
    <row r="64" customFormat="false" ht="14.25" hidden="false" customHeight="false" outlineLevel="0" collapsed="false">
      <c r="A64" s="24" t="n">
        <v>8056450</v>
      </c>
      <c r="B64" s="25" t="s">
        <v>170</v>
      </c>
      <c r="C64" s="5" t="s">
        <v>544</v>
      </c>
      <c r="D64" s="14" t="n">
        <v>45821</v>
      </c>
      <c r="E64" s="26" t="n">
        <v>0.322916666666667</v>
      </c>
      <c r="F64" s="5" t="n">
        <v>214</v>
      </c>
      <c r="G64" s="5" t="n">
        <v>66</v>
      </c>
      <c r="H64" s="5" t="n">
        <v>60</v>
      </c>
      <c r="I64" s="5" t="n">
        <v>61</v>
      </c>
      <c r="J64" s="5" t="n">
        <v>27</v>
      </c>
      <c r="K64" s="5" t="n">
        <v>4</v>
      </c>
      <c r="L64" s="5" t="n">
        <v>51</v>
      </c>
      <c r="M64" s="5" t="n">
        <v>11</v>
      </c>
      <c r="N64" s="5" t="n">
        <v>10</v>
      </c>
      <c r="O64" s="5" t="n">
        <v>39</v>
      </c>
      <c r="P64" s="5" t="n">
        <v>11</v>
      </c>
      <c r="Q64" s="5" t="n">
        <v>41</v>
      </c>
      <c r="R64" s="5" t="n">
        <v>4</v>
      </c>
      <c r="S64" s="5" t="n">
        <v>16</v>
      </c>
      <c r="T64" s="5" t="n">
        <v>10</v>
      </c>
      <c r="U64" s="5" t="n">
        <v>7</v>
      </c>
      <c r="V64" s="5" t="n">
        <v>10</v>
      </c>
    </row>
    <row r="65" customFormat="false" ht="14.25" hidden="false" customHeight="false" outlineLevel="0" collapsed="false">
      <c r="A65" s="24" t="n">
        <v>8025300</v>
      </c>
      <c r="B65" s="25" t="s">
        <v>172</v>
      </c>
      <c r="C65" s="5" t="s">
        <v>544</v>
      </c>
      <c r="D65" s="14" t="n">
        <v>45749</v>
      </c>
      <c r="E65" s="26" t="n">
        <v>0.322916666666667</v>
      </c>
      <c r="F65" s="5" t="n">
        <v>174</v>
      </c>
      <c r="G65" s="5" t="n">
        <v>6</v>
      </c>
      <c r="H65" s="5" t="n">
        <v>26</v>
      </c>
      <c r="I65" s="5" t="n">
        <v>68</v>
      </c>
      <c r="J65" s="5" t="n">
        <v>74</v>
      </c>
      <c r="K65" s="5" t="n">
        <v>3</v>
      </c>
      <c r="L65" s="5" t="n">
        <v>1</v>
      </c>
      <c r="M65" s="5" t="n">
        <v>2</v>
      </c>
      <c r="N65" s="5" t="n">
        <v>9</v>
      </c>
      <c r="O65" s="5" t="n">
        <v>11</v>
      </c>
      <c r="P65" s="5" t="n">
        <v>6</v>
      </c>
      <c r="Q65" s="5" t="n">
        <v>1</v>
      </c>
      <c r="R65" s="5" t="n">
        <v>63</v>
      </c>
      <c r="S65" s="5" t="n">
        <v>4</v>
      </c>
      <c r="T65" s="5" t="n">
        <v>1</v>
      </c>
      <c r="U65" s="5" t="n">
        <v>64</v>
      </c>
      <c r="V65" s="5" t="n">
        <v>9</v>
      </c>
    </row>
    <row r="66" customFormat="false" ht="14.25" hidden="false" customHeight="false" outlineLevel="0" collapsed="false">
      <c r="A66" s="24" t="n">
        <v>8045400</v>
      </c>
      <c r="B66" s="25" t="s">
        <v>174</v>
      </c>
      <c r="C66" s="5" t="s">
        <v>544</v>
      </c>
      <c r="D66" s="14" t="n">
        <v>45821</v>
      </c>
      <c r="E66" s="26" t="n">
        <v>0.625</v>
      </c>
      <c r="F66" s="5" t="n">
        <v>308</v>
      </c>
      <c r="G66" s="5" t="n">
        <v>29</v>
      </c>
      <c r="H66" s="5" t="n">
        <v>33</v>
      </c>
      <c r="I66" s="5" t="n">
        <v>129</v>
      </c>
      <c r="J66" s="5" t="n">
        <v>117</v>
      </c>
      <c r="K66" s="5" t="n">
        <v>23</v>
      </c>
      <c r="L66" s="5" t="n">
        <v>2</v>
      </c>
      <c r="M66" s="5" t="n">
        <v>4</v>
      </c>
      <c r="N66" s="5" t="n">
        <v>8</v>
      </c>
      <c r="O66" s="5" t="n">
        <v>7</v>
      </c>
      <c r="P66" s="5" t="n">
        <v>18</v>
      </c>
      <c r="Q66" s="5" t="n">
        <v>10</v>
      </c>
      <c r="R66" s="5" t="n">
        <v>102</v>
      </c>
      <c r="S66" s="5" t="n">
        <v>17</v>
      </c>
      <c r="T66" s="5" t="n">
        <v>20</v>
      </c>
      <c r="U66" s="5" t="n">
        <v>66</v>
      </c>
      <c r="V66" s="5" t="n">
        <v>31</v>
      </c>
    </row>
    <row r="67" customFormat="false" ht="14.25" hidden="false" customHeight="false" outlineLevel="0" collapsed="false">
      <c r="A67" s="24" t="n">
        <v>8014800</v>
      </c>
      <c r="B67" s="25" t="s">
        <v>176</v>
      </c>
      <c r="C67" s="5" t="s">
        <v>544</v>
      </c>
      <c r="D67" s="14" t="n">
        <v>45747</v>
      </c>
      <c r="E67" s="26" t="n">
        <v>0.322916666666667</v>
      </c>
      <c r="F67" s="5" t="n">
        <v>176</v>
      </c>
      <c r="G67" s="5" t="n">
        <v>18</v>
      </c>
      <c r="H67" s="5" t="n">
        <v>12</v>
      </c>
      <c r="I67" s="5" t="n">
        <v>59</v>
      </c>
      <c r="J67" s="5" t="n">
        <v>87</v>
      </c>
      <c r="K67" s="5" t="n">
        <v>3</v>
      </c>
      <c r="L67" s="5" t="n">
        <v>12</v>
      </c>
      <c r="M67" s="5" t="n">
        <v>3</v>
      </c>
      <c r="N67" s="5" t="n">
        <v>2</v>
      </c>
      <c r="O67" s="5" t="n">
        <v>3</v>
      </c>
      <c r="P67" s="5" t="n">
        <v>7</v>
      </c>
      <c r="Q67" s="5" t="n">
        <v>1</v>
      </c>
      <c r="R67" s="5" t="n">
        <v>58</v>
      </c>
      <c r="S67" s="5" t="n">
        <v>0</v>
      </c>
      <c r="T67" s="5" t="n">
        <v>9</v>
      </c>
      <c r="U67" s="5" t="n">
        <v>73</v>
      </c>
      <c r="V67" s="5" t="n">
        <v>5</v>
      </c>
    </row>
    <row r="68" customFormat="false" ht="14.25" hidden="false" customHeight="false" outlineLevel="0" collapsed="false">
      <c r="A68" s="24" t="n">
        <v>8033500</v>
      </c>
      <c r="B68" s="25" t="s">
        <v>178</v>
      </c>
      <c r="C68" s="5" t="s">
        <v>544</v>
      </c>
      <c r="D68" s="3" t="s">
        <v>11</v>
      </c>
      <c r="E68" s="3" t="s">
        <v>11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</row>
    <row r="69" customFormat="false" ht="14.25" hidden="false" customHeight="false" outlineLevel="0" collapsed="false">
      <c r="A69" s="24" t="n">
        <v>8039800</v>
      </c>
      <c r="B69" s="25" t="s">
        <v>180</v>
      </c>
      <c r="C69" s="5" t="s">
        <v>11</v>
      </c>
      <c r="D69" s="3" t="s">
        <v>11</v>
      </c>
      <c r="E69" s="3" t="s">
        <v>11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</row>
    <row r="70" customFormat="false" ht="14.25" hidden="false" customHeight="false" outlineLevel="0" collapsed="false">
      <c r="A70" s="24" t="n">
        <v>8016800</v>
      </c>
      <c r="B70" s="25" t="s">
        <v>182</v>
      </c>
      <c r="C70" s="5" t="s">
        <v>11</v>
      </c>
      <c r="D70" s="3" t="s">
        <v>11</v>
      </c>
      <c r="E70" s="3" t="s">
        <v>11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4.25" hidden="false" customHeight="false" outlineLevel="0" collapsed="false">
      <c r="A71" s="24" t="n">
        <v>8025700</v>
      </c>
      <c r="B71" s="25" t="s">
        <v>184</v>
      </c>
      <c r="C71" s="5" t="s">
        <v>11</v>
      </c>
      <c r="D71" s="3" t="s">
        <v>11</v>
      </c>
      <c r="E71" s="3" t="s">
        <v>11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4.25" hidden="false" customHeight="false" outlineLevel="0" collapsed="false">
      <c r="A72" s="24" t="n">
        <v>8032000</v>
      </c>
      <c r="B72" s="25" t="s">
        <v>186</v>
      </c>
      <c r="C72" s="5" t="s">
        <v>11</v>
      </c>
      <c r="D72" s="3" t="s">
        <v>11</v>
      </c>
      <c r="E72" s="3" t="s">
        <v>11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</row>
    <row r="73" customFormat="false" ht="14.25" hidden="false" customHeight="false" outlineLevel="0" collapsed="false">
      <c r="A73" s="24" t="n">
        <v>8055100</v>
      </c>
      <c r="B73" s="25" t="s">
        <v>188</v>
      </c>
      <c r="C73" s="5" t="s">
        <v>11</v>
      </c>
      <c r="D73" s="3" t="s">
        <v>11</v>
      </c>
      <c r="E73" s="3" t="s">
        <v>11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</row>
    <row r="74" customFormat="false" ht="14.25" hidden="false" customHeight="false" outlineLevel="0" collapsed="false">
      <c r="A74" s="24" t="n">
        <v>8057970</v>
      </c>
      <c r="B74" s="25" t="s">
        <v>190</v>
      </c>
      <c r="C74" s="5" t="s">
        <v>544</v>
      </c>
      <c r="D74" s="14" t="n">
        <v>45824</v>
      </c>
      <c r="E74" s="26" t="n">
        <v>0.53125</v>
      </c>
      <c r="F74" s="5" t="n">
        <v>397</v>
      </c>
      <c r="G74" s="5" t="n">
        <v>188</v>
      </c>
      <c r="H74" s="5" t="n">
        <v>66</v>
      </c>
      <c r="I74" s="5" t="n">
        <v>67</v>
      </c>
      <c r="J74" s="5" t="n">
        <v>76</v>
      </c>
      <c r="K74" s="5" t="n">
        <v>93</v>
      </c>
      <c r="L74" s="5" t="n">
        <v>53</v>
      </c>
      <c r="M74" s="5" t="n">
        <v>42</v>
      </c>
      <c r="N74" s="5" t="n">
        <v>9</v>
      </c>
      <c r="O74" s="5" t="n">
        <v>44</v>
      </c>
      <c r="P74" s="5" t="n">
        <v>13</v>
      </c>
      <c r="Q74" s="5" t="n">
        <v>35</v>
      </c>
      <c r="R74" s="5" t="n">
        <v>21</v>
      </c>
      <c r="S74" s="5" t="n">
        <v>11</v>
      </c>
      <c r="T74" s="5" t="n">
        <v>5</v>
      </c>
      <c r="U74" s="5" t="n">
        <v>16</v>
      </c>
      <c r="V74" s="5" t="n">
        <v>55</v>
      </c>
    </row>
    <row r="75" customFormat="false" ht="14.25" hidden="false" customHeight="false" outlineLevel="0" collapsed="false">
      <c r="A75" s="24" t="n">
        <v>8057965</v>
      </c>
      <c r="B75" s="25" t="s">
        <v>192</v>
      </c>
      <c r="C75" s="5" t="s">
        <v>544</v>
      </c>
      <c r="D75" s="14" t="n">
        <v>45826</v>
      </c>
      <c r="E75" s="26" t="n">
        <v>0.65625</v>
      </c>
      <c r="F75" s="5" t="n">
        <v>353</v>
      </c>
      <c r="G75" s="5" t="n">
        <v>94</v>
      </c>
      <c r="H75" s="5" t="n">
        <v>149</v>
      </c>
      <c r="I75" s="5" t="n">
        <v>80</v>
      </c>
      <c r="J75" s="5" t="n">
        <v>30</v>
      </c>
      <c r="K75" s="5" t="n">
        <v>5</v>
      </c>
      <c r="L75" s="5" t="n">
        <v>76</v>
      </c>
      <c r="M75" s="5" t="n">
        <v>13</v>
      </c>
      <c r="N75" s="5" t="n">
        <v>43</v>
      </c>
      <c r="O75" s="5" t="n">
        <v>93</v>
      </c>
      <c r="P75" s="5" t="n">
        <v>13</v>
      </c>
      <c r="Q75" s="5" t="n">
        <v>25</v>
      </c>
      <c r="R75" s="5" t="n">
        <v>2</v>
      </c>
      <c r="S75" s="5" t="n">
        <v>53</v>
      </c>
      <c r="T75" s="5" t="n">
        <v>21</v>
      </c>
      <c r="U75" s="5" t="n">
        <v>3</v>
      </c>
      <c r="V75" s="5" t="n">
        <v>6</v>
      </c>
    </row>
    <row r="76" customFormat="false" ht="14.25" hidden="false" customHeight="false" outlineLevel="0" collapsed="false">
      <c r="A76" s="24" t="n">
        <v>8055800</v>
      </c>
      <c r="B76" s="25" t="s">
        <v>194</v>
      </c>
      <c r="C76" s="5" t="s">
        <v>544</v>
      </c>
      <c r="D76" s="14" t="n">
        <v>45827</v>
      </c>
      <c r="E76" s="26" t="n">
        <v>0.322916666666667</v>
      </c>
      <c r="F76" s="5" t="n">
        <v>157</v>
      </c>
      <c r="G76" s="5" t="n">
        <v>86</v>
      </c>
      <c r="H76" s="5" t="n">
        <v>65</v>
      </c>
      <c r="I76" s="5" t="n">
        <v>0</v>
      </c>
      <c r="J76" s="5" t="n">
        <v>6</v>
      </c>
      <c r="K76" s="5" t="n">
        <v>20</v>
      </c>
      <c r="L76" s="5" t="n">
        <v>66</v>
      </c>
      <c r="M76" s="5" t="n">
        <v>0</v>
      </c>
      <c r="N76" s="5" t="n">
        <v>0</v>
      </c>
      <c r="O76" s="5" t="n">
        <v>63</v>
      </c>
      <c r="P76" s="5" t="n">
        <v>2</v>
      </c>
      <c r="Q76" s="5" t="n">
        <v>0</v>
      </c>
      <c r="R76" s="5" t="n">
        <v>0</v>
      </c>
      <c r="S76" s="5" t="n">
        <v>0</v>
      </c>
      <c r="T76" s="5" t="n">
        <v>2</v>
      </c>
      <c r="U76" s="5" t="n">
        <v>0</v>
      </c>
      <c r="V76" s="5" t="n">
        <v>4</v>
      </c>
    </row>
    <row r="77" customFormat="false" ht="14.25" hidden="false" customHeight="false" outlineLevel="0" collapsed="false">
      <c r="A77" s="24" t="n">
        <v>8036600</v>
      </c>
      <c r="B77" s="25" t="s">
        <v>196</v>
      </c>
      <c r="C77" s="5" t="s">
        <v>6</v>
      </c>
      <c r="D77" s="14" t="n">
        <v>45765</v>
      </c>
      <c r="E77" s="26" t="n">
        <v>0.322916666666667</v>
      </c>
      <c r="F77" s="5" t="n">
        <v>433</v>
      </c>
      <c r="G77" s="5" t="n">
        <v>63</v>
      </c>
      <c r="H77" s="5" t="n">
        <v>113</v>
      </c>
      <c r="I77" s="5" t="n">
        <v>128</v>
      </c>
      <c r="J77" s="5" t="n">
        <v>129</v>
      </c>
      <c r="K77" s="5" t="n">
        <v>18</v>
      </c>
      <c r="L77" s="5" t="n">
        <v>44</v>
      </c>
      <c r="M77" s="5" t="n">
        <v>1</v>
      </c>
      <c r="N77" s="5" t="n">
        <v>16</v>
      </c>
      <c r="O77" s="5" t="n">
        <v>15</v>
      </c>
      <c r="P77" s="5" t="n">
        <v>82</v>
      </c>
      <c r="Q77" s="5" t="n">
        <v>5</v>
      </c>
      <c r="R77" s="5" t="n">
        <v>96</v>
      </c>
      <c r="S77" s="5" t="n">
        <v>27</v>
      </c>
      <c r="T77" s="5" t="n">
        <v>74</v>
      </c>
      <c r="U77" s="5" t="n">
        <v>47</v>
      </c>
      <c r="V77" s="5" t="n">
        <v>8</v>
      </c>
    </row>
    <row r="78" customFormat="false" ht="14.25" hidden="false" customHeight="false" outlineLevel="0" collapsed="false">
      <c r="A78" s="24" t="n">
        <v>8017200</v>
      </c>
      <c r="B78" s="25" t="s">
        <v>198</v>
      </c>
      <c r="C78" s="5" t="s">
        <v>11</v>
      </c>
      <c r="D78" s="3" t="s">
        <v>11</v>
      </c>
      <c r="E78" s="3" t="s">
        <v>11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</row>
    <row r="79" customFormat="false" ht="14.25" hidden="false" customHeight="false" outlineLevel="0" collapsed="false">
      <c r="A79" s="24" t="n">
        <v>8013200</v>
      </c>
      <c r="B79" s="25" t="s">
        <v>200</v>
      </c>
      <c r="C79" s="5" t="s">
        <v>11</v>
      </c>
      <c r="D79" s="3" t="s">
        <v>11</v>
      </c>
      <c r="E79" s="3" t="s">
        <v>11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</row>
    <row r="80" customFormat="false" ht="14.25" hidden="false" customHeight="false" outlineLevel="0" collapsed="false">
      <c r="A80" s="24" t="n">
        <v>8031700</v>
      </c>
      <c r="B80" s="25" t="s">
        <v>202</v>
      </c>
      <c r="C80" s="5" t="s">
        <v>544</v>
      </c>
      <c r="D80" s="14" t="n">
        <v>45827</v>
      </c>
      <c r="E80" s="26" t="n">
        <v>0.53125</v>
      </c>
      <c r="F80" s="58" t="n">
        <v>369</v>
      </c>
      <c r="G80" s="5" t="n">
        <v>162</v>
      </c>
      <c r="H80" s="5" t="n">
        <v>176</v>
      </c>
      <c r="I80" s="5" t="n">
        <v>0</v>
      </c>
      <c r="J80" s="5" t="n">
        <v>31</v>
      </c>
      <c r="K80" s="5" t="n">
        <v>22</v>
      </c>
      <c r="L80" s="5" t="n">
        <v>140</v>
      </c>
      <c r="M80" s="5" t="n">
        <v>0</v>
      </c>
      <c r="N80" s="5" t="n">
        <v>0</v>
      </c>
      <c r="O80" s="5" t="n">
        <v>168</v>
      </c>
      <c r="P80" s="5" t="n">
        <v>8</v>
      </c>
      <c r="Q80" s="5" t="n">
        <v>0</v>
      </c>
      <c r="R80" s="5" t="n">
        <v>0</v>
      </c>
      <c r="S80" s="5" t="n">
        <v>0</v>
      </c>
      <c r="T80" s="5" t="n">
        <v>7</v>
      </c>
      <c r="U80" s="5" t="n">
        <v>0</v>
      </c>
      <c r="V80" s="5" t="n">
        <v>24</v>
      </c>
    </row>
    <row r="81" customFormat="false" ht="14.25" hidden="false" customHeight="false" outlineLevel="0" collapsed="false">
      <c r="A81" s="24" t="n">
        <v>8026800</v>
      </c>
      <c r="B81" s="25" t="s">
        <v>204</v>
      </c>
      <c r="C81" s="5" t="s">
        <v>11</v>
      </c>
      <c r="D81" s="3" t="s">
        <v>11</v>
      </c>
      <c r="E81" s="3" t="s">
        <v>11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</row>
    <row r="82" customFormat="false" ht="14.25" hidden="false" customHeight="false" outlineLevel="0" collapsed="false">
      <c r="A82" s="24" t="n">
        <v>8025900</v>
      </c>
      <c r="B82" s="25" t="s">
        <v>206</v>
      </c>
      <c r="C82" s="5" t="s">
        <v>11</v>
      </c>
      <c r="D82" s="3" t="s">
        <v>11</v>
      </c>
      <c r="E82" s="3" t="s">
        <v>11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</row>
    <row r="83" customFormat="false" ht="14.25" hidden="false" customHeight="false" outlineLevel="0" collapsed="false">
      <c r="A83" s="24" t="n">
        <v>8026000</v>
      </c>
      <c r="B83" s="25" t="s">
        <v>208</v>
      </c>
      <c r="C83" s="5" t="s">
        <v>11</v>
      </c>
      <c r="D83" s="3" t="s">
        <v>11</v>
      </c>
      <c r="E83" s="3" t="s">
        <v>11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</row>
    <row r="84" customFormat="false" ht="14.25" hidden="false" customHeight="false" outlineLevel="0" collapsed="false">
      <c r="A84" s="24" t="n">
        <v>8026100</v>
      </c>
      <c r="B84" s="25" t="s">
        <v>210</v>
      </c>
      <c r="C84" s="5" t="s">
        <v>544</v>
      </c>
      <c r="D84" s="14" t="n">
        <v>45719</v>
      </c>
      <c r="E84" s="26" t="n">
        <v>0.385416666666667</v>
      </c>
      <c r="F84" s="5" t="n">
        <v>476</v>
      </c>
      <c r="G84" s="5" t="n">
        <v>25</v>
      </c>
      <c r="H84" s="5" t="n">
        <v>44</v>
      </c>
      <c r="I84" s="5" t="n">
        <v>195</v>
      </c>
      <c r="J84" s="5" t="n">
        <v>212</v>
      </c>
      <c r="K84" s="5" t="n">
        <v>16</v>
      </c>
      <c r="L84" s="5" t="n">
        <v>2</v>
      </c>
      <c r="M84" s="5" t="n">
        <v>7</v>
      </c>
      <c r="N84" s="5" t="n">
        <v>9</v>
      </c>
      <c r="O84" s="5" t="n">
        <v>3</v>
      </c>
      <c r="P84" s="5" t="n">
        <v>32</v>
      </c>
      <c r="Q84" s="5" t="n">
        <v>8</v>
      </c>
      <c r="R84" s="5" t="n">
        <v>174</v>
      </c>
      <c r="S84" s="5" t="n">
        <v>13</v>
      </c>
      <c r="T84" s="5" t="n">
        <v>21</v>
      </c>
      <c r="U84" s="5" t="n">
        <v>174</v>
      </c>
      <c r="V84" s="5" t="n">
        <v>17</v>
      </c>
    </row>
    <row r="85" customFormat="false" ht="14.25" hidden="false" customHeight="false" outlineLevel="0" collapsed="false">
      <c r="A85" s="24" t="n">
        <v>8053600</v>
      </c>
      <c r="B85" s="25" t="s">
        <v>212</v>
      </c>
      <c r="C85" s="5" t="s">
        <v>11</v>
      </c>
      <c r="D85" s="3" t="s">
        <v>11</v>
      </c>
      <c r="E85" s="3" t="s">
        <v>11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</row>
    <row r="86" customFormat="false" ht="14.25" hidden="false" customHeight="false" outlineLevel="0" collapsed="false">
      <c r="A86" s="24" t="n">
        <v>8026700</v>
      </c>
      <c r="B86" s="25" t="s">
        <v>214</v>
      </c>
      <c r="C86" s="5" t="s">
        <v>11</v>
      </c>
      <c r="D86" s="3" t="s">
        <v>11</v>
      </c>
      <c r="E86" s="3" t="s">
        <v>11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</row>
    <row r="87" customFormat="false" ht="14.25" hidden="false" customHeight="false" outlineLevel="0" collapsed="false">
      <c r="A87" s="24" t="n">
        <v>8037000</v>
      </c>
      <c r="B87" s="25" t="s">
        <v>216</v>
      </c>
      <c r="C87" s="5" t="s">
        <v>11</v>
      </c>
      <c r="D87" s="3" t="s">
        <v>11</v>
      </c>
      <c r="E87" s="3" t="s">
        <v>11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</row>
    <row r="88" customFormat="false" ht="14.25" hidden="false" customHeight="false" outlineLevel="0" collapsed="false">
      <c r="A88" s="24" t="n">
        <v>8042600</v>
      </c>
      <c r="B88" s="25" t="s">
        <v>218</v>
      </c>
      <c r="C88" s="5" t="s">
        <v>544</v>
      </c>
      <c r="D88" s="14" t="n">
        <v>45723</v>
      </c>
      <c r="E88" s="26" t="n">
        <v>0.354166666666667</v>
      </c>
      <c r="F88" s="5" t="n">
        <v>242</v>
      </c>
      <c r="G88" s="5" t="n">
        <v>98</v>
      </c>
      <c r="H88" s="5" t="n">
        <v>100</v>
      </c>
      <c r="I88" s="5" t="n">
        <v>16</v>
      </c>
      <c r="J88" s="5" t="n">
        <v>28</v>
      </c>
      <c r="K88" s="5" t="n">
        <v>7</v>
      </c>
      <c r="L88" s="5" t="n">
        <v>76</v>
      </c>
      <c r="M88" s="5" t="n">
        <v>15</v>
      </c>
      <c r="N88" s="5" t="n">
        <v>6</v>
      </c>
      <c r="O88" s="5" t="n">
        <v>65</v>
      </c>
      <c r="P88" s="5" t="n">
        <v>29</v>
      </c>
      <c r="Q88" s="5" t="n">
        <v>7</v>
      </c>
      <c r="R88" s="5" t="n">
        <v>6</v>
      </c>
      <c r="S88" s="5" t="n">
        <v>3</v>
      </c>
      <c r="T88" s="5" t="n">
        <v>19</v>
      </c>
      <c r="U88" s="5" t="n">
        <v>6</v>
      </c>
      <c r="V88" s="5" t="n">
        <v>3</v>
      </c>
    </row>
    <row r="89" customFormat="false" ht="14.25" hidden="false" customHeight="false" outlineLevel="0" collapsed="false">
      <c r="A89" s="24" t="n">
        <v>8042700</v>
      </c>
      <c r="B89" s="25" t="s">
        <v>220</v>
      </c>
      <c r="C89" s="5" t="s">
        <v>11</v>
      </c>
      <c r="D89" s="3" t="s">
        <v>11</v>
      </c>
      <c r="E89" s="3" t="s">
        <v>11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</row>
    <row r="90" customFormat="false" ht="14.25" hidden="false" customHeight="false" outlineLevel="0" collapsed="false">
      <c r="A90" s="24" t="n">
        <v>8026600</v>
      </c>
      <c r="B90" s="25" t="s">
        <v>222</v>
      </c>
      <c r="C90" s="5" t="s">
        <v>11</v>
      </c>
      <c r="D90" s="3" t="s">
        <v>11</v>
      </c>
      <c r="E90" s="3" t="s">
        <v>11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</row>
    <row r="91" customFormat="false" ht="14.25" hidden="false" customHeight="false" outlineLevel="0" collapsed="false">
      <c r="A91" s="24" t="n">
        <v>8038300</v>
      </c>
      <c r="B91" s="25" t="s">
        <v>224</v>
      </c>
      <c r="C91" s="5" t="s">
        <v>11</v>
      </c>
      <c r="D91" s="3" t="s">
        <v>11</v>
      </c>
      <c r="E91" s="3" t="s">
        <v>11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</row>
    <row r="92" customFormat="false" ht="14.25" hidden="false" customHeight="false" outlineLevel="0" collapsed="false">
      <c r="A92" s="24" t="n">
        <v>8026500</v>
      </c>
      <c r="B92" s="25" t="s">
        <v>227</v>
      </c>
      <c r="C92" s="5" t="s">
        <v>11</v>
      </c>
      <c r="D92" s="3" t="s">
        <v>11</v>
      </c>
      <c r="E92" s="3" t="s">
        <v>11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</row>
    <row r="93" customFormat="false" ht="14.25" hidden="false" customHeight="false" outlineLevel="0" collapsed="false">
      <c r="A93" s="24" t="n">
        <v>8032700</v>
      </c>
      <c r="B93" s="25" t="s">
        <v>229</v>
      </c>
      <c r="C93" s="5" t="s">
        <v>544</v>
      </c>
      <c r="D93" s="14" t="n">
        <v>45754</v>
      </c>
      <c r="E93" s="26" t="n">
        <v>0.53125</v>
      </c>
      <c r="F93" s="5" t="n">
        <v>81</v>
      </c>
      <c r="G93" s="5" t="n">
        <v>3</v>
      </c>
      <c r="H93" s="5" t="n">
        <v>9</v>
      </c>
      <c r="I93" s="5" t="n">
        <v>29</v>
      </c>
      <c r="J93" s="5" t="n">
        <v>40</v>
      </c>
      <c r="K93" s="5" t="n">
        <v>0</v>
      </c>
      <c r="L93" s="5" t="n">
        <v>0</v>
      </c>
      <c r="M93" s="5" t="n">
        <v>3</v>
      </c>
      <c r="N93" s="5" t="n">
        <v>2</v>
      </c>
      <c r="O93" s="5" t="n">
        <v>0</v>
      </c>
      <c r="P93" s="5" t="n">
        <v>7</v>
      </c>
      <c r="Q93" s="5" t="n">
        <v>3</v>
      </c>
      <c r="R93" s="5" t="n">
        <v>23</v>
      </c>
      <c r="S93" s="5" t="n">
        <v>3</v>
      </c>
      <c r="T93" s="5" t="n">
        <v>6</v>
      </c>
      <c r="U93" s="5" t="n">
        <v>34</v>
      </c>
      <c r="V93" s="5" t="n">
        <v>0</v>
      </c>
    </row>
    <row r="94" customFormat="false" ht="14.25" hidden="false" customHeight="false" outlineLevel="0" collapsed="false">
      <c r="A94" s="24" t="n">
        <v>8006100</v>
      </c>
      <c r="B94" s="25" t="s">
        <v>231</v>
      </c>
      <c r="C94" s="5" t="s">
        <v>11</v>
      </c>
      <c r="D94" s="3" t="s">
        <v>11</v>
      </c>
      <c r="E94" s="3" t="s">
        <v>11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customFormat="false" ht="14.25" hidden="false" customHeight="false" outlineLevel="0" collapsed="false">
      <c r="A95" s="24" t="n">
        <v>8025400</v>
      </c>
      <c r="B95" s="25" t="s">
        <v>233</v>
      </c>
      <c r="C95" s="5" t="s">
        <v>11</v>
      </c>
      <c r="D95" s="3" t="s">
        <v>11</v>
      </c>
      <c r="E95" s="3" t="s">
        <v>11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</row>
    <row r="96" customFormat="false" ht="14.25" hidden="false" customHeight="false" outlineLevel="0" collapsed="false">
      <c r="A96" s="24" t="n">
        <v>8022000</v>
      </c>
      <c r="B96" s="25" t="s">
        <v>235</v>
      </c>
      <c r="C96" s="5" t="s">
        <v>11</v>
      </c>
      <c r="D96" s="3" t="s">
        <v>11</v>
      </c>
      <c r="E96" s="3" t="s">
        <v>11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</row>
    <row r="97" customFormat="false" ht="14.25" hidden="false" customHeight="false" outlineLevel="0" collapsed="false">
      <c r="A97" s="24" t="n">
        <v>8010200</v>
      </c>
      <c r="B97" s="25" t="s">
        <v>237</v>
      </c>
      <c r="C97" s="5" t="s">
        <v>11</v>
      </c>
      <c r="D97" s="3" t="s">
        <v>11</v>
      </c>
      <c r="E97" s="3" t="s">
        <v>11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</row>
    <row r="98" customFormat="false" ht="14.25" hidden="false" customHeight="false" outlineLevel="0" collapsed="false">
      <c r="A98" s="24" t="n">
        <v>8054700</v>
      </c>
      <c r="B98" s="25" t="s">
        <v>240</v>
      </c>
      <c r="C98" s="5" t="s">
        <v>11</v>
      </c>
      <c r="D98" s="3" t="s">
        <v>11</v>
      </c>
      <c r="E98" s="3" t="s">
        <v>11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</row>
    <row r="99" customFormat="false" ht="14.25" hidden="false" customHeight="false" outlineLevel="0" collapsed="false">
      <c r="A99" s="24" t="n">
        <v>8008800</v>
      </c>
      <c r="B99" s="25" t="s">
        <v>242</v>
      </c>
      <c r="C99" s="5" t="s">
        <v>11</v>
      </c>
      <c r="D99" s="3" t="s">
        <v>11</v>
      </c>
      <c r="E99" s="3" t="s">
        <v>11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</row>
    <row r="100" customFormat="false" ht="14.25" hidden="false" customHeight="false" outlineLevel="0" collapsed="false">
      <c r="A100" s="24" t="n">
        <v>8009500</v>
      </c>
      <c r="B100" s="25" t="s">
        <v>244</v>
      </c>
      <c r="C100" s="5" t="s">
        <v>11</v>
      </c>
      <c r="D100" s="3" t="s">
        <v>11</v>
      </c>
      <c r="E100" s="3" t="s">
        <v>11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</row>
    <row r="101" customFormat="false" ht="14.25" hidden="false" customHeight="false" outlineLevel="0" collapsed="false">
      <c r="A101" s="24" t="n">
        <v>8005700</v>
      </c>
      <c r="B101" s="25" t="s">
        <v>247</v>
      </c>
      <c r="C101" s="5" t="s">
        <v>11</v>
      </c>
      <c r="D101" s="3" t="s">
        <v>11</v>
      </c>
      <c r="E101" s="3" t="s">
        <v>11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</row>
    <row r="102" customFormat="false" ht="14.25" hidden="false" customHeight="false" outlineLevel="0" collapsed="false">
      <c r="A102" s="24" t="n">
        <v>8007100</v>
      </c>
      <c r="B102" s="25" t="s">
        <v>249</v>
      </c>
      <c r="C102" s="5" t="s">
        <v>11</v>
      </c>
      <c r="D102" s="3" t="s">
        <v>11</v>
      </c>
      <c r="E102" s="3" t="s">
        <v>11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</row>
    <row r="103" customFormat="false" ht="14.25" hidden="false" customHeight="false" outlineLevel="0" collapsed="false">
      <c r="A103" s="24" t="n">
        <v>8027600</v>
      </c>
      <c r="B103" s="25" t="s">
        <v>251</v>
      </c>
      <c r="C103" s="5" t="s">
        <v>11</v>
      </c>
      <c r="D103" s="3" t="s">
        <v>11</v>
      </c>
      <c r="E103" s="3" t="s">
        <v>11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</row>
    <row r="104" customFormat="false" ht="14.25" hidden="false" customHeight="false" outlineLevel="0" collapsed="false">
      <c r="A104" s="24" t="n">
        <v>8054100</v>
      </c>
      <c r="B104" s="25" t="s">
        <v>253</v>
      </c>
      <c r="C104" s="5" t="s">
        <v>544</v>
      </c>
      <c r="D104" s="14" t="n">
        <v>45827</v>
      </c>
      <c r="E104" s="59" t="n">
        <v>0.65625</v>
      </c>
      <c r="F104" s="5" t="n">
        <v>368</v>
      </c>
      <c r="G104" s="5" t="n">
        <v>60</v>
      </c>
      <c r="H104" s="5" t="n">
        <v>0</v>
      </c>
      <c r="I104" s="5" t="n">
        <v>169</v>
      </c>
      <c r="J104" s="5" t="n">
        <v>139</v>
      </c>
      <c r="K104" s="5" t="n">
        <v>37</v>
      </c>
      <c r="L104" s="5" t="n">
        <v>0</v>
      </c>
      <c r="M104" s="5" t="n">
        <v>23</v>
      </c>
      <c r="N104" s="5" t="n">
        <v>0</v>
      </c>
      <c r="O104" s="5" t="n">
        <v>0</v>
      </c>
      <c r="P104" s="5" t="n">
        <v>0</v>
      </c>
      <c r="Q104" s="5" t="n">
        <v>33</v>
      </c>
      <c r="R104" s="5" t="n">
        <v>136</v>
      </c>
      <c r="S104" s="5" t="n">
        <v>0</v>
      </c>
      <c r="T104" s="5" t="n">
        <v>98</v>
      </c>
      <c r="U104" s="5" t="n">
        <v>0</v>
      </c>
      <c r="V104" s="5" t="n">
        <v>41</v>
      </c>
    </row>
    <row r="105" customFormat="false" ht="14.25" hidden="false" customHeight="false" outlineLevel="0" collapsed="false">
      <c r="A105" s="24" t="n">
        <v>8051500</v>
      </c>
      <c r="B105" s="25" t="s">
        <v>255</v>
      </c>
      <c r="C105" s="5" t="s">
        <v>544</v>
      </c>
      <c r="D105" s="14" t="n">
        <v>45828</v>
      </c>
      <c r="E105" s="26" t="n">
        <v>0.625</v>
      </c>
      <c r="F105" s="5" t="n">
        <v>255</v>
      </c>
      <c r="G105" s="5" t="n">
        <v>45</v>
      </c>
      <c r="H105" s="5" t="n">
        <v>36</v>
      </c>
      <c r="I105" s="5" t="n">
        <v>67</v>
      </c>
      <c r="J105" s="5" t="n">
        <v>107</v>
      </c>
      <c r="K105" s="5" t="n">
        <v>36</v>
      </c>
      <c r="L105" s="5" t="n">
        <v>7</v>
      </c>
      <c r="M105" s="5" t="n">
        <v>2</v>
      </c>
      <c r="N105" s="5" t="n">
        <v>9</v>
      </c>
      <c r="O105" s="5" t="n">
        <v>12</v>
      </c>
      <c r="P105" s="5" t="n">
        <v>15</v>
      </c>
      <c r="Q105" s="5" t="n">
        <v>0</v>
      </c>
      <c r="R105" s="5" t="n">
        <v>63</v>
      </c>
      <c r="S105" s="5" t="n">
        <v>4</v>
      </c>
      <c r="T105" s="5" t="n">
        <v>16</v>
      </c>
      <c r="U105" s="5" t="n">
        <v>61</v>
      </c>
      <c r="V105" s="5" t="n">
        <v>30</v>
      </c>
    </row>
    <row r="106" customFormat="false" ht="14.25" hidden="false" customHeight="false" outlineLevel="0" collapsed="false">
      <c r="A106" s="24" t="n">
        <v>8049800</v>
      </c>
      <c r="B106" s="25" t="s">
        <v>257</v>
      </c>
      <c r="C106" s="5" t="s">
        <v>11</v>
      </c>
      <c r="D106" s="3" t="s">
        <v>11</v>
      </c>
      <c r="E106" s="3" t="s">
        <v>11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</row>
    <row r="107" customFormat="false" ht="14.25" hidden="false" customHeight="false" outlineLevel="0" collapsed="false">
      <c r="A107" s="24" t="n">
        <v>8054400</v>
      </c>
      <c r="B107" s="25" t="s">
        <v>259</v>
      </c>
      <c r="C107" s="5" t="s">
        <v>11</v>
      </c>
      <c r="D107" s="3" t="s">
        <v>11</v>
      </c>
      <c r="E107" s="3" t="s">
        <v>11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</row>
    <row r="108" customFormat="false" ht="14.25" hidden="false" customHeight="false" outlineLevel="0" collapsed="false">
      <c r="A108" s="24" t="n">
        <v>8033150</v>
      </c>
      <c r="B108" s="25" t="s">
        <v>261</v>
      </c>
      <c r="C108" s="5" t="s">
        <v>544</v>
      </c>
      <c r="D108" s="14" t="n">
        <v>45831</v>
      </c>
      <c r="E108" s="26" t="n">
        <v>0.322916666666667</v>
      </c>
      <c r="F108" s="5" t="n">
        <v>429</v>
      </c>
      <c r="G108" s="5" t="n">
        <v>159</v>
      </c>
      <c r="H108" s="5" t="n">
        <v>266</v>
      </c>
      <c r="I108" s="5" t="n">
        <v>4</v>
      </c>
      <c r="J108" s="5" t="n">
        <v>0</v>
      </c>
      <c r="K108" s="5" t="n">
        <v>0</v>
      </c>
      <c r="L108" s="5" t="n">
        <v>150</v>
      </c>
      <c r="M108" s="5" t="n">
        <v>9</v>
      </c>
      <c r="N108" s="5" t="n">
        <v>5</v>
      </c>
      <c r="O108" s="5" t="n">
        <v>261</v>
      </c>
      <c r="P108" s="5" t="n">
        <v>0</v>
      </c>
      <c r="Q108" s="5" t="n">
        <v>3</v>
      </c>
      <c r="R108" s="5" t="n">
        <v>0</v>
      </c>
      <c r="S108" s="5" t="n">
        <v>1</v>
      </c>
      <c r="T108" s="5" t="n">
        <v>0</v>
      </c>
      <c r="U108" s="5" t="n">
        <v>0</v>
      </c>
      <c r="V108" s="5" t="n">
        <v>0</v>
      </c>
    </row>
    <row r="109" customFormat="false" ht="14.25" hidden="false" customHeight="false" outlineLevel="0" collapsed="false">
      <c r="A109" s="24" t="n">
        <v>8039900</v>
      </c>
      <c r="B109" s="25" t="s">
        <v>263</v>
      </c>
      <c r="C109" s="5" t="s">
        <v>544</v>
      </c>
      <c r="D109" s="14" t="n">
        <v>45831</v>
      </c>
      <c r="E109" s="26" t="n">
        <v>0.65625</v>
      </c>
      <c r="F109" s="5" t="n">
        <v>308</v>
      </c>
      <c r="G109" s="5" t="n">
        <v>100</v>
      </c>
      <c r="H109" s="5" t="n">
        <v>100</v>
      </c>
      <c r="I109" s="5" t="n">
        <v>61</v>
      </c>
      <c r="J109" s="5" t="n">
        <v>47</v>
      </c>
      <c r="K109" s="5" t="n">
        <v>4</v>
      </c>
      <c r="L109" s="5" t="n">
        <v>80</v>
      </c>
      <c r="M109" s="5" t="n">
        <v>16</v>
      </c>
      <c r="N109" s="5" t="n">
        <v>12</v>
      </c>
      <c r="O109" s="5" t="n">
        <v>80</v>
      </c>
      <c r="P109" s="5" t="n">
        <v>8</v>
      </c>
      <c r="Q109" s="5" t="n">
        <v>17</v>
      </c>
      <c r="R109" s="5" t="n">
        <v>35</v>
      </c>
      <c r="S109" s="5" t="n">
        <v>9</v>
      </c>
      <c r="T109" s="5" t="n">
        <v>8</v>
      </c>
      <c r="U109" s="5" t="n">
        <v>36</v>
      </c>
      <c r="V109" s="5" t="n">
        <v>3</v>
      </c>
    </row>
    <row r="110" customFormat="false" ht="14.25" hidden="false" customHeight="false" outlineLevel="0" collapsed="false">
      <c r="A110" s="24" t="n">
        <v>8030800</v>
      </c>
      <c r="B110" s="25" t="s">
        <v>265</v>
      </c>
      <c r="C110" s="5" t="s">
        <v>6</v>
      </c>
      <c r="D110" s="14" t="n">
        <v>45751</v>
      </c>
      <c r="E110" s="26" t="n">
        <v>0.322916666666667</v>
      </c>
      <c r="F110" s="5" t="n">
        <v>284</v>
      </c>
      <c r="G110" s="5" t="n">
        <v>43</v>
      </c>
      <c r="H110" s="5" t="n">
        <v>9</v>
      </c>
      <c r="I110" s="5" t="n">
        <v>210</v>
      </c>
      <c r="J110" s="5" t="n">
        <v>22</v>
      </c>
      <c r="K110" s="5" t="n">
        <v>33</v>
      </c>
      <c r="L110" s="5" t="n">
        <v>10</v>
      </c>
      <c r="M110" s="5" t="n">
        <v>0</v>
      </c>
      <c r="N110" s="5" t="n">
        <v>3</v>
      </c>
      <c r="O110" s="5" t="n">
        <v>4</v>
      </c>
      <c r="P110" s="5" t="n">
        <v>2</v>
      </c>
      <c r="Q110" s="5" t="n">
        <v>65</v>
      </c>
      <c r="R110" s="5" t="n">
        <v>145</v>
      </c>
      <c r="S110" s="5" t="n">
        <v>0</v>
      </c>
      <c r="T110" s="5" t="n">
        <v>1</v>
      </c>
      <c r="U110" s="5" t="n">
        <v>21</v>
      </c>
      <c r="V110" s="5" t="n">
        <v>0</v>
      </c>
    </row>
    <row r="111" customFormat="false" ht="14.25" hidden="false" customHeight="false" outlineLevel="0" collapsed="false">
      <c r="A111" s="24" t="n">
        <v>8028100</v>
      </c>
      <c r="B111" s="25" t="s">
        <v>267</v>
      </c>
      <c r="C111" s="5" t="s">
        <v>11</v>
      </c>
      <c r="D111" s="3" t="s">
        <v>11</v>
      </c>
      <c r="E111" s="3" t="s">
        <v>11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</row>
    <row r="112" customFormat="false" ht="14.25" hidden="false" customHeight="false" outlineLevel="0" collapsed="false">
      <c r="A112" s="24" t="n">
        <v>8054900</v>
      </c>
      <c r="B112" s="25" t="s">
        <v>269</v>
      </c>
      <c r="C112" s="5" t="s">
        <v>544</v>
      </c>
      <c r="D112" s="14" t="n">
        <v>45832</v>
      </c>
      <c r="E112" s="26" t="n">
        <v>0.333333333333333</v>
      </c>
      <c r="F112" s="5" t="n">
        <v>356</v>
      </c>
      <c r="G112" s="5" t="n">
        <v>0</v>
      </c>
      <c r="H112" s="5" t="n">
        <v>49</v>
      </c>
      <c r="I112" s="5" t="n">
        <v>117</v>
      </c>
      <c r="J112" s="5" t="n">
        <v>190</v>
      </c>
      <c r="K112" s="5" t="n">
        <v>0</v>
      </c>
      <c r="L112" s="5" t="n">
        <v>0</v>
      </c>
      <c r="M112" s="5" t="n">
        <v>0</v>
      </c>
      <c r="N112" s="5" t="n">
        <v>2</v>
      </c>
      <c r="O112" s="5" t="n">
        <v>0</v>
      </c>
      <c r="P112" s="5" t="n">
        <v>47</v>
      </c>
      <c r="Q112" s="5" t="n">
        <v>0</v>
      </c>
      <c r="R112" s="5" t="n">
        <v>111</v>
      </c>
      <c r="S112" s="5" t="n">
        <v>6</v>
      </c>
      <c r="T112" s="5" t="n">
        <v>101</v>
      </c>
      <c r="U112" s="5" t="n">
        <v>89</v>
      </c>
      <c r="V112" s="5" t="n">
        <v>0</v>
      </c>
    </row>
    <row r="113" customFormat="false" ht="14.25" hidden="false" customHeight="false" outlineLevel="0" collapsed="false">
      <c r="A113" s="24" t="n">
        <v>8023900</v>
      </c>
      <c r="B113" s="25" t="s">
        <v>271</v>
      </c>
      <c r="C113" s="5" t="s">
        <v>11</v>
      </c>
      <c r="D113" s="3" t="s">
        <v>11</v>
      </c>
      <c r="E113" s="3" t="s">
        <v>11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</row>
    <row r="114" customFormat="false" ht="14.25" hidden="false" customHeight="false" outlineLevel="0" collapsed="false">
      <c r="A114" s="24" t="n">
        <v>8023100</v>
      </c>
      <c r="B114" s="25" t="s">
        <v>273</v>
      </c>
      <c r="C114" s="5" t="s">
        <v>11</v>
      </c>
      <c r="D114" s="3" t="s">
        <v>11</v>
      </c>
      <c r="E114" s="3" t="s">
        <v>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4.25" hidden="false" customHeight="false" outlineLevel="0" collapsed="false">
      <c r="A115" s="24" t="n">
        <v>8002100</v>
      </c>
      <c r="B115" s="25" t="s">
        <v>275</v>
      </c>
      <c r="C115" s="5" t="s">
        <v>544</v>
      </c>
      <c r="D115" s="14" t="n">
        <v>45727</v>
      </c>
      <c r="E115" s="26" t="n">
        <v>0.677083333333333</v>
      </c>
      <c r="F115" s="5" t="n">
        <v>469</v>
      </c>
      <c r="G115" s="5" t="n">
        <v>240</v>
      </c>
      <c r="H115" s="5" t="n">
        <v>188</v>
      </c>
      <c r="I115" s="5" t="n">
        <v>21</v>
      </c>
      <c r="J115" s="60" t="n">
        <v>20</v>
      </c>
      <c r="K115" s="60" t="n">
        <v>4</v>
      </c>
      <c r="L115" s="60" t="n">
        <v>227</v>
      </c>
      <c r="M115" s="60" t="n">
        <v>9</v>
      </c>
      <c r="N115" s="60" t="n">
        <v>13</v>
      </c>
      <c r="O115" s="60" t="n">
        <v>164</v>
      </c>
      <c r="P115" s="60" t="n">
        <v>11</v>
      </c>
      <c r="Q115" s="60" t="n">
        <v>13</v>
      </c>
      <c r="R115" s="60" t="n">
        <v>1</v>
      </c>
      <c r="S115" s="60" t="n">
        <v>7</v>
      </c>
      <c r="T115" s="60" t="n">
        <v>12</v>
      </c>
      <c r="U115" s="60" t="n">
        <v>3</v>
      </c>
      <c r="V115" s="60" t="n">
        <v>5</v>
      </c>
    </row>
    <row r="116" customFormat="false" ht="14.25" hidden="false" customHeight="false" outlineLevel="0" collapsed="false">
      <c r="A116" s="24" t="n">
        <v>8002000</v>
      </c>
      <c r="B116" s="25" t="s">
        <v>278</v>
      </c>
      <c r="C116" s="5" t="s">
        <v>11</v>
      </c>
      <c r="D116" s="3" t="s">
        <v>11</v>
      </c>
      <c r="E116" s="3" t="s">
        <v>11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customFormat="false" ht="14.25" hidden="false" customHeight="false" outlineLevel="0" collapsed="false">
      <c r="A117" s="24" t="n">
        <v>8018200</v>
      </c>
      <c r="B117" s="25" t="s">
        <v>280</v>
      </c>
      <c r="C117" s="5" t="s">
        <v>11</v>
      </c>
      <c r="D117" s="3" t="s">
        <v>11</v>
      </c>
      <c r="E117" s="3" t="s">
        <v>11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customFormat="false" ht="14.25" hidden="false" customHeight="false" outlineLevel="0" collapsed="false">
      <c r="A118" s="24" t="n">
        <v>8056200</v>
      </c>
      <c r="B118" s="25" t="s">
        <v>282</v>
      </c>
      <c r="C118" s="5" t="s">
        <v>11</v>
      </c>
      <c r="D118" s="3" t="s">
        <v>11</v>
      </c>
      <c r="E118" s="3" t="s">
        <v>11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customFormat="false" ht="14.25" hidden="false" customHeight="false" outlineLevel="0" collapsed="false">
      <c r="A119" s="24" t="n">
        <v>8050600</v>
      </c>
      <c r="B119" s="25" t="s">
        <v>284</v>
      </c>
      <c r="C119" s="5" t="s">
        <v>11</v>
      </c>
      <c r="D119" s="3" t="s">
        <v>11</v>
      </c>
      <c r="E119" s="3" t="s">
        <v>11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customFormat="false" ht="14.25" hidden="false" customHeight="false" outlineLevel="0" collapsed="false">
      <c r="A120" s="24" t="n">
        <v>9010720</v>
      </c>
      <c r="B120" s="25" t="s">
        <v>286</v>
      </c>
      <c r="C120" s="5" t="s">
        <v>11</v>
      </c>
      <c r="D120" s="3" t="s">
        <v>11</v>
      </c>
      <c r="E120" s="3" t="s">
        <v>11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customFormat="false" ht="14.25" hidden="false" customHeight="false" outlineLevel="0" collapsed="false">
      <c r="A121" s="24" t="n">
        <v>8057150</v>
      </c>
      <c r="B121" s="25" t="s">
        <v>288</v>
      </c>
      <c r="C121" s="5" t="s">
        <v>11</v>
      </c>
      <c r="D121" s="3" t="s">
        <v>11</v>
      </c>
      <c r="E121" s="3" t="s">
        <v>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customFormat="false" ht="14.25" hidden="false" customHeight="false" outlineLevel="0" collapsed="false">
      <c r="A122" s="24" t="n">
        <v>8057100</v>
      </c>
      <c r="B122" s="25" t="s">
        <v>290</v>
      </c>
      <c r="C122" s="5" t="s">
        <v>11</v>
      </c>
      <c r="D122" s="3" t="s">
        <v>11</v>
      </c>
      <c r="E122" s="3" t="s">
        <v>11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customFormat="false" ht="14.25" hidden="false" customHeight="false" outlineLevel="0" collapsed="false">
      <c r="A123" s="24" t="n">
        <v>8054800</v>
      </c>
      <c r="B123" s="25" t="s">
        <v>292</v>
      </c>
      <c r="C123" s="5" t="s">
        <v>11</v>
      </c>
      <c r="D123" s="3" t="s">
        <v>11</v>
      </c>
      <c r="E123" s="3" t="s">
        <v>11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customFormat="false" ht="14.25" hidden="false" customHeight="false" outlineLevel="0" collapsed="false">
      <c r="A124" s="24" t="n">
        <v>8055900</v>
      </c>
      <c r="B124" s="25" t="s">
        <v>294</v>
      </c>
      <c r="C124" s="5" t="s">
        <v>11</v>
      </c>
      <c r="D124" s="3" t="s">
        <v>11</v>
      </c>
      <c r="E124" s="3" t="s">
        <v>11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customFormat="false" ht="14.25" hidden="false" customHeight="false" outlineLevel="0" collapsed="false">
      <c r="A125" s="24" t="n">
        <v>8015400</v>
      </c>
      <c r="B125" s="25" t="s">
        <v>296</v>
      </c>
      <c r="C125" s="5" t="s">
        <v>11</v>
      </c>
      <c r="D125" s="3" t="s">
        <v>11</v>
      </c>
      <c r="E125" s="3" t="s">
        <v>11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customFormat="false" ht="14.25" hidden="false" customHeight="false" outlineLevel="0" collapsed="false">
      <c r="A126" s="24" t="n">
        <v>8047700</v>
      </c>
      <c r="B126" s="25" t="s">
        <v>298</v>
      </c>
      <c r="C126" s="5" t="s">
        <v>11</v>
      </c>
      <c r="D126" s="3" t="s">
        <v>11</v>
      </c>
      <c r="E126" s="3" t="s">
        <v>11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customFormat="false" ht="14.25" hidden="false" customHeight="false" outlineLevel="0" collapsed="false">
      <c r="A127" s="24" t="n">
        <v>8009700</v>
      </c>
      <c r="B127" s="25" t="s">
        <v>300</v>
      </c>
      <c r="C127" s="5" t="s">
        <v>11</v>
      </c>
      <c r="D127" s="3" t="s">
        <v>11</v>
      </c>
      <c r="E127" s="3" t="s">
        <v>11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customFormat="false" ht="14.25" hidden="false" customHeight="false" outlineLevel="0" collapsed="false">
      <c r="A128" s="24" t="n">
        <v>8004400</v>
      </c>
      <c r="B128" s="25" t="s">
        <v>302</v>
      </c>
      <c r="C128" s="5" t="s">
        <v>11</v>
      </c>
      <c r="D128" s="3" t="s">
        <v>11</v>
      </c>
      <c r="E128" s="3" t="s">
        <v>11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</row>
    <row r="129" customFormat="false" ht="14.25" hidden="false" customHeight="false" outlineLevel="0" collapsed="false">
      <c r="A129" s="24" t="n">
        <v>8055000</v>
      </c>
      <c r="B129" s="25" t="s">
        <v>304</v>
      </c>
      <c r="C129" s="5" t="s">
        <v>11</v>
      </c>
      <c r="D129" s="3" t="s">
        <v>11</v>
      </c>
      <c r="E129" s="3" t="s">
        <v>11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</row>
    <row r="130" customFormat="false" ht="14.25" hidden="false" customHeight="false" outlineLevel="0" collapsed="false">
      <c r="A130" s="24" t="n">
        <v>8043600</v>
      </c>
      <c r="B130" s="25" t="s">
        <v>306</v>
      </c>
      <c r="C130" s="5" t="s">
        <v>11</v>
      </c>
      <c r="D130" s="3" t="s">
        <v>11</v>
      </c>
      <c r="E130" s="3" t="s">
        <v>11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</row>
    <row r="131" customFormat="false" ht="14.25" hidden="false" customHeight="false" outlineLevel="0" collapsed="false">
      <c r="A131" s="24" t="n">
        <v>8003000</v>
      </c>
      <c r="B131" s="25" t="s">
        <v>308</v>
      </c>
      <c r="C131" s="5" t="s">
        <v>11</v>
      </c>
      <c r="D131" s="3" t="s">
        <v>11</v>
      </c>
      <c r="E131" s="3" t="s">
        <v>11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</row>
    <row r="132" customFormat="false" ht="14.25" hidden="false" customHeight="false" outlineLevel="0" collapsed="false">
      <c r="A132" s="24" t="n">
        <v>8017000</v>
      </c>
      <c r="B132" s="25" t="s">
        <v>311</v>
      </c>
      <c r="C132" s="5" t="s">
        <v>11</v>
      </c>
      <c r="D132" s="3" t="s">
        <v>11</v>
      </c>
      <c r="E132" s="3" t="s">
        <v>11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</row>
    <row r="133" customFormat="false" ht="14.25" hidden="false" customHeight="false" outlineLevel="0" collapsed="false">
      <c r="A133" s="24" t="n">
        <v>8019100</v>
      </c>
      <c r="B133" s="25" t="s">
        <v>313</v>
      </c>
      <c r="C133" s="5" t="s">
        <v>11</v>
      </c>
      <c r="D133" s="3" t="s">
        <v>11</v>
      </c>
      <c r="E133" s="3" t="s">
        <v>11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</row>
    <row r="134" customFormat="false" ht="14.25" hidden="false" customHeight="false" outlineLevel="0" collapsed="false">
      <c r="A134" s="24" t="n">
        <v>8009900</v>
      </c>
      <c r="B134" s="25" t="s">
        <v>315</v>
      </c>
      <c r="C134" s="5" t="s">
        <v>11</v>
      </c>
      <c r="D134" s="3" t="s">
        <v>11</v>
      </c>
      <c r="E134" s="3" t="s">
        <v>11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</row>
    <row r="135" customFormat="false" ht="14.25" hidden="false" customHeight="false" outlineLevel="0" collapsed="false">
      <c r="A135" s="24" t="n">
        <v>8007200</v>
      </c>
      <c r="B135" s="25" t="s">
        <v>317</v>
      </c>
      <c r="C135" s="5" t="s">
        <v>11</v>
      </c>
      <c r="D135" s="3" t="s">
        <v>11</v>
      </c>
      <c r="E135" s="3" t="s">
        <v>11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</row>
    <row r="136" customFormat="false" ht="14.25" hidden="false" customHeight="false" outlineLevel="0" collapsed="false">
      <c r="A136" s="24" t="n">
        <v>8049500</v>
      </c>
      <c r="B136" s="25" t="s">
        <v>319</v>
      </c>
      <c r="C136" s="5" t="s">
        <v>11</v>
      </c>
      <c r="D136" s="3" t="s">
        <v>11</v>
      </c>
      <c r="E136" s="3" t="s">
        <v>11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</row>
    <row r="137" customFormat="false" ht="14.25" hidden="false" customHeight="false" outlineLevel="0" collapsed="false">
      <c r="A137" s="24" t="n">
        <v>8048800</v>
      </c>
      <c r="B137" s="25" t="s">
        <v>321</v>
      </c>
      <c r="C137" s="5" t="s">
        <v>11</v>
      </c>
      <c r="D137" s="3" t="s">
        <v>11</v>
      </c>
      <c r="E137" s="3" t="s">
        <v>11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</row>
    <row r="138" customFormat="false" ht="14.25" hidden="false" customHeight="false" outlineLevel="0" collapsed="false">
      <c r="A138" s="24" t="n">
        <v>8048100</v>
      </c>
      <c r="B138" s="25" t="s">
        <v>323</v>
      </c>
      <c r="C138" s="5" t="s">
        <v>11</v>
      </c>
      <c r="D138" s="3" t="s">
        <v>11</v>
      </c>
      <c r="E138" s="3" t="s">
        <v>11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</row>
    <row r="139" customFormat="false" ht="14.25" hidden="false" customHeight="false" outlineLevel="0" collapsed="false">
      <c r="A139" s="24" t="n">
        <v>8049700</v>
      </c>
      <c r="B139" s="25" t="s">
        <v>325</v>
      </c>
      <c r="C139" s="5" t="s">
        <v>11</v>
      </c>
      <c r="D139" s="3" t="s">
        <v>11</v>
      </c>
      <c r="E139" s="3" t="s">
        <v>11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</row>
    <row r="140" customFormat="false" ht="14.25" hidden="false" customHeight="false" outlineLevel="0" collapsed="false">
      <c r="A140" s="24" t="n">
        <v>8049400</v>
      </c>
      <c r="B140" s="25" t="s">
        <v>327</v>
      </c>
      <c r="C140" s="5" t="s">
        <v>11</v>
      </c>
      <c r="D140" s="3" t="s">
        <v>11</v>
      </c>
      <c r="E140" s="3" t="s">
        <v>11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</row>
    <row r="141" customFormat="false" ht="14.25" hidden="false" customHeight="false" outlineLevel="0" collapsed="false">
      <c r="A141" s="24" t="n">
        <v>8038100</v>
      </c>
      <c r="B141" s="25" t="s">
        <v>329</v>
      </c>
      <c r="C141" s="5" t="s">
        <v>11</v>
      </c>
      <c r="D141" s="3" t="s">
        <v>11</v>
      </c>
      <c r="E141" s="3" t="s">
        <v>11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</row>
    <row r="142" customFormat="false" ht="14.25" hidden="false" customHeight="false" outlineLevel="0" collapsed="false">
      <c r="A142" s="24" t="n">
        <v>8050900</v>
      </c>
      <c r="B142" s="25" t="s">
        <v>331</v>
      </c>
      <c r="C142" s="5" t="s">
        <v>11</v>
      </c>
      <c r="D142" s="3" t="s">
        <v>11</v>
      </c>
      <c r="E142" s="3" t="s">
        <v>11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</row>
    <row r="143" customFormat="false" ht="14.25" hidden="false" customHeight="false" outlineLevel="0" collapsed="false">
      <c r="A143" s="24" t="n">
        <v>8057700</v>
      </c>
      <c r="B143" s="25" t="s">
        <v>333</v>
      </c>
      <c r="C143" s="5" t="s">
        <v>11</v>
      </c>
      <c r="D143" s="3" t="s">
        <v>11</v>
      </c>
      <c r="E143" s="3" t="s">
        <v>11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</row>
    <row r="144" customFormat="false" ht="14.25" hidden="false" customHeight="false" outlineLevel="0" collapsed="false">
      <c r="A144" s="24" t="n">
        <v>8004800</v>
      </c>
      <c r="B144" s="25" t="s">
        <v>335</v>
      </c>
      <c r="C144" s="5" t="s">
        <v>11</v>
      </c>
      <c r="D144" s="3" t="s">
        <v>11</v>
      </c>
      <c r="E144" s="3" t="s">
        <v>11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</row>
    <row r="145" customFormat="false" ht="14.25" hidden="false" customHeight="false" outlineLevel="0" collapsed="false">
      <c r="A145" s="24" t="n">
        <v>8020600</v>
      </c>
      <c r="B145" s="25" t="s">
        <v>337</v>
      </c>
      <c r="C145" s="5" t="s">
        <v>11</v>
      </c>
      <c r="D145" s="3" t="s">
        <v>11</v>
      </c>
      <c r="E145" s="3" t="s">
        <v>11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</row>
    <row r="146" customFormat="false" ht="14.25" hidden="false" customHeight="false" outlineLevel="0" collapsed="false">
      <c r="A146" s="24" t="n">
        <v>8042500</v>
      </c>
      <c r="B146" s="25" t="s">
        <v>339</v>
      </c>
      <c r="C146" s="5" t="s">
        <v>11</v>
      </c>
      <c r="D146" s="3" t="s">
        <v>11</v>
      </c>
      <c r="E146" s="3" t="s">
        <v>11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</row>
    <row r="147" customFormat="false" ht="14.25" hidden="false" customHeight="false" outlineLevel="0" collapsed="false">
      <c r="A147" s="24" t="n">
        <v>8028800</v>
      </c>
      <c r="B147" s="25" t="s">
        <v>341</v>
      </c>
      <c r="C147" s="5" t="s">
        <v>11</v>
      </c>
      <c r="D147" s="3" t="s">
        <v>11</v>
      </c>
      <c r="E147" s="3" t="s">
        <v>11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</row>
    <row r="148" customFormat="false" ht="14.25" hidden="false" customHeight="false" outlineLevel="0" collapsed="false">
      <c r="A148" s="24" t="n">
        <v>8023800</v>
      </c>
      <c r="B148" s="25" t="s">
        <v>343</v>
      </c>
      <c r="C148" s="5" t="s">
        <v>11</v>
      </c>
      <c r="D148" s="3" t="s">
        <v>11</v>
      </c>
      <c r="E148" s="3" t="s">
        <v>11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</row>
    <row r="149" customFormat="false" ht="14.25" hidden="false" customHeight="false" outlineLevel="0" collapsed="false">
      <c r="A149" s="24" t="n">
        <v>8052800</v>
      </c>
      <c r="B149" s="25" t="s">
        <v>345</v>
      </c>
      <c r="C149" s="5" t="s">
        <v>11</v>
      </c>
      <c r="D149" s="3" t="s">
        <v>11</v>
      </c>
      <c r="E149" s="3" t="s">
        <v>11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</row>
    <row r="150" customFormat="false" ht="14.25" hidden="false" customHeight="false" outlineLevel="0" collapsed="false">
      <c r="A150" s="24" t="n">
        <v>8001200</v>
      </c>
      <c r="B150" s="25" t="s">
        <v>347</v>
      </c>
      <c r="C150" s="5" t="s">
        <v>11</v>
      </c>
      <c r="D150" s="3" t="s">
        <v>11</v>
      </c>
      <c r="E150" s="3" t="s">
        <v>11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4.25" hidden="false" customHeight="false" outlineLevel="0" collapsed="false">
      <c r="A151" s="24" t="n">
        <v>8005400</v>
      </c>
      <c r="B151" s="25" t="s">
        <v>349</v>
      </c>
      <c r="C151" s="5"/>
      <c r="D151" s="14"/>
      <c r="E151" s="5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</row>
    <row r="152" customFormat="false" ht="14.25" hidden="false" customHeight="false" outlineLevel="0" collapsed="false">
      <c r="A152" s="24" t="n">
        <v>8045200</v>
      </c>
      <c r="B152" s="25" t="s">
        <v>351</v>
      </c>
      <c r="C152" s="5" t="s">
        <v>11</v>
      </c>
      <c r="D152" s="3" t="s">
        <v>11</v>
      </c>
      <c r="E152" s="3" t="s">
        <v>11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</row>
    <row r="153" customFormat="false" ht="14.25" hidden="false" customHeight="false" outlineLevel="0" collapsed="false">
      <c r="A153" s="24" t="n">
        <v>8001100</v>
      </c>
      <c r="B153" s="25" t="s">
        <v>353</v>
      </c>
      <c r="C153" s="5" t="s">
        <v>11</v>
      </c>
      <c r="D153" s="3" t="s">
        <v>11</v>
      </c>
      <c r="E153" s="3" t="s">
        <v>11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</row>
    <row r="154" customFormat="false" ht="14.25" hidden="false" customHeight="false" outlineLevel="0" collapsed="false">
      <c r="A154" s="24" t="n">
        <v>8001000</v>
      </c>
      <c r="B154" s="25" t="s">
        <v>355</v>
      </c>
      <c r="C154" s="5" t="s">
        <v>11</v>
      </c>
      <c r="D154" s="3" t="s">
        <v>11</v>
      </c>
      <c r="E154" s="3" t="s">
        <v>11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4.25" hidden="false" customHeight="false" outlineLevel="0" collapsed="false">
      <c r="A155" s="24" t="n">
        <v>8019700</v>
      </c>
      <c r="B155" s="25" t="s">
        <v>357</v>
      </c>
      <c r="C155" s="5" t="s">
        <v>11</v>
      </c>
      <c r="D155" s="3" t="s">
        <v>11</v>
      </c>
      <c r="E155" s="3" t="s">
        <v>11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4.25" hidden="false" customHeight="false" outlineLevel="0" collapsed="false">
      <c r="A156" s="24" t="n">
        <v>8003600</v>
      </c>
      <c r="B156" s="25" t="s">
        <v>359</v>
      </c>
      <c r="C156" s="5" t="s">
        <v>11</v>
      </c>
      <c r="D156" s="3" t="s">
        <v>11</v>
      </c>
      <c r="E156" s="3" t="s">
        <v>11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</row>
    <row r="157" customFormat="false" ht="14.25" hidden="false" customHeight="false" outlineLevel="0" collapsed="false">
      <c r="A157" s="24" t="n">
        <v>8018900</v>
      </c>
      <c r="B157" s="25" t="s">
        <v>361</v>
      </c>
      <c r="C157" s="5" t="s">
        <v>11</v>
      </c>
      <c r="D157" s="3" t="s">
        <v>11</v>
      </c>
      <c r="E157" s="3" t="s">
        <v>11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</row>
    <row r="158" customFormat="false" ht="14.25" hidden="false" customHeight="false" outlineLevel="0" collapsed="false">
      <c r="A158" s="24" t="n">
        <v>8013000</v>
      </c>
      <c r="B158" s="25" t="s">
        <v>363</v>
      </c>
      <c r="C158" s="5" t="s">
        <v>11</v>
      </c>
      <c r="D158" s="3" t="s">
        <v>11</v>
      </c>
      <c r="E158" s="3" t="s">
        <v>11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</row>
    <row r="159" customFormat="false" ht="14.25" hidden="false" customHeight="false" outlineLevel="0" collapsed="false">
      <c r="A159" s="24" t="n">
        <v>8021900</v>
      </c>
      <c r="B159" s="25" t="s">
        <v>365</v>
      </c>
      <c r="C159" s="5" t="s">
        <v>11</v>
      </c>
      <c r="D159" s="3" t="s">
        <v>11</v>
      </c>
      <c r="E159" s="3" t="s">
        <v>11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</row>
    <row r="160" customFormat="false" ht="14.25" hidden="false" customHeight="false" outlineLevel="0" collapsed="false">
      <c r="A160" s="24" t="n">
        <v>8007400</v>
      </c>
      <c r="B160" s="25" t="s">
        <v>367</v>
      </c>
      <c r="C160" s="5" t="s">
        <v>11</v>
      </c>
      <c r="D160" s="3" t="s">
        <v>11</v>
      </c>
      <c r="E160" s="3" t="s">
        <v>11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</row>
    <row r="161" customFormat="false" ht="14.25" hidden="false" customHeight="false" outlineLevel="0" collapsed="false">
      <c r="A161" s="24" t="n">
        <v>8003900</v>
      </c>
      <c r="B161" s="25" t="s">
        <v>369</v>
      </c>
      <c r="C161" s="5" t="s">
        <v>11</v>
      </c>
      <c r="D161" s="3" t="s">
        <v>11</v>
      </c>
      <c r="E161" s="3" t="s">
        <v>11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</row>
    <row r="162" customFormat="false" ht="14.25" hidden="false" customHeight="false" outlineLevel="0" collapsed="false">
      <c r="A162" s="24" t="n">
        <v>8004000</v>
      </c>
      <c r="B162" s="25" t="s">
        <v>371</v>
      </c>
      <c r="C162" s="5" t="s">
        <v>11</v>
      </c>
      <c r="D162" s="3" t="s">
        <v>11</v>
      </c>
      <c r="E162" s="3" t="s">
        <v>11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4.25" hidden="false" customHeight="false" outlineLevel="0" collapsed="false">
      <c r="A163" s="24" t="n">
        <v>8028500</v>
      </c>
      <c r="B163" s="25" t="s">
        <v>373</v>
      </c>
      <c r="C163" s="5" t="s">
        <v>11</v>
      </c>
      <c r="D163" s="3" t="s">
        <v>11</v>
      </c>
      <c r="E163" s="3" t="s">
        <v>11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4.25" hidden="false" customHeight="false" outlineLevel="0" collapsed="false">
      <c r="A164" s="24" t="n">
        <v>8023600</v>
      </c>
      <c r="B164" s="25" t="s">
        <v>375</v>
      </c>
      <c r="C164" s="5" t="s">
        <v>11</v>
      </c>
      <c r="D164" s="3" t="s">
        <v>11</v>
      </c>
      <c r="E164" s="3" t="s">
        <v>11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</row>
    <row r="165" customFormat="false" ht="14.25" hidden="false" customHeight="false" outlineLevel="0" collapsed="false">
      <c r="A165" s="24" t="n">
        <v>8003100</v>
      </c>
      <c r="B165" s="25" t="s">
        <v>377</v>
      </c>
      <c r="C165" s="5" t="s">
        <v>11</v>
      </c>
      <c r="D165" s="3" t="s">
        <v>11</v>
      </c>
      <c r="E165" s="3" t="s">
        <v>11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</row>
    <row r="166" customFormat="false" ht="14.25" hidden="false" customHeight="false" outlineLevel="0" collapsed="false">
      <c r="A166" s="24" t="n">
        <v>8007600</v>
      </c>
      <c r="B166" s="25" t="s">
        <v>379</v>
      </c>
      <c r="C166" s="5" t="s">
        <v>11</v>
      </c>
      <c r="D166" s="3" t="s">
        <v>11</v>
      </c>
      <c r="E166" s="3" t="s">
        <v>11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</row>
    <row r="167" customFormat="false" ht="14.25" hidden="false" customHeight="false" outlineLevel="0" collapsed="false">
      <c r="A167" s="24" t="n">
        <v>8048900</v>
      </c>
      <c r="B167" s="25" t="s">
        <v>381</v>
      </c>
      <c r="C167" s="5" t="s">
        <v>11</v>
      </c>
      <c r="D167" s="3" t="s">
        <v>11</v>
      </c>
      <c r="E167" s="3" t="s">
        <v>11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</row>
    <row r="168" customFormat="false" ht="14.25" hidden="false" customHeight="false" outlineLevel="0" collapsed="false">
      <c r="A168" s="24" t="n">
        <v>8002900</v>
      </c>
      <c r="B168" s="25" t="s">
        <v>383</v>
      </c>
      <c r="C168" s="5" t="s">
        <v>11</v>
      </c>
      <c r="D168" s="3" t="s">
        <v>11</v>
      </c>
      <c r="E168" s="3" t="s">
        <v>11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</row>
    <row r="169" customFormat="false" ht="14.25" hidden="false" customHeight="false" outlineLevel="0" collapsed="false">
      <c r="A169" s="24" t="n">
        <v>8015700</v>
      </c>
      <c r="B169" s="25" t="s">
        <v>386</v>
      </c>
      <c r="C169" s="5" t="s">
        <v>11</v>
      </c>
      <c r="D169" s="3" t="s">
        <v>11</v>
      </c>
      <c r="E169" s="3" t="s">
        <v>11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</row>
    <row r="170" customFormat="false" ht="14.25" hidden="false" customHeight="false" outlineLevel="0" collapsed="false">
      <c r="A170" s="24" t="n">
        <v>8035300</v>
      </c>
      <c r="B170" s="25" t="s">
        <v>388</v>
      </c>
      <c r="C170" s="5" t="s">
        <v>11</v>
      </c>
      <c r="D170" s="3" t="s">
        <v>11</v>
      </c>
      <c r="E170" s="3" t="s">
        <v>11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</row>
    <row r="171" customFormat="false" ht="14.25" hidden="false" customHeight="false" outlineLevel="0" collapsed="false">
      <c r="A171" s="24" t="n">
        <v>8028000</v>
      </c>
      <c r="B171" s="25" t="s">
        <v>390</v>
      </c>
      <c r="C171" s="5" t="s">
        <v>11</v>
      </c>
      <c r="D171" s="3" t="s">
        <v>11</v>
      </c>
      <c r="E171" s="3" t="s">
        <v>11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</row>
    <row r="172" customFormat="false" ht="14.25" hidden="false" customHeight="false" outlineLevel="0" collapsed="false">
      <c r="A172" s="24" t="n">
        <v>8055950</v>
      </c>
      <c r="B172" s="25" t="s">
        <v>392</v>
      </c>
      <c r="C172" s="5" t="s">
        <v>11</v>
      </c>
      <c r="D172" s="3" t="s">
        <v>11</v>
      </c>
      <c r="E172" s="3" t="s">
        <v>11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</row>
    <row r="173" customFormat="false" ht="14.25" hidden="false" customHeight="false" outlineLevel="0" collapsed="false">
      <c r="A173" s="24" t="n">
        <v>8057400</v>
      </c>
      <c r="B173" s="25" t="s">
        <v>394</v>
      </c>
      <c r="C173" s="5" t="s">
        <v>11</v>
      </c>
      <c r="D173" s="3" t="s">
        <v>11</v>
      </c>
      <c r="E173" s="3" t="s">
        <v>11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</row>
    <row r="174" customFormat="false" ht="14.25" hidden="false" customHeight="false" outlineLevel="0" collapsed="false">
      <c r="A174" s="24" t="n">
        <v>8057800</v>
      </c>
      <c r="B174" s="25" t="s">
        <v>396</v>
      </c>
      <c r="C174" s="5" t="s">
        <v>11</v>
      </c>
      <c r="D174" s="3" t="s">
        <v>11</v>
      </c>
      <c r="E174" s="3" t="s">
        <v>11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</row>
    <row r="175" customFormat="false" ht="14.25" hidden="false" customHeight="false" outlineLevel="0" collapsed="false">
      <c r="A175" s="24" t="n">
        <v>8057350</v>
      </c>
      <c r="B175" s="25" t="s">
        <v>398</v>
      </c>
      <c r="C175" s="5" t="s">
        <v>11</v>
      </c>
      <c r="D175" s="3" t="s">
        <v>11</v>
      </c>
      <c r="E175" s="3" t="s">
        <v>11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</row>
    <row r="176" customFormat="false" ht="14.25" hidden="false" customHeight="false" outlineLevel="0" collapsed="false">
      <c r="A176" s="24" t="n">
        <v>8057450</v>
      </c>
      <c r="B176" s="25" t="s">
        <v>400</v>
      </c>
      <c r="C176" s="5" t="s">
        <v>11</v>
      </c>
      <c r="D176" s="3" t="s">
        <v>11</v>
      </c>
      <c r="E176" s="3" t="s">
        <v>11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</row>
    <row r="177" customFormat="false" ht="14.25" hidden="false" customHeight="false" outlineLevel="0" collapsed="false">
      <c r="A177" s="24" t="n">
        <v>8057650</v>
      </c>
      <c r="B177" s="25" t="s">
        <v>402</v>
      </c>
      <c r="C177" s="5" t="s">
        <v>11</v>
      </c>
      <c r="D177" s="3" t="s">
        <v>11</v>
      </c>
      <c r="E177" s="3" t="s">
        <v>11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</row>
    <row r="178" customFormat="false" ht="14.25" hidden="false" customHeight="false" outlineLevel="0" collapsed="false">
      <c r="A178" s="24" t="n">
        <v>8057500</v>
      </c>
      <c r="B178" s="25" t="s">
        <v>404</v>
      </c>
      <c r="C178" s="5" t="s">
        <v>11</v>
      </c>
      <c r="D178" s="3" t="s">
        <v>11</v>
      </c>
      <c r="E178" s="3" t="s">
        <v>11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</row>
    <row r="179" customFormat="false" ht="14.25" hidden="false" customHeight="false" outlineLevel="0" collapsed="false">
      <c r="A179" s="24" t="n">
        <v>8057550</v>
      </c>
      <c r="B179" s="25" t="s">
        <v>406</v>
      </c>
      <c r="C179" s="5" t="s">
        <v>11</v>
      </c>
      <c r="D179" s="3" t="s">
        <v>11</v>
      </c>
      <c r="E179" s="3" t="s">
        <v>11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</row>
    <row r="180" customFormat="false" ht="14.25" hidden="false" customHeight="false" outlineLevel="0" collapsed="false">
      <c r="A180" s="24" t="n">
        <v>8057600</v>
      </c>
      <c r="B180" s="25" t="s">
        <v>408</v>
      </c>
      <c r="C180" s="5" t="s">
        <v>11</v>
      </c>
      <c r="D180" s="3" t="s">
        <v>11</v>
      </c>
      <c r="E180" s="3" t="s">
        <v>11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</row>
    <row r="181" customFormat="false" ht="14.25" hidden="false" customHeight="false" outlineLevel="0" collapsed="false">
      <c r="A181" s="24" t="n">
        <v>8061200</v>
      </c>
      <c r="B181" s="25" t="s">
        <v>410</v>
      </c>
      <c r="C181" s="5" t="s">
        <v>11</v>
      </c>
      <c r="D181" s="3" t="s">
        <v>11</v>
      </c>
      <c r="E181" s="3" t="s">
        <v>11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</row>
    <row r="182" customFormat="false" ht="14.25" hidden="false" customHeight="false" outlineLevel="0" collapsed="false">
      <c r="A182" s="24" t="n">
        <v>8039200</v>
      </c>
      <c r="B182" s="25" t="s">
        <v>412</v>
      </c>
      <c r="C182" s="5" t="s">
        <v>11</v>
      </c>
      <c r="D182" s="3" t="s">
        <v>11</v>
      </c>
      <c r="E182" s="3" t="s">
        <v>11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</row>
    <row r="183" customFormat="false" ht="14.25" hidden="false" customHeight="false" outlineLevel="0" collapsed="false">
      <c r="A183" s="24" t="n">
        <v>8031500</v>
      </c>
      <c r="B183" s="25" t="s">
        <v>414</v>
      </c>
      <c r="C183" s="5" t="s">
        <v>11</v>
      </c>
      <c r="D183" s="3" t="s">
        <v>11</v>
      </c>
      <c r="E183" s="3" t="s">
        <v>11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</row>
    <row r="184" customFormat="false" ht="14.25" hidden="false" customHeight="false" outlineLevel="0" collapsed="false">
      <c r="A184" s="24" t="n">
        <v>8053500</v>
      </c>
      <c r="B184" s="25" t="s">
        <v>416</v>
      </c>
      <c r="C184" s="5" t="s">
        <v>11</v>
      </c>
      <c r="D184" s="3" t="s">
        <v>11</v>
      </c>
      <c r="E184" s="3" t="s">
        <v>11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</row>
    <row r="185" customFormat="false" ht="14.25" hidden="false" customHeight="false" outlineLevel="0" collapsed="false">
      <c r="A185" s="24" t="n">
        <v>9010590</v>
      </c>
      <c r="B185" s="25" t="s">
        <v>418</v>
      </c>
      <c r="C185" s="5" t="s">
        <v>11</v>
      </c>
      <c r="D185" s="3" t="s">
        <v>11</v>
      </c>
      <c r="E185" s="3" t="s">
        <v>11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</row>
    <row r="186" customFormat="false" ht="14.25" hidden="false" customHeight="false" outlineLevel="0" collapsed="false">
      <c r="A186" s="24" t="n">
        <v>9010580</v>
      </c>
      <c r="B186" s="25" t="s">
        <v>420</v>
      </c>
      <c r="C186" s="5" t="s">
        <v>11</v>
      </c>
      <c r="D186" s="3" t="s">
        <v>11</v>
      </c>
      <c r="E186" s="3" t="s">
        <v>11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</row>
    <row r="187" customFormat="false" ht="14.25" hidden="false" customHeight="false" outlineLevel="0" collapsed="false">
      <c r="A187" s="24" t="n">
        <v>8056150</v>
      </c>
      <c r="B187" s="25" t="s">
        <v>545</v>
      </c>
      <c r="C187" s="5"/>
      <c r="D187" s="14"/>
      <c r="E187" s="5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</row>
    <row r="188" customFormat="false" ht="14.25" hidden="false" customHeight="false" outlineLevel="0" collapsed="false">
      <c r="A188" s="24" t="n">
        <v>8042800</v>
      </c>
      <c r="B188" s="25" t="s">
        <v>424</v>
      </c>
      <c r="C188" s="5" t="s">
        <v>11</v>
      </c>
      <c r="D188" s="3" t="s">
        <v>11</v>
      </c>
      <c r="E188" s="3" t="s">
        <v>11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</row>
    <row r="189" customFormat="false" ht="14.25" hidden="false" customHeight="false" outlineLevel="0" collapsed="false">
      <c r="A189" s="24" t="n">
        <v>8051600</v>
      </c>
      <c r="B189" s="25" t="s">
        <v>426</v>
      </c>
      <c r="C189" s="5" t="s">
        <v>11</v>
      </c>
      <c r="D189" s="3" t="s">
        <v>11</v>
      </c>
      <c r="E189" s="3" t="s">
        <v>11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</row>
    <row r="190" customFormat="false" ht="14.25" hidden="false" customHeight="false" outlineLevel="0" collapsed="false">
      <c r="A190" s="24" t="n">
        <v>8052400</v>
      </c>
      <c r="B190" s="25" t="s">
        <v>428</v>
      </c>
      <c r="C190" s="5" t="s">
        <v>11</v>
      </c>
      <c r="D190" s="3" t="s">
        <v>11</v>
      </c>
      <c r="E190" s="3" t="s">
        <v>11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4.25" hidden="false" customHeight="false" outlineLevel="0" collapsed="false">
      <c r="A191" s="24" t="n">
        <v>8022300</v>
      </c>
      <c r="B191" s="25" t="s">
        <v>430</v>
      </c>
      <c r="C191" s="5" t="s">
        <v>11</v>
      </c>
      <c r="D191" s="3" t="s">
        <v>11</v>
      </c>
      <c r="E191" s="3" t="s">
        <v>11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4.25" hidden="false" customHeight="false" outlineLevel="0" collapsed="false">
      <c r="A192" s="24" t="n">
        <v>8039600</v>
      </c>
      <c r="B192" s="25" t="s">
        <v>432</v>
      </c>
      <c r="C192" s="5" t="s">
        <v>11</v>
      </c>
      <c r="D192" s="3" t="s">
        <v>11</v>
      </c>
      <c r="E192" s="3" t="s">
        <v>11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</row>
    <row r="193" customFormat="false" ht="14.25" hidden="false" customHeight="false" outlineLevel="0" collapsed="false">
      <c r="A193" s="24" t="n">
        <v>8027300</v>
      </c>
      <c r="B193" s="25" t="s">
        <v>434</v>
      </c>
      <c r="C193" s="5" t="s">
        <v>11</v>
      </c>
      <c r="D193" s="3" t="s">
        <v>11</v>
      </c>
      <c r="E193" s="3" t="s">
        <v>11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</row>
    <row r="194" customFormat="false" ht="14.25" hidden="false" customHeight="false" outlineLevel="0" collapsed="false">
      <c r="A194" s="24" t="n">
        <v>8024300</v>
      </c>
      <c r="B194" s="25" t="s">
        <v>436</v>
      </c>
      <c r="C194" s="5" t="s">
        <v>11</v>
      </c>
      <c r="D194" s="3" t="s">
        <v>11</v>
      </c>
      <c r="E194" s="3" t="s">
        <v>11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</row>
    <row r="195" customFormat="false" ht="14.25" hidden="false" customHeight="false" outlineLevel="0" collapsed="false">
      <c r="A195" s="24" t="n">
        <v>8037500</v>
      </c>
      <c r="B195" s="25" t="s">
        <v>438</v>
      </c>
      <c r="C195" s="5" t="s">
        <v>11</v>
      </c>
      <c r="D195" s="3" t="s">
        <v>11</v>
      </c>
      <c r="E195" s="3" t="s">
        <v>11</v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</row>
    <row r="196" customFormat="false" ht="14.25" hidden="false" customHeight="false" outlineLevel="0" collapsed="false">
      <c r="A196" s="24" t="n">
        <v>8024600</v>
      </c>
      <c r="B196" s="25" t="s">
        <v>440</v>
      </c>
      <c r="C196" s="5" t="s">
        <v>11</v>
      </c>
      <c r="D196" s="3" t="s">
        <v>11</v>
      </c>
      <c r="E196" s="3" t="s">
        <v>11</v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</row>
    <row r="197" customFormat="false" ht="14.25" hidden="false" customHeight="false" outlineLevel="0" collapsed="false">
      <c r="A197" s="24" t="n">
        <v>8036500</v>
      </c>
      <c r="B197" s="25" t="s">
        <v>442</v>
      </c>
      <c r="C197" s="5" t="s">
        <v>11</v>
      </c>
      <c r="D197" s="3" t="s">
        <v>11</v>
      </c>
      <c r="E197" s="3" t="s">
        <v>11</v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</row>
    <row r="198" customFormat="false" ht="14.25" hidden="false" customHeight="false" outlineLevel="0" collapsed="false">
      <c r="A198" s="24" t="n">
        <v>8027900</v>
      </c>
      <c r="B198" s="25" t="s">
        <v>444</v>
      </c>
      <c r="C198" s="5" t="s">
        <v>11</v>
      </c>
      <c r="D198" s="3" t="s">
        <v>11</v>
      </c>
      <c r="E198" s="3" t="s">
        <v>11</v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</row>
    <row r="199" customFormat="false" ht="14.25" hidden="false" customHeight="false" outlineLevel="0" collapsed="false">
      <c r="A199" s="24" t="n">
        <v>8039300</v>
      </c>
      <c r="B199" s="25" t="s">
        <v>446</v>
      </c>
      <c r="C199" s="5"/>
      <c r="D199" s="14"/>
      <c r="E199" s="5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</row>
    <row r="200" customFormat="false" ht="14.25" hidden="false" customHeight="false" outlineLevel="0" collapsed="false">
      <c r="A200" s="24" t="n">
        <v>9010660</v>
      </c>
      <c r="B200" s="25" t="s">
        <v>448</v>
      </c>
      <c r="C200" s="5" t="s">
        <v>11</v>
      </c>
      <c r="D200" s="3" t="s">
        <v>11</v>
      </c>
      <c r="E200" s="3" t="s">
        <v>11</v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</row>
    <row r="201" customFormat="false" ht="14.25" hidden="false" customHeight="false" outlineLevel="0" collapsed="false">
      <c r="A201" s="24" t="n">
        <v>8017300</v>
      </c>
      <c r="B201" s="25" t="s">
        <v>450</v>
      </c>
      <c r="C201" s="5" t="s">
        <v>11</v>
      </c>
      <c r="D201" s="3" t="s">
        <v>11</v>
      </c>
      <c r="E201" s="3" t="s">
        <v>11</v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</row>
    <row r="202" customFormat="false" ht="14.25" hidden="false" customHeight="false" outlineLevel="0" collapsed="false">
      <c r="A202" s="24" t="n">
        <v>8029200</v>
      </c>
      <c r="B202" s="25" t="s">
        <v>452</v>
      </c>
      <c r="C202" s="5" t="s">
        <v>11</v>
      </c>
      <c r="D202" s="3" t="s">
        <v>11</v>
      </c>
      <c r="E202" s="3" t="s">
        <v>11</v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</row>
    <row r="203" customFormat="false" ht="14.25" hidden="false" customHeight="false" outlineLevel="0" collapsed="false">
      <c r="A203" s="24" t="n">
        <v>8058100</v>
      </c>
      <c r="B203" s="25" t="s">
        <v>454</v>
      </c>
      <c r="C203" s="5" t="s">
        <v>11</v>
      </c>
      <c r="D203" s="3" t="s">
        <v>11</v>
      </c>
      <c r="E203" s="3" t="s">
        <v>11</v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</row>
    <row r="204" customFormat="false" ht="14.25" hidden="false" customHeight="false" outlineLevel="0" collapsed="false">
      <c r="A204" s="24" t="n">
        <v>8054600</v>
      </c>
      <c r="B204" s="25" t="s">
        <v>456</v>
      </c>
      <c r="C204" s="5" t="s">
        <v>11</v>
      </c>
      <c r="D204" s="3" t="s">
        <v>11</v>
      </c>
      <c r="E204" s="3" t="s">
        <v>11</v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</row>
    <row r="205" customFormat="false" ht="14.25" hidden="false" customHeight="false" outlineLevel="0" collapsed="false">
      <c r="A205" s="24" t="n">
        <v>8058015</v>
      </c>
      <c r="B205" s="25" t="s">
        <v>458</v>
      </c>
      <c r="C205" s="5" t="s">
        <v>11</v>
      </c>
      <c r="D205" s="3" t="s">
        <v>11</v>
      </c>
      <c r="E205" s="3" t="s">
        <v>11</v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</row>
    <row r="206" customFormat="false" ht="14.25" hidden="false" customHeight="false" outlineLevel="0" collapsed="false">
      <c r="A206" s="24" t="n">
        <v>8058010</v>
      </c>
      <c r="B206" s="25" t="s">
        <v>460</v>
      </c>
      <c r="C206" s="5" t="s">
        <v>11</v>
      </c>
      <c r="D206" s="3" t="s">
        <v>11</v>
      </c>
      <c r="E206" s="3" t="s">
        <v>11</v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</row>
    <row r="207" customFormat="false" ht="14.25" hidden="false" customHeight="false" outlineLevel="0" collapsed="false">
      <c r="A207" s="24" t="n">
        <v>8027200</v>
      </c>
      <c r="B207" s="25" t="s">
        <v>546</v>
      </c>
      <c r="C207" s="5"/>
      <c r="D207" s="14"/>
      <c r="E207" s="13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</row>
    <row r="208" customFormat="false" ht="14.25" hidden="false" customHeight="false" outlineLevel="0" collapsed="false">
      <c r="A208" s="24" t="n">
        <v>8048400</v>
      </c>
      <c r="B208" s="25" t="s">
        <v>464</v>
      </c>
      <c r="C208" s="5" t="s">
        <v>11</v>
      </c>
      <c r="D208" s="3" t="s">
        <v>11</v>
      </c>
      <c r="E208" s="3" t="s">
        <v>11</v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</row>
    <row r="209" customFormat="false" ht="14.25" hidden="false" customHeight="false" outlineLevel="0" collapsed="false">
      <c r="A209" s="24" t="n">
        <v>8000400</v>
      </c>
      <c r="B209" s="25" t="s">
        <v>466</v>
      </c>
      <c r="C209" s="5" t="s">
        <v>11</v>
      </c>
      <c r="D209" s="3" t="s">
        <v>11</v>
      </c>
      <c r="E209" s="3" t="s">
        <v>11</v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</row>
    <row r="210" customFormat="false" ht="14.25" hidden="false" customHeight="false" outlineLevel="0" collapsed="false">
      <c r="A210" s="24" t="n">
        <v>8033700</v>
      </c>
      <c r="B210" s="25" t="s">
        <v>468</v>
      </c>
      <c r="C210" s="5" t="s">
        <v>11</v>
      </c>
      <c r="D210" s="3" t="s">
        <v>11</v>
      </c>
      <c r="E210" s="3" t="s">
        <v>11</v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4.25" hidden="false" customHeight="false" outlineLevel="0" collapsed="false">
      <c r="A211" s="24" t="n">
        <v>8033800</v>
      </c>
      <c r="B211" s="25" t="s">
        <v>470</v>
      </c>
      <c r="C211" s="5" t="s">
        <v>11</v>
      </c>
      <c r="D211" s="3" t="s">
        <v>11</v>
      </c>
      <c r="E211" s="3" t="s">
        <v>11</v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4.25" hidden="false" customHeight="false" outlineLevel="0" collapsed="false">
      <c r="A212" s="24" t="n">
        <v>8033900</v>
      </c>
      <c r="B212" s="25" t="s">
        <v>472</v>
      </c>
      <c r="C212" s="5" t="s">
        <v>11</v>
      </c>
      <c r="D212" s="3" t="s">
        <v>11</v>
      </c>
      <c r="E212" s="3" t="s">
        <v>11</v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</row>
    <row r="213" customFormat="false" ht="14.25" hidden="false" customHeight="false" outlineLevel="0" collapsed="false">
      <c r="A213" s="24" t="n">
        <v>8034400</v>
      </c>
      <c r="B213" s="25" t="s">
        <v>474</v>
      </c>
      <c r="C213" s="5" t="s">
        <v>11</v>
      </c>
      <c r="D213" s="3" t="s">
        <v>11</v>
      </c>
      <c r="E213" s="3" t="s">
        <v>11</v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</row>
    <row r="214" customFormat="false" ht="14.25" hidden="false" customHeight="false" outlineLevel="0" collapsed="false">
      <c r="A214" s="24" t="n">
        <v>8047600</v>
      </c>
      <c r="B214" s="25" t="s">
        <v>476</v>
      </c>
      <c r="C214" s="5" t="s">
        <v>11</v>
      </c>
      <c r="D214" s="3" t="s">
        <v>11</v>
      </c>
      <c r="E214" s="3" t="s">
        <v>11</v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4.25" hidden="false" customHeight="false" outlineLevel="0" collapsed="false">
      <c r="A215" s="24" t="n">
        <v>8057845</v>
      </c>
      <c r="B215" s="25" t="s">
        <v>478</v>
      </c>
      <c r="C215" s="5" t="s">
        <v>11</v>
      </c>
      <c r="D215" s="3" t="s">
        <v>11</v>
      </c>
      <c r="E215" s="3" t="s">
        <v>11</v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4.25" hidden="false" customHeight="false" outlineLevel="0" collapsed="false">
      <c r="A216" s="24" t="n">
        <v>8033600</v>
      </c>
      <c r="B216" s="25" t="s">
        <v>480</v>
      </c>
      <c r="C216" s="5" t="s">
        <v>11</v>
      </c>
      <c r="D216" s="3" t="s">
        <v>11</v>
      </c>
      <c r="E216" s="3" t="s">
        <v>11</v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</row>
    <row r="217" customFormat="false" ht="14.25" hidden="false" customHeight="false" outlineLevel="0" collapsed="false">
      <c r="A217" s="24" t="n">
        <v>8034700</v>
      </c>
      <c r="B217" s="25" t="s">
        <v>482</v>
      </c>
      <c r="C217" s="5" t="s">
        <v>11</v>
      </c>
      <c r="D217" s="3" t="s">
        <v>11</v>
      </c>
      <c r="E217" s="3" t="s">
        <v>11</v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</row>
    <row r="218" customFormat="false" ht="14.25" hidden="false" customHeight="false" outlineLevel="0" collapsed="false">
      <c r="A218" s="24" t="n">
        <v>8034900</v>
      </c>
      <c r="B218" s="25" t="s">
        <v>484</v>
      </c>
      <c r="C218" s="5" t="s">
        <v>11</v>
      </c>
      <c r="D218" s="3" t="s">
        <v>11</v>
      </c>
      <c r="E218" s="3" t="s">
        <v>11</v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</row>
    <row r="219" customFormat="false" ht="14.25" hidden="false" customHeight="false" outlineLevel="0" collapsed="false">
      <c r="A219" s="24" t="n">
        <v>8034500</v>
      </c>
      <c r="B219" s="25" t="s">
        <v>486</v>
      </c>
      <c r="C219" s="5" t="s">
        <v>11</v>
      </c>
      <c r="D219" s="3" t="s">
        <v>11</v>
      </c>
      <c r="E219" s="3" t="s">
        <v>11</v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</row>
    <row r="220" customFormat="false" ht="14.25" hidden="false" customHeight="false" outlineLevel="0" collapsed="false">
      <c r="A220" s="24" t="n">
        <v>9010560</v>
      </c>
      <c r="B220" s="25" t="s">
        <v>488</v>
      </c>
      <c r="C220" s="5" t="s">
        <v>11</v>
      </c>
      <c r="D220" s="3" t="s">
        <v>11</v>
      </c>
      <c r="E220" s="3" t="s">
        <v>11</v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</row>
    <row r="221" customFormat="false" ht="14.25" hidden="false" customHeight="false" outlineLevel="0" collapsed="false">
      <c r="A221" s="24" t="n">
        <v>9010570</v>
      </c>
      <c r="B221" s="25" t="s">
        <v>490</v>
      </c>
      <c r="C221" s="5" t="s">
        <v>11</v>
      </c>
      <c r="D221" s="3" t="s">
        <v>11</v>
      </c>
      <c r="E221" s="3" t="s">
        <v>11</v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</row>
    <row r="222" customFormat="false" ht="14.25" hidden="false" customHeight="false" outlineLevel="0" collapsed="false">
      <c r="A222" s="24" t="n">
        <v>8039700</v>
      </c>
      <c r="B222" s="25" t="s">
        <v>492</v>
      </c>
      <c r="C222" s="5" t="s">
        <v>11</v>
      </c>
      <c r="D222" s="3" t="s">
        <v>11</v>
      </c>
      <c r="E222" s="3" t="s">
        <v>11</v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</row>
    <row r="223" customFormat="false" ht="14.25" hidden="false" customHeight="false" outlineLevel="0" collapsed="false">
      <c r="A223" s="24" t="n">
        <v>9010760</v>
      </c>
      <c r="B223" s="25" t="s">
        <v>494</v>
      </c>
      <c r="C223" s="5" t="s">
        <v>11</v>
      </c>
      <c r="D223" s="3" t="s">
        <v>11</v>
      </c>
      <c r="E223" s="3" t="s">
        <v>11</v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</row>
    <row r="224" customFormat="false" ht="14.25" hidden="false" customHeight="false" outlineLevel="0" collapsed="false">
      <c r="A224" s="24" t="n">
        <v>8059010</v>
      </c>
      <c r="B224" s="25" t="s">
        <v>496</v>
      </c>
      <c r="C224" s="5" t="s">
        <v>11</v>
      </c>
      <c r="D224" s="3" t="s">
        <v>11</v>
      </c>
      <c r="E224" s="3" t="s">
        <v>11</v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</row>
    <row r="225" customFormat="false" ht="14.25" hidden="false" customHeight="false" outlineLevel="0" collapsed="false">
      <c r="A225" s="24" t="n">
        <v>8056550</v>
      </c>
      <c r="B225" s="25" t="s">
        <v>498</v>
      </c>
      <c r="C225" s="5" t="s">
        <v>11</v>
      </c>
      <c r="D225" s="3" t="s">
        <v>11</v>
      </c>
      <c r="E225" s="3" t="s">
        <v>11</v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</row>
    <row r="226" customFormat="false" ht="14.25" hidden="false" customHeight="false" outlineLevel="0" collapsed="false">
      <c r="A226" s="24" t="n">
        <v>8057895</v>
      </c>
      <c r="B226" s="25" t="s">
        <v>500</v>
      </c>
      <c r="C226" s="5" t="s">
        <v>11</v>
      </c>
      <c r="D226" s="3" t="s">
        <v>11</v>
      </c>
      <c r="E226" s="3" t="s">
        <v>11</v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</row>
    <row r="227" customFormat="false" ht="14.25" hidden="false" customHeight="false" outlineLevel="0" collapsed="false">
      <c r="A227" s="24" t="n">
        <v>8057900</v>
      </c>
      <c r="B227" s="25" t="s">
        <v>502</v>
      </c>
      <c r="C227" s="5" t="s">
        <v>11</v>
      </c>
      <c r="D227" s="3" t="s">
        <v>11</v>
      </c>
      <c r="E227" s="3" t="s">
        <v>11</v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</row>
    <row r="228" customFormat="false" ht="14.25" hidden="false" customHeight="false" outlineLevel="0" collapsed="false">
      <c r="A228" s="24" t="n">
        <v>8057890</v>
      </c>
      <c r="B228" s="25" t="s">
        <v>504</v>
      </c>
      <c r="C228" s="5" t="s">
        <v>11</v>
      </c>
      <c r="D228" s="3" t="s">
        <v>11</v>
      </c>
      <c r="E228" s="3" t="s">
        <v>11</v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</row>
    <row r="229" customFormat="false" ht="14.25" hidden="false" customHeight="false" outlineLevel="0" collapsed="false">
      <c r="A229" s="24" t="n">
        <v>8033400</v>
      </c>
      <c r="B229" s="25" t="s">
        <v>506</v>
      </c>
      <c r="C229" s="5" t="s">
        <v>11</v>
      </c>
      <c r="D229" s="3" t="s">
        <v>11</v>
      </c>
      <c r="E229" s="3" t="s">
        <v>11</v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</row>
    <row r="230" customFormat="false" ht="14.25" hidden="false" customHeight="false" outlineLevel="0" collapsed="false">
      <c r="A230" s="24" t="n">
        <v>8033300</v>
      </c>
      <c r="B230" s="25" t="s">
        <v>508</v>
      </c>
      <c r="C230" s="5" t="s">
        <v>11</v>
      </c>
      <c r="D230" s="3" t="s">
        <v>11</v>
      </c>
      <c r="E230" s="3" t="s">
        <v>11</v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</row>
    <row r="231" customFormat="false" ht="14.25" hidden="false" customHeight="false" outlineLevel="0" collapsed="false">
      <c r="A231" s="24" t="n">
        <v>8034000</v>
      </c>
      <c r="B231" s="25" t="s">
        <v>510</v>
      </c>
      <c r="C231" s="5" t="s">
        <v>11</v>
      </c>
      <c r="D231" s="3" t="s">
        <v>11</v>
      </c>
      <c r="E231" s="3" t="s">
        <v>11</v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</row>
    <row r="232" customFormat="false" ht="14.25" hidden="false" customHeight="false" outlineLevel="0" collapsed="false">
      <c r="A232" s="24" t="n">
        <v>8012100</v>
      </c>
      <c r="B232" s="25" t="s">
        <v>512</v>
      </c>
      <c r="C232" s="5" t="s">
        <v>11</v>
      </c>
      <c r="D232" s="3" t="s">
        <v>11</v>
      </c>
      <c r="E232" s="3" t="s">
        <v>11</v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</row>
    <row r="233" customFormat="false" ht="14.25" hidden="false" customHeight="false" outlineLevel="0" collapsed="false">
      <c r="A233" s="24" t="n">
        <v>8055300</v>
      </c>
      <c r="B233" s="25" t="s">
        <v>514</v>
      </c>
      <c r="C233" s="5" t="s">
        <v>11</v>
      </c>
      <c r="D233" s="3" t="s">
        <v>11</v>
      </c>
      <c r="E233" s="3" t="s">
        <v>11</v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</row>
    <row r="234" customFormat="false" ht="14.25" hidden="false" customHeight="false" outlineLevel="0" collapsed="false">
      <c r="A234" s="24" t="n">
        <v>8025200</v>
      </c>
      <c r="B234" s="25" t="s">
        <v>516</v>
      </c>
      <c r="C234" s="5" t="s">
        <v>11</v>
      </c>
      <c r="D234" s="3" t="s">
        <v>11</v>
      </c>
      <c r="E234" s="3" t="s">
        <v>11</v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4.25" hidden="false" customHeight="false" outlineLevel="0" collapsed="false">
      <c r="A235" s="24" t="n">
        <v>8024800</v>
      </c>
      <c r="B235" s="25" t="s">
        <v>518</v>
      </c>
      <c r="C235" s="5" t="s">
        <v>11</v>
      </c>
      <c r="D235" s="3" t="s">
        <v>11</v>
      </c>
      <c r="E235" s="3" t="s">
        <v>11</v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4.25" hidden="false" customHeight="false" outlineLevel="0" collapsed="false">
      <c r="A236" s="24" t="n">
        <v>8055200</v>
      </c>
      <c r="B236" s="25" t="s">
        <v>520</v>
      </c>
      <c r="C236" s="5" t="s">
        <v>11</v>
      </c>
      <c r="D236" s="3" t="s">
        <v>11</v>
      </c>
      <c r="E236" s="3" t="s">
        <v>11</v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</row>
    <row r="237" customFormat="false" ht="14.25" hidden="false" customHeight="false" outlineLevel="0" collapsed="false">
      <c r="A237" s="24" t="n">
        <v>8051100</v>
      </c>
      <c r="B237" s="25" t="s">
        <v>522</v>
      </c>
      <c r="C237" s="5" t="s">
        <v>11</v>
      </c>
      <c r="D237" s="3" t="s">
        <v>11</v>
      </c>
      <c r="E237" s="3" t="s">
        <v>11</v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</row>
    <row r="238" customFormat="false" ht="15" hidden="false" customHeight="false" outlineLevel="0" collapsed="false">
      <c r="A238" s="5"/>
      <c r="B238" s="5"/>
      <c r="C238" s="5"/>
      <c r="E238" s="5"/>
    </row>
  </sheetData>
  <autoFilter ref="A1:V1">
    <sortState ref="A2:V1">
      <sortCondition ref="A2:A1" customList="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D15" activeCellId="0" sqref="D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3.42"/>
    <col collapsed="false" customWidth="true" hidden="false" outlineLevel="0" max="3" min="3" style="1" width="15.71"/>
    <col collapsed="false" customWidth="true" hidden="false" outlineLevel="0" max="4" min="4" style="3" width="9.71"/>
    <col collapsed="false" customWidth="true" hidden="false" outlineLevel="0" max="5" min="5" style="1" width="15.29"/>
    <col collapsed="false" customWidth="true" hidden="false" outlineLevel="0" max="6" min="6" style="37" width="9.57"/>
    <col collapsed="false" customWidth="true" hidden="false" outlineLevel="0" max="7" min="7" style="37" width="12.29"/>
    <col collapsed="false" customWidth="true" hidden="false" outlineLevel="0" max="8" min="8" style="37" width="13"/>
    <col collapsed="false" customWidth="true" hidden="false" outlineLevel="0" max="9" min="9" style="37" width="12.57"/>
    <col collapsed="false" customWidth="true" hidden="false" outlineLevel="0" max="10" min="10" style="37" width="12.29"/>
    <col collapsed="false" customWidth="false" hidden="false" outlineLevel="0" max="22" min="11" style="37" width="8.71"/>
  </cols>
  <sheetData>
    <row r="1" s="23" customFormat="true" ht="17.9" hidden="false" customHeight="false" outlineLevel="0" collapsed="false">
      <c r="A1" s="51" t="s">
        <v>13</v>
      </c>
      <c r="B1" s="52" t="s">
        <v>14</v>
      </c>
      <c r="C1" s="53" t="s">
        <v>543</v>
      </c>
      <c r="D1" s="54" t="s">
        <v>16</v>
      </c>
      <c r="E1" s="55" t="s">
        <v>17</v>
      </c>
      <c r="F1" s="56" t="s">
        <v>5</v>
      </c>
      <c r="G1" s="56" t="s">
        <v>18</v>
      </c>
      <c r="H1" s="56" t="s">
        <v>19</v>
      </c>
      <c r="I1" s="56" t="s">
        <v>20</v>
      </c>
      <c r="J1" s="56" t="s">
        <v>21</v>
      </c>
      <c r="K1" s="56" t="s">
        <v>22</v>
      </c>
      <c r="L1" s="56" t="s">
        <v>23</v>
      </c>
      <c r="M1" s="56" t="s">
        <v>24</v>
      </c>
      <c r="N1" s="56" t="s">
        <v>25</v>
      </c>
      <c r="O1" s="56" t="s">
        <v>26</v>
      </c>
      <c r="P1" s="56" t="s">
        <v>27</v>
      </c>
      <c r="Q1" s="56" t="s">
        <v>28</v>
      </c>
      <c r="R1" s="56" t="s">
        <v>29</v>
      </c>
      <c r="S1" s="56" t="s">
        <v>30</v>
      </c>
      <c r="T1" s="56" t="s">
        <v>31</v>
      </c>
      <c r="U1" s="56" t="s">
        <v>32</v>
      </c>
      <c r="V1" s="56" t="s">
        <v>33</v>
      </c>
    </row>
    <row r="2" customFormat="false" ht="14.25" hidden="false" customHeight="false" outlineLevel="0" collapsed="false">
      <c r="A2" s="24" t="n">
        <v>8059100</v>
      </c>
      <c r="B2" s="25" t="s">
        <v>34</v>
      </c>
      <c r="C2" s="5"/>
      <c r="D2" s="14"/>
      <c r="E2" s="57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4.25" hidden="false" customHeight="false" outlineLevel="0" collapsed="false">
      <c r="A3" s="24" t="n">
        <v>8008400</v>
      </c>
      <c r="B3" s="25" t="s">
        <v>38</v>
      </c>
      <c r="C3" s="5"/>
      <c r="D3" s="14"/>
      <c r="E3" s="26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4.25" hidden="false" customHeight="false" outlineLevel="0" collapsed="false">
      <c r="A4" s="24" t="n">
        <v>8018400</v>
      </c>
      <c r="B4" s="25" t="s">
        <v>41</v>
      </c>
      <c r="C4" s="5"/>
      <c r="D4" s="14"/>
      <c r="E4" s="26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</row>
    <row r="5" customFormat="false" ht="14.25" hidden="false" customHeight="false" outlineLevel="0" collapsed="false">
      <c r="A5" s="24" t="n">
        <v>8044600</v>
      </c>
      <c r="B5" s="25" t="s">
        <v>44</v>
      </c>
      <c r="C5" s="5"/>
      <c r="D5" s="14"/>
      <c r="E5" s="26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customFormat="false" ht="14.25" hidden="false" customHeight="false" outlineLevel="0" collapsed="false">
      <c r="A6" s="24" t="n">
        <v>8022400</v>
      </c>
      <c r="B6" s="25" t="s">
        <v>46</v>
      </c>
      <c r="C6" s="5"/>
      <c r="D6" s="14"/>
      <c r="E6" s="26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4.25" hidden="false" customHeight="false" outlineLevel="0" collapsed="false">
      <c r="A7" s="24" t="n">
        <v>8052100</v>
      </c>
      <c r="B7" s="25" t="s">
        <v>48</v>
      </c>
      <c r="C7" s="5"/>
      <c r="D7" s="14"/>
      <c r="E7" s="26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4.25" hidden="false" customHeight="false" outlineLevel="0" collapsed="false">
      <c r="A8" s="24" t="n">
        <v>8037200</v>
      </c>
      <c r="B8" s="25" t="s">
        <v>51</v>
      </c>
      <c r="C8" s="5"/>
      <c r="E8" s="3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customFormat="false" ht="14.25" hidden="false" customHeight="false" outlineLevel="0" collapsed="false">
      <c r="A9" s="24" t="n">
        <v>8057300</v>
      </c>
      <c r="B9" s="25" t="s">
        <v>53</v>
      </c>
      <c r="C9" s="5"/>
      <c r="E9" s="3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customFormat="false" ht="14.25" hidden="false" customHeight="false" outlineLevel="0" collapsed="false">
      <c r="A10" s="24" t="n">
        <v>8051400</v>
      </c>
      <c r="B10" s="25" t="s">
        <v>55</v>
      </c>
      <c r="C10" s="5"/>
      <c r="D10" s="14"/>
      <c r="E10" s="26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customFormat="false" ht="14.25" hidden="false" customHeight="false" outlineLevel="0" collapsed="false">
      <c r="A11" s="24" t="n">
        <v>8037400</v>
      </c>
      <c r="B11" s="25" t="s">
        <v>58</v>
      </c>
      <c r="C11" s="5"/>
      <c r="D11" s="14"/>
      <c r="E11" s="26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4.25" hidden="false" customHeight="false" outlineLevel="0" collapsed="false">
      <c r="A12" s="24" t="n">
        <v>8037300</v>
      </c>
      <c r="B12" s="25" t="s">
        <v>60</v>
      </c>
      <c r="C12" s="5"/>
      <c r="D12" s="14"/>
      <c r="E12" s="26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customFormat="false" ht="14.25" hidden="false" customHeight="false" outlineLevel="0" collapsed="false">
      <c r="A13" s="24" t="n">
        <v>8048500</v>
      </c>
      <c r="B13" s="25" t="s">
        <v>62</v>
      </c>
      <c r="C13" s="5"/>
      <c r="D13" s="14"/>
      <c r="E13" s="2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customFormat="false" ht="14.25" hidden="false" customHeight="false" outlineLevel="0" collapsed="false">
      <c r="A14" s="24" t="n">
        <v>8052000</v>
      </c>
      <c r="B14" s="25" t="s">
        <v>65</v>
      </c>
      <c r="C14" s="5"/>
      <c r="D14" s="14"/>
      <c r="E14" s="2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4.25" hidden="false" customHeight="false" outlineLevel="0" collapsed="false">
      <c r="A15" s="24" t="n">
        <v>8015500</v>
      </c>
      <c r="B15" s="25" t="s">
        <v>67</v>
      </c>
      <c r="C15" s="5"/>
      <c r="E15" s="3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4.25" hidden="false" customHeight="false" outlineLevel="0" collapsed="false">
      <c r="A16" s="24" t="n">
        <v>8025600</v>
      </c>
      <c r="B16" s="25" t="s">
        <v>69</v>
      </c>
      <c r="C16" s="5"/>
      <c r="E16" s="3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customFormat="false" ht="14.25" hidden="false" customHeight="false" outlineLevel="0" collapsed="false">
      <c r="A17" s="24" t="n">
        <v>8043800</v>
      </c>
      <c r="B17" s="25" t="s">
        <v>71</v>
      </c>
      <c r="C17" s="5"/>
      <c r="E17" s="3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customFormat="false" ht="14.25" hidden="false" customHeight="false" outlineLevel="0" collapsed="false">
      <c r="A18" s="24" t="n">
        <v>8013100</v>
      </c>
      <c r="B18" s="25" t="s">
        <v>73</v>
      </c>
      <c r="C18" s="5"/>
      <c r="E18" s="3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customFormat="false" ht="14.25" hidden="false" customHeight="false" outlineLevel="0" collapsed="false">
      <c r="A19" s="24" t="n">
        <v>8038800</v>
      </c>
      <c r="B19" s="25" t="s">
        <v>75</v>
      </c>
      <c r="C19" s="5"/>
      <c r="D19" s="14"/>
      <c r="E19" s="26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customFormat="false" ht="14.25" hidden="false" customHeight="false" outlineLevel="0" collapsed="false">
      <c r="A20" s="24" t="n">
        <v>8021000</v>
      </c>
      <c r="B20" s="25" t="s">
        <v>78</v>
      </c>
      <c r="C20" s="5"/>
      <c r="E20" s="3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customFormat="false" ht="14.25" hidden="false" customHeight="false" outlineLevel="0" collapsed="false">
      <c r="A21" s="24" t="n">
        <v>8029100</v>
      </c>
      <c r="B21" s="25" t="s">
        <v>80</v>
      </c>
      <c r="C21" s="5"/>
      <c r="E21" s="3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customFormat="false" ht="14.25" hidden="false" customHeight="false" outlineLevel="0" collapsed="false">
      <c r="A22" s="24" t="n">
        <v>8013500</v>
      </c>
      <c r="B22" s="25" t="s">
        <v>82</v>
      </c>
      <c r="C22" s="5"/>
      <c r="E22" s="3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customFormat="false" ht="14.25" hidden="false" customHeight="false" outlineLevel="0" collapsed="false">
      <c r="A23" s="24" t="n">
        <v>8031600</v>
      </c>
      <c r="B23" s="25" t="s">
        <v>84</v>
      </c>
      <c r="C23" s="5"/>
      <c r="E23" s="3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4.25" hidden="false" customHeight="false" outlineLevel="0" collapsed="false">
      <c r="A24" s="24" t="n">
        <v>8052700</v>
      </c>
      <c r="B24" s="25" t="s">
        <v>86</v>
      </c>
      <c r="C24" s="5"/>
      <c r="E24" s="3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customFormat="false" ht="14.25" hidden="false" customHeight="false" outlineLevel="0" collapsed="false">
      <c r="A25" s="24" t="n">
        <v>8005200</v>
      </c>
      <c r="B25" s="25" t="s">
        <v>88</v>
      </c>
      <c r="C25" s="5"/>
      <c r="E25" s="3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customFormat="false" ht="14.25" hidden="false" customHeight="false" outlineLevel="0" collapsed="false">
      <c r="A26" s="24" t="n">
        <v>8024100</v>
      </c>
      <c r="B26" s="25" t="s">
        <v>90</v>
      </c>
      <c r="C26" s="5"/>
      <c r="E26" s="3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customFormat="false" ht="14.25" hidden="false" customHeight="false" outlineLevel="0" collapsed="false">
      <c r="A27" s="24" t="n">
        <v>8056000</v>
      </c>
      <c r="B27" s="25" t="s">
        <v>92</v>
      </c>
      <c r="C27" s="5"/>
      <c r="E27" s="3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4.25" hidden="false" customHeight="false" outlineLevel="0" collapsed="false">
      <c r="A28" s="24" t="n">
        <v>8040000</v>
      </c>
      <c r="B28" s="25" t="s">
        <v>94</v>
      </c>
      <c r="C28" s="5"/>
      <c r="E28" s="3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customFormat="false" ht="14.25" hidden="false" customHeight="false" outlineLevel="0" collapsed="false">
      <c r="A29" s="24" t="n">
        <v>8035100</v>
      </c>
      <c r="B29" s="25" t="s">
        <v>96</v>
      </c>
      <c r="C29" s="5"/>
      <c r="D29" s="14"/>
      <c r="E29" s="26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</row>
    <row r="30" customFormat="false" ht="14.25" hidden="false" customHeight="false" outlineLevel="0" collapsed="false">
      <c r="A30" s="24" t="n">
        <v>8049100</v>
      </c>
      <c r="B30" s="25" t="s">
        <v>100</v>
      </c>
      <c r="C30" s="5"/>
      <c r="D30" s="14"/>
      <c r="E30" s="26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</row>
    <row r="31" customFormat="false" ht="14.25" hidden="false" customHeight="false" outlineLevel="0" collapsed="false">
      <c r="A31" s="24" t="n">
        <v>8049200</v>
      </c>
      <c r="B31" s="25" t="s">
        <v>102</v>
      </c>
      <c r="C31" s="5"/>
      <c r="E31" s="3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4.25" hidden="false" customHeight="false" outlineLevel="0" collapsed="false">
      <c r="A32" s="24" t="n">
        <v>8054500</v>
      </c>
      <c r="B32" s="25" t="s">
        <v>104</v>
      </c>
      <c r="C32" s="5"/>
      <c r="E32" s="3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customFormat="false" ht="14.25" hidden="false" customHeight="false" outlineLevel="0" collapsed="false">
      <c r="A33" s="24" t="n">
        <v>8056300</v>
      </c>
      <c r="B33" s="25" t="s">
        <v>106</v>
      </c>
      <c r="C33" s="5"/>
      <c r="E33" s="3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customFormat="false" ht="14.25" hidden="false" customHeight="false" outlineLevel="0" collapsed="false">
      <c r="A34" s="24" t="n">
        <v>8046600</v>
      </c>
      <c r="B34" s="25" t="s">
        <v>108</v>
      </c>
      <c r="C34" s="5"/>
      <c r="E34" s="3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customFormat="false" ht="14.25" hidden="false" customHeight="false" outlineLevel="0" collapsed="false">
      <c r="A35" s="24" t="n">
        <v>8008600</v>
      </c>
      <c r="B35" s="25" t="s">
        <v>110</v>
      </c>
      <c r="C35" s="5"/>
      <c r="E35" s="3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</row>
    <row r="36" customFormat="false" ht="14.25" hidden="false" customHeight="false" outlineLevel="0" collapsed="false">
      <c r="A36" s="24" t="n">
        <v>8017900</v>
      </c>
      <c r="B36" s="25" t="s">
        <v>112</v>
      </c>
      <c r="C36" s="5"/>
      <c r="E36" s="3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customFormat="false" ht="14.25" hidden="false" customHeight="false" outlineLevel="0" collapsed="false">
      <c r="A37" s="24" t="n">
        <v>8010300</v>
      </c>
      <c r="B37" s="25" t="s">
        <v>114</v>
      </c>
      <c r="C37" s="5"/>
      <c r="E37" s="3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  <row r="38" customFormat="false" ht="14.25" hidden="false" customHeight="false" outlineLevel="0" collapsed="false">
      <c r="A38" s="24" t="n">
        <v>8024500</v>
      </c>
      <c r="B38" s="25" t="s">
        <v>116</v>
      </c>
      <c r="C38" s="5"/>
      <c r="E38" s="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4.25" hidden="false" customHeight="false" outlineLevel="0" collapsed="false">
      <c r="A39" s="24" t="n">
        <v>8037100</v>
      </c>
      <c r="B39" s="25" t="s">
        <v>118</v>
      </c>
      <c r="C39" s="5"/>
      <c r="D39" s="14"/>
      <c r="E39" s="26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4.25" hidden="false" customHeight="false" outlineLevel="0" collapsed="false">
      <c r="A40" s="24" t="n">
        <v>9010810</v>
      </c>
      <c r="B40" s="25" t="s">
        <v>120</v>
      </c>
      <c r="C40" s="5"/>
      <c r="D40" s="14"/>
      <c r="E40" s="26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</row>
    <row r="41" customFormat="false" ht="14.25" hidden="false" customHeight="false" outlineLevel="0" collapsed="false">
      <c r="A41" s="24" t="n">
        <v>8057750</v>
      </c>
      <c r="B41" s="25" t="s">
        <v>122</v>
      </c>
      <c r="C41" s="5"/>
      <c r="E41" s="3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customFormat="false" ht="14.25" hidden="false" customHeight="false" outlineLevel="0" collapsed="false">
      <c r="A42" s="24" t="n">
        <v>8051900</v>
      </c>
      <c r="B42" s="25" t="s">
        <v>124</v>
      </c>
      <c r="C42" s="5"/>
      <c r="D42" s="14"/>
      <c r="E42" s="26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4.25" hidden="false" customHeight="false" outlineLevel="0" collapsed="false">
      <c r="A43" s="24" t="n">
        <v>8048700</v>
      </c>
      <c r="B43" s="25" t="s">
        <v>126</v>
      </c>
      <c r="C43" s="5"/>
      <c r="E43" s="3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4.25" hidden="false" customHeight="false" outlineLevel="0" collapsed="false">
      <c r="A44" s="24" t="n">
        <v>8040200</v>
      </c>
      <c r="B44" s="25" t="s">
        <v>129</v>
      </c>
      <c r="C44" s="5"/>
      <c r="E44" s="3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customFormat="false" ht="14.25" hidden="false" customHeight="false" outlineLevel="0" collapsed="false">
      <c r="A45" s="24" t="n">
        <v>8042200</v>
      </c>
      <c r="B45" s="25" t="s">
        <v>131</v>
      </c>
      <c r="C45" s="5"/>
      <c r="E45" s="3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</row>
    <row r="46" customFormat="false" ht="14.25" hidden="false" customHeight="false" outlineLevel="0" collapsed="false">
      <c r="A46" s="24" t="n">
        <v>8042300</v>
      </c>
      <c r="B46" s="25" t="s">
        <v>133</v>
      </c>
      <c r="C46" s="5"/>
      <c r="E46" s="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4.25" hidden="false" customHeight="false" outlineLevel="0" collapsed="false">
      <c r="A47" s="24" t="n">
        <v>8030200</v>
      </c>
      <c r="B47" s="25" t="s">
        <v>135</v>
      </c>
      <c r="C47" s="5"/>
      <c r="E47" s="3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4.25" hidden="false" customHeight="false" outlineLevel="0" collapsed="false">
      <c r="A48" s="24" t="n">
        <v>8032400</v>
      </c>
      <c r="B48" s="25" t="s">
        <v>137</v>
      </c>
      <c r="C48" s="5"/>
      <c r="E48" s="3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customFormat="false" ht="14.25" hidden="false" customHeight="false" outlineLevel="0" collapsed="false">
      <c r="A49" s="24" t="n">
        <v>8052300</v>
      </c>
      <c r="B49" s="25" t="s">
        <v>139</v>
      </c>
      <c r="C49" s="5"/>
      <c r="D49" s="14"/>
      <c r="E49" s="26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</row>
    <row r="50" customFormat="false" ht="14.25" hidden="false" customHeight="false" outlineLevel="0" collapsed="false">
      <c r="A50" s="24" t="n">
        <v>8047000</v>
      </c>
      <c r="B50" s="25" t="s">
        <v>141</v>
      </c>
      <c r="C50" s="5"/>
      <c r="E50" s="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4.25" hidden="false" customHeight="false" outlineLevel="0" collapsed="false">
      <c r="A51" s="24" t="n">
        <v>8012600</v>
      </c>
      <c r="B51" s="25" t="s">
        <v>143</v>
      </c>
      <c r="C51" s="5"/>
      <c r="E51" s="3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4.25" hidden="false" customHeight="false" outlineLevel="0" collapsed="false">
      <c r="A52" s="24" t="n">
        <v>8057925</v>
      </c>
      <c r="B52" s="25" t="s">
        <v>145</v>
      </c>
      <c r="C52" s="5"/>
      <c r="E52" s="3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customFormat="false" ht="14.25" hidden="false" customHeight="false" outlineLevel="0" collapsed="false">
      <c r="A53" s="24" t="n">
        <v>9010710</v>
      </c>
      <c r="B53" s="25" t="s">
        <v>147</v>
      </c>
      <c r="C53" s="5"/>
      <c r="E53" s="3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</row>
    <row r="54" customFormat="false" ht="14.25" hidden="false" customHeight="false" outlineLevel="0" collapsed="false">
      <c r="A54" s="24" t="n">
        <v>9010695</v>
      </c>
      <c r="B54" s="25" t="s">
        <v>149</v>
      </c>
      <c r="C54" s="5"/>
      <c r="D54" s="14"/>
      <c r="E54" s="26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</row>
    <row r="55" customFormat="false" ht="14.25" hidden="false" customHeight="false" outlineLevel="0" collapsed="false">
      <c r="A55" s="24" t="n">
        <v>9010690</v>
      </c>
      <c r="B55" s="25" t="s">
        <v>151</v>
      </c>
      <c r="C55" s="5"/>
      <c r="D55" s="14"/>
      <c r="E55" s="26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</row>
    <row r="56" customFormat="false" ht="14.25" hidden="false" customHeight="false" outlineLevel="0" collapsed="false">
      <c r="A56" s="24" t="n">
        <v>9010685</v>
      </c>
      <c r="B56" s="25" t="s">
        <v>153</v>
      </c>
      <c r="C56" s="5"/>
      <c r="E56" s="3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customFormat="false" ht="14.25" hidden="false" customHeight="false" outlineLevel="0" collapsed="false">
      <c r="A57" s="24" t="n">
        <v>8035000</v>
      </c>
      <c r="B57" s="25" t="s">
        <v>156</v>
      </c>
      <c r="C57" s="5"/>
      <c r="E57" s="3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</row>
    <row r="58" customFormat="false" ht="14.25" hidden="false" customHeight="false" outlineLevel="0" collapsed="false">
      <c r="A58" s="24" t="n">
        <v>8026400</v>
      </c>
      <c r="B58" s="25" t="s">
        <v>158</v>
      </c>
      <c r="C58" s="5"/>
      <c r="E58" s="3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</row>
    <row r="59" customFormat="false" ht="14.25" hidden="false" customHeight="false" outlineLevel="0" collapsed="false">
      <c r="A59" s="24" t="n">
        <v>8045500</v>
      </c>
      <c r="B59" s="25" t="s">
        <v>160</v>
      </c>
      <c r="C59" s="5"/>
      <c r="E59" s="3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customFormat="false" ht="14.25" hidden="false" customHeight="false" outlineLevel="0" collapsed="false">
      <c r="A60" s="24" t="n">
        <v>8052900</v>
      </c>
      <c r="B60" s="25" t="s">
        <v>162</v>
      </c>
      <c r="C60" s="5"/>
      <c r="D60" s="14"/>
      <c r="E60" s="26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</row>
    <row r="61" customFormat="false" ht="14.25" hidden="false" customHeight="false" outlineLevel="0" collapsed="false">
      <c r="A61" s="24" t="n">
        <v>8054000</v>
      </c>
      <c r="B61" s="25" t="s">
        <v>164</v>
      </c>
      <c r="C61" s="5"/>
      <c r="E61" s="3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</row>
    <row r="62" customFormat="false" ht="14.25" hidden="false" customHeight="false" outlineLevel="0" collapsed="false">
      <c r="A62" s="24" t="n">
        <v>8053900</v>
      </c>
      <c r="B62" s="25" t="s">
        <v>166</v>
      </c>
      <c r="C62" s="5"/>
      <c r="E62" s="3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</row>
    <row r="63" customFormat="false" ht="14.25" hidden="false" customHeight="false" outlineLevel="0" collapsed="false">
      <c r="A63" s="24" t="n">
        <v>8055850</v>
      </c>
      <c r="B63" s="25" t="s">
        <v>168</v>
      </c>
      <c r="C63" s="5"/>
      <c r="E63" s="3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</row>
    <row r="64" customFormat="false" ht="14.25" hidden="false" customHeight="false" outlineLevel="0" collapsed="false">
      <c r="A64" s="24" t="n">
        <v>8056450</v>
      </c>
      <c r="B64" s="25" t="s">
        <v>170</v>
      </c>
      <c r="C64" s="5"/>
      <c r="D64" s="14"/>
      <c r="E64" s="26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</row>
    <row r="65" customFormat="false" ht="14.25" hidden="false" customHeight="false" outlineLevel="0" collapsed="false">
      <c r="A65" s="24" t="n">
        <v>8025300</v>
      </c>
      <c r="B65" s="25" t="s">
        <v>172</v>
      </c>
      <c r="C65" s="5"/>
      <c r="D65" s="14"/>
      <c r="E65" s="26"/>
      <c r="F65" s="5"/>
      <c r="G65" s="5"/>
      <c r="H65" s="5"/>
      <c r="I65" s="5"/>
      <c r="J65" s="5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</row>
    <row r="66" customFormat="false" ht="14.25" hidden="false" customHeight="false" outlineLevel="0" collapsed="false">
      <c r="A66" s="24" t="n">
        <v>8045400</v>
      </c>
      <c r="B66" s="25" t="s">
        <v>174</v>
      </c>
      <c r="C66" s="5"/>
      <c r="D66" s="14"/>
      <c r="E66" s="26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</row>
    <row r="67" customFormat="false" ht="14.25" hidden="false" customHeight="false" outlineLevel="0" collapsed="false">
      <c r="A67" s="24" t="n">
        <v>8014800</v>
      </c>
      <c r="B67" s="25" t="s">
        <v>176</v>
      </c>
      <c r="C67" s="5"/>
      <c r="D67" s="14"/>
      <c r="E67" s="26"/>
      <c r="F67" s="5"/>
      <c r="G67" s="5"/>
      <c r="H67" s="5"/>
      <c r="I67" s="5"/>
      <c r="J67" s="5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</row>
    <row r="68" customFormat="false" ht="14.25" hidden="false" customHeight="false" outlineLevel="0" collapsed="false">
      <c r="A68" s="24" t="n">
        <v>8033500</v>
      </c>
      <c r="B68" s="25" t="s">
        <v>178</v>
      </c>
      <c r="C68" s="5"/>
      <c r="E68" s="3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</row>
    <row r="69" customFormat="false" ht="14.25" hidden="false" customHeight="false" outlineLevel="0" collapsed="false">
      <c r="A69" s="24" t="n">
        <v>8039800</v>
      </c>
      <c r="B69" s="25" t="s">
        <v>180</v>
      </c>
      <c r="C69" s="5"/>
      <c r="E69" s="3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</row>
    <row r="70" customFormat="false" ht="14.25" hidden="false" customHeight="false" outlineLevel="0" collapsed="false">
      <c r="A70" s="24" t="n">
        <v>8016800</v>
      </c>
      <c r="B70" s="25" t="s">
        <v>182</v>
      </c>
      <c r="C70" s="5"/>
      <c r="E70" s="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4.25" hidden="false" customHeight="false" outlineLevel="0" collapsed="false">
      <c r="A71" s="24" t="n">
        <v>8025700</v>
      </c>
      <c r="B71" s="25" t="s">
        <v>184</v>
      </c>
      <c r="C71" s="5"/>
      <c r="E71" s="3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4.25" hidden="false" customHeight="false" outlineLevel="0" collapsed="false">
      <c r="A72" s="24" t="n">
        <v>8032000</v>
      </c>
      <c r="B72" s="25" t="s">
        <v>186</v>
      </c>
      <c r="C72" s="5"/>
      <c r="E72" s="3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</row>
    <row r="73" customFormat="false" ht="14.25" hidden="false" customHeight="false" outlineLevel="0" collapsed="false">
      <c r="A73" s="24" t="n">
        <v>8055100</v>
      </c>
      <c r="B73" s="25" t="s">
        <v>188</v>
      </c>
      <c r="C73" s="5"/>
      <c r="E73" s="3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</row>
    <row r="74" customFormat="false" ht="14.25" hidden="false" customHeight="false" outlineLevel="0" collapsed="false">
      <c r="A74" s="24" t="n">
        <v>8057970</v>
      </c>
      <c r="B74" s="25" t="s">
        <v>190</v>
      </c>
      <c r="C74" s="5"/>
      <c r="D74" s="14"/>
      <c r="E74" s="26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</row>
    <row r="75" customFormat="false" ht="14.25" hidden="false" customHeight="false" outlineLevel="0" collapsed="false">
      <c r="A75" s="24" t="n">
        <v>8057965</v>
      </c>
      <c r="B75" s="25" t="s">
        <v>192</v>
      </c>
      <c r="C75" s="5"/>
      <c r="D75" s="14"/>
      <c r="E75" s="26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</row>
    <row r="76" customFormat="false" ht="14.25" hidden="false" customHeight="false" outlineLevel="0" collapsed="false">
      <c r="A76" s="24" t="n">
        <v>8055800</v>
      </c>
      <c r="B76" s="25" t="s">
        <v>194</v>
      </c>
      <c r="C76" s="5"/>
      <c r="D76" s="14"/>
      <c r="E76" s="26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</row>
    <row r="77" customFormat="false" ht="14.25" hidden="false" customHeight="false" outlineLevel="0" collapsed="false">
      <c r="A77" s="24" t="n">
        <v>8036600</v>
      </c>
      <c r="B77" s="25" t="s">
        <v>196</v>
      </c>
      <c r="C77" s="5"/>
      <c r="D77" s="14"/>
      <c r="E77" s="26"/>
      <c r="F77" s="5"/>
      <c r="G77" s="5"/>
      <c r="H77" s="5"/>
      <c r="I77" s="5"/>
      <c r="J77" s="5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</row>
    <row r="78" customFormat="false" ht="14.25" hidden="false" customHeight="false" outlineLevel="0" collapsed="false">
      <c r="A78" s="24" t="n">
        <v>8017200</v>
      </c>
      <c r="B78" s="25" t="s">
        <v>198</v>
      </c>
      <c r="C78" s="5"/>
      <c r="E78" s="3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</row>
    <row r="79" customFormat="false" ht="14.25" hidden="false" customHeight="false" outlineLevel="0" collapsed="false">
      <c r="A79" s="24" t="n">
        <v>8013200</v>
      </c>
      <c r="B79" s="25" t="s">
        <v>200</v>
      </c>
      <c r="C79" s="5"/>
      <c r="E79" s="3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</row>
    <row r="80" customFormat="false" ht="14.25" hidden="false" customHeight="false" outlineLevel="0" collapsed="false">
      <c r="A80" s="24" t="n">
        <v>8031700</v>
      </c>
      <c r="B80" s="25" t="s">
        <v>202</v>
      </c>
      <c r="C80" s="5"/>
      <c r="D80" s="14"/>
      <c r="E80" s="26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</row>
    <row r="81" customFormat="false" ht="14.25" hidden="false" customHeight="false" outlineLevel="0" collapsed="false">
      <c r="A81" s="24" t="n">
        <v>8026800</v>
      </c>
      <c r="B81" s="25" t="s">
        <v>204</v>
      </c>
      <c r="C81" s="5"/>
      <c r="E81" s="3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</row>
    <row r="82" customFormat="false" ht="14.25" hidden="false" customHeight="false" outlineLevel="0" collapsed="false">
      <c r="A82" s="24" t="n">
        <v>8025900</v>
      </c>
      <c r="B82" s="25" t="s">
        <v>206</v>
      </c>
      <c r="C82" s="5"/>
      <c r="E82" s="3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</row>
    <row r="83" customFormat="false" ht="14.25" hidden="false" customHeight="false" outlineLevel="0" collapsed="false">
      <c r="A83" s="24" t="n">
        <v>8026000</v>
      </c>
      <c r="B83" s="25" t="s">
        <v>208</v>
      </c>
      <c r="C83" s="5"/>
      <c r="E83" s="3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</row>
    <row r="84" customFormat="false" ht="14.25" hidden="false" customHeight="false" outlineLevel="0" collapsed="false">
      <c r="A84" s="24" t="n">
        <v>8026100</v>
      </c>
      <c r="B84" s="25" t="s">
        <v>210</v>
      </c>
      <c r="C84" s="5"/>
      <c r="D84" s="14"/>
      <c r="E84" s="26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</row>
    <row r="85" customFormat="false" ht="14.25" hidden="false" customHeight="false" outlineLevel="0" collapsed="false">
      <c r="A85" s="24" t="n">
        <v>8053600</v>
      </c>
      <c r="B85" s="25" t="s">
        <v>212</v>
      </c>
      <c r="C85" s="5"/>
      <c r="E85" s="3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</row>
    <row r="86" customFormat="false" ht="14.25" hidden="false" customHeight="false" outlineLevel="0" collapsed="false">
      <c r="A86" s="24" t="n">
        <v>8026700</v>
      </c>
      <c r="B86" s="25" t="s">
        <v>214</v>
      </c>
      <c r="C86" s="5"/>
      <c r="E86" s="3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</row>
    <row r="87" customFormat="false" ht="14.25" hidden="false" customHeight="false" outlineLevel="0" collapsed="false">
      <c r="A87" s="24" t="n">
        <v>8037000</v>
      </c>
      <c r="B87" s="25" t="s">
        <v>216</v>
      </c>
      <c r="C87" s="5"/>
      <c r="E87" s="3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</row>
    <row r="88" customFormat="false" ht="14.25" hidden="false" customHeight="false" outlineLevel="0" collapsed="false">
      <c r="A88" s="24" t="n">
        <v>8042600</v>
      </c>
      <c r="B88" s="25" t="s">
        <v>218</v>
      </c>
      <c r="C88" s="5"/>
      <c r="D88" s="14"/>
      <c r="E88" s="26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</row>
    <row r="89" customFormat="false" ht="14.25" hidden="false" customHeight="false" outlineLevel="0" collapsed="false">
      <c r="A89" s="24" t="n">
        <v>8042700</v>
      </c>
      <c r="B89" s="25" t="s">
        <v>220</v>
      </c>
      <c r="C89" s="5"/>
      <c r="E89" s="3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</row>
    <row r="90" customFormat="false" ht="14.25" hidden="false" customHeight="false" outlineLevel="0" collapsed="false">
      <c r="A90" s="24" t="n">
        <v>8026600</v>
      </c>
      <c r="B90" s="25" t="s">
        <v>222</v>
      </c>
      <c r="C90" s="5"/>
      <c r="E90" s="3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</row>
    <row r="91" customFormat="false" ht="14.25" hidden="false" customHeight="false" outlineLevel="0" collapsed="false">
      <c r="A91" s="24" t="n">
        <v>8038300</v>
      </c>
      <c r="B91" s="25" t="s">
        <v>224</v>
      </c>
      <c r="C91" s="5"/>
      <c r="E91" s="3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</row>
    <row r="92" customFormat="false" ht="14.25" hidden="false" customHeight="false" outlineLevel="0" collapsed="false">
      <c r="A92" s="24" t="n">
        <v>8026500</v>
      </c>
      <c r="B92" s="25" t="s">
        <v>227</v>
      </c>
      <c r="C92" s="5"/>
      <c r="E92" s="3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</row>
    <row r="93" customFormat="false" ht="14.25" hidden="false" customHeight="false" outlineLevel="0" collapsed="false">
      <c r="A93" s="24" t="n">
        <v>8032700</v>
      </c>
      <c r="B93" s="25" t="s">
        <v>229</v>
      </c>
      <c r="C93" s="5"/>
      <c r="D93" s="14"/>
      <c r="E93" s="26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</row>
    <row r="94" customFormat="false" ht="14.25" hidden="false" customHeight="false" outlineLevel="0" collapsed="false">
      <c r="A94" s="24" t="n">
        <v>8006100</v>
      </c>
      <c r="B94" s="25" t="s">
        <v>231</v>
      </c>
      <c r="C94" s="5"/>
      <c r="E94" s="3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customFormat="false" ht="14.25" hidden="false" customHeight="false" outlineLevel="0" collapsed="false">
      <c r="A95" s="24" t="n">
        <v>8025400</v>
      </c>
      <c r="B95" s="25" t="s">
        <v>233</v>
      </c>
      <c r="C95" s="5"/>
      <c r="E95" s="3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</row>
    <row r="96" customFormat="false" ht="14.25" hidden="false" customHeight="false" outlineLevel="0" collapsed="false">
      <c r="A96" s="24" t="n">
        <v>8022000</v>
      </c>
      <c r="B96" s="25" t="s">
        <v>235</v>
      </c>
      <c r="C96" s="5"/>
      <c r="E96" s="3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</row>
    <row r="97" customFormat="false" ht="14.25" hidden="false" customHeight="false" outlineLevel="0" collapsed="false">
      <c r="A97" s="24" t="n">
        <v>8010200</v>
      </c>
      <c r="B97" s="25" t="s">
        <v>237</v>
      </c>
      <c r="C97" s="5"/>
      <c r="E97" s="3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</row>
    <row r="98" customFormat="false" ht="14.25" hidden="false" customHeight="false" outlineLevel="0" collapsed="false">
      <c r="A98" s="24" t="n">
        <v>8054700</v>
      </c>
      <c r="B98" s="25" t="s">
        <v>240</v>
      </c>
      <c r="C98" s="5"/>
      <c r="E98" s="3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</row>
    <row r="99" customFormat="false" ht="14.25" hidden="false" customHeight="false" outlineLevel="0" collapsed="false">
      <c r="A99" s="24" t="n">
        <v>8008800</v>
      </c>
      <c r="B99" s="25" t="s">
        <v>242</v>
      </c>
      <c r="C99" s="5"/>
      <c r="E99" s="3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</row>
    <row r="100" customFormat="false" ht="14.25" hidden="false" customHeight="false" outlineLevel="0" collapsed="false">
      <c r="A100" s="24" t="n">
        <v>8009500</v>
      </c>
      <c r="B100" s="25" t="s">
        <v>244</v>
      </c>
      <c r="C100" s="5"/>
      <c r="E100" s="3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</row>
    <row r="101" customFormat="false" ht="14.25" hidden="false" customHeight="false" outlineLevel="0" collapsed="false">
      <c r="A101" s="24" t="n">
        <v>8005700</v>
      </c>
      <c r="B101" s="25" t="s">
        <v>247</v>
      </c>
      <c r="C101" s="5"/>
      <c r="E101" s="3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</row>
    <row r="102" customFormat="false" ht="14.25" hidden="false" customHeight="false" outlineLevel="0" collapsed="false">
      <c r="A102" s="24" t="n">
        <v>8007100</v>
      </c>
      <c r="B102" s="25" t="s">
        <v>249</v>
      </c>
      <c r="C102" s="5"/>
      <c r="E102" s="3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</row>
    <row r="103" customFormat="false" ht="14.25" hidden="false" customHeight="false" outlineLevel="0" collapsed="false">
      <c r="A103" s="24" t="n">
        <v>8027600</v>
      </c>
      <c r="B103" s="25" t="s">
        <v>251</v>
      </c>
      <c r="C103" s="5"/>
      <c r="E103" s="3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</row>
    <row r="104" customFormat="false" ht="14.25" hidden="false" customHeight="false" outlineLevel="0" collapsed="false">
      <c r="A104" s="24" t="n">
        <v>8054100</v>
      </c>
      <c r="B104" s="25" t="s">
        <v>253</v>
      </c>
      <c r="C104" s="5"/>
      <c r="D104" s="14"/>
      <c r="E104" s="26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</row>
    <row r="105" customFormat="false" ht="14.25" hidden="false" customHeight="false" outlineLevel="0" collapsed="false">
      <c r="A105" s="24" t="n">
        <v>8051500</v>
      </c>
      <c r="B105" s="25" t="s">
        <v>255</v>
      </c>
      <c r="C105" s="5"/>
      <c r="D105" s="14"/>
      <c r="E105" s="26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</row>
    <row r="106" customFormat="false" ht="14.25" hidden="false" customHeight="false" outlineLevel="0" collapsed="false">
      <c r="A106" s="24" t="n">
        <v>8049800</v>
      </c>
      <c r="B106" s="25" t="s">
        <v>257</v>
      </c>
      <c r="C106" s="5"/>
      <c r="E106" s="3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</row>
    <row r="107" customFormat="false" ht="14.25" hidden="false" customHeight="false" outlineLevel="0" collapsed="false">
      <c r="A107" s="24" t="n">
        <v>8054400</v>
      </c>
      <c r="B107" s="25" t="s">
        <v>259</v>
      </c>
      <c r="C107" s="5"/>
      <c r="E107" s="3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</row>
    <row r="108" customFormat="false" ht="14.25" hidden="false" customHeight="false" outlineLevel="0" collapsed="false">
      <c r="A108" s="24" t="n">
        <v>8033150</v>
      </c>
      <c r="B108" s="25" t="s">
        <v>261</v>
      </c>
      <c r="C108" s="5"/>
      <c r="D108" s="14"/>
      <c r="E108" s="26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</row>
    <row r="109" customFormat="false" ht="14.25" hidden="false" customHeight="false" outlineLevel="0" collapsed="false">
      <c r="A109" s="24" t="n">
        <v>8039900</v>
      </c>
      <c r="B109" s="25" t="s">
        <v>263</v>
      </c>
      <c r="C109" s="5"/>
      <c r="D109" s="14"/>
      <c r="E109" s="26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</row>
    <row r="110" customFormat="false" ht="14.25" hidden="false" customHeight="false" outlineLevel="0" collapsed="false">
      <c r="A110" s="24" t="n">
        <v>8030800</v>
      </c>
      <c r="B110" s="25" t="s">
        <v>265</v>
      </c>
      <c r="C110" s="5"/>
      <c r="D110" s="14"/>
      <c r="E110" s="26"/>
      <c r="F110" s="5"/>
      <c r="G110" s="5"/>
      <c r="H110" s="5"/>
      <c r="I110" s="5"/>
      <c r="J110" s="5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</row>
    <row r="111" customFormat="false" ht="14.25" hidden="false" customHeight="false" outlineLevel="0" collapsed="false">
      <c r="A111" s="24" t="n">
        <v>8028100</v>
      </c>
      <c r="B111" s="25" t="s">
        <v>267</v>
      </c>
      <c r="C111" s="5"/>
      <c r="E111" s="3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</row>
    <row r="112" customFormat="false" ht="14.25" hidden="false" customHeight="false" outlineLevel="0" collapsed="false">
      <c r="A112" s="24" t="n">
        <v>8054900</v>
      </c>
      <c r="B112" s="25" t="s">
        <v>269</v>
      </c>
      <c r="C112" s="5"/>
      <c r="D112" s="14"/>
      <c r="E112" s="26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</row>
    <row r="113" customFormat="false" ht="14.25" hidden="false" customHeight="false" outlineLevel="0" collapsed="false">
      <c r="A113" s="24" t="n">
        <v>8023900</v>
      </c>
      <c r="B113" s="25" t="s">
        <v>271</v>
      </c>
      <c r="C113" s="5"/>
      <c r="E113" s="3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</row>
    <row r="114" customFormat="false" ht="14.25" hidden="false" customHeight="false" outlineLevel="0" collapsed="false">
      <c r="A114" s="24" t="n">
        <v>8023100</v>
      </c>
      <c r="B114" s="25" t="s">
        <v>273</v>
      </c>
      <c r="C114" s="5"/>
      <c r="E114" s="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4.25" hidden="false" customHeight="false" outlineLevel="0" collapsed="false">
      <c r="A115" s="24" t="n">
        <v>8002100</v>
      </c>
      <c r="B115" s="25" t="s">
        <v>275</v>
      </c>
      <c r="C115" s="5"/>
      <c r="D115" s="14"/>
      <c r="E115" s="26"/>
      <c r="F115" s="5"/>
      <c r="G115" s="5"/>
      <c r="H115" s="5"/>
      <c r="I115" s="5"/>
      <c r="J115" s="5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</row>
    <row r="116" customFormat="false" ht="14.25" hidden="false" customHeight="false" outlineLevel="0" collapsed="false">
      <c r="A116" s="24" t="n">
        <v>8002000</v>
      </c>
      <c r="B116" s="25" t="s">
        <v>278</v>
      </c>
      <c r="C116" s="5"/>
      <c r="E116" s="3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customFormat="false" ht="14.25" hidden="false" customHeight="false" outlineLevel="0" collapsed="false">
      <c r="A117" s="24" t="n">
        <v>8018200</v>
      </c>
      <c r="B117" s="25" t="s">
        <v>280</v>
      </c>
      <c r="C117" s="5"/>
      <c r="E117" s="3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customFormat="false" ht="14.25" hidden="false" customHeight="false" outlineLevel="0" collapsed="false">
      <c r="A118" s="24" t="n">
        <v>8056200</v>
      </c>
      <c r="B118" s="25" t="s">
        <v>282</v>
      </c>
      <c r="C118" s="5"/>
      <c r="E118" s="3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customFormat="false" ht="14.25" hidden="false" customHeight="false" outlineLevel="0" collapsed="false">
      <c r="A119" s="24" t="n">
        <v>8050600</v>
      </c>
      <c r="B119" s="25" t="s">
        <v>284</v>
      </c>
      <c r="C119" s="5"/>
      <c r="E119" s="3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customFormat="false" ht="14.25" hidden="false" customHeight="false" outlineLevel="0" collapsed="false">
      <c r="A120" s="24" t="n">
        <v>9010720</v>
      </c>
      <c r="B120" s="25" t="s">
        <v>286</v>
      </c>
      <c r="C120" s="5"/>
      <c r="E120" s="3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customFormat="false" ht="14.25" hidden="false" customHeight="false" outlineLevel="0" collapsed="false">
      <c r="A121" s="24" t="n">
        <v>8057150</v>
      </c>
      <c r="B121" s="25" t="s">
        <v>288</v>
      </c>
      <c r="C121" s="5"/>
      <c r="E121" s="3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customFormat="false" ht="14.25" hidden="false" customHeight="false" outlineLevel="0" collapsed="false">
      <c r="A122" s="24" t="n">
        <v>8057100</v>
      </c>
      <c r="B122" s="25" t="s">
        <v>290</v>
      </c>
      <c r="C122" s="5"/>
      <c r="E122" s="3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customFormat="false" ht="14.25" hidden="false" customHeight="false" outlineLevel="0" collapsed="false">
      <c r="A123" s="24" t="n">
        <v>8054800</v>
      </c>
      <c r="B123" s="25" t="s">
        <v>292</v>
      </c>
      <c r="C123" s="5"/>
      <c r="E123" s="3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customFormat="false" ht="14.25" hidden="false" customHeight="false" outlineLevel="0" collapsed="false">
      <c r="A124" s="24" t="n">
        <v>8055900</v>
      </c>
      <c r="B124" s="25" t="s">
        <v>294</v>
      </c>
      <c r="C124" s="5"/>
      <c r="E124" s="3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customFormat="false" ht="14.25" hidden="false" customHeight="false" outlineLevel="0" collapsed="false">
      <c r="A125" s="24" t="n">
        <v>8015400</v>
      </c>
      <c r="B125" s="25" t="s">
        <v>296</v>
      </c>
      <c r="C125" s="5"/>
      <c r="E125" s="3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customFormat="false" ht="14.25" hidden="false" customHeight="false" outlineLevel="0" collapsed="false">
      <c r="A126" s="24" t="n">
        <v>8047700</v>
      </c>
      <c r="B126" s="25" t="s">
        <v>298</v>
      </c>
      <c r="C126" s="5"/>
      <c r="E126" s="3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customFormat="false" ht="14.25" hidden="false" customHeight="false" outlineLevel="0" collapsed="false">
      <c r="A127" s="24" t="n">
        <v>8009700</v>
      </c>
      <c r="B127" s="25" t="s">
        <v>300</v>
      </c>
      <c r="C127" s="5"/>
      <c r="E127" s="3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customFormat="false" ht="14.25" hidden="false" customHeight="false" outlineLevel="0" collapsed="false">
      <c r="A128" s="24" t="n">
        <v>8004400</v>
      </c>
      <c r="B128" s="25" t="s">
        <v>302</v>
      </c>
      <c r="C128" s="5"/>
      <c r="E128" s="3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</row>
    <row r="129" customFormat="false" ht="14.25" hidden="false" customHeight="false" outlineLevel="0" collapsed="false">
      <c r="A129" s="24" t="n">
        <v>8055000</v>
      </c>
      <c r="B129" s="25" t="s">
        <v>304</v>
      </c>
      <c r="C129" s="5"/>
      <c r="E129" s="3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</row>
    <row r="130" customFormat="false" ht="14.25" hidden="false" customHeight="false" outlineLevel="0" collapsed="false">
      <c r="A130" s="24" t="n">
        <v>8043600</v>
      </c>
      <c r="B130" s="25" t="s">
        <v>306</v>
      </c>
      <c r="C130" s="5"/>
      <c r="E130" s="3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</row>
    <row r="131" customFormat="false" ht="14.25" hidden="false" customHeight="false" outlineLevel="0" collapsed="false">
      <c r="A131" s="24" t="n">
        <v>8003000</v>
      </c>
      <c r="B131" s="25" t="s">
        <v>308</v>
      </c>
      <c r="C131" s="5"/>
      <c r="E131" s="3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</row>
    <row r="132" customFormat="false" ht="14.25" hidden="false" customHeight="false" outlineLevel="0" collapsed="false">
      <c r="A132" s="24" t="n">
        <v>8017000</v>
      </c>
      <c r="B132" s="25" t="s">
        <v>311</v>
      </c>
      <c r="C132" s="5"/>
      <c r="E132" s="3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</row>
    <row r="133" customFormat="false" ht="14.25" hidden="false" customHeight="false" outlineLevel="0" collapsed="false">
      <c r="A133" s="24" t="n">
        <v>8019100</v>
      </c>
      <c r="B133" s="25" t="s">
        <v>313</v>
      </c>
      <c r="C133" s="5"/>
      <c r="E133" s="3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</row>
    <row r="134" customFormat="false" ht="14.25" hidden="false" customHeight="false" outlineLevel="0" collapsed="false">
      <c r="A134" s="24" t="n">
        <v>8009900</v>
      </c>
      <c r="B134" s="25" t="s">
        <v>315</v>
      </c>
      <c r="C134" s="5"/>
      <c r="E134" s="3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</row>
    <row r="135" customFormat="false" ht="14.25" hidden="false" customHeight="false" outlineLevel="0" collapsed="false">
      <c r="A135" s="24" t="n">
        <v>8007200</v>
      </c>
      <c r="B135" s="25" t="s">
        <v>317</v>
      </c>
      <c r="C135" s="5"/>
      <c r="E135" s="3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</row>
    <row r="136" customFormat="false" ht="14.25" hidden="false" customHeight="false" outlineLevel="0" collapsed="false">
      <c r="A136" s="24" t="n">
        <v>8049500</v>
      </c>
      <c r="B136" s="25" t="s">
        <v>319</v>
      </c>
      <c r="C136" s="5"/>
      <c r="E136" s="3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</row>
    <row r="137" customFormat="false" ht="14.25" hidden="false" customHeight="false" outlineLevel="0" collapsed="false">
      <c r="A137" s="24" t="n">
        <v>8048800</v>
      </c>
      <c r="B137" s="25" t="s">
        <v>321</v>
      </c>
      <c r="C137" s="5"/>
      <c r="E137" s="3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</row>
    <row r="138" customFormat="false" ht="14.25" hidden="false" customHeight="false" outlineLevel="0" collapsed="false">
      <c r="A138" s="24" t="n">
        <v>8048100</v>
      </c>
      <c r="B138" s="25" t="s">
        <v>323</v>
      </c>
      <c r="C138" s="5"/>
      <c r="E138" s="3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</row>
    <row r="139" customFormat="false" ht="14.25" hidden="false" customHeight="false" outlineLevel="0" collapsed="false">
      <c r="A139" s="24" t="n">
        <v>8049700</v>
      </c>
      <c r="B139" s="25" t="s">
        <v>325</v>
      </c>
      <c r="C139" s="5"/>
      <c r="E139" s="3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</row>
    <row r="140" customFormat="false" ht="14.25" hidden="false" customHeight="false" outlineLevel="0" collapsed="false">
      <c r="A140" s="24" t="n">
        <v>8049400</v>
      </c>
      <c r="B140" s="25" t="s">
        <v>327</v>
      </c>
      <c r="C140" s="5"/>
      <c r="E140" s="3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</row>
    <row r="141" customFormat="false" ht="14.25" hidden="false" customHeight="false" outlineLevel="0" collapsed="false">
      <c r="A141" s="24" t="n">
        <v>8038100</v>
      </c>
      <c r="B141" s="25" t="s">
        <v>329</v>
      </c>
      <c r="C141" s="5"/>
      <c r="E141" s="3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</row>
    <row r="142" customFormat="false" ht="14.25" hidden="false" customHeight="false" outlineLevel="0" collapsed="false">
      <c r="A142" s="24" t="n">
        <v>8050900</v>
      </c>
      <c r="B142" s="25" t="s">
        <v>331</v>
      </c>
      <c r="C142" s="5"/>
      <c r="E142" s="3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</row>
    <row r="143" customFormat="false" ht="14.25" hidden="false" customHeight="false" outlineLevel="0" collapsed="false">
      <c r="A143" s="24" t="n">
        <v>8057700</v>
      </c>
      <c r="B143" s="25" t="s">
        <v>333</v>
      </c>
      <c r="C143" s="5"/>
      <c r="E143" s="3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</row>
    <row r="144" customFormat="false" ht="14.25" hidden="false" customHeight="false" outlineLevel="0" collapsed="false">
      <c r="A144" s="24" t="n">
        <v>8004800</v>
      </c>
      <c r="B144" s="25" t="s">
        <v>335</v>
      </c>
      <c r="C144" s="5"/>
      <c r="E144" s="3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</row>
    <row r="145" customFormat="false" ht="14.25" hidden="false" customHeight="false" outlineLevel="0" collapsed="false">
      <c r="A145" s="24" t="n">
        <v>8020600</v>
      </c>
      <c r="B145" s="25" t="s">
        <v>337</v>
      </c>
      <c r="C145" s="5"/>
      <c r="E145" s="3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</row>
    <row r="146" customFormat="false" ht="14.25" hidden="false" customHeight="false" outlineLevel="0" collapsed="false">
      <c r="A146" s="24" t="n">
        <v>8042500</v>
      </c>
      <c r="B146" s="25" t="s">
        <v>339</v>
      </c>
      <c r="C146" s="5"/>
      <c r="E146" s="3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</row>
    <row r="147" customFormat="false" ht="14.25" hidden="false" customHeight="false" outlineLevel="0" collapsed="false">
      <c r="A147" s="24" t="n">
        <v>8028800</v>
      </c>
      <c r="B147" s="25" t="s">
        <v>341</v>
      </c>
      <c r="C147" s="5"/>
      <c r="E147" s="3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</row>
    <row r="148" customFormat="false" ht="14.25" hidden="false" customHeight="false" outlineLevel="0" collapsed="false">
      <c r="A148" s="24" t="n">
        <v>8023800</v>
      </c>
      <c r="B148" s="25" t="s">
        <v>343</v>
      </c>
      <c r="C148" s="5"/>
      <c r="E148" s="3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</row>
    <row r="149" customFormat="false" ht="14.25" hidden="false" customHeight="false" outlineLevel="0" collapsed="false">
      <c r="A149" s="24" t="n">
        <v>8052800</v>
      </c>
      <c r="B149" s="25" t="s">
        <v>345</v>
      </c>
      <c r="C149" s="5"/>
      <c r="E149" s="3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</row>
    <row r="150" customFormat="false" ht="14.25" hidden="false" customHeight="false" outlineLevel="0" collapsed="false">
      <c r="A150" s="24" t="n">
        <v>8001200</v>
      </c>
      <c r="B150" s="25" t="s">
        <v>347</v>
      </c>
      <c r="C150" s="5"/>
      <c r="E150" s="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4.25" hidden="false" customHeight="false" outlineLevel="0" collapsed="false">
      <c r="A151" s="24" t="n">
        <v>8005400</v>
      </c>
      <c r="B151" s="25" t="s">
        <v>349</v>
      </c>
      <c r="C151" s="5"/>
      <c r="D151" s="14"/>
      <c r="E151" s="5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</row>
    <row r="152" customFormat="false" ht="14.25" hidden="false" customHeight="false" outlineLevel="0" collapsed="false">
      <c r="A152" s="24" t="n">
        <v>8045200</v>
      </c>
      <c r="B152" s="25" t="s">
        <v>351</v>
      </c>
      <c r="C152" s="5"/>
      <c r="E152" s="3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</row>
    <row r="153" customFormat="false" ht="14.25" hidden="false" customHeight="false" outlineLevel="0" collapsed="false">
      <c r="A153" s="24" t="n">
        <v>8001100</v>
      </c>
      <c r="B153" s="25" t="s">
        <v>353</v>
      </c>
      <c r="C153" s="5"/>
      <c r="E153" s="3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</row>
    <row r="154" customFormat="false" ht="14.25" hidden="false" customHeight="false" outlineLevel="0" collapsed="false">
      <c r="A154" s="24" t="n">
        <v>8001000</v>
      </c>
      <c r="B154" s="25" t="s">
        <v>355</v>
      </c>
      <c r="C154" s="5"/>
      <c r="E154" s="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4.25" hidden="false" customHeight="false" outlineLevel="0" collapsed="false">
      <c r="A155" s="24" t="n">
        <v>8019700</v>
      </c>
      <c r="B155" s="25" t="s">
        <v>357</v>
      </c>
      <c r="C155" s="5"/>
      <c r="E155" s="3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4.25" hidden="false" customHeight="false" outlineLevel="0" collapsed="false">
      <c r="A156" s="24" t="n">
        <v>8003600</v>
      </c>
      <c r="B156" s="25" t="s">
        <v>359</v>
      </c>
      <c r="C156" s="5"/>
      <c r="E156" s="3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</row>
    <row r="157" customFormat="false" ht="14.25" hidden="false" customHeight="false" outlineLevel="0" collapsed="false">
      <c r="A157" s="24" t="n">
        <v>8018900</v>
      </c>
      <c r="B157" s="25" t="s">
        <v>361</v>
      </c>
      <c r="C157" s="5"/>
      <c r="E157" s="3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</row>
    <row r="158" customFormat="false" ht="14.25" hidden="false" customHeight="false" outlineLevel="0" collapsed="false">
      <c r="A158" s="24" t="n">
        <v>8013000</v>
      </c>
      <c r="B158" s="25" t="s">
        <v>363</v>
      </c>
      <c r="C158" s="5"/>
      <c r="E158" s="3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</row>
    <row r="159" customFormat="false" ht="14.25" hidden="false" customHeight="false" outlineLevel="0" collapsed="false">
      <c r="A159" s="24" t="n">
        <v>8021900</v>
      </c>
      <c r="B159" s="25" t="s">
        <v>365</v>
      </c>
      <c r="C159" s="5"/>
      <c r="E159" s="3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</row>
    <row r="160" customFormat="false" ht="14.25" hidden="false" customHeight="false" outlineLevel="0" collapsed="false">
      <c r="A160" s="24" t="n">
        <v>8007400</v>
      </c>
      <c r="B160" s="25" t="s">
        <v>367</v>
      </c>
      <c r="C160" s="5"/>
      <c r="E160" s="3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</row>
    <row r="161" customFormat="false" ht="14.25" hidden="false" customHeight="false" outlineLevel="0" collapsed="false">
      <c r="A161" s="24" t="n">
        <v>8003900</v>
      </c>
      <c r="B161" s="25" t="s">
        <v>369</v>
      </c>
      <c r="C161" s="5"/>
      <c r="E161" s="3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</row>
    <row r="162" customFormat="false" ht="14.25" hidden="false" customHeight="false" outlineLevel="0" collapsed="false">
      <c r="A162" s="24" t="n">
        <v>8004000</v>
      </c>
      <c r="B162" s="25" t="s">
        <v>371</v>
      </c>
      <c r="C162" s="5"/>
      <c r="E162" s="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4.25" hidden="false" customHeight="false" outlineLevel="0" collapsed="false">
      <c r="A163" s="24" t="n">
        <v>8028500</v>
      </c>
      <c r="B163" s="25" t="s">
        <v>373</v>
      </c>
      <c r="C163" s="5"/>
      <c r="E163" s="3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4.25" hidden="false" customHeight="false" outlineLevel="0" collapsed="false">
      <c r="A164" s="24" t="n">
        <v>8023600</v>
      </c>
      <c r="B164" s="25" t="s">
        <v>375</v>
      </c>
      <c r="C164" s="5"/>
      <c r="E164" s="3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</row>
    <row r="165" customFormat="false" ht="14.25" hidden="false" customHeight="false" outlineLevel="0" collapsed="false">
      <c r="A165" s="24" t="n">
        <v>8003100</v>
      </c>
      <c r="B165" s="25" t="s">
        <v>377</v>
      </c>
      <c r="C165" s="5"/>
      <c r="E165" s="3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</row>
    <row r="166" customFormat="false" ht="14.25" hidden="false" customHeight="false" outlineLevel="0" collapsed="false">
      <c r="A166" s="24" t="n">
        <v>8007600</v>
      </c>
      <c r="B166" s="25" t="s">
        <v>379</v>
      </c>
      <c r="C166" s="5"/>
      <c r="E166" s="3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</row>
    <row r="167" customFormat="false" ht="14.25" hidden="false" customHeight="false" outlineLevel="0" collapsed="false">
      <c r="A167" s="24" t="n">
        <v>8048900</v>
      </c>
      <c r="B167" s="25" t="s">
        <v>381</v>
      </c>
      <c r="C167" s="5"/>
      <c r="E167" s="3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</row>
    <row r="168" customFormat="false" ht="14.25" hidden="false" customHeight="false" outlineLevel="0" collapsed="false">
      <c r="A168" s="24" t="n">
        <v>8002900</v>
      </c>
      <c r="B168" s="25" t="s">
        <v>383</v>
      </c>
      <c r="C168" s="5"/>
      <c r="E168" s="3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</row>
    <row r="169" customFormat="false" ht="14.25" hidden="false" customHeight="false" outlineLevel="0" collapsed="false">
      <c r="A169" s="24" t="n">
        <v>8015700</v>
      </c>
      <c r="B169" s="25" t="s">
        <v>386</v>
      </c>
      <c r="C169" s="5"/>
      <c r="E169" s="3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</row>
    <row r="170" customFormat="false" ht="14.25" hidden="false" customHeight="false" outlineLevel="0" collapsed="false">
      <c r="A170" s="24" t="n">
        <v>8035300</v>
      </c>
      <c r="B170" s="25" t="s">
        <v>388</v>
      </c>
      <c r="C170" s="5"/>
      <c r="E170" s="3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</row>
    <row r="171" customFormat="false" ht="14.25" hidden="false" customHeight="false" outlineLevel="0" collapsed="false">
      <c r="A171" s="24" t="n">
        <v>8028000</v>
      </c>
      <c r="B171" s="25" t="s">
        <v>390</v>
      </c>
      <c r="C171" s="5"/>
      <c r="E171" s="3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</row>
    <row r="172" customFormat="false" ht="14.25" hidden="false" customHeight="false" outlineLevel="0" collapsed="false">
      <c r="A172" s="24" t="n">
        <v>8055950</v>
      </c>
      <c r="B172" s="25" t="s">
        <v>392</v>
      </c>
      <c r="C172" s="5"/>
      <c r="E172" s="3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</row>
    <row r="173" customFormat="false" ht="14.25" hidden="false" customHeight="false" outlineLevel="0" collapsed="false">
      <c r="A173" s="24" t="n">
        <v>8057400</v>
      </c>
      <c r="B173" s="25" t="s">
        <v>394</v>
      </c>
      <c r="C173" s="5"/>
      <c r="E173" s="3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</row>
    <row r="174" customFormat="false" ht="14.25" hidden="false" customHeight="false" outlineLevel="0" collapsed="false">
      <c r="A174" s="24" t="n">
        <v>8057800</v>
      </c>
      <c r="B174" s="25" t="s">
        <v>396</v>
      </c>
      <c r="C174" s="5"/>
      <c r="E174" s="3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</row>
    <row r="175" customFormat="false" ht="14.25" hidden="false" customHeight="false" outlineLevel="0" collapsed="false">
      <c r="A175" s="24" t="n">
        <v>8057350</v>
      </c>
      <c r="B175" s="25" t="s">
        <v>398</v>
      </c>
      <c r="C175" s="5"/>
      <c r="E175" s="3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</row>
    <row r="176" customFormat="false" ht="14.25" hidden="false" customHeight="false" outlineLevel="0" collapsed="false">
      <c r="A176" s="24" t="n">
        <v>8057450</v>
      </c>
      <c r="B176" s="25" t="s">
        <v>400</v>
      </c>
      <c r="C176" s="5"/>
      <c r="E176" s="3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</row>
    <row r="177" customFormat="false" ht="14.25" hidden="false" customHeight="false" outlineLevel="0" collapsed="false">
      <c r="A177" s="24" t="n">
        <v>8057650</v>
      </c>
      <c r="B177" s="25" t="s">
        <v>402</v>
      </c>
      <c r="C177" s="5"/>
      <c r="E177" s="3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</row>
    <row r="178" customFormat="false" ht="14.25" hidden="false" customHeight="false" outlineLevel="0" collapsed="false">
      <c r="A178" s="24" t="n">
        <v>8057500</v>
      </c>
      <c r="B178" s="25" t="s">
        <v>404</v>
      </c>
      <c r="C178" s="5"/>
      <c r="E178" s="3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</row>
    <row r="179" customFormat="false" ht="14.25" hidden="false" customHeight="false" outlineLevel="0" collapsed="false">
      <c r="A179" s="24" t="n">
        <v>8057550</v>
      </c>
      <c r="B179" s="25" t="s">
        <v>406</v>
      </c>
      <c r="C179" s="5"/>
      <c r="E179" s="3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</row>
    <row r="180" customFormat="false" ht="14.25" hidden="false" customHeight="false" outlineLevel="0" collapsed="false">
      <c r="A180" s="24" t="n">
        <v>8057600</v>
      </c>
      <c r="B180" s="25" t="s">
        <v>408</v>
      </c>
      <c r="C180" s="5"/>
      <c r="E180" s="3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</row>
    <row r="181" customFormat="false" ht="14.25" hidden="false" customHeight="false" outlineLevel="0" collapsed="false">
      <c r="A181" s="24" t="n">
        <v>8061200</v>
      </c>
      <c r="B181" s="25" t="s">
        <v>410</v>
      </c>
      <c r="C181" s="5"/>
      <c r="E181" s="3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</row>
    <row r="182" customFormat="false" ht="14.25" hidden="false" customHeight="false" outlineLevel="0" collapsed="false">
      <c r="A182" s="24" t="n">
        <v>8039200</v>
      </c>
      <c r="B182" s="25" t="s">
        <v>412</v>
      </c>
      <c r="C182" s="5"/>
      <c r="E182" s="3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</row>
    <row r="183" customFormat="false" ht="14.25" hidden="false" customHeight="false" outlineLevel="0" collapsed="false">
      <c r="A183" s="24" t="n">
        <v>8031500</v>
      </c>
      <c r="B183" s="25" t="s">
        <v>414</v>
      </c>
      <c r="C183" s="5"/>
      <c r="E183" s="3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</row>
    <row r="184" customFormat="false" ht="14.25" hidden="false" customHeight="false" outlineLevel="0" collapsed="false">
      <c r="A184" s="24" t="n">
        <v>8053500</v>
      </c>
      <c r="B184" s="25" t="s">
        <v>416</v>
      </c>
      <c r="C184" s="5"/>
      <c r="E184" s="3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</row>
    <row r="185" customFormat="false" ht="14.25" hidden="false" customHeight="false" outlineLevel="0" collapsed="false">
      <c r="A185" s="24" t="n">
        <v>9010590</v>
      </c>
      <c r="B185" s="25" t="s">
        <v>418</v>
      </c>
      <c r="C185" s="5"/>
      <c r="E185" s="3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</row>
    <row r="186" customFormat="false" ht="14.25" hidden="false" customHeight="false" outlineLevel="0" collapsed="false">
      <c r="A186" s="24" t="n">
        <v>9010580</v>
      </c>
      <c r="B186" s="25" t="s">
        <v>420</v>
      </c>
      <c r="C186" s="5"/>
      <c r="E186" s="3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</row>
    <row r="187" customFormat="false" ht="14.25" hidden="false" customHeight="false" outlineLevel="0" collapsed="false">
      <c r="A187" s="24" t="n">
        <v>8056150</v>
      </c>
      <c r="B187" s="25" t="s">
        <v>545</v>
      </c>
      <c r="C187" s="5"/>
      <c r="D187" s="14"/>
      <c r="E187" s="5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</row>
    <row r="188" customFormat="false" ht="14.25" hidden="false" customHeight="false" outlineLevel="0" collapsed="false">
      <c r="A188" s="24" t="n">
        <v>8042800</v>
      </c>
      <c r="B188" s="25" t="s">
        <v>424</v>
      </c>
      <c r="C188" s="5"/>
      <c r="E188" s="3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</row>
    <row r="189" customFormat="false" ht="14.25" hidden="false" customHeight="false" outlineLevel="0" collapsed="false">
      <c r="A189" s="24" t="n">
        <v>8051600</v>
      </c>
      <c r="B189" s="25" t="s">
        <v>426</v>
      </c>
      <c r="C189" s="5"/>
      <c r="E189" s="3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</row>
    <row r="190" customFormat="false" ht="14.25" hidden="false" customHeight="false" outlineLevel="0" collapsed="false">
      <c r="A190" s="24" t="n">
        <v>8052400</v>
      </c>
      <c r="B190" s="25" t="s">
        <v>428</v>
      </c>
      <c r="C190" s="5"/>
      <c r="E190" s="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4.25" hidden="false" customHeight="false" outlineLevel="0" collapsed="false">
      <c r="A191" s="24" t="n">
        <v>8022300</v>
      </c>
      <c r="B191" s="25" t="s">
        <v>430</v>
      </c>
      <c r="C191" s="5"/>
      <c r="E191" s="3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4.25" hidden="false" customHeight="false" outlineLevel="0" collapsed="false">
      <c r="A192" s="24" t="n">
        <v>8039600</v>
      </c>
      <c r="B192" s="25" t="s">
        <v>432</v>
      </c>
      <c r="C192" s="5"/>
      <c r="E192" s="3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</row>
    <row r="193" customFormat="false" ht="14.25" hidden="false" customHeight="false" outlineLevel="0" collapsed="false">
      <c r="A193" s="24" t="n">
        <v>8027300</v>
      </c>
      <c r="B193" s="25" t="s">
        <v>434</v>
      </c>
      <c r="C193" s="5"/>
      <c r="E193" s="3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</row>
    <row r="194" customFormat="false" ht="14.25" hidden="false" customHeight="false" outlineLevel="0" collapsed="false">
      <c r="A194" s="24" t="n">
        <v>8024300</v>
      </c>
      <c r="B194" s="25" t="s">
        <v>436</v>
      </c>
      <c r="C194" s="5"/>
      <c r="E194" s="3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</row>
    <row r="195" customFormat="false" ht="14.25" hidden="false" customHeight="false" outlineLevel="0" collapsed="false">
      <c r="A195" s="24" t="n">
        <v>8037500</v>
      </c>
      <c r="B195" s="25" t="s">
        <v>438</v>
      </c>
      <c r="C195" s="5"/>
      <c r="E195" s="3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</row>
    <row r="196" customFormat="false" ht="14.25" hidden="false" customHeight="false" outlineLevel="0" collapsed="false">
      <c r="A196" s="24" t="n">
        <v>8024600</v>
      </c>
      <c r="B196" s="25" t="s">
        <v>440</v>
      </c>
      <c r="C196" s="5"/>
      <c r="E196" s="3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</row>
    <row r="197" customFormat="false" ht="14.25" hidden="false" customHeight="false" outlineLevel="0" collapsed="false">
      <c r="A197" s="24" t="n">
        <v>8036500</v>
      </c>
      <c r="B197" s="25" t="s">
        <v>442</v>
      </c>
      <c r="C197" s="5"/>
      <c r="E197" s="3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</row>
    <row r="198" customFormat="false" ht="14.25" hidden="false" customHeight="false" outlineLevel="0" collapsed="false">
      <c r="A198" s="24" t="n">
        <v>8027900</v>
      </c>
      <c r="B198" s="25" t="s">
        <v>444</v>
      </c>
      <c r="C198" s="5"/>
      <c r="E198" s="3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</row>
    <row r="199" customFormat="false" ht="14.25" hidden="false" customHeight="false" outlineLevel="0" collapsed="false">
      <c r="A199" s="24" t="n">
        <v>8039300</v>
      </c>
      <c r="B199" s="25" t="s">
        <v>446</v>
      </c>
      <c r="C199" s="5"/>
      <c r="D199" s="14"/>
      <c r="E199" s="5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</row>
    <row r="200" customFormat="false" ht="14.25" hidden="false" customHeight="false" outlineLevel="0" collapsed="false">
      <c r="A200" s="24" t="n">
        <v>9010660</v>
      </c>
      <c r="B200" s="25" t="s">
        <v>448</v>
      </c>
      <c r="C200" s="5"/>
      <c r="E200" s="3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</row>
    <row r="201" customFormat="false" ht="14.25" hidden="false" customHeight="false" outlineLevel="0" collapsed="false">
      <c r="A201" s="24" t="n">
        <v>8017300</v>
      </c>
      <c r="B201" s="25" t="s">
        <v>450</v>
      </c>
      <c r="C201" s="5"/>
      <c r="E201" s="3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</row>
    <row r="202" customFormat="false" ht="14.25" hidden="false" customHeight="false" outlineLevel="0" collapsed="false">
      <c r="A202" s="24" t="n">
        <v>8029200</v>
      </c>
      <c r="B202" s="25" t="s">
        <v>452</v>
      </c>
      <c r="C202" s="5"/>
      <c r="E202" s="3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</row>
    <row r="203" customFormat="false" ht="14.25" hidden="false" customHeight="false" outlineLevel="0" collapsed="false">
      <c r="A203" s="24" t="n">
        <v>8058100</v>
      </c>
      <c r="B203" s="25" t="s">
        <v>454</v>
      </c>
      <c r="C203" s="5"/>
      <c r="E203" s="3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</row>
    <row r="204" customFormat="false" ht="14.25" hidden="false" customHeight="false" outlineLevel="0" collapsed="false">
      <c r="A204" s="24" t="n">
        <v>8054600</v>
      </c>
      <c r="B204" s="25" t="s">
        <v>456</v>
      </c>
      <c r="C204" s="5"/>
      <c r="E204" s="3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</row>
    <row r="205" customFormat="false" ht="14.25" hidden="false" customHeight="false" outlineLevel="0" collapsed="false">
      <c r="A205" s="24" t="n">
        <v>8058015</v>
      </c>
      <c r="B205" s="25" t="s">
        <v>458</v>
      </c>
      <c r="C205" s="5"/>
      <c r="E205" s="3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</row>
    <row r="206" customFormat="false" ht="14.25" hidden="false" customHeight="false" outlineLevel="0" collapsed="false">
      <c r="A206" s="24" t="n">
        <v>8058010</v>
      </c>
      <c r="B206" s="25" t="s">
        <v>460</v>
      </c>
      <c r="C206" s="5"/>
      <c r="E206" s="3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</row>
    <row r="207" customFormat="false" ht="14.25" hidden="false" customHeight="false" outlineLevel="0" collapsed="false">
      <c r="A207" s="24" t="n">
        <v>8027200</v>
      </c>
      <c r="B207" s="25" t="s">
        <v>546</v>
      </c>
      <c r="C207" s="5"/>
      <c r="D207" s="14"/>
      <c r="E207" s="13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</row>
    <row r="208" customFormat="false" ht="14.25" hidden="false" customHeight="false" outlineLevel="0" collapsed="false">
      <c r="A208" s="24" t="n">
        <v>8048400</v>
      </c>
      <c r="B208" s="25" t="s">
        <v>464</v>
      </c>
      <c r="C208" s="5"/>
      <c r="E208" s="3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</row>
    <row r="209" customFormat="false" ht="14.25" hidden="false" customHeight="false" outlineLevel="0" collapsed="false">
      <c r="A209" s="24" t="n">
        <v>8000400</v>
      </c>
      <c r="B209" s="25" t="s">
        <v>466</v>
      </c>
      <c r="C209" s="5"/>
      <c r="E209" s="3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</row>
    <row r="210" customFormat="false" ht="14.25" hidden="false" customHeight="false" outlineLevel="0" collapsed="false">
      <c r="A210" s="24" t="n">
        <v>8033700</v>
      </c>
      <c r="B210" s="25" t="s">
        <v>468</v>
      </c>
      <c r="C210" s="5"/>
      <c r="E210" s="3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4.25" hidden="false" customHeight="false" outlineLevel="0" collapsed="false">
      <c r="A211" s="24" t="n">
        <v>8033800</v>
      </c>
      <c r="B211" s="25" t="s">
        <v>470</v>
      </c>
      <c r="C211" s="5"/>
      <c r="E211" s="3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4.25" hidden="false" customHeight="false" outlineLevel="0" collapsed="false">
      <c r="A212" s="24" t="n">
        <v>8033900</v>
      </c>
      <c r="B212" s="25" t="s">
        <v>472</v>
      </c>
      <c r="C212" s="5"/>
      <c r="E212" s="3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</row>
    <row r="213" customFormat="false" ht="14.25" hidden="false" customHeight="false" outlineLevel="0" collapsed="false">
      <c r="A213" s="24" t="n">
        <v>8034400</v>
      </c>
      <c r="B213" s="25" t="s">
        <v>474</v>
      </c>
      <c r="C213" s="5"/>
      <c r="E213" s="3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</row>
    <row r="214" customFormat="false" ht="14.25" hidden="false" customHeight="false" outlineLevel="0" collapsed="false">
      <c r="A214" s="24" t="n">
        <v>8047600</v>
      </c>
      <c r="B214" s="25" t="s">
        <v>476</v>
      </c>
      <c r="C214" s="5"/>
      <c r="E214" s="3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4.25" hidden="false" customHeight="false" outlineLevel="0" collapsed="false">
      <c r="A215" s="24" t="n">
        <v>8057845</v>
      </c>
      <c r="B215" s="25" t="s">
        <v>478</v>
      </c>
      <c r="C215" s="5"/>
      <c r="E215" s="3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4.25" hidden="false" customHeight="false" outlineLevel="0" collapsed="false">
      <c r="A216" s="24" t="n">
        <v>8033600</v>
      </c>
      <c r="B216" s="25" t="s">
        <v>480</v>
      </c>
      <c r="C216" s="5"/>
      <c r="E216" s="3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</row>
    <row r="217" customFormat="false" ht="14.25" hidden="false" customHeight="false" outlineLevel="0" collapsed="false">
      <c r="A217" s="24" t="n">
        <v>8034700</v>
      </c>
      <c r="B217" s="25" t="s">
        <v>482</v>
      </c>
      <c r="C217" s="5"/>
      <c r="E217" s="3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</row>
    <row r="218" customFormat="false" ht="14.25" hidden="false" customHeight="false" outlineLevel="0" collapsed="false">
      <c r="A218" s="24" t="n">
        <v>8034900</v>
      </c>
      <c r="B218" s="25" t="s">
        <v>484</v>
      </c>
      <c r="C218" s="5"/>
      <c r="E218" s="3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</row>
    <row r="219" customFormat="false" ht="14.25" hidden="false" customHeight="false" outlineLevel="0" collapsed="false">
      <c r="A219" s="24" t="n">
        <v>8034500</v>
      </c>
      <c r="B219" s="25" t="s">
        <v>486</v>
      </c>
      <c r="C219" s="5"/>
      <c r="E219" s="3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</row>
    <row r="220" customFormat="false" ht="14.25" hidden="false" customHeight="false" outlineLevel="0" collapsed="false">
      <c r="A220" s="24" t="n">
        <v>9010560</v>
      </c>
      <c r="B220" s="25" t="s">
        <v>488</v>
      </c>
      <c r="C220" s="5"/>
      <c r="E220" s="3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</row>
    <row r="221" customFormat="false" ht="14.25" hidden="false" customHeight="false" outlineLevel="0" collapsed="false">
      <c r="A221" s="24" t="n">
        <v>9010570</v>
      </c>
      <c r="B221" s="25" t="s">
        <v>490</v>
      </c>
      <c r="C221" s="5"/>
      <c r="E221" s="3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</row>
    <row r="222" customFormat="false" ht="14.25" hidden="false" customHeight="false" outlineLevel="0" collapsed="false">
      <c r="A222" s="24" t="n">
        <v>8039700</v>
      </c>
      <c r="B222" s="25" t="s">
        <v>492</v>
      </c>
      <c r="C222" s="5"/>
      <c r="E222" s="3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</row>
    <row r="223" customFormat="false" ht="14.25" hidden="false" customHeight="false" outlineLevel="0" collapsed="false">
      <c r="A223" s="24" t="n">
        <v>9010760</v>
      </c>
      <c r="B223" s="25" t="s">
        <v>494</v>
      </c>
      <c r="C223" s="5"/>
      <c r="E223" s="3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</row>
    <row r="224" customFormat="false" ht="14.25" hidden="false" customHeight="false" outlineLevel="0" collapsed="false">
      <c r="A224" s="24" t="n">
        <v>8059010</v>
      </c>
      <c r="B224" s="25" t="s">
        <v>496</v>
      </c>
      <c r="C224" s="5"/>
      <c r="E224" s="3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</row>
    <row r="225" customFormat="false" ht="14.25" hidden="false" customHeight="false" outlineLevel="0" collapsed="false">
      <c r="A225" s="24" t="n">
        <v>8056550</v>
      </c>
      <c r="B225" s="25" t="s">
        <v>498</v>
      </c>
      <c r="C225" s="5"/>
      <c r="E225" s="3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</row>
    <row r="226" customFormat="false" ht="14.25" hidden="false" customHeight="false" outlineLevel="0" collapsed="false">
      <c r="A226" s="24" t="n">
        <v>8057895</v>
      </c>
      <c r="B226" s="25" t="s">
        <v>500</v>
      </c>
      <c r="C226" s="5"/>
      <c r="E226" s="3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</row>
    <row r="227" customFormat="false" ht="14.25" hidden="false" customHeight="false" outlineLevel="0" collapsed="false">
      <c r="A227" s="24" t="n">
        <v>8057900</v>
      </c>
      <c r="B227" s="25" t="s">
        <v>502</v>
      </c>
      <c r="C227" s="5"/>
      <c r="E227" s="3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</row>
    <row r="228" customFormat="false" ht="14.25" hidden="false" customHeight="false" outlineLevel="0" collapsed="false">
      <c r="A228" s="24" t="n">
        <v>8057890</v>
      </c>
      <c r="B228" s="25" t="s">
        <v>504</v>
      </c>
      <c r="C228" s="5"/>
      <c r="E228" s="3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</row>
    <row r="229" customFormat="false" ht="14.25" hidden="false" customHeight="false" outlineLevel="0" collapsed="false">
      <c r="A229" s="24" t="n">
        <v>8033400</v>
      </c>
      <c r="B229" s="25" t="s">
        <v>506</v>
      </c>
      <c r="C229" s="5" t="s">
        <v>11</v>
      </c>
      <c r="D229" s="3" t="s">
        <v>11</v>
      </c>
      <c r="E229" s="3" t="s">
        <v>11</v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</row>
    <row r="230" customFormat="false" ht="14.25" hidden="false" customHeight="false" outlineLevel="0" collapsed="false">
      <c r="A230" s="24" t="n">
        <v>8033300</v>
      </c>
      <c r="B230" s="25" t="s">
        <v>508</v>
      </c>
      <c r="C230" s="5" t="s">
        <v>11</v>
      </c>
      <c r="D230" s="3" t="s">
        <v>11</v>
      </c>
      <c r="E230" s="3" t="s">
        <v>11</v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</row>
    <row r="231" customFormat="false" ht="14.25" hidden="false" customHeight="false" outlineLevel="0" collapsed="false">
      <c r="A231" s="24" t="n">
        <v>8034000</v>
      </c>
      <c r="B231" s="25" t="s">
        <v>510</v>
      </c>
      <c r="C231" s="5" t="s">
        <v>11</v>
      </c>
      <c r="D231" s="3" t="s">
        <v>11</v>
      </c>
      <c r="E231" s="3" t="s">
        <v>11</v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</row>
    <row r="232" customFormat="false" ht="14.25" hidden="false" customHeight="false" outlineLevel="0" collapsed="false">
      <c r="A232" s="24" t="n">
        <v>8012100</v>
      </c>
      <c r="B232" s="25" t="s">
        <v>512</v>
      </c>
      <c r="C232" s="5" t="s">
        <v>11</v>
      </c>
      <c r="D232" s="3" t="s">
        <v>11</v>
      </c>
      <c r="E232" s="3" t="s">
        <v>11</v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</row>
    <row r="233" customFormat="false" ht="14.25" hidden="false" customHeight="false" outlineLevel="0" collapsed="false">
      <c r="A233" s="24" t="n">
        <v>8055300</v>
      </c>
      <c r="B233" s="25" t="s">
        <v>514</v>
      </c>
      <c r="C233" s="5" t="s">
        <v>11</v>
      </c>
      <c r="D233" s="3" t="s">
        <v>11</v>
      </c>
      <c r="E233" s="3" t="s">
        <v>11</v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</row>
    <row r="234" customFormat="false" ht="14.25" hidden="false" customHeight="false" outlineLevel="0" collapsed="false">
      <c r="A234" s="24" t="n">
        <v>8025200</v>
      </c>
      <c r="B234" s="25" t="s">
        <v>516</v>
      </c>
      <c r="C234" s="5" t="s">
        <v>11</v>
      </c>
      <c r="D234" s="3" t="s">
        <v>11</v>
      </c>
      <c r="E234" s="3" t="s">
        <v>11</v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4.25" hidden="false" customHeight="false" outlineLevel="0" collapsed="false">
      <c r="A235" s="24" t="n">
        <v>8024800</v>
      </c>
      <c r="B235" s="25" t="s">
        <v>518</v>
      </c>
      <c r="C235" s="5" t="s">
        <v>11</v>
      </c>
      <c r="D235" s="3" t="s">
        <v>11</v>
      </c>
      <c r="E235" s="3" t="s">
        <v>11</v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4.25" hidden="false" customHeight="false" outlineLevel="0" collapsed="false">
      <c r="A236" s="24" t="n">
        <v>8055200</v>
      </c>
      <c r="B236" s="25" t="s">
        <v>520</v>
      </c>
      <c r="C236" s="5" t="s">
        <v>11</v>
      </c>
      <c r="D236" s="3" t="s">
        <v>11</v>
      </c>
      <c r="E236" s="3" t="s">
        <v>11</v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</row>
    <row r="237" customFormat="false" ht="14.25" hidden="false" customHeight="false" outlineLevel="0" collapsed="false">
      <c r="A237" s="24" t="n">
        <v>8051100</v>
      </c>
      <c r="B237" s="25" t="s">
        <v>522</v>
      </c>
      <c r="C237" s="5" t="s">
        <v>11</v>
      </c>
      <c r="D237" s="3" t="s">
        <v>11</v>
      </c>
      <c r="E237" s="3" t="s">
        <v>11</v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</row>
    <row r="238" customFormat="false" ht="15" hidden="false" customHeight="false" outlineLevel="0" collapsed="false">
      <c r="A238" s="5"/>
      <c r="B238" s="5"/>
      <c r="C238" s="5"/>
      <c r="E238" s="5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I412" activeCellId="0" sqref="I41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 t="n">
        <v>45720</v>
      </c>
      <c r="E2" s="73" t="n">
        <v>0.364583333333333</v>
      </c>
      <c r="F2" s="5" t="n">
        <v>207</v>
      </c>
      <c r="G2" s="6" t="n">
        <v>12</v>
      </c>
      <c r="H2" s="6" t="n">
        <v>41</v>
      </c>
      <c r="I2" s="6" t="n">
        <v>64</v>
      </c>
      <c r="J2" s="6" t="n">
        <v>90</v>
      </c>
      <c r="K2" s="5" t="n">
        <v>0</v>
      </c>
      <c r="L2" s="5" t="n">
        <v>11</v>
      </c>
      <c r="M2" s="5" t="n">
        <v>1</v>
      </c>
      <c r="N2" s="5" t="n">
        <v>18</v>
      </c>
      <c r="O2" s="5" t="n">
        <v>8</v>
      </c>
      <c r="P2" s="5" t="n">
        <v>15</v>
      </c>
      <c r="Q2" s="5" t="n">
        <v>0</v>
      </c>
      <c r="R2" s="5" t="n">
        <v>39</v>
      </c>
      <c r="S2" s="5" t="n">
        <v>25</v>
      </c>
      <c r="T2" s="5" t="n">
        <v>53</v>
      </c>
      <c r="U2" s="5" t="n">
        <v>36</v>
      </c>
      <c r="V2" s="5" t="n">
        <v>1</v>
      </c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 t="n">
        <v>194</v>
      </c>
      <c r="G3" s="5" t="n">
        <v>12</v>
      </c>
      <c r="H3" s="5" t="n">
        <v>42</v>
      </c>
      <c r="I3" s="5" t="n">
        <v>65</v>
      </c>
      <c r="J3" s="5" t="n">
        <v>75</v>
      </c>
      <c r="K3" s="5" t="n">
        <v>0</v>
      </c>
      <c r="L3" s="5" t="n">
        <v>11</v>
      </c>
      <c r="M3" s="5" t="n">
        <v>1</v>
      </c>
      <c r="N3" s="5" t="n">
        <v>17</v>
      </c>
      <c r="O3" s="5" t="n">
        <v>11</v>
      </c>
      <c r="P3" s="5" t="n">
        <v>14</v>
      </c>
      <c r="Q3" s="5" t="n">
        <v>1</v>
      </c>
      <c r="R3" s="5" t="n">
        <v>39</v>
      </c>
      <c r="S3" s="5" t="n">
        <v>25</v>
      </c>
      <c r="T3" s="5" t="n">
        <v>39</v>
      </c>
      <c r="U3" s="5" t="n">
        <v>35</v>
      </c>
      <c r="V3" s="5" t="n">
        <v>1</v>
      </c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n">
        <f aca="false">IFERROR((F3-F2)/F2,"")</f>
        <v>-0.0628019323671498</v>
      </c>
      <c r="G4" s="74" t="n">
        <f aca="false">IFERROR((G3-G2)/G2,"")</f>
        <v>0</v>
      </c>
      <c r="H4" s="74" t="n">
        <f aca="false">IFERROR((H3-H2)/H2,"")</f>
        <v>0.024390243902439</v>
      </c>
      <c r="I4" s="74" t="n">
        <f aca="false">IFERROR((I3-I2)/I2,"")</f>
        <v>0.015625</v>
      </c>
      <c r="J4" s="74" t="n">
        <f aca="false">IFERROR((J3-J2)/J2,"")</f>
        <v>-0.166666666666667</v>
      </c>
      <c r="K4" s="74" t="str">
        <f aca="false">IFERROR((K3-K2)/K2,"")</f>
        <v/>
      </c>
      <c r="L4" s="74" t="n">
        <f aca="false">IFERROR((L3-L2)/L2,"")</f>
        <v>0</v>
      </c>
      <c r="M4" s="74" t="n">
        <f aca="false">IFERROR((M3-M2)/M2,"")</f>
        <v>0</v>
      </c>
      <c r="N4" s="40" t="n">
        <f aca="false">IFERROR((N3-N2)/N2,"")</f>
        <v>-0.0555555555555556</v>
      </c>
      <c r="O4" s="40" t="n">
        <f aca="false">IFERROR((O3-O2)/O2,"")</f>
        <v>0.375</v>
      </c>
      <c r="P4" s="40" t="n">
        <f aca="false">IFERROR((P3-P2)/P2,"")</f>
        <v>-0.0666666666666667</v>
      </c>
      <c r="Q4" s="74" t="str">
        <f aca="false">IFERROR((Q3-Q2)/Q2,"")</f>
        <v/>
      </c>
      <c r="R4" s="74" t="n">
        <f aca="false">IFERROR((R3-R2)/R2,"")</f>
        <v>0</v>
      </c>
      <c r="S4" s="74" t="n">
        <f aca="false">IFERROR((S3-S2)/S2,"")</f>
        <v>0</v>
      </c>
      <c r="T4" s="74" t="n">
        <f aca="false">IFERROR((T3-T2)/T2,"")</f>
        <v>-0.264150943396226</v>
      </c>
      <c r="U4" s="74" t="n">
        <f aca="false">IFERROR((U3-U2)/U2,"")</f>
        <v>-0.0277777777777778</v>
      </c>
      <c r="V4" s="75" t="n">
        <f aca="false">IFERROR((V3-V2)/V2,"")</f>
        <v>0</v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n">
        <f aca="false">IFERROR(SQRT(2*(F3-F2)^2/(F3+F2)),"")</f>
        <v>0.918091917010383</v>
      </c>
      <c r="G5" s="77" t="n">
        <f aca="false">IFERROR(SQRT(2*(G3-G2)^2/(G3+G2)),"")</f>
        <v>0</v>
      </c>
      <c r="H5" s="77" t="n">
        <f aca="false">IFERROR(SQRT(2*(H3-H2)^2/(H3+H2)),"")</f>
        <v>0.155230105141267</v>
      </c>
      <c r="I5" s="77" t="n">
        <f aca="false">IFERROR(SQRT(2*(I3-I2)^2/(I3+I2)),"")</f>
        <v>0.124514561272938</v>
      </c>
      <c r="J5" s="77" t="n">
        <f aca="false">IFERROR(SQRT(2*(J3-J2)^2/(J3+J2)),"")</f>
        <v>1.65144564768954</v>
      </c>
      <c r="K5" s="77" t="str">
        <f aca="false">IFERROR(SQRT(2*(K3-K2)^2/(K3+K2)),"")</f>
        <v/>
      </c>
      <c r="L5" s="77" t="n">
        <f aca="false">IFERROR(SQRT(2*(L3-L2)^2/(L3+L2)),"")</f>
        <v>0</v>
      </c>
      <c r="M5" s="77" t="n">
        <f aca="false">IFERROR(SQRT(2*(M3-M2)^2/(M3+M2)),"")</f>
        <v>0</v>
      </c>
      <c r="N5" s="78" t="n">
        <f aca="false">IFERROR(SQRT(2*(N3-N2)^2/(N3+N2)),"")</f>
        <v>0.239045721866879</v>
      </c>
      <c r="O5" s="78" t="n">
        <f aca="false">IFERROR(SQRT(2*(O3-O2)^2/(O3+O2)),"")</f>
        <v>0.973328526784575</v>
      </c>
      <c r="P5" s="78" t="n">
        <f aca="false">IFERROR(SQRT(2*(P3-P2)^2/(P3+P2)),"")</f>
        <v>0.262612865719445</v>
      </c>
      <c r="Q5" s="77" t="n">
        <f aca="false">IFERROR(SQRT(2*(Q3-Q2)^2/(Q3+Q2)),"")</f>
        <v>1.4142135623731</v>
      </c>
      <c r="R5" s="77" t="n">
        <f aca="false">IFERROR(SQRT(2*(R3-R2)^2/(R3+R2)),"")</f>
        <v>0</v>
      </c>
      <c r="S5" s="77" t="n">
        <f aca="false">IFERROR(SQRT(2*(S3-S2)^2/(S3+S2)),"")</f>
        <v>0</v>
      </c>
      <c r="T5" s="77" t="n">
        <f aca="false">IFERROR(SQRT(2*(T3-T2)^2/(T3+T2)),"")</f>
        <v>2.06418738616856</v>
      </c>
      <c r="U5" s="77" t="n">
        <f aca="false">IFERROR(SQRT(2*(U3-U2)^2/(U3+U2)),"")</f>
        <v>0.167836271659338</v>
      </c>
      <c r="V5" s="79" t="n">
        <f aca="false">IFERROR(SQRT(2*(V3-V2)^2/(V3+V2)),"")</f>
        <v>0</v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/>
      <c r="E14" s="73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str">
        <f aca="false">IFERROR((F15-F14)/F14,"")</f>
        <v/>
      </c>
      <c r="G16" s="74" t="str">
        <f aca="false">IFERROR((G15-G14)/G14,"")</f>
        <v/>
      </c>
      <c r="H16" s="74" t="str">
        <f aca="false">IFERROR((H15-H14)/H14,"")</f>
        <v/>
      </c>
      <c r="I16" s="74" t="str">
        <f aca="false">IFERROR((I15-I14)/I14,"")</f>
        <v/>
      </c>
      <c r="J16" s="74" t="str">
        <f aca="false">IFERROR((J15-J14)/J14,"")</f>
        <v/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str">
        <f aca="false">IFERROR((Q15-Q14)/Q14,"")</f>
        <v/>
      </c>
      <c r="R16" s="74" t="str">
        <f aca="false">IFERROR((R15-R14)/R14,"")</f>
        <v/>
      </c>
      <c r="S16" s="74" t="str">
        <f aca="false">IFERROR((S15-S14)/S14,"")</f>
        <v/>
      </c>
      <c r="T16" s="74" t="str">
        <f aca="false">IFERROR((T15-T14)/T14,"")</f>
        <v/>
      </c>
      <c r="U16" s="74" t="str">
        <f aca="false">IFERROR((U15-U14)/U14,"")</f>
        <v/>
      </c>
      <c r="V16" s="75" t="str">
        <f aca="false">IFERROR((V15-V14)/V14,"")</f>
        <v/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str">
        <f aca="false">IFERROR(SQRT(2*(F15-F14)^2/(F15+F14)),"")</f>
        <v/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str">
        <f aca="false">IFERROR(SQRT(2*(I15-I14)^2/(I15+I14)),"")</f>
        <v/>
      </c>
      <c r="J17" s="77" t="str">
        <f aca="false">IFERROR(SQRT(2*(J15-J14)^2/(J15+J14)),"")</f>
        <v/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str">
        <f aca="false">IFERROR(SQRT(2*(Q15-Q14)^2/(Q15+Q14)),"")</f>
        <v/>
      </c>
      <c r="R17" s="77" t="str">
        <f aca="false">IFERROR(SQRT(2*(R15-R14)^2/(R15+R14)),"")</f>
        <v/>
      </c>
      <c r="S17" s="77" t="str">
        <f aca="false">IFERROR(SQRT(2*(S15-S14)^2/(S15+S14)),"")</f>
        <v/>
      </c>
      <c r="T17" s="77" t="str">
        <f aca="false">IFERROR(SQRT(2*(T15-T14)^2/(T15+T14)),"")</f>
        <v/>
      </c>
      <c r="U17" s="77" t="str">
        <f aca="false">IFERROR(SQRT(2*(U15-U14)^2/(U15+U14)),"")</f>
        <v/>
      </c>
      <c r="V17" s="79" t="str">
        <f aca="false">IFERROR(SQRT(2*(V15-V14)^2/(V15+V14)),"")</f>
        <v/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/>
      <c r="E18" s="73"/>
      <c r="F18" s="80"/>
      <c r="G18" s="80"/>
      <c r="H18" s="80"/>
      <c r="I18" s="80"/>
      <c r="J18" s="80"/>
      <c r="K18" s="80"/>
      <c r="L18" s="80"/>
      <c r="M18" s="80"/>
      <c r="N18" s="5"/>
      <c r="O18" s="5"/>
      <c r="P18" s="5"/>
      <c r="Q18" s="80"/>
      <c r="R18" s="80"/>
      <c r="S18" s="80"/>
      <c r="T18" s="80"/>
      <c r="U18" s="80"/>
      <c r="V18" s="81"/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str">
        <f aca="false">IFERROR((F19-F18)/F18,"")</f>
        <v/>
      </c>
      <c r="G20" s="74" t="str">
        <f aca="false">IFERROR((G19-G18)/G18,"")</f>
        <v/>
      </c>
      <c r="H20" s="74" t="str">
        <f aca="false">IFERROR((H19-H18)/H18,"")</f>
        <v/>
      </c>
      <c r="I20" s="74" t="str">
        <f aca="false">IFERROR((I19-I18)/I18,"")</f>
        <v/>
      </c>
      <c r="J20" s="74" t="str">
        <f aca="false">IFERROR((J19-J18)/J18,"")</f>
        <v/>
      </c>
      <c r="K20" s="74" t="str">
        <f aca="false">IFERROR((K19-K18)/K18,"")</f>
        <v/>
      </c>
      <c r="L20" s="74" t="str">
        <f aca="false">IFERROR((L19-L18)/L18,"")</f>
        <v/>
      </c>
      <c r="M20" s="74" t="str">
        <f aca="false">IFERROR((M19-M18)/M18,"")</f>
        <v/>
      </c>
      <c r="N20" s="40" t="str">
        <f aca="false">IFERROR((N19-N18)/N18,"")</f>
        <v/>
      </c>
      <c r="O20" s="40" t="str">
        <f aca="false">IFERROR((O19-O18)/O18,"")</f>
        <v/>
      </c>
      <c r="P20" s="40" t="str">
        <f aca="false">IFERROR((P19-P18)/P18,"")</f>
        <v/>
      </c>
      <c r="Q20" s="74" t="str">
        <f aca="false">IFERROR((Q19-Q18)/Q18,"")</f>
        <v/>
      </c>
      <c r="R20" s="74" t="str">
        <f aca="false">IFERROR((R19-R18)/R18,"")</f>
        <v/>
      </c>
      <c r="S20" s="74" t="str">
        <f aca="false">IFERROR((S19-S18)/S18,"")</f>
        <v/>
      </c>
      <c r="T20" s="74" t="str">
        <f aca="false">IFERROR((T19-T18)/T18,"")</f>
        <v/>
      </c>
      <c r="U20" s="74" t="str">
        <f aca="false">IFERROR((U19-U18)/U18,"")</f>
        <v/>
      </c>
      <c r="V20" s="75" t="str">
        <f aca="false">IFERROR((V19-V18)/V18,"")</f>
        <v/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str">
        <f aca="false">IFERROR(SQRT(2*(F19-F18)^2/(F19+F18)),"")</f>
        <v/>
      </c>
      <c r="G21" s="77" t="str">
        <f aca="false">IFERROR(SQRT(2*(G19-G18)^2/(G19+G18)),"")</f>
        <v/>
      </c>
      <c r="H21" s="77" t="str">
        <f aca="false">IFERROR(SQRT(2*(H19-H18)^2/(H19+H18)),"")</f>
        <v/>
      </c>
      <c r="I21" s="77" t="str">
        <f aca="false">IFERROR(SQRT(2*(I19-I18)^2/(I19+I18)),"")</f>
        <v/>
      </c>
      <c r="J21" s="77" t="str">
        <f aca="false">IFERROR(SQRT(2*(J19-J18)^2/(J19+J18)),"")</f>
        <v/>
      </c>
      <c r="K21" s="77" t="str">
        <f aca="false">IFERROR(SQRT(2*(K19-K18)^2/(K19+K18)),"")</f>
        <v/>
      </c>
      <c r="L21" s="77" t="str">
        <f aca="false">IFERROR(SQRT(2*(L19-L18)^2/(L19+L18)),"")</f>
        <v/>
      </c>
      <c r="M21" s="77" t="str">
        <f aca="false">IFERROR(SQRT(2*(M19-M18)^2/(M19+M18)),"")</f>
        <v/>
      </c>
      <c r="N21" s="78" t="str">
        <f aca="false">IFERROR(SQRT(2*(N19-N18)^2/(N19+N18)),"")</f>
        <v/>
      </c>
      <c r="O21" s="78" t="str">
        <f aca="false">IFERROR(SQRT(2*(O19-O18)^2/(O19+O18)),"")</f>
        <v/>
      </c>
      <c r="P21" s="78" t="str">
        <f aca="false">IFERROR(SQRT(2*(P19-P18)^2/(P19+P18)),"")</f>
        <v/>
      </c>
      <c r="Q21" s="77" t="str">
        <f aca="false">IFERROR(SQRT(2*(Q19-Q18)^2/(Q19+Q18)),"")</f>
        <v/>
      </c>
      <c r="R21" s="77" t="str">
        <f aca="false">IFERROR(SQRT(2*(R19-R18)^2/(R19+R18)),"")</f>
        <v/>
      </c>
      <c r="S21" s="77" t="str">
        <f aca="false">IFERROR(SQRT(2*(S19-S18)^2/(S19+S18)),"")</f>
        <v/>
      </c>
      <c r="T21" s="77" t="str">
        <f aca="false">IFERROR(SQRT(2*(T19-T18)^2/(T19+T18)),"")</f>
        <v/>
      </c>
      <c r="U21" s="77" t="str">
        <f aca="false">IFERROR(SQRT(2*(U19-U18)^2/(U19+U18)),"")</f>
        <v/>
      </c>
      <c r="V21" s="79" t="str">
        <f aca="false">IFERROR(SQRT(2*(V19-V18)^2/(V19+V18)),"")</f>
        <v/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 t="n">
        <v>45772</v>
      </c>
      <c r="E22" s="73" t="n">
        <v>0.322916666666667</v>
      </c>
      <c r="F22" s="80" t="n">
        <v>273</v>
      </c>
      <c r="G22" s="80" t="n">
        <v>111</v>
      </c>
      <c r="H22" s="80" t="n">
        <v>126</v>
      </c>
      <c r="I22" s="80" t="n">
        <v>28</v>
      </c>
      <c r="J22" s="80" t="n">
        <v>8</v>
      </c>
      <c r="K22" s="80" t="n">
        <v>1</v>
      </c>
      <c r="L22" s="80" t="n">
        <v>105</v>
      </c>
      <c r="M22" s="80" t="n">
        <v>5</v>
      </c>
      <c r="N22" s="5" t="n">
        <v>4</v>
      </c>
      <c r="O22" s="5" t="n">
        <v>117</v>
      </c>
      <c r="P22" s="5" t="n">
        <v>5</v>
      </c>
      <c r="Q22" s="80" t="n">
        <v>13</v>
      </c>
      <c r="R22" s="80" t="n">
        <v>1</v>
      </c>
      <c r="S22" s="80" t="n">
        <v>14</v>
      </c>
      <c r="T22" s="80" t="n">
        <v>4</v>
      </c>
      <c r="U22" s="80" t="n">
        <v>0</v>
      </c>
      <c r="V22" s="81" t="n">
        <v>4</v>
      </c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 t="n">
        <v>264</v>
      </c>
      <c r="G23" s="5" t="n">
        <v>104</v>
      </c>
      <c r="H23" s="5" t="n">
        <v>123</v>
      </c>
      <c r="I23" s="5" t="n">
        <v>29</v>
      </c>
      <c r="J23" s="5" t="n">
        <v>28</v>
      </c>
      <c r="K23" s="5" t="n">
        <v>1</v>
      </c>
      <c r="L23" s="5" t="n">
        <v>98</v>
      </c>
      <c r="M23" s="5" t="n">
        <v>5</v>
      </c>
      <c r="N23" s="5" t="n">
        <v>4</v>
      </c>
      <c r="O23" s="5" t="n">
        <v>114</v>
      </c>
      <c r="P23" s="5" t="n">
        <v>5</v>
      </c>
      <c r="Q23" s="5" t="n">
        <v>13</v>
      </c>
      <c r="R23" s="5" t="n">
        <v>2</v>
      </c>
      <c r="S23" s="5" t="n">
        <v>14</v>
      </c>
      <c r="T23" s="5" t="n">
        <v>4</v>
      </c>
      <c r="U23" s="5" t="n">
        <v>0</v>
      </c>
      <c r="V23" s="5" t="n">
        <v>4</v>
      </c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n">
        <f aca="false">IFERROR((F23-F22)/F22,"")</f>
        <v>-0.032967032967033</v>
      </c>
      <c r="G24" s="74" t="n">
        <f aca="false">IFERROR((G23-G22)/G22,"")</f>
        <v>-0.0630630630630631</v>
      </c>
      <c r="H24" s="74" t="n">
        <f aca="false">IFERROR((H23-H22)/H22,"")</f>
        <v>-0.0238095238095238</v>
      </c>
      <c r="I24" s="74" t="n">
        <f aca="false">IFERROR((I23-I22)/I22,"")</f>
        <v>0.0357142857142857</v>
      </c>
      <c r="J24" s="74" t="n">
        <f aca="false">IFERROR((J23-J22)/J22,"")</f>
        <v>2.5</v>
      </c>
      <c r="K24" s="74" t="n">
        <f aca="false">IFERROR((K23-K22)/K22,"")</f>
        <v>0</v>
      </c>
      <c r="L24" s="74" t="n">
        <f aca="false">IFERROR((L23-L22)/L22,"")</f>
        <v>-0.0666666666666667</v>
      </c>
      <c r="M24" s="74" t="n">
        <f aca="false">IFERROR((M23-M22)/M22,"")</f>
        <v>0</v>
      </c>
      <c r="N24" s="40" t="n">
        <f aca="false">IFERROR((N23-N22)/N22,"")</f>
        <v>0</v>
      </c>
      <c r="O24" s="40" t="n">
        <f aca="false">IFERROR((O23-O22)/O22,"")</f>
        <v>-0.0256410256410256</v>
      </c>
      <c r="P24" s="40" t="n">
        <f aca="false">IFERROR((P23-P22)/P22,"")</f>
        <v>0</v>
      </c>
      <c r="Q24" s="74" t="n">
        <f aca="false">IFERROR((Q23-Q22)/Q22,"")</f>
        <v>0</v>
      </c>
      <c r="R24" s="74" t="n">
        <f aca="false">IFERROR((R23-R22)/R22,"")</f>
        <v>1</v>
      </c>
      <c r="S24" s="74" t="n">
        <f aca="false">IFERROR((S23-S22)/S22,"")</f>
        <v>0</v>
      </c>
      <c r="T24" s="74" t="n">
        <f aca="false">IFERROR((T23-T22)/T22,"")</f>
        <v>0</v>
      </c>
      <c r="U24" s="74" t="str">
        <f aca="false">IFERROR((U23-U22)/U22,"")</f>
        <v/>
      </c>
      <c r="V24" s="75" t="n">
        <f aca="false">IFERROR((V23-V22)/V22,"")</f>
        <v>0</v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n">
        <f aca="false">IFERROR(SQRT(2*(F23-F22)^2/(F23+F22)),"")</f>
        <v>0.549250377927618</v>
      </c>
      <c r="G25" s="77" t="n">
        <f aca="false">IFERROR(SQRT(2*(G23-G22)^2/(G23+G22)),"")</f>
        <v>0.675139951038577</v>
      </c>
      <c r="H25" s="77" t="n">
        <f aca="false">IFERROR(SQRT(2*(H23-H22)^2/(H23+H22)),"")</f>
        <v>0.268866428968933</v>
      </c>
      <c r="I25" s="77" t="n">
        <f aca="false">IFERROR(SQRT(2*(I23-I22)^2/(I23+I22)),"")</f>
        <v>0.187317162316339</v>
      </c>
      <c r="J25" s="77" t="n">
        <f aca="false">IFERROR(SQRT(2*(J23-J22)^2/(J23+J22)),"")</f>
        <v>4.71404520791032</v>
      </c>
      <c r="K25" s="77" t="n">
        <f aca="false">IFERROR(SQRT(2*(K23-K22)^2/(K23+K22)),"")</f>
        <v>0</v>
      </c>
      <c r="L25" s="77" t="n">
        <f aca="false">IFERROR(SQRT(2*(L23-L22)^2/(L23+L22)),"")</f>
        <v>0.694808333779651</v>
      </c>
      <c r="M25" s="77" t="n">
        <f aca="false">IFERROR(SQRT(2*(M23-M22)^2/(M23+M22)),"")</f>
        <v>0</v>
      </c>
      <c r="N25" s="78" t="n">
        <f aca="false">IFERROR(SQRT(2*(N23-N22)^2/(N23+N22)),"")</f>
        <v>0</v>
      </c>
      <c r="O25" s="78" t="n">
        <f aca="false">IFERROR(SQRT(2*(O23-O22)^2/(O23+O22)),"")</f>
        <v>0.279145263119541</v>
      </c>
      <c r="P25" s="78" t="n">
        <f aca="false">IFERROR(SQRT(2*(P23-P22)^2/(P23+P22)),"")</f>
        <v>0</v>
      </c>
      <c r="Q25" s="77" t="n">
        <f aca="false">IFERROR(SQRT(2*(Q23-Q22)^2/(Q23+Q22)),"")</f>
        <v>0</v>
      </c>
      <c r="R25" s="77" t="n">
        <f aca="false">IFERROR(SQRT(2*(R23-R22)^2/(R23+R22)),"")</f>
        <v>0.816496580927726</v>
      </c>
      <c r="S25" s="77" t="n">
        <f aca="false">IFERROR(SQRT(2*(S23-S22)^2/(S23+S22)),"")</f>
        <v>0</v>
      </c>
      <c r="T25" s="77" t="n">
        <f aca="false">IFERROR(SQRT(2*(T23-T22)^2/(T23+T22)),"")</f>
        <v>0</v>
      </c>
      <c r="U25" s="77" t="str">
        <f aca="false">IFERROR(SQRT(2*(U23-U22)^2/(U23+U22)),"")</f>
        <v/>
      </c>
      <c r="V25" s="79" t="n">
        <f aca="false">IFERROR(SQRT(2*(V23-V22)^2/(V23+V22)),"")</f>
        <v>0</v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82"/>
      <c r="E30" s="82"/>
      <c r="F30" s="80"/>
      <c r="G30" s="80"/>
      <c r="H30" s="80"/>
      <c r="I30" s="80"/>
      <c r="J30" s="80"/>
      <c r="K30" s="80"/>
      <c r="L30" s="80"/>
      <c r="M30" s="80"/>
      <c r="N30" s="5"/>
      <c r="O30" s="5"/>
      <c r="P30" s="5"/>
      <c r="Q30" s="80"/>
      <c r="R30" s="80"/>
      <c r="S30" s="80"/>
      <c r="T30" s="80"/>
      <c r="U30" s="80"/>
      <c r="V30" s="81"/>
    </row>
    <row r="31" customFormat="false" ht="13.5" hidden="false" customHeight="true" outlineLevel="0" collapsed="false">
      <c r="A31" s="69"/>
      <c r="B31" s="70"/>
      <c r="C31" s="6" t="s">
        <v>548</v>
      </c>
      <c r="D31" s="82"/>
      <c r="E31" s="82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3.5" hidden="false" customHeight="true" outlineLevel="0" collapsed="false">
      <c r="A32" s="69"/>
      <c r="B32" s="70"/>
      <c r="C32" s="6" t="s">
        <v>549</v>
      </c>
      <c r="D32" s="82"/>
      <c r="E32" s="82"/>
      <c r="F32" s="74" t="str">
        <f aca="false">IFERROR((F31-F30)/F30,"")</f>
        <v/>
      </c>
      <c r="G32" s="74" t="str">
        <f aca="false">IFERROR((G31-G30)/G30,"")</f>
        <v/>
      </c>
      <c r="H32" s="74" t="str">
        <f aca="false">IFERROR((H31-H30)/H30,"")</f>
        <v/>
      </c>
      <c r="I32" s="74" t="str">
        <f aca="false">IFERROR((I31-I30)/I30,"")</f>
        <v/>
      </c>
      <c r="J32" s="74" t="str">
        <f aca="false">IFERROR((J31-J30)/J30,"")</f>
        <v/>
      </c>
      <c r="K32" s="74" t="str">
        <f aca="false">IFERROR((K31-K30)/K30,"")</f>
        <v/>
      </c>
      <c r="L32" s="74" t="str">
        <f aca="false">IFERROR((L31-L30)/L30,"")</f>
        <v/>
      </c>
      <c r="M32" s="74" t="str">
        <f aca="false">IFERROR((M31-M30)/M30,"")</f>
        <v/>
      </c>
      <c r="N32" s="40" t="str">
        <f aca="false">IFERROR((N31-N30)/N30,"")</f>
        <v/>
      </c>
      <c r="O32" s="40" t="str">
        <f aca="false">IFERROR((O31-O30)/O30,"")</f>
        <v/>
      </c>
      <c r="P32" s="40" t="str">
        <f aca="false">IFERROR((P31-P30)/P30,"")</f>
        <v/>
      </c>
      <c r="Q32" s="74" t="str">
        <f aca="false">IFERROR((Q31-Q30)/Q30,"")</f>
        <v/>
      </c>
      <c r="R32" s="74" t="str">
        <f aca="false">IFERROR((R31-R30)/R30,"")</f>
        <v/>
      </c>
      <c r="S32" s="74" t="str">
        <f aca="false">IFERROR((S31-S30)/S30,"")</f>
        <v/>
      </c>
      <c r="T32" s="74" t="str">
        <f aca="false">IFERROR((T31-T30)/T30,"")</f>
        <v/>
      </c>
      <c r="U32" s="74" t="str">
        <f aca="false">IFERROR((U31-U30)/U30,"")</f>
        <v/>
      </c>
      <c r="V32" s="75" t="str">
        <f aca="false">IFERROR((V31-V30)/V30,"")</f>
        <v/>
      </c>
    </row>
    <row r="33" customFormat="false" ht="13.5" hidden="false" customHeight="true" outlineLevel="0" collapsed="false">
      <c r="A33" s="69"/>
      <c r="B33" s="70"/>
      <c r="C33" s="76" t="s">
        <v>550</v>
      </c>
      <c r="D33" s="82"/>
      <c r="E33" s="82"/>
      <c r="F33" s="77" t="str">
        <f aca="false">IFERROR(SQRT(2*(F31-F30)^2/(F31+F30)),"")</f>
        <v/>
      </c>
      <c r="G33" s="77" t="str">
        <f aca="false">IFERROR(SQRT(2*(G31-G30)^2/(G31+G30)),"")</f>
        <v/>
      </c>
      <c r="H33" s="77" t="str">
        <f aca="false">IFERROR(SQRT(2*(H31-H30)^2/(H31+H30)),"")</f>
        <v/>
      </c>
      <c r="I33" s="77" t="str">
        <f aca="false">IFERROR(SQRT(2*(I31-I30)^2/(I31+I30)),"")</f>
        <v/>
      </c>
      <c r="J33" s="77" t="str">
        <f aca="false">IFERROR(SQRT(2*(J31-J30)^2/(J31+J30)),"")</f>
        <v/>
      </c>
      <c r="K33" s="77" t="str">
        <f aca="false">IFERROR(SQRT(2*(K31-K30)^2/(K31+K30)),"")</f>
        <v/>
      </c>
      <c r="L33" s="77" t="str">
        <f aca="false">IFERROR(SQRT(2*(L31-L30)^2/(L31+L30)),"")</f>
        <v/>
      </c>
      <c r="M33" s="77" t="str">
        <f aca="false">IFERROR(SQRT(2*(M31-M30)^2/(M31+M30)),"")</f>
        <v/>
      </c>
      <c r="N33" s="78" t="str">
        <f aca="false">IFERROR(SQRT(2*(N31-N30)^2/(N31+N30)),"")</f>
        <v/>
      </c>
      <c r="O33" s="78" t="str">
        <f aca="false">IFERROR(SQRT(2*(O31-O30)^2/(O31+O30)),"")</f>
        <v/>
      </c>
      <c r="P33" s="78" t="str">
        <f aca="false">IFERROR(SQRT(2*(P31-P30)^2/(P31+P30)),"")</f>
        <v/>
      </c>
      <c r="Q33" s="77" t="str">
        <f aca="false">IFERROR(SQRT(2*(Q31-Q30)^2/(Q31+Q30)),"")</f>
        <v/>
      </c>
      <c r="R33" s="77" t="str">
        <f aca="false">IFERROR(SQRT(2*(R31-R30)^2/(R31+R30)),"")</f>
        <v/>
      </c>
      <c r="S33" s="77" t="str">
        <f aca="false">IFERROR(SQRT(2*(S31-S30)^2/(S31+S30)),"")</f>
        <v/>
      </c>
      <c r="T33" s="77" t="str">
        <f aca="false">IFERROR(SQRT(2*(T31-T30)^2/(T31+T30)),"")</f>
        <v/>
      </c>
      <c r="U33" s="77" t="str">
        <f aca="false">IFERROR(SQRT(2*(U31-U30)^2/(U31+U30)),"")</f>
        <v/>
      </c>
      <c r="V33" s="79" t="str">
        <f aca="false">IFERROR(SQRT(2*(V31-V30)^2/(V31+V30)),"")</f>
        <v/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 t="n">
        <v>45776</v>
      </c>
      <c r="E34" s="73" t="n">
        <v>0.34375</v>
      </c>
      <c r="F34" s="80" t="n">
        <v>190</v>
      </c>
      <c r="G34" s="80" t="n">
        <v>64</v>
      </c>
      <c r="H34" s="80" t="n">
        <v>49</v>
      </c>
      <c r="I34" s="80" t="n">
        <v>41</v>
      </c>
      <c r="J34" s="80" t="n">
        <v>36</v>
      </c>
      <c r="K34" s="80" t="n">
        <v>29</v>
      </c>
      <c r="L34" s="80" t="n">
        <v>35</v>
      </c>
      <c r="M34" s="80" t="n">
        <v>0</v>
      </c>
      <c r="N34" s="5" t="n">
        <v>5</v>
      </c>
      <c r="O34" s="5" t="n">
        <v>22</v>
      </c>
      <c r="P34" s="5" t="n">
        <v>22</v>
      </c>
      <c r="Q34" s="80" t="n">
        <v>2</v>
      </c>
      <c r="R34" s="80" t="n">
        <v>27</v>
      </c>
      <c r="S34" s="80" t="n">
        <v>12</v>
      </c>
      <c r="T34" s="80" t="n">
        <v>15</v>
      </c>
      <c r="U34" s="80" t="n">
        <v>5</v>
      </c>
      <c r="V34" s="81" t="n">
        <v>16</v>
      </c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 t="n">
        <v>179</v>
      </c>
      <c r="G35" s="6" t="n">
        <v>68</v>
      </c>
      <c r="H35" s="6" t="n">
        <v>47</v>
      </c>
      <c r="I35" s="6" t="n">
        <v>29</v>
      </c>
      <c r="J35" s="6" t="n">
        <v>35</v>
      </c>
      <c r="K35" s="6" t="n">
        <v>30</v>
      </c>
      <c r="L35" s="6" t="n">
        <v>38</v>
      </c>
      <c r="M35" s="6" t="n">
        <v>0</v>
      </c>
      <c r="N35" s="5" t="n">
        <v>4</v>
      </c>
      <c r="O35" s="5" t="n">
        <v>21</v>
      </c>
      <c r="P35" s="5" t="n">
        <v>22</v>
      </c>
      <c r="Q35" s="6" t="n">
        <v>2</v>
      </c>
      <c r="R35" s="6" t="n">
        <v>26</v>
      </c>
      <c r="S35" s="6" t="n">
        <v>1</v>
      </c>
      <c r="T35" s="6" t="n">
        <v>14</v>
      </c>
      <c r="U35" s="6" t="n">
        <v>5</v>
      </c>
      <c r="V35" s="83" t="n">
        <v>16</v>
      </c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n">
        <f aca="false">IFERROR((F35-F34)/F34,"")</f>
        <v>-0.0578947368421053</v>
      </c>
      <c r="G36" s="74" t="n">
        <f aca="false">IFERROR((G35-G34)/G34,"")</f>
        <v>0.0625</v>
      </c>
      <c r="H36" s="74" t="n">
        <f aca="false">IFERROR((H35-H34)/H34,"")</f>
        <v>-0.0408163265306122</v>
      </c>
      <c r="I36" s="74" t="n">
        <f aca="false">IFERROR((I35-I34)/I34,"")</f>
        <v>-0.292682926829268</v>
      </c>
      <c r="J36" s="74" t="n">
        <f aca="false">IFERROR((J35-J34)/J34,"")</f>
        <v>-0.0277777777777778</v>
      </c>
      <c r="K36" s="74" t="n">
        <f aca="false">IFERROR((K35-K34)/K34,"")</f>
        <v>0.0344827586206897</v>
      </c>
      <c r="L36" s="74" t="n">
        <f aca="false">IFERROR((L35-L34)/L34,"")</f>
        <v>0.0857142857142857</v>
      </c>
      <c r="M36" s="74" t="str">
        <f aca="false">IFERROR((M35-M34)/M34,"")</f>
        <v/>
      </c>
      <c r="N36" s="40" t="n">
        <f aca="false">IFERROR((N35-N34)/N34,"")</f>
        <v>-0.2</v>
      </c>
      <c r="O36" s="40" t="n">
        <f aca="false">IFERROR((O35-O34)/O34,"")</f>
        <v>-0.0454545454545455</v>
      </c>
      <c r="P36" s="40" t="n">
        <f aca="false">IFERROR((P35-P34)/P34,"")</f>
        <v>0</v>
      </c>
      <c r="Q36" s="74" t="n">
        <f aca="false">IFERROR((Q35-Q34)/Q34,"")</f>
        <v>0</v>
      </c>
      <c r="R36" s="74" t="n">
        <f aca="false">IFERROR((R35-R34)/R34,"")</f>
        <v>-0.037037037037037</v>
      </c>
      <c r="S36" s="74" t="n">
        <f aca="false">IFERROR((S35-S34)/S34,"")</f>
        <v>-0.916666666666667</v>
      </c>
      <c r="T36" s="74" t="n">
        <f aca="false">IFERROR((T35-T34)/T34,"")</f>
        <v>-0.0666666666666667</v>
      </c>
      <c r="U36" s="74" t="n">
        <f aca="false">IFERROR((U35-U34)/U34,"")</f>
        <v>0</v>
      </c>
      <c r="V36" s="75" t="n">
        <f aca="false">IFERROR((V35-V34)/V34,"")</f>
        <v>0</v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n">
        <f aca="false">IFERROR(SQRT(2*(F35-F34)^2/(F35+F34)),"")</f>
        <v>0.809831191215541</v>
      </c>
      <c r="G37" s="77" t="n">
        <f aca="false">IFERROR(SQRT(2*(G35-G34)^2/(G35+G34)),"")</f>
        <v>0.492365963917331</v>
      </c>
      <c r="H37" s="77" t="n">
        <f aca="false">IFERROR(SQRT(2*(H35-H34)^2/(H35+H34)),"")</f>
        <v>0.288675134594813</v>
      </c>
      <c r="I37" s="77" t="n">
        <f aca="false">IFERROR(SQRT(2*(I35-I34)^2/(I35+I34)),"")</f>
        <v>2.02837021134844</v>
      </c>
      <c r="J37" s="77" t="n">
        <f aca="false">IFERROR(SQRT(2*(J35-J34)^2/(J35+J34)),"")</f>
        <v>0.167836271659338</v>
      </c>
      <c r="K37" s="77" t="n">
        <f aca="false">IFERROR(SQRT(2*(K35-K34)^2/(K35+K34)),"")</f>
        <v>0.184114923579665</v>
      </c>
      <c r="L37" s="77" t="n">
        <f aca="false">IFERROR(SQRT(2*(L35-L34)^2/(L35+L34)),"")</f>
        <v>0.496563533161421</v>
      </c>
      <c r="M37" s="77" t="str">
        <f aca="false">IFERROR(SQRT(2*(M35-M34)^2/(M35+M34)),"")</f>
        <v/>
      </c>
      <c r="N37" s="78" t="n">
        <f aca="false">IFERROR(SQRT(2*(N35-N34)^2/(N35+N34)),"")</f>
        <v>0.471404520791032</v>
      </c>
      <c r="O37" s="78" t="n">
        <f aca="false">IFERROR(SQRT(2*(O35-O34)^2/(O35+O34)),"")</f>
        <v>0.215665546406877</v>
      </c>
      <c r="P37" s="78" t="n">
        <f aca="false">IFERROR(SQRT(2*(P35-P34)^2/(P35+P34)),"")</f>
        <v>0</v>
      </c>
      <c r="Q37" s="77" t="n">
        <f aca="false">IFERROR(SQRT(2*(Q35-Q34)^2/(Q35+Q34)),"")</f>
        <v>0</v>
      </c>
      <c r="R37" s="77" t="n">
        <f aca="false">IFERROR(SQRT(2*(R35-R34)^2/(R35+R34)),"")</f>
        <v>0.194257172471453</v>
      </c>
      <c r="S37" s="77" t="n">
        <f aca="false">IFERROR(SQRT(2*(S35-S34)^2/(S35+S34)),"")</f>
        <v>4.31455497304005</v>
      </c>
      <c r="T37" s="77" t="n">
        <f aca="false">IFERROR(SQRT(2*(T35-T34)^2/(T35+T34)),"")</f>
        <v>0.262612865719445</v>
      </c>
      <c r="U37" s="77" t="n">
        <f aca="false">IFERROR(SQRT(2*(U35-U34)^2/(U35+U34)),"")</f>
        <v>0</v>
      </c>
      <c r="V37" s="79" t="n">
        <f aca="false">IFERROR(SQRT(2*(V35-V34)^2/(V35+V34)),"")</f>
        <v>0</v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 t="n">
        <v>45777</v>
      </c>
      <c r="E38" s="73" t="n">
        <v>0.322916666666667</v>
      </c>
      <c r="F38" s="5" t="n">
        <v>308</v>
      </c>
      <c r="G38" s="5" t="n">
        <v>152</v>
      </c>
      <c r="H38" s="5" t="n">
        <v>133</v>
      </c>
      <c r="I38" s="5" t="n">
        <v>11</v>
      </c>
      <c r="J38" s="5" t="n">
        <v>12</v>
      </c>
      <c r="K38" s="5" t="n">
        <v>4</v>
      </c>
      <c r="L38" s="5" t="n">
        <v>145</v>
      </c>
      <c r="M38" s="5" t="n">
        <v>3</v>
      </c>
      <c r="N38" s="5" t="n">
        <v>6</v>
      </c>
      <c r="O38" s="5" t="n">
        <v>122</v>
      </c>
      <c r="P38" s="5" t="n">
        <v>5</v>
      </c>
      <c r="Q38" s="5" t="n">
        <v>8</v>
      </c>
      <c r="R38" s="5" t="n">
        <v>3</v>
      </c>
      <c r="S38" s="5" t="n">
        <v>0</v>
      </c>
      <c r="T38" s="5" t="n">
        <v>8</v>
      </c>
      <c r="U38" s="5" t="n">
        <v>3</v>
      </c>
      <c r="V38" s="5" t="n">
        <v>1</v>
      </c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 t="n">
        <v>245</v>
      </c>
      <c r="G39" s="5" t="n">
        <v>120</v>
      </c>
      <c r="H39" s="5" t="n">
        <v>105</v>
      </c>
      <c r="I39" s="5" t="n">
        <v>8</v>
      </c>
      <c r="J39" s="5" t="n">
        <v>12</v>
      </c>
      <c r="K39" s="5" t="n">
        <v>3</v>
      </c>
      <c r="L39" s="5" t="n">
        <v>114</v>
      </c>
      <c r="M39" s="5" t="n">
        <v>3</v>
      </c>
      <c r="N39" s="5" t="n">
        <v>5</v>
      </c>
      <c r="O39" s="5" t="n">
        <v>99</v>
      </c>
      <c r="P39" s="5" t="n">
        <v>1</v>
      </c>
      <c r="Q39" s="5" t="n">
        <v>4</v>
      </c>
      <c r="R39" s="5" t="n">
        <v>4</v>
      </c>
      <c r="S39" s="5" t="n">
        <v>0</v>
      </c>
      <c r="T39" s="5" t="n">
        <v>0</v>
      </c>
      <c r="U39" s="5" t="n">
        <v>11</v>
      </c>
      <c r="V39" s="5" t="n">
        <v>1</v>
      </c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n">
        <f aca="false">IFERROR((F39-F38)/F38,"")</f>
        <v>-0.204545454545455</v>
      </c>
      <c r="G40" s="74" t="n">
        <f aca="false">IFERROR((G39-G38)/G38,"")</f>
        <v>-0.210526315789474</v>
      </c>
      <c r="H40" s="74" t="n">
        <f aca="false">IFERROR((H39-H38)/H38,"")</f>
        <v>-0.210526315789474</v>
      </c>
      <c r="I40" s="74" t="n">
        <f aca="false">IFERROR((I39-I38)/I38,"")</f>
        <v>-0.272727272727273</v>
      </c>
      <c r="J40" s="74" t="n">
        <f aca="false">IFERROR((J39-J38)/J38,"")</f>
        <v>0</v>
      </c>
      <c r="K40" s="74" t="n">
        <f aca="false">IFERROR((K39-K38)/K38,"")</f>
        <v>-0.25</v>
      </c>
      <c r="L40" s="74" t="n">
        <f aca="false">IFERROR((L39-L38)/L38,"")</f>
        <v>-0.213793103448276</v>
      </c>
      <c r="M40" s="74" t="n">
        <f aca="false">IFERROR((M39-M38)/M38,"")</f>
        <v>0</v>
      </c>
      <c r="N40" s="40" t="n">
        <f aca="false">IFERROR((N39-N38)/N38,"")</f>
        <v>-0.166666666666667</v>
      </c>
      <c r="O40" s="40" t="n">
        <f aca="false">IFERROR((O39-O38)/O38,"")</f>
        <v>-0.188524590163934</v>
      </c>
      <c r="P40" s="40" t="n">
        <f aca="false">IFERROR((P39-P38)/P38,"")</f>
        <v>-0.8</v>
      </c>
      <c r="Q40" s="74" t="n">
        <f aca="false">IFERROR((Q39-Q38)/Q38,"")</f>
        <v>-0.5</v>
      </c>
      <c r="R40" s="74" t="n">
        <f aca="false">IFERROR((R39-R38)/R38,"")</f>
        <v>0.333333333333333</v>
      </c>
      <c r="S40" s="74" t="str">
        <f aca="false">IFERROR((S39-S38)/S38,"")</f>
        <v/>
      </c>
      <c r="T40" s="74" t="n">
        <f aca="false">IFERROR((T39-T38)/T38,"")</f>
        <v>-1</v>
      </c>
      <c r="U40" s="74" t="n">
        <f aca="false">IFERROR((U39-U38)/U38,"")</f>
        <v>2.66666666666667</v>
      </c>
      <c r="V40" s="75" t="n">
        <f aca="false">IFERROR((V39-V38)/V38,"")</f>
        <v>0</v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n">
        <f aca="false">IFERROR(SQRT(2*(F39-F38)^2/(F39+F38)),"")</f>
        <v>3.78872410974286</v>
      </c>
      <c r="G41" s="77" t="n">
        <f aca="false">IFERROR(SQRT(2*(G39-G38)^2/(G39+G38)),"")</f>
        <v>2.74397736228014</v>
      </c>
      <c r="H41" s="77" t="n">
        <f aca="false">IFERROR(SQRT(2*(H39-H38)^2/(H39+H38)),"")</f>
        <v>2.56675579167899</v>
      </c>
      <c r="I41" s="77" t="n">
        <f aca="false">IFERROR(SQRT(2*(I39-I38)^2/(I39+I38)),"")</f>
        <v>0.973328526784575</v>
      </c>
      <c r="J41" s="77" t="n">
        <f aca="false">IFERROR(SQRT(2*(J39-J38)^2/(J39+J38)),"")</f>
        <v>0</v>
      </c>
      <c r="K41" s="77" t="n">
        <f aca="false">IFERROR(SQRT(2*(K39-K38)^2/(K39+K38)),"")</f>
        <v>0.534522483824849</v>
      </c>
      <c r="L41" s="77" t="n">
        <f aca="false">IFERROR(SQRT(2*(L39-L38)^2/(L39+L38)),"")</f>
        <v>2.72412360601523</v>
      </c>
      <c r="M41" s="77" t="n">
        <f aca="false">IFERROR(SQRT(2*(M39-M38)^2/(M39+M38)),"")</f>
        <v>0</v>
      </c>
      <c r="N41" s="78" t="n">
        <f aca="false">IFERROR(SQRT(2*(N39-N38)^2/(N39+N38)),"")</f>
        <v>0.426401432711221</v>
      </c>
      <c r="O41" s="78" t="n">
        <f aca="false">IFERROR(SQRT(2*(O39-O38)^2/(O39+O38)),"")</f>
        <v>2.18799687311067</v>
      </c>
      <c r="P41" s="78" t="n">
        <f aca="false">IFERROR(SQRT(2*(P39-P38)^2/(P39+P38)),"")</f>
        <v>2.3094010767585</v>
      </c>
      <c r="Q41" s="77" t="n">
        <f aca="false">IFERROR(SQRT(2*(Q39-Q38)^2/(Q39+Q38)),"")</f>
        <v>1.63299316185545</v>
      </c>
      <c r="R41" s="77" t="n">
        <f aca="false">IFERROR(SQRT(2*(R39-R38)^2/(R39+R38)),"")</f>
        <v>0.534522483824849</v>
      </c>
      <c r="S41" s="77" t="str">
        <f aca="false">IFERROR(SQRT(2*(S39-S38)^2/(S39+S38)),"")</f>
        <v/>
      </c>
      <c r="T41" s="77" t="n">
        <f aca="false">IFERROR(SQRT(2*(T39-T38)^2/(T39+T38)),"")</f>
        <v>4</v>
      </c>
      <c r="U41" s="77" t="n">
        <f aca="false">IFERROR(SQRT(2*(U39-U38)^2/(U39+U38)),"")</f>
        <v>3.02371578407382</v>
      </c>
      <c r="V41" s="79" t="n">
        <f aca="false">IFERROR(SQRT(2*(V39-V38)^2/(V39+V38)),"")</f>
        <v>0</v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 t="n">
        <v>45778</v>
      </c>
      <c r="E42" s="73" t="n">
        <v>0.322916666666667</v>
      </c>
      <c r="F42" s="5" t="n">
        <v>380</v>
      </c>
      <c r="G42" s="5" t="n">
        <v>130</v>
      </c>
      <c r="H42" s="5" t="n">
        <v>155</v>
      </c>
      <c r="I42" s="5" t="n">
        <v>74</v>
      </c>
      <c r="J42" s="5" t="n">
        <v>21</v>
      </c>
      <c r="K42" s="5" t="n">
        <v>4</v>
      </c>
      <c r="L42" s="5" t="n">
        <v>107</v>
      </c>
      <c r="M42" s="5" t="n">
        <v>19</v>
      </c>
      <c r="N42" s="5" t="n">
        <v>10</v>
      </c>
      <c r="O42" s="5" t="n">
        <v>123</v>
      </c>
      <c r="P42" s="5" t="n">
        <v>22</v>
      </c>
      <c r="Q42" s="5" t="n">
        <v>31</v>
      </c>
      <c r="R42" s="5" t="n">
        <v>20</v>
      </c>
      <c r="S42" s="5" t="n">
        <v>23</v>
      </c>
      <c r="T42" s="5" t="n">
        <v>12</v>
      </c>
      <c r="U42" s="5" t="n">
        <v>8</v>
      </c>
      <c r="V42" s="5" t="n">
        <v>1</v>
      </c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 t="n">
        <v>374</v>
      </c>
      <c r="G43" s="5" t="n">
        <v>132</v>
      </c>
      <c r="H43" s="5" t="n">
        <v>153</v>
      </c>
      <c r="I43" s="5" t="n">
        <v>70</v>
      </c>
      <c r="J43" s="5" t="n">
        <v>19</v>
      </c>
      <c r="K43" s="5" t="n">
        <v>4</v>
      </c>
      <c r="L43" s="5" t="n">
        <v>109</v>
      </c>
      <c r="M43" s="5" t="n">
        <v>19</v>
      </c>
      <c r="N43" s="5" t="n">
        <v>7</v>
      </c>
      <c r="O43" s="5" t="n">
        <v>131</v>
      </c>
      <c r="P43" s="5" t="n">
        <v>15</v>
      </c>
      <c r="Q43" s="5" t="n">
        <v>30</v>
      </c>
      <c r="R43" s="5" t="n">
        <v>22</v>
      </c>
      <c r="S43" s="5" t="n">
        <v>18</v>
      </c>
      <c r="T43" s="5" t="n">
        <v>11</v>
      </c>
      <c r="U43" s="5" t="n">
        <v>8</v>
      </c>
      <c r="V43" s="5" t="n">
        <v>0</v>
      </c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n">
        <f aca="false">IFERROR((F43-F42)/F42,"")</f>
        <v>-0.0157894736842105</v>
      </c>
      <c r="G44" s="74" t="n">
        <f aca="false">IFERROR((G43-G42)/G42,"")</f>
        <v>0.0153846153846154</v>
      </c>
      <c r="H44" s="74" t="n">
        <f aca="false">IFERROR((H43-H42)/H42,"")</f>
        <v>-0.0129032258064516</v>
      </c>
      <c r="I44" s="74" t="n">
        <f aca="false">IFERROR((I43-I42)/I42,"")</f>
        <v>-0.0540540540540541</v>
      </c>
      <c r="J44" s="74" t="n">
        <f aca="false">IFERROR((J43-J42)/J42,"")</f>
        <v>-0.0952380952380952</v>
      </c>
      <c r="K44" s="74" t="n">
        <f aca="false">IFERROR((K43-K42)/K42,"")</f>
        <v>0</v>
      </c>
      <c r="L44" s="74" t="n">
        <f aca="false">IFERROR((L43-L42)/L42,"")</f>
        <v>0.0186915887850467</v>
      </c>
      <c r="M44" s="74" t="n">
        <f aca="false">IFERROR((M43-M42)/M42,"")</f>
        <v>0</v>
      </c>
      <c r="N44" s="40" t="n">
        <f aca="false">IFERROR((N43-N42)/N42,"")</f>
        <v>-0.3</v>
      </c>
      <c r="O44" s="40" t="n">
        <f aca="false">IFERROR((O43-O42)/O42,"")</f>
        <v>0.0650406504065041</v>
      </c>
      <c r="P44" s="40" t="n">
        <f aca="false">IFERROR((P43-P42)/P42,"")</f>
        <v>-0.318181818181818</v>
      </c>
      <c r="Q44" s="74" t="n">
        <f aca="false">IFERROR((Q43-Q42)/Q42,"")</f>
        <v>-0.032258064516129</v>
      </c>
      <c r="R44" s="74" t="n">
        <f aca="false">IFERROR((R43-R42)/R42,"")</f>
        <v>0.1</v>
      </c>
      <c r="S44" s="74" t="n">
        <f aca="false">IFERROR((S43-S42)/S42,"")</f>
        <v>-0.217391304347826</v>
      </c>
      <c r="T44" s="74" t="n">
        <f aca="false">IFERROR((T43-T42)/T42,"")</f>
        <v>-0.0833333333333333</v>
      </c>
      <c r="U44" s="74" t="n">
        <f aca="false">IFERROR((U43-U42)/U42,"")</f>
        <v>0</v>
      </c>
      <c r="V44" s="75" t="n">
        <f aca="false">IFERROR((V43-V42)/V42,"")</f>
        <v>-1</v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n">
        <f aca="false">IFERROR(SQRT(2*(F43-F42)^2/(F43+F42)),"")</f>
        <v>0.309015721574763</v>
      </c>
      <c r="G45" s="77" t="n">
        <f aca="false">IFERROR(SQRT(2*(G43-G42)^2/(G43+G42)),"")</f>
        <v>0.174740811332208</v>
      </c>
      <c r="H45" s="77" t="n">
        <f aca="false">IFERROR(SQRT(2*(H43-H42)^2/(H43+H42)),"")</f>
        <v>0.161164592805076</v>
      </c>
      <c r="I45" s="77" t="n">
        <f aca="false">IFERROR(SQRT(2*(I43-I42)^2/(I43+I42)),"")</f>
        <v>0.471404520791032</v>
      </c>
      <c r="J45" s="77" t="n">
        <f aca="false">IFERROR(SQRT(2*(J43-J42)^2/(J43+J42)),"")</f>
        <v>0.447213595499958</v>
      </c>
      <c r="K45" s="77" t="n">
        <f aca="false">IFERROR(SQRT(2*(K43-K42)^2/(K43+K42)),"")</f>
        <v>0</v>
      </c>
      <c r="L45" s="77" t="n">
        <f aca="false">IFERROR(SQRT(2*(L43-L42)^2/(L43+L42)),"")</f>
        <v>0.192450089729875</v>
      </c>
      <c r="M45" s="77" t="n">
        <f aca="false">IFERROR(SQRT(2*(M43-M42)^2/(M43+M42)),"")</f>
        <v>0</v>
      </c>
      <c r="N45" s="78" t="n">
        <f aca="false">IFERROR(SQRT(2*(N43-N42)^2/(N43+N42)),"")</f>
        <v>1.02899151085505</v>
      </c>
      <c r="O45" s="78" t="n">
        <f aca="false">IFERROR(SQRT(2*(O43-O42)^2/(O43+O42)),"")</f>
        <v>0.709885207532891</v>
      </c>
      <c r="P45" s="78" t="n">
        <f aca="false">IFERROR(SQRT(2*(P43-P42)^2/(P43+P42)),"")</f>
        <v>1.62746694241347</v>
      </c>
      <c r="Q45" s="77" t="n">
        <f aca="false">IFERROR(SQRT(2*(Q43-Q42)^2/(Q43+Q42)),"")</f>
        <v>0.181071492085037</v>
      </c>
      <c r="R45" s="77" t="n">
        <f aca="false">IFERROR(SQRT(2*(R43-R42)^2/(R43+R42)),"")</f>
        <v>0.436435780471985</v>
      </c>
      <c r="S45" s="77" t="n">
        <f aca="false">IFERROR(SQRT(2*(S43-S42)^2/(S43+S42)),"")</f>
        <v>1.10431526074847</v>
      </c>
      <c r="T45" s="77" t="n">
        <f aca="false">IFERROR(SQRT(2*(T43-T42)^2/(T43+T42)),"")</f>
        <v>0.294883912309794</v>
      </c>
      <c r="U45" s="77" t="n">
        <f aca="false">IFERROR(SQRT(2*(U43-U42)^2/(U43+U42)),"")</f>
        <v>0</v>
      </c>
      <c r="V45" s="79" t="n">
        <f aca="false">IFERROR(SQRT(2*(V43-V42)^2/(V43+V42)),"")</f>
        <v>1.4142135623731</v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 t="n">
        <v>45812</v>
      </c>
      <c r="E46" s="73" t="n">
        <v>0.635416666666667</v>
      </c>
      <c r="F46" s="5" t="n">
        <v>273</v>
      </c>
      <c r="G46" s="5" t="n">
        <v>120</v>
      </c>
      <c r="H46" s="5" t="n">
        <v>121</v>
      </c>
      <c r="I46" s="5" t="n">
        <v>10</v>
      </c>
      <c r="J46" s="5" t="n">
        <v>22</v>
      </c>
      <c r="K46" s="5" t="n">
        <v>6</v>
      </c>
      <c r="L46" s="5" t="n">
        <v>114</v>
      </c>
      <c r="M46" s="5" t="n">
        <v>0</v>
      </c>
      <c r="N46" s="5" t="n">
        <v>3</v>
      </c>
      <c r="O46" s="5" t="n">
        <v>114</v>
      </c>
      <c r="P46" s="5" t="n">
        <v>4</v>
      </c>
      <c r="Q46" s="5" t="n">
        <v>1</v>
      </c>
      <c r="R46" s="5" t="n">
        <v>4</v>
      </c>
      <c r="S46" s="5" t="n">
        <v>5</v>
      </c>
      <c r="T46" s="5" t="n">
        <v>4</v>
      </c>
      <c r="U46" s="5" t="n">
        <v>7</v>
      </c>
      <c r="V46" s="5" t="n">
        <v>11</v>
      </c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 t="n">
        <v>270</v>
      </c>
      <c r="G47" s="5" t="n">
        <v>115</v>
      </c>
      <c r="H47" s="5" t="n">
        <v>123</v>
      </c>
      <c r="I47" s="5" t="n">
        <v>11</v>
      </c>
      <c r="J47" s="5" t="n">
        <v>21</v>
      </c>
      <c r="K47" s="5" t="n">
        <v>1</v>
      </c>
      <c r="L47" s="5" t="n">
        <v>114</v>
      </c>
      <c r="M47" s="5" t="n">
        <v>0</v>
      </c>
      <c r="N47" s="5" t="n">
        <v>3</v>
      </c>
      <c r="O47" s="5" t="n">
        <v>116</v>
      </c>
      <c r="P47" s="5" t="n">
        <v>4</v>
      </c>
      <c r="Q47" s="5" t="n">
        <v>1</v>
      </c>
      <c r="R47" s="5" t="n">
        <v>5</v>
      </c>
      <c r="S47" s="5" t="n">
        <v>5</v>
      </c>
      <c r="T47" s="5" t="n">
        <v>4</v>
      </c>
      <c r="U47" s="5" t="n">
        <v>6</v>
      </c>
      <c r="V47" s="5" t="n">
        <v>11</v>
      </c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n">
        <f aca="false">IFERROR((F47-F46)/F46,"")</f>
        <v>-0.010989010989011</v>
      </c>
      <c r="G48" s="74" t="n">
        <f aca="false">IFERROR((G47-G46)/G46,"")</f>
        <v>-0.0416666666666667</v>
      </c>
      <c r="H48" s="74" t="n">
        <f aca="false">IFERROR((H47-H46)/H46,"")</f>
        <v>0.0165289256198347</v>
      </c>
      <c r="I48" s="74" t="n">
        <f aca="false">IFERROR((I47-I46)/I46,"")</f>
        <v>0.1</v>
      </c>
      <c r="J48" s="74" t="n">
        <f aca="false">IFERROR((J47-J46)/J46,"")</f>
        <v>-0.0454545454545455</v>
      </c>
      <c r="K48" s="74" t="n">
        <f aca="false">IFERROR((K47-K46)/K46,"")</f>
        <v>-0.833333333333333</v>
      </c>
      <c r="L48" s="74" t="n">
        <f aca="false">IFERROR((L47-L46)/L46,"")</f>
        <v>0</v>
      </c>
      <c r="M48" s="74" t="str">
        <f aca="false">IFERROR((M47-M46)/M46,"")</f>
        <v/>
      </c>
      <c r="N48" s="40" t="n">
        <f aca="false">IFERROR((N47-N46)/N46,"")</f>
        <v>0</v>
      </c>
      <c r="O48" s="40" t="n">
        <f aca="false">IFERROR((O47-O46)/O46,"")</f>
        <v>0.0175438596491228</v>
      </c>
      <c r="P48" s="40" t="n">
        <f aca="false">IFERROR((P47-P46)/P46,"")</f>
        <v>0</v>
      </c>
      <c r="Q48" s="74" t="n">
        <f aca="false">IFERROR((Q47-Q46)/Q46,"")</f>
        <v>0</v>
      </c>
      <c r="R48" s="74" t="n">
        <f aca="false">IFERROR((R47-R46)/R46,"")</f>
        <v>0.25</v>
      </c>
      <c r="S48" s="74" t="n">
        <f aca="false">IFERROR((S47-S46)/S46,"")</f>
        <v>0</v>
      </c>
      <c r="T48" s="74" t="n">
        <f aca="false">IFERROR((T47-T46)/T46,"")</f>
        <v>0</v>
      </c>
      <c r="U48" s="74" t="n">
        <f aca="false">IFERROR((U47-U46)/U46,"")</f>
        <v>-0.142857142857143</v>
      </c>
      <c r="V48" s="75" t="n">
        <f aca="false">IFERROR((V47-V46)/V46,"")</f>
        <v>0</v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n">
        <f aca="false">IFERROR(SQRT(2*(F47-F46)^2/(F47+F46)),"")</f>
        <v>0.182069138710321</v>
      </c>
      <c r="G49" s="77" t="n">
        <f aca="false">IFERROR(SQRT(2*(G47-G46)^2/(G47+G46)),"")</f>
        <v>0.461265604014443</v>
      </c>
      <c r="H49" s="77" t="n">
        <f aca="false">IFERROR(SQRT(2*(H47-H46)^2/(H47+H46)),"")</f>
        <v>0.181071492085037</v>
      </c>
      <c r="I49" s="77" t="n">
        <f aca="false">IFERROR(SQRT(2*(I47-I46)^2/(I47+I46)),"")</f>
        <v>0.308606699924184</v>
      </c>
      <c r="J49" s="77" t="n">
        <f aca="false">IFERROR(SQRT(2*(J47-J46)^2/(J47+J46)),"")</f>
        <v>0.215665546406877</v>
      </c>
      <c r="K49" s="77" t="n">
        <f aca="false">IFERROR(SQRT(2*(K47-K46)^2/(K47+K46)),"")</f>
        <v>2.67261241912424</v>
      </c>
      <c r="L49" s="77" t="n">
        <f aca="false">IFERROR(SQRT(2*(L47-L46)^2/(L47+L46)),"")</f>
        <v>0</v>
      </c>
      <c r="M49" s="77" t="str">
        <f aca="false">IFERROR(SQRT(2*(M47-M46)^2/(M47+M46)),"")</f>
        <v/>
      </c>
      <c r="N49" s="78" t="n">
        <f aca="false">IFERROR(SQRT(2*(N47-N46)^2/(N47+N46)),"")</f>
        <v>0</v>
      </c>
      <c r="O49" s="78" t="n">
        <f aca="false">IFERROR(SQRT(2*(O47-O46)^2/(O47+O46)),"")</f>
        <v>0.186500961648063</v>
      </c>
      <c r="P49" s="78" t="n">
        <f aca="false">IFERROR(SQRT(2*(P47-P46)^2/(P47+P46)),"")</f>
        <v>0</v>
      </c>
      <c r="Q49" s="77" t="n">
        <f aca="false">IFERROR(SQRT(2*(Q47-Q46)^2/(Q47+Q46)),"")</f>
        <v>0</v>
      </c>
      <c r="R49" s="77" t="n">
        <f aca="false">IFERROR(SQRT(2*(R47-R46)^2/(R47+R46)),"")</f>
        <v>0.471404520791032</v>
      </c>
      <c r="S49" s="77" t="n">
        <f aca="false">IFERROR(SQRT(2*(S47-S46)^2/(S47+S46)),"")</f>
        <v>0</v>
      </c>
      <c r="T49" s="77" t="n">
        <f aca="false">IFERROR(SQRT(2*(T47-T46)^2/(T47+T46)),"")</f>
        <v>0</v>
      </c>
      <c r="U49" s="77" t="n">
        <f aca="false">IFERROR(SQRT(2*(U47-U46)^2/(U47+U46)),"")</f>
        <v>0.392232270276368</v>
      </c>
      <c r="V49" s="79" t="n">
        <f aca="false">IFERROR(SQRT(2*(V47-V46)^2/(V47+V46)),"")</f>
        <v>0</v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 t="n">
        <v>45812</v>
      </c>
      <c r="E50" s="73" t="n">
        <v>0.354166666666667</v>
      </c>
      <c r="F50" s="5" t="n">
        <v>176</v>
      </c>
      <c r="G50" s="5" t="n">
        <v>89</v>
      </c>
      <c r="H50" s="5" t="n">
        <v>74</v>
      </c>
      <c r="I50" s="5" t="n">
        <v>2</v>
      </c>
      <c r="J50" s="5" t="n">
        <v>11</v>
      </c>
      <c r="K50" s="5" t="n">
        <v>5</v>
      </c>
      <c r="L50" s="5" t="n">
        <v>83</v>
      </c>
      <c r="M50" s="5" t="n">
        <v>1</v>
      </c>
      <c r="N50" s="5" t="n">
        <v>0</v>
      </c>
      <c r="O50" s="5" t="n">
        <v>70</v>
      </c>
      <c r="P50" s="5" t="n">
        <v>4</v>
      </c>
      <c r="Q50" s="5" t="n">
        <v>0</v>
      </c>
      <c r="R50" s="5" t="n">
        <v>0</v>
      </c>
      <c r="S50" s="5" t="n">
        <v>2</v>
      </c>
      <c r="T50" s="5" t="n">
        <v>4</v>
      </c>
      <c r="U50" s="5" t="n">
        <v>0</v>
      </c>
      <c r="V50" s="5" t="n">
        <v>7</v>
      </c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 t="n">
        <v>164</v>
      </c>
      <c r="G51" s="5" t="n">
        <v>84</v>
      </c>
      <c r="H51" s="5" t="n">
        <v>75</v>
      </c>
      <c r="I51" s="5" t="n">
        <v>0</v>
      </c>
      <c r="J51" s="5" t="n">
        <v>5</v>
      </c>
      <c r="K51" s="5" t="n">
        <v>5</v>
      </c>
      <c r="L51" s="5" t="n">
        <v>78</v>
      </c>
      <c r="M51" s="5" t="n">
        <v>1</v>
      </c>
      <c r="N51" s="5" t="n">
        <v>0</v>
      </c>
      <c r="O51" s="5" t="n">
        <v>71</v>
      </c>
      <c r="P51" s="5" t="n">
        <v>4</v>
      </c>
      <c r="Q51" s="5" t="n">
        <v>0</v>
      </c>
      <c r="R51" s="5" t="n">
        <v>0</v>
      </c>
      <c r="S51" s="5" t="n">
        <v>0</v>
      </c>
      <c r="T51" s="5" t="n">
        <v>5</v>
      </c>
      <c r="U51" s="5" t="n">
        <v>0</v>
      </c>
      <c r="V51" s="5" t="n">
        <v>0</v>
      </c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n">
        <f aca="false">IFERROR((F51-F50)/F50,"")</f>
        <v>-0.0681818181818182</v>
      </c>
      <c r="G52" s="74" t="n">
        <f aca="false">IFERROR((G51-G50)/G50,"")</f>
        <v>-0.0561797752808989</v>
      </c>
      <c r="H52" s="74" t="n">
        <f aca="false">IFERROR((H51-H50)/H50,"")</f>
        <v>0.0135135135135135</v>
      </c>
      <c r="I52" s="74" t="n">
        <f aca="false">IFERROR((I51-I50)/I50,"")</f>
        <v>-1</v>
      </c>
      <c r="J52" s="74" t="n">
        <f aca="false">IFERROR((J51-J50)/J50,"")</f>
        <v>-0.545454545454545</v>
      </c>
      <c r="K52" s="74" t="n">
        <f aca="false">IFERROR((K51-K50)/K50,"")</f>
        <v>0</v>
      </c>
      <c r="L52" s="74" t="n">
        <f aca="false">IFERROR((L51-L50)/L50,"")</f>
        <v>-0.0602409638554217</v>
      </c>
      <c r="M52" s="74" t="n">
        <f aca="false">IFERROR((M51-M50)/M50,"")</f>
        <v>0</v>
      </c>
      <c r="N52" s="40" t="str">
        <f aca="false">IFERROR((N51-N50)/N50,"")</f>
        <v/>
      </c>
      <c r="O52" s="40" t="n">
        <f aca="false">IFERROR((O51-O50)/O50,"")</f>
        <v>0.0142857142857143</v>
      </c>
      <c r="P52" s="40" t="n">
        <f aca="false">IFERROR((P51-P50)/P50,"")</f>
        <v>0</v>
      </c>
      <c r="Q52" s="74" t="str">
        <f aca="false">IFERROR((Q51-Q50)/Q50,"")</f>
        <v/>
      </c>
      <c r="R52" s="74" t="str">
        <f aca="false">IFERROR((R51-R50)/R50,"")</f>
        <v/>
      </c>
      <c r="S52" s="74" t="n">
        <f aca="false">IFERROR((S51-S50)/S50,"")</f>
        <v>-1</v>
      </c>
      <c r="T52" s="74" t="n">
        <f aca="false">IFERROR((T51-T50)/T50,"")</f>
        <v>0.25</v>
      </c>
      <c r="U52" s="74" t="str">
        <f aca="false">IFERROR((U51-U50)/U50,"")</f>
        <v/>
      </c>
      <c r="V52" s="75" t="n">
        <f aca="false">IFERROR((V51-V50)/V50,"")</f>
        <v>-1</v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n">
        <f aca="false">IFERROR(SQRT(2*(F51-F50)^2/(F51+F50)),"")</f>
        <v>0.920357986616845</v>
      </c>
      <c r="G53" s="77" t="n">
        <f aca="false">IFERROR(SQRT(2*(G51-G50)^2/(G51+G50)),"")</f>
        <v>0.53760333057047</v>
      </c>
      <c r="H53" s="77" t="n">
        <f aca="false">IFERROR(SQRT(2*(H51-H50)^2/(H51+H50)),"")</f>
        <v>0.115856889272698</v>
      </c>
      <c r="I53" s="77" t="n">
        <f aca="false">IFERROR(SQRT(2*(I51-I50)^2/(I51+I50)),"")</f>
        <v>2</v>
      </c>
      <c r="J53" s="77" t="n">
        <f aca="false">IFERROR(SQRT(2*(J51-J50)^2/(J51+J50)),"")</f>
        <v>2.12132034355964</v>
      </c>
      <c r="K53" s="77" t="n">
        <f aca="false">IFERROR(SQRT(2*(K51-K50)^2/(K51+K50)),"")</f>
        <v>0</v>
      </c>
      <c r="L53" s="77" t="n">
        <f aca="false">IFERROR(SQRT(2*(L51-L50)^2/(L51+L50)),"")</f>
        <v>0.557278212575353</v>
      </c>
      <c r="M53" s="77" t="n">
        <f aca="false">IFERROR(SQRT(2*(M51-M50)^2/(M51+M50)),"")</f>
        <v>0</v>
      </c>
      <c r="N53" s="78" t="str">
        <f aca="false">IFERROR(SQRT(2*(N51-N50)^2/(N51+N50)),"")</f>
        <v/>
      </c>
      <c r="O53" s="78" t="n">
        <f aca="false">IFERROR(SQRT(2*(O51-O50)^2/(O51+O50)),"")</f>
        <v>0.119098266835083</v>
      </c>
      <c r="P53" s="78" t="n">
        <f aca="false">IFERROR(SQRT(2*(P51-P50)^2/(P51+P50)),"")</f>
        <v>0</v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n">
        <f aca="false">IFERROR(SQRT(2*(S51-S50)^2/(S51+S50)),"")</f>
        <v>2</v>
      </c>
      <c r="T53" s="77" t="n">
        <f aca="false">IFERROR(SQRT(2*(T51-T50)^2/(T51+T50)),"")</f>
        <v>0.471404520791032</v>
      </c>
      <c r="U53" s="77" t="str">
        <f aca="false">IFERROR(SQRT(2*(U51-U50)^2/(U51+U50)),"")</f>
        <v/>
      </c>
      <c r="V53" s="79" t="n">
        <f aca="false">IFERROR(SQRT(2*(V51-V50)^2/(V51+V50)),"")</f>
        <v>3.74165738677394</v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82"/>
      <c r="E74" s="82"/>
      <c r="F74" s="80"/>
      <c r="G74" s="80"/>
      <c r="H74" s="80"/>
      <c r="I74" s="80"/>
      <c r="J74" s="80"/>
      <c r="K74" s="80"/>
      <c r="L74" s="80"/>
      <c r="M74" s="80"/>
      <c r="N74" s="5"/>
      <c r="O74" s="5"/>
      <c r="P74" s="5"/>
      <c r="Q74" s="80"/>
      <c r="R74" s="80"/>
      <c r="S74" s="80"/>
      <c r="T74" s="80"/>
      <c r="U74" s="80"/>
      <c r="V74" s="81"/>
    </row>
    <row r="75" customFormat="false" ht="13.5" hidden="false" customHeight="true" outlineLevel="0" collapsed="false">
      <c r="A75" s="69"/>
      <c r="B75" s="70"/>
      <c r="C75" s="6" t="s">
        <v>548</v>
      </c>
      <c r="D75" s="82"/>
      <c r="E75" s="82"/>
      <c r="F75" s="6"/>
      <c r="G75" s="6"/>
      <c r="H75" s="6"/>
      <c r="I75" s="6"/>
      <c r="J75" s="6"/>
      <c r="K75" s="6"/>
      <c r="L75" s="6"/>
      <c r="M75" s="6"/>
      <c r="N75" s="5"/>
      <c r="O75" s="5"/>
      <c r="P75" s="5"/>
      <c r="Q75" s="6"/>
      <c r="R75" s="6"/>
      <c r="S75" s="6"/>
      <c r="T75" s="6"/>
      <c r="U75" s="6"/>
      <c r="V75" s="83"/>
    </row>
    <row r="76" customFormat="false" ht="13.5" hidden="false" customHeight="true" outlineLevel="0" collapsed="false">
      <c r="A76" s="69"/>
      <c r="B76" s="70"/>
      <c r="C76" s="6" t="s">
        <v>549</v>
      </c>
      <c r="D76" s="82"/>
      <c r="E76" s="82"/>
      <c r="F76" s="74" t="str">
        <f aca="false">IFERROR((F75-F74)/F74,"")</f>
        <v/>
      </c>
      <c r="G76" s="74" t="str">
        <f aca="false">IFERROR((G75-G74)/G74,"")</f>
        <v/>
      </c>
      <c r="H76" s="74" t="str">
        <f aca="false">IFERROR((H75-H74)/H74,"")</f>
        <v/>
      </c>
      <c r="I76" s="74" t="str">
        <f aca="false">IFERROR((I75-I74)/I74,"")</f>
        <v/>
      </c>
      <c r="J76" s="74" t="str">
        <f aca="false">IFERROR((J75-J74)/J74,"")</f>
        <v/>
      </c>
      <c r="K76" s="74" t="str">
        <f aca="false">IFERROR((K75-K74)/K74,"")</f>
        <v/>
      </c>
      <c r="L76" s="74" t="str">
        <f aca="false">IFERROR((L75-L74)/L74,"")</f>
        <v/>
      </c>
      <c r="M76" s="74" t="str">
        <f aca="false">IFERROR((M75-M74)/M74,"")</f>
        <v/>
      </c>
      <c r="N76" s="40" t="str">
        <f aca="false">IFERROR((N75-N74)/N74,"")</f>
        <v/>
      </c>
      <c r="O76" s="40" t="str">
        <f aca="false">IFERROR((O75-O74)/O74,"")</f>
        <v/>
      </c>
      <c r="P76" s="40" t="str">
        <f aca="false">IFERROR((P75-P74)/P74,"")</f>
        <v/>
      </c>
      <c r="Q76" s="74" t="str">
        <f aca="false">IFERROR((Q75-Q74)/Q74,"")</f>
        <v/>
      </c>
      <c r="R76" s="74" t="str">
        <f aca="false">IFERROR((R75-R74)/R74,"")</f>
        <v/>
      </c>
      <c r="S76" s="74" t="str">
        <f aca="false">IFERROR((S75-S74)/S74,"")</f>
        <v/>
      </c>
      <c r="T76" s="74" t="str">
        <f aca="false">IFERROR((T75-T74)/T74,"")</f>
        <v/>
      </c>
      <c r="U76" s="74" t="str">
        <f aca="false">IFERROR((U75-U74)/U74,"")</f>
        <v/>
      </c>
      <c r="V76" s="75" t="str">
        <f aca="false">IFERROR((V75-V74)/V74,"")</f>
        <v/>
      </c>
    </row>
    <row r="77" customFormat="false" ht="13.5" hidden="false" customHeight="true" outlineLevel="0" collapsed="false">
      <c r="A77" s="69"/>
      <c r="B77" s="70"/>
      <c r="C77" s="76" t="s">
        <v>550</v>
      </c>
      <c r="D77" s="82"/>
      <c r="E77" s="82"/>
      <c r="F77" s="77" t="str">
        <f aca="false">IFERROR(SQRT(2*(F75-F74)^2/(F75+F74)),"")</f>
        <v/>
      </c>
      <c r="G77" s="77" t="str">
        <f aca="false">IFERROR(SQRT(2*(G75-G74)^2/(G75+G74)),"")</f>
        <v/>
      </c>
      <c r="H77" s="77" t="str">
        <f aca="false">IFERROR(SQRT(2*(H75-H74)^2/(H75+H74)),"")</f>
        <v/>
      </c>
      <c r="I77" s="77" t="str">
        <f aca="false">IFERROR(SQRT(2*(I75-I74)^2/(I75+I74)),"")</f>
        <v/>
      </c>
      <c r="J77" s="77" t="str">
        <f aca="false">IFERROR(SQRT(2*(J75-J74)^2/(J75+J74)),"")</f>
        <v/>
      </c>
      <c r="K77" s="77" t="str">
        <f aca="false">IFERROR(SQRT(2*(K75-K74)^2/(K75+K74)),"")</f>
        <v/>
      </c>
      <c r="L77" s="77" t="str">
        <f aca="false">IFERROR(SQRT(2*(L75-L74)^2/(L75+L74)),"")</f>
        <v/>
      </c>
      <c r="M77" s="77" t="str">
        <f aca="false">IFERROR(SQRT(2*(M75-M74)^2/(M75+M74)),"")</f>
        <v/>
      </c>
      <c r="N77" s="84" t="str">
        <f aca="false">IFERROR(SQRT(2*(N75-N74)^2/(N75+N74)),"")</f>
        <v/>
      </c>
      <c r="O77" s="84" t="str">
        <f aca="false">IFERROR(SQRT(2*(O75-O74)^2/(O75+O74)),"")</f>
        <v/>
      </c>
      <c r="P77" s="84" t="str">
        <f aca="false">IFERROR(SQRT(2*(P75-P74)^2/(P75+P74)),"")</f>
        <v/>
      </c>
      <c r="Q77" s="77" t="str">
        <f aca="false">IFERROR(SQRT(2*(Q75-Q74)^2/(Q75+Q74)),"")</f>
        <v/>
      </c>
      <c r="R77" s="77" t="str">
        <f aca="false">IFERROR(SQRT(2*(R75-R74)^2/(R75+R74)),"")</f>
        <v/>
      </c>
      <c r="S77" s="77" t="str">
        <f aca="false">IFERROR(SQRT(2*(S75-S74)^2/(S75+S74)),"")</f>
        <v/>
      </c>
      <c r="T77" s="77" t="str">
        <f aca="false">IFERROR(SQRT(2*(T75-T74)^2/(T75+T74)),"")</f>
        <v/>
      </c>
      <c r="U77" s="77" t="str">
        <f aca="false">IFERROR(SQRT(2*(U75-U74)^2/(U75+U74)),"")</f>
        <v/>
      </c>
      <c r="V77" s="79" t="str">
        <f aca="false">IFERROR(SQRT(2*(V75-V74)^2/(V75+V74)),"")</f>
        <v/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82"/>
      <c r="E78" s="82"/>
      <c r="F78" s="71"/>
      <c r="G78" s="71"/>
      <c r="H78" s="71"/>
      <c r="I78" s="71"/>
      <c r="J78" s="71"/>
      <c r="K78" s="71"/>
      <c r="L78" s="71"/>
      <c r="M78" s="71"/>
      <c r="N78" s="5"/>
      <c r="O78" s="5"/>
      <c r="P78" s="5"/>
      <c r="Q78" s="71"/>
      <c r="R78" s="71"/>
      <c r="S78" s="71"/>
      <c r="T78" s="71"/>
      <c r="U78" s="71"/>
      <c r="V78" s="85"/>
    </row>
    <row r="79" customFormat="false" ht="13.5" hidden="false" customHeight="true" outlineLevel="0" collapsed="false">
      <c r="A79" s="69"/>
      <c r="B79" s="70"/>
      <c r="C79" s="6" t="s">
        <v>548</v>
      </c>
      <c r="D79" s="82"/>
      <c r="E79" s="82"/>
      <c r="F79" s="6"/>
      <c r="G79" s="6"/>
      <c r="H79" s="6"/>
      <c r="I79" s="6"/>
      <c r="J79" s="6"/>
      <c r="K79" s="6"/>
      <c r="L79" s="6"/>
      <c r="M79" s="6"/>
      <c r="N79" s="5"/>
      <c r="O79" s="5"/>
      <c r="P79" s="5"/>
      <c r="Q79" s="6"/>
      <c r="R79" s="6"/>
      <c r="S79" s="6"/>
      <c r="T79" s="6"/>
      <c r="U79" s="6"/>
      <c r="V79" s="83"/>
    </row>
    <row r="80" customFormat="false" ht="13.5" hidden="false" customHeight="true" outlineLevel="0" collapsed="false">
      <c r="A80" s="69"/>
      <c r="B80" s="70"/>
      <c r="C80" s="6" t="s">
        <v>549</v>
      </c>
      <c r="D80" s="82"/>
      <c r="E80" s="82"/>
      <c r="F80" s="74" t="str">
        <f aca="false">IFERROR((F79-F78)/F78,"")</f>
        <v/>
      </c>
      <c r="G80" s="74" t="str">
        <f aca="false">IFERROR((G79-G78)/G78,"")</f>
        <v/>
      </c>
      <c r="H80" s="74" t="str">
        <f aca="false">IFERROR((H79-H78)/H78,"")</f>
        <v/>
      </c>
      <c r="I80" s="74" t="str">
        <f aca="false">IFERROR((I79-I78)/I78,"")</f>
        <v/>
      </c>
      <c r="J80" s="74" t="str">
        <f aca="false">IFERROR((J79-J78)/J78,"")</f>
        <v/>
      </c>
      <c r="K80" s="74" t="str">
        <f aca="false">IFERROR((K79-K78)/K78,"")</f>
        <v/>
      </c>
      <c r="L80" s="74" t="str">
        <f aca="false">IFERROR((L79-L78)/L78,"")</f>
        <v/>
      </c>
      <c r="M80" s="74" t="str">
        <f aca="false">IFERROR((M79-M78)/M78,"")</f>
        <v/>
      </c>
      <c r="N80" s="40" t="str">
        <f aca="false">IFERROR((N79-N78)/N78,"")</f>
        <v/>
      </c>
      <c r="O80" s="40" t="str">
        <f aca="false">IFERROR((O79-O78)/O78,"")</f>
        <v/>
      </c>
      <c r="P80" s="40" t="str">
        <f aca="false">IFERROR((P79-P78)/P78,"")</f>
        <v/>
      </c>
      <c r="Q80" s="74" t="str">
        <f aca="false">IFERROR((Q79-Q78)/Q78,"")</f>
        <v/>
      </c>
      <c r="R80" s="74" t="str">
        <f aca="false">IFERROR((R79-R78)/R78,"")</f>
        <v/>
      </c>
      <c r="S80" s="74" t="str">
        <f aca="false">IFERROR((S79-S78)/S78,"")</f>
        <v/>
      </c>
      <c r="T80" s="74" t="str">
        <f aca="false">IFERROR((T79-T78)/T78,"")</f>
        <v/>
      </c>
      <c r="U80" s="74" t="str">
        <f aca="false">IFERROR((U79-U78)/U78,"")</f>
        <v/>
      </c>
      <c r="V80" s="75" t="str">
        <f aca="false">IFERROR((V79-V78)/V78,"")</f>
        <v/>
      </c>
    </row>
    <row r="81" customFormat="false" ht="13.5" hidden="false" customHeight="true" outlineLevel="0" collapsed="false">
      <c r="A81" s="69"/>
      <c r="B81" s="70"/>
      <c r="C81" s="76" t="s">
        <v>550</v>
      </c>
      <c r="D81" s="82"/>
      <c r="E81" s="82"/>
      <c r="F81" s="77" t="str">
        <f aca="false">IFERROR(SQRT(2*(F79-F78)^2/(F79+F78)),"")</f>
        <v/>
      </c>
      <c r="G81" s="77" t="str">
        <f aca="false">IFERROR(SQRT(2*(G79-G78)^2/(G79+G78)),"")</f>
        <v/>
      </c>
      <c r="H81" s="77" t="str">
        <f aca="false">IFERROR(SQRT(2*(H79-H78)^2/(H79+H78)),"")</f>
        <v/>
      </c>
      <c r="I81" s="77" t="str">
        <f aca="false">IFERROR(SQRT(2*(I79-I78)^2/(I79+I78)),"")</f>
        <v/>
      </c>
      <c r="J81" s="77" t="str">
        <f aca="false">IFERROR(SQRT(2*(J79-J78)^2/(J79+J78)),"")</f>
        <v/>
      </c>
      <c r="K81" s="77" t="str">
        <f aca="false">IFERROR(SQRT(2*(K79-K78)^2/(K79+K78)),"")</f>
        <v/>
      </c>
      <c r="L81" s="77" t="str">
        <f aca="false">IFERROR(SQRT(2*(L79-L78)^2/(L79+L78)),"")</f>
        <v/>
      </c>
      <c r="M81" s="77" t="str">
        <f aca="false">IFERROR(SQRT(2*(M79-M78)^2/(M79+M78)),"")</f>
        <v/>
      </c>
      <c r="N81" s="84" t="str">
        <f aca="false">IFERROR(SQRT(2*(N79-N78)^2/(N79+N78)),"")</f>
        <v/>
      </c>
      <c r="O81" s="84" t="str">
        <f aca="false">IFERROR(SQRT(2*(O79-O78)^2/(O79+O78)),"")</f>
        <v/>
      </c>
      <c r="P81" s="84" t="str">
        <f aca="false">IFERROR(SQRT(2*(P79-P78)^2/(P79+P78)),"")</f>
        <v/>
      </c>
      <c r="Q81" s="77" t="str">
        <f aca="false">IFERROR(SQRT(2*(Q79-Q78)^2/(Q79+Q78)),"")</f>
        <v/>
      </c>
      <c r="R81" s="77" t="str">
        <f aca="false">IFERROR(SQRT(2*(R79-R78)^2/(R79+R78)),"")</f>
        <v/>
      </c>
      <c r="S81" s="77" t="str">
        <f aca="false">IFERROR(SQRT(2*(S79-S78)^2/(S79+S78)),"")</f>
        <v/>
      </c>
      <c r="T81" s="77" t="str">
        <f aca="false">IFERROR(SQRT(2*(T79-T78)^2/(T79+T78)),"")</f>
        <v/>
      </c>
      <c r="U81" s="77" t="str">
        <f aca="false">IFERROR(SQRT(2*(U79-U78)^2/(U79+U78)),"")</f>
        <v/>
      </c>
      <c r="V81" s="79" t="str">
        <f aca="false">IFERROR(SQRT(2*(V79-V78)^2/(V79+V78)),"")</f>
        <v/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82"/>
      <c r="E86" s="82"/>
      <c r="F86" s="71"/>
      <c r="G86" s="71"/>
      <c r="H86" s="71"/>
      <c r="I86" s="71"/>
      <c r="J86" s="71"/>
      <c r="K86" s="71"/>
      <c r="L86" s="71"/>
      <c r="M86" s="71"/>
      <c r="N86" s="5"/>
      <c r="O86" s="5"/>
      <c r="P86" s="5"/>
      <c r="Q86" s="71"/>
      <c r="R86" s="71"/>
      <c r="S86" s="71"/>
      <c r="T86" s="71"/>
      <c r="U86" s="71"/>
      <c r="V86" s="85"/>
    </row>
    <row r="87" customFormat="false" ht="13.5" hidden="false" customHeight="true" outlineLevel="0" collapsed="false">
      <c r="A87" s="69"/>
      <c r="B87" s="70"/>
      <c r="C87" s="6" t="s">
        <v>548</v>
      </c>
      <c r="D87" s="82"/>
      <c r="E87" s="82"/>
      <c r="F87" s="6"/>
      <c r="G87" s="6"/>
      <c r="H87" s="6"/>
      <c r="I87" s="6"/>
      <c r="J87" s="6"/>
      <c r="K87" s="6"/>
      <c r="L87" s="6"/>
      <c r="M87" s="6"/>
      <c r="N87" s="5"/>
      <c r="O87" s="5"/>
      <c r="P87" s="5"/>
      <c r="Q87" s="6"/>
      <c r="R87" s="6"/>
      <c r="S87" s="6"/>
      <c r="T87" s="6"/>
      <c r="U87" s="6"/>
      <c r="V87" s="83"/>
    </row>
    <row r="88" customFormat="false" ht="13.5" hidden="false" customHeight="true" outlineLevel="0" collapsed="false">
      <c r="A88" s="69"/>
      <c r="B88" s="70"/>
      <c r="C88" s="6" t="s">
        <v>549</v>
      </c>
      <c r="D88" s="82"/>
      <c r="E88" s="82"/>
      <c r="F88" s="74" t="str">
        <f aca="false">IFERROR((F87-F86)/F86,"")</f>
        <v/>
      </c>
      <c r="G88" s="74" t="str">
        <f aca="false">IFERROR((G87-G86)/G86,"")</f>
        <v/>
      </c>
      <c r="H88" s="74" t="str">
        <f aca="false">IFERROR((H87-H86)/H86,"")</f>
        <v/>
      </c>
      <c r="I88" s="74" t="str">
        <f aca="false">IFERROR((I87-I86)/I86,"")</f>
        <v/>
      </c>
      <c r="J88" s="74" t="str">
        <f aca="false">IFERROR((J87-J86)/J86,"")</f>
        <v/>
      </c>
      <c r="K88" s="74" t="str">
        <f aca="false">IFERROR((K87-K86)/K86,"")</f>
        <v/>
      </c>
      <c r="L88" s="74" t="str">
        <f aca="false">IFERROR((L87-L86)/L86,"")</f>
        <v/>
      </c>
      <c r="M88" s="74" t="str">
        <f aca="false">IFERROR((M87-M86)/M86,"")</f>
        <v/>
      </c>
      <c r="N88" s="40" t="str">
        <f aca="false">IFERROR((N87-N86)/N86,"")</f>
        <v/>
      </c>
      <c r="O88" s="40" t="str">
        <f aca="false">IFERROR((O87-O86)/O86,"")</f>
        <v/>
      </c>
      <c r="P88" s="40" t="str">
        <f aca="false">IFERROR((P87-P86)/P86,"")</f>
        <v/>
      </c>
      <c r="Q88" s="74" t="str">
        <f aca="false">IFERROR((Q87-Q86)/Q86,"")</f>
        <v/>
      </c>
      <c r="R88" s="74" t="str">
        <f aca="false">IFERROR((R87-R86)/R86,"")</f>
        <v/>
      </c>
      <c r="S88" s="74" t="str">
        <f aca="false">IFERROR((S87-S86)/S86,"")</f>
        <v/>
      </c>
      <c r="T88" s="74" t="str">
        <f aca="false">IFERROR((T87-T86)/T86,"")</f>
        <v/>
      </c>
      <c r="U88" s="74" t="str">
        <f aca="false">IFERROR((U87-U86)/U86,"")</f>
        <v/>
      </c>
      <c r="V88" s="75" t="str">
        <f aca="false">IFERROR((V87-V86)/V86,"")</f>
        <v/>
      </c>
    </row>
    <row r="89" customFormat="false" ht="13.5" hidden="false" customHeight="true" outlineLevel="0" collapsed="false">
      <c r="A89" s="69"/>
      <c r="B89" s="70"/>
      <c r="C89" s="76" t="s">
        <v>550</v>
      </c>
      <c r="D89" s="82"/>
      <c r="E89" s="82"/>
      <c r="F89" s="77" t="str">
        <f aca="false">IFERROR(SQRT(2*(F87-F86)^2/(F87+F86)),"")</f>
        <v/>
      </c>
      <c r="G89" s="77" t="str">
        <f aca="false">IFERROR(SQRT(2*(G87-G86)^2/(G87+G86)),"")</f>
        <v/>
      </c>
      <c r="H89" s="77" t="str">
        <f aca="false">IFERROR(SQRT(2*(H87-H86)^2/(H87+H86)),"")</f>
        <v/>
      </c>
      <c r="I89" s="77" t="str">
        <f aca="false">IFERROR(SQRT(2*(I87-I86)^2/(I87+I86)),"")</f>
        <v/>
      </c>
      <c r="J89" s="77" t="str">
        <f aca="false">IFERROR(SQRT(2*(J87-J86)^2/(J87+J86)),"")</f>
        <v/>
      </c>
      <c r="K89" s="77" t="str">
        <f aca="false">IFERROR(SQRT(2*(K87-K86)^2/(K87+K86)),"")</f>
        <v/>
      </c>
      <c r="L89" s="77" t="str">
        <f aca="false">IFERROR(SQRT(2*(L87-L86)^2/(L87+L86)),"")</f>
        <v/>
      </c>
      <c r="M89" s="77" t="str">
        <f aca="false">IFERROR(SQRT(2*(M87-M86)^2/(M87+M86)),"")</f>
        <v/>
      </c>
      <c r="N89" s="84" t="str">
        <f aca="false">IFERROR(SQRT(2*(N87-N86)^2/(N87+N86)),"")</f>
        <v/>
      </c>
      <c r="O89" s="84" t="str">
        <f aca="false">IFERROR(SQRT(2*(O87-O86)^2/(O87+O86)),"")</f>
        <v/>
      </c>
      <c r="P89" s="84" t="str">
        <f aca="false">IFERROR(SQRT(2*(P87-P86)^2/(P87+P86)),"")</f>
        <v/>
      </c>
      <c r="Q89" s="77" t="str">
        <f aca="false">IFERROR(SQRT(2*(Q87-Q86)^2/(Q87+Q86)),"")</f>
        <v/>
      </c>
      <c r="R89" s="77" t="str">
        <f aca="false">IFERROR(SQRT(2*(R87-R86)^2/(R87+R86)),"")</f>
        <v/>
      </c>
      <c r="S89" s="77" t="str">
        <f aca="false">IFERROR(SQRT(2*(S87-S86)^2/(S87+S86)),"")</f>
        <v/>
      </c>
      <c r="T89" s="77" t="str">
        <f aca="false">IFERROR(SQRT(2*(T87-T86)^2/(T87+T86)),"")</f>
        <v/>
      </c>
      <c r="U89" s="77" t="str">
        <f aca="false">IFERROR(SQRT(2*(U87-U86)^2/(U87+U86)),"")</f>
        <v/>
      </c>
      <c r="V89" s="79" t="str">
        <f aca="false">IFERROR(SQRT(2*(V87-V86)^2/(V87+V86)),"")</f>
        <v/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 t="n">
        <v>45813</v>
      </c>
      <c r="E110" s="73" t="n">
        <v>0.625</v>
      </c>
      <c r="F110" s="5" t="n">
        <v>625</v>
      </c>
      <c r="G110" s="5" t="n">
        <v>242</v>
      </c>
      <c r="H110" s="5" t="n">
        <v>217</v>
      </c>
      <c r="I110" s="5" t="n">
        <v>10</v>
      </c>
      <c r="J110" s="5" t="n">
        <v>156</v>
      </c>
      <c r="K110" s="5" t="n">
        <v>60</v>
      </c>
      <c r="L110" s="5" t="n">
        <v>178</v>
      </c>
      <c r="M110" s="5" t="n">
        <v>4</v>
      </c>
      <c r="N110" s="5" t="n">
        <v>8</v>
      </c>
      <c r="O110" s="5" t="n">
        <v>132</v>
      </c>
      <c r="P110" s="5" t="n">
        <v>77</v>
      </c>
      <c r="Q110" s="5" t="n">
        <v>1</v>
      </c>
      <c r="R110" s="5" t="n">
        <v>4</v>
      </c>
      <c r="S110" s="5" t="n">
        <v>5</v>
      </c>
      <c r="T110" s="5" t="n">
        <v>87</v>
      </c>
      <c r="U110" s="5" t="n">
        <v>6</v>
      </c>
      <c r="V110" s="5" t="n">
        <v>63</v>
      </c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 t="n">
        <v>639</v>
      </c>
      <c r="G111" s="6" t="n">
        <v>249</v>
      </c>
      <c r="H111" s="6" t="n">
        <v>226</v>
      </c>
      <c r="I111" s="6" t="n">
        <v>7</v>
      </c>
      <c r="J111" s="6" t="n">
        <v>157</v>
      </c>
      <c r="K111" s="6" t="n">
        <v>60</v>
      </c>
      <c r="L111" s="6" t="n">
        <v>185</v>
      </c>
      <c r="M111" s="6" t="n">
        <v>4</v>
      </c>
      <c r="N111" s="5" t="n">
        <v>8</v>
      </c>
      <c r="O111" s="5" t="n">
        <v>141</v>
      </c>
      <c r="P111" s="5" t="n">
        <v>77</v>
      </c>
      <c r="Q111" s="6" t="n">
        <v>1</v>
      </c>
      <c r="R111" s="6" t="n">
        <v>4</v>
      </c>
      <c r="S111" s="6" t="n">
        <v>2</v>
      </c>
      <c r="T111" s="6" t="n">
        <v>79</v>
      </c>
      <c r="U111" s="6" t="n">
        <v>11</v>
      </c>
      <c r="V111" s="83" t="n">
        <v>67</v>
      </c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n">
        <f aca="false">IFERROR((F111-F110)/F110,"")</f>
        <v>0.0224</v>
      </c>
      <c r="G112" s="74" t="n">
        <f aca="false">IFERROR((G111-G110)/G110,"")</f>
        <v>0.0289256198347107</v>
      </c>
      <c r="H112" s="74" t="n">
        <f aca="false">IFERROR((H111-H110)/H110,"")</f>
        <v>0.0414746543778802</v>
      </c>
      <c r="I112" s="74" t="n">
        <f aca="false">IFERROR((I111-I110)/I110,"")</f>
        <v>-0.3</v>
      </c>
      <c r="J112" s="74" t="n">
        <f aca="false">IFERROR((J111-J110)/J110,"")</f>
        <v>0.00641025641025641</v>
      </c>
      <c r="K112" s="74" t="n">
        <f aca="false">IFERROR((K111-K110)/K110,"")</f>
        <v>0</v>
      </c>
      <c r="L112" s="74" t="n">
        <f aca="false">IFERROR((L111-L110)/L110,"")</f>
        <v>0.0393258426966292</v>
      </c>
      <c r="M112" s="74" t="n">
        <f aca="false">IFERROR((M111-M110)/M110,"")</f>
        <v>0</v>
      </c>
      <c r="N112" s="40" t="n">
        <f aca="false">IFERROR((N111-N110)/N110,"")</f>
        <v>0</v>
      </c>
      <c r="O112" s="40" t="n">
        <f aca="false">IFERROR((O111-O110)/O110,"")</f>
        <v>0.0681818181818182</v>
      </c>
      <c r="P112" s="40" t="n">
        <f aca="false">IFERROR((P111-P110)/P110,"")</f>
        <v>0</v>
      </c>
      <c r="Q112" s="74" t="n">
        <f aca="false">IFERROR((Q111-Q110)/Q110,"")</f>
        <v>0</v>
      </c>
      <c r="R112" s="74" t="n">
        <f aca="false">IFERROR((R111-R110)/R110,"")</f>
        <v>0</v>
      </c>
      <c r="S112" s="74" t="n">
        <f aca="false">IFERROR((S111-S110)/S110,"")</f>
        <v>-0.6</v>
      </c>
      <c r="T112" s="74" t="n">
        <f aca="false">IFERROR((T111-T110)/T110,"")</f>
        <v>-0.0919540229885058</v>
      </c>
      <c r="U112" s="74" t="n">
        <f aca="false">IFERROR((U111-U110)/U110,"")</f>
        <v>0.833333333333333</v>
      </c>
      <c r="V112" s="75" t="n">
        <f aca="false">IFERROR((V111-V110)/V110,"")</f>
        <v>0.0634920634920635</v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n">
        <f aca="false">IFERROR(SQRT(2*(F111-F110)^2/(F111+F110)),"")</f>
        <v>0.556890098923011</v>
      </c>
      <c r="G113" s="77" t="n">
        <f aca="false">IFERROR(SQRT(2*(G111-G110)^2/(G111+G110)),"")</f>
        <v>0.446757952390822</v>
      </c>
      <c r="H113" s="77" t="n">
        <f aca="false">IFERROR(SQRT(2*(H111-H110)^2/(H111+H110)),"")</f>
        <v>0.604721826615056</v>
      </c>
      <c r="I113" s="77" t="n">
        <f aca="false">IFERROR(SQRT(2*(I111-I110)^2/(I111+I110)),"")</f>
        <v>1.02899151085505</v>
      </c>
      <c r="J113" s="77" t="n">
        <f aca="false">IFERROR(SQRT(2*(J111-J110)^2/(J111+J110)),"")</f>
        <v>0.0799360766977432</v>
      </c>
      <c r="K113" s="77" t="n">
        <f aca="false">IFERROR(SQRT(2*(K111-K110)^2/(K111+K110)),"")</f>
        <v>0</v>
      </c>
      <c r="L113" s="77" t="n">
        <f aca="false">IFERROR(SQRT(2*(L111-L110)^2/(L111+L110)),"")</f>
        <v>0.519588733317644</v>
      </c>
      <c r="M113" s="77" t="n">
        <f aca="false">IFERROR(SQRT(2*(M111-M110)^2/(M111+M110)),"")</f>
        <v>0</v>
      </c>
      <c r="N113" s="78" t="n">
        <f aca="false">IFERROR(SQRT(2*(N111-N110)^2/(N111+N110)),"")</f>
        <v>0</v>
      </c>
      <c r="O113" s="78" t="n">
        <f aca="false">IFERROR(SQRT(2*(O111-O110)^2/(O111+O110)),"")</f>
        <v>0.770328886519643</v>
      </c>
      <c r="P113" s="78" t="n">
        <f aca="false">IFERROR(SQRT(2*(P111-P110)^2/(P111+P110)),"")</f>
        <v>0</v>
      </c>
      <c r="Q113" s="77" t="n">
        <f aca="false">IFERROR(SQRT(2*(Q111-Q110)^2/(Q111+Q110)),"")</f>
        <v>0</v>
      </c>
      <c r="R113" s="77" t="n">
        <f aca="false">IFERROR(SQRT(2*(R111-R110)^2/(R111+R110)),"")</f>
        <v>0</v>
      </c>
      <c r="S113" s="77" t="n">
        <f aca="false">IFERROR(SQRT(2*(S111-S110)^2/(S111+S110)),"")</f>
        <v>1.60356745147455</v>
      </c>
      <c r="T113" s="77" t="n">
        <f aca="false">IFERROR(SQRT(2*(T111-T110)^2/(T111+T110)),"")</f>
        <v>0.878114079917523</v>
      </c>
      <c r="U113" s="77" t="n">
        <f aca="false">IFERROR(SQRT(2*(U111-U110)^2/(U111+U110)),"")</f>
        <v>1.71498585142509</v>
      </c>
      <c r="V113" s="79" t="n">
        <f aca="false">IFERROR(SQRT(2*(V111-V110)^2/(V111+V110)),"")</f>
        <v>0.496138938356834</v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 t="n">
        <v>45817</v>
      </c>
      <c r="E114" s="73" t="n">
        <v>0.520833333333333</v>
      </c>
      <c r="F114" s="5" t="n">
        <v>354</v>
      </c>
      <c r="G114" s="5" t="n">
        <v>43</v>
      </c>
      <c r="H114" s="5" t="n">
        <v>14</v>
      </c>
      <c r="I114" s="5" t="n">
        <v>146</v>
      </c>
      <c r="J114" s="5" t="n">
        <v>151</v>
      </c>
      <c r="K114" s="5" t="n">
        <v>26</v>
      </c>
      <c r="L114" s="5" t="n">
        <v>1</v>
      </c>
      <c r="M114" s="5" t="n">
        <v>16</v>
      </c>
      <c r="N114" s="5" t="n">
        <v>6</v>
      </c>
      <c r="O114" s="5" t="n">
        <v>8</v>
      </c>
      <c r="P114" s="5" t="n">
        <v>0</v>
      </c>
      <c r="Q114" s="5" t="n">
        <v>12</v>
      </c>
      <c r="R114" s="5" t="n">
        <v>127</v>
      </c>
      <c r="S114" s="5" t="n">
        <v>7</v>
      </c>
      <c r="T114" s="5" t="n">
        <v>13</v>
      </c>
      <c r="U114" s="5" t="n">
        <v>120</v>
      </c>
      <c r="V114" s="5" t="n">
        <v>18</v>
      </c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 t="n">
        <v>324</v>
      </c>
      <c r="G115" s="5" t="n">
        <v>38</v>
      </c>
      <c r="H115" s="5" t="n">
        <v>15</v>
      </c>
      <c r="I115" s="5" t="n">
        <v>117</v>
      </c>
      <c r="J115" s="5" t="n">
        <v>154</v>
      </c>
      <c r="K115" s="5" t="n">
        <v>16</v>
      </c>
      <c r="L115" s="5" t="n">
        <v>2</v>
      </c>
      <c r="M115" s="5" t="n">
        <v>20</v>
      </c>
      <c r="N115" s="5" t="n">
        <v>6</v>
      </c>
      <c r="O115" s="5" t="n">
        <v>9</v>
      </c>
      <c r="P115" s="5" t="n">
        <v>0</v>
      </c>
      <c r="Q115" s="5" t="n">
        <v>12</v>
      </c>
      <c r="R115" s="5" t="n">
        <v>98</v>
      </c>
      <c r="S115" s="5" t="n">
        <v>7</v>
      </c>
      <c r="T115" s="5" t="n">
        <v>15</v>
      </c>
      <c r="U115" s="5" t="n">
        <v>121</v>
      </c>
      <c r="V115" s="5" t="n">
        <v>18</v>
      </c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n">
        <f aca="false">IFERROR((F115-F114)/F114,"")</f>
        <v>-0.0847457627118644</v>
      </c>
      <c r="G116" s="74" t="n">
        <f aca="false">IFERROR((G115-G114)/G114,"")</f>
        <v>-0.116279069767442</v>
      </c>
      <c r="H116" s="74" t="n">
        <f aca="false">IFERROR((H115-H114)/H114,"")</f>
        <v>0.0714285714285714</v>
      </c>
      <c r="I116" s="74" t="n">
        <f aca="false">IFERROR((I115-I114)/I114,"")</f>
        <v>-0.198630136986301</v>
      </c>
      <c r="J116" s="74" t="n">
        <f aca="false">IFERROR((J115-J114)/J114,"")</f>
        <v>0.0198675496688742</v>
      </c>
      <c r="K116" s="74" t="n">
        <f aca="false">IFERROR((K115-K114)/K114,"")</f>
        <v>-0.384615384615385</v>
      </c>
      <c r="L116" s="74" t="n">
        <f aca="false">IFERROR((L115-L114)/L114,"")</f>
        <v>1</v>
      </c>
      <c r="M116" s="74" t="n">
        <f aca="false">IFERROR((M115-M114)/M114,"")</f>
        <v>0.25</v>
      </c>
      <c r="N116" s="40" t="n">
        <f aca="false">IFERROR((N115-N114)/N114,"")</f>
        <v>0</v>
      </c>
      <c r="O116" s="40" t="n">
        <f aca="false">IFERROR((O115-O114)/O114,"")</f>
        <v>0.125</v>
      </c>
      <c r="P116" s="40" t="str">
        <f aca="false">IFERROR((P115-P114)/P114,"")</f>
        <v/>
      </c>
      <c r="Q116" s="74" t="n">
        <f aca="false">IFERROR((Q115-Q114)/Q114,"")</f>
        <v>0</v>
      </c>
      <c r="R116" s="74" t="n">
        <f aca="false">IFERROR((R115-R114)/R114,"")</f>
        <v>-0.228346456692913</v>
      </c>
      <c r="S116" s="74" t="n">
        <f aca="false">IFERROR((S115-S114)/S114,"")</f>
        <v>0</v>
      </c>
      <c r="T116" s="74" t="n">
        <f aca="false">IFERROR((T115-T114)/T114,"")</f>
        <v>0.153846153846154</v>
      </c>
      <c r="U116" s="74" t="n">
        <f aca="false">IFERROR((U115-U114)/U114,"")</f>
        <v>0.00833333333333333</v>
      </c>
      <c r="V116" s="75" t="n">
        <f aca="false">IFERROR((V115-V114)/V114,"")</f>
        <v>0</v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n">
        <f aca="false">IFERROR(SQRT(2*(F115-F114)^2/(F115+F114)),"")</f>
        <v>1.62937633978071</v>
      </c>
      <c r="G117" s="77" t="n">
        <f aca="false">IFERROR(SQRT(2*(G115-G114)^2/(G115+G114)),"")</f>
        <v>0.785674201318386</v>
      </c>
      <c r="H117" s="77" t="n">
        <f aca="false">IFERROR(SQRT(2*(H115-H114)^2/(H115+H114)),"")</f>
        <v>0.262612865719445</v>
      </c>
      <c r="I117" s="77" t="n">
        <f aca="false">IFERROR(SQRT(2*(I115-I114)^2/(I115+I114)),"")</f>
        <v>2.52892017714229</v>
      </c>
      <c r="J117" s="77" t="n">
        <f aca="false">IFERROR(SQRT(2*(J115-J114)^2/(J115+J114)),"")</f>
        <v>0.242932899053675</v>
      </c>
      <c r="K117" s="77" t="n">
        <f aca="false">IFERROR(SQRT(2*(K115-K114)^2/(K115+K114)),"")</f>
        <v>2.18217890235992</v>
      </c>
      <c r="L117" s="77" t="n">
        <f aca="false">IFERROR(SQRT(2*(L115-L114)^2/(L115+L114)),"")</f>
        <v>0.816496580927726</v>
      </c>
      <c r="M117" s="77" t="n">
        <f aca="false">IFERROR(SQRT(2*(M115-M114)^2/(M115+M114)),"")</f>
        <v>0.942809041582063</v>
      </c>
      <c r="N117" s="78" t="n">
        <f aca="false">IFERROR(SQRT(2*(N115-N114)^2/(N115+N114)),"")</f>
        <v>0</v>
      </c>
      <c r="O117" s="78" t="n">
        <f aca="false">IFERROR(SQRT(2*(O115-O114)^2/(O115+O114)),"")</f>
        <v>0.342997170285018</v>
      </c>
      <c r="P117" s="78" t="str">
        <f aca="false">IFERROR(SQRT(2*(P115-P114)^2/(P115+P114)),"")</f>
        <v/>
      </c>
      <c r="Q117" s="77" t="n">
        <f aca="false">IFERROR(SQRT(2*(Q115-Q114)^2/(Q115+Q114)),"")</f>
        <v>0</v>
      </c>
      <c r="R117" s="77" t="n">
        <f aca="false">IFERROR(SQRT(2*(R115-R114)^2/(R115+R114)),"")</f>
        <v>2.73414622058798</v>
      </c>
      <c r="S117" s="77" t="n">
        <f aca="false">IFERROR(SQRT(2*(S115-S114)^2/(S115+S114)),"")</f>
        <v>0</v>
      </c>
      <c r="T117" s="77" t="n">
        <f aca="false">IFERROR(SQRT(2*(T115-T114)^2/(T115+T114)),"")</f>
        <v>0.534522483824849</v>
      </c>
      <c r="U117" s="77" t="n">
        <f aca="false">IFERROR(SQRT(2*(U115-U114)^2/(U115+U114)),"")</f>
        <v>0.0910975037348554</v>
      </c>
      <c r="V117" s="79" t="n">
        <f aca="false">IFERROR(SQRT(2*(V115-V114)^2/(V115+V114)),"")</f>
        <v>0</v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 t="n">
        <v>45817</v>
      </c>
      <c r="E150" s="73" t="n">
        <v>0.666666666666667</v>
      </c>
      <c r="F150" s="5" t="n">
        <v>421</v>
      </c>
      <c r="G150" s="5" t="n">
        <v>50</v>
      </c>
      <c r="H150" s="5" t="n">
        <v>23</v>
      </c>
      <c r="I150" s="5" t="n">
        <v>207</v>
      </c>
      <c r="J150" s="5" t="n">
        <v>141</v>
      </c>
      <c r="K150" s="5" t="n">
        <v>30</v>
      </c>
      <c r="L150" s="5" t="n">
        <v>4</v>
      </c>
      <c r="M150" s="5" t="n">
        <v>16</v>
      </c>
      <c r="N150" s="5" t="n">
        <v>7</v>
      </c>
      <c r="O150" s="5" t="n">
        <v>2</v>
      </c>
      <c r="P150" s="5" t="n">
        <v>14</v>
      </c>
      <c r="Q150" s="5" t="n">
        <v>15</v>
      </c>
      <c r="R150" s="5" t="n">
        <v>176</v>
      </c>
      <c r="S150" s="5" t="n">
        <v>16</v>
      </c>
      <c r="T150" s="5" t="n">
        <v>7</v>
      </c>
      <c r="U150" s="5" t="n">
        <v>115</v>
      </c>
      <c r="V150" s="5" t="n">
        <v>19</v>
      </c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 t="n">
        <v>375</v>
      </c>
      <c r="G151" s="5" t="n">
        <v>31</v>
      </c>
      <c r="H151" s="5" t="n">
        <v>13</v>
      </c>
      <c r="I151" s="5" t="n">
        <v>195</v>
      </c>
      <c r="J151" s="5" t="n">
        <v>136</v>
      </c>
      <c r="K151" s="5" t="n">
        <v>27</v>
      </c>
      <c r="L151" s="5" t="n">
        <v>4</v>
      </c>
      <c r="M151" s="5" t="n">
        <v>0</v>
      </c>
      <c r="N151" s="5" t="n">
        <v>5</v>
      </c>
      <c r="O151" s="5" t="n">
        <v>2</v>
      </c>
      <c r="P151" s="5" t="n">
        <v>6</v>
      </c>
      <c r="Q151" s="5" t="n">
        <v>15</v>
      </c>
      <c r="R151" s="5" t="n">
        <v>165</v>
      </c>
      <c r="S151" s="5" t="n">
        <v>15</v>
      </c>
      <c r="T151" s="5" t="n">
        <v>7</v>
      </c>
      <c r="U151" s="5" t="n">
        <v>113</v>
      </c>
      <c r="V151" s="5" t="n">
        <v>16</v>
      </c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n">
        <f aca="false">IFERROR((F151-F150)/F150,"")</f>
        <v>-0.109263657957245</v>
      </c>
      <c r="G152" s="74" t="n">
        <f aca="false">IFERROR((G151-G150)/G150,"")</f>
        <v>-0.38</v>
      </c>
      <c r="H152" s="74" t="n">
        <f aca="false">IFERROR((H151-H150)/H150,"")</f>
        <v>-0.434782608695652</v>
      </c>
      <c r="I152" s="74" t="n">
        <f aca="false">IFERROR((I151-I150)/I150,"")</f>
        <v>-0.0579710144927536</v>
      </c>
      <c r="J152" s="74" t="n">
        <f aca="false">IFERROR((J151-J150)/J150,"")</f>
        <v>-0.0354609929078014</v>
      </c>
      <c r="K152" s="74" t="n">
        <f aca="false">IFERROR((K151-K150)/K150,"")</f>
        <v>-0.1</v>
      </c>
      <c r="L152" s="74" t="n">
        <f aca="false">IFERROR((L151-L150)/L150,"")</f>
        <v>0</v>
      </c>
      <c r="M152" s="74" t="n">
        <f aca="false">IFERROR((M151-M150)/M150,"")</f>
        <v>-1</v>
      </c>
      <c r="N152" s="40" t="n">
        <f aca="false">IFERROR((N151-N150)/N150,"")</f>
        <v>-0.285714285714286</v>
      </c>
      <c r="O152" s="40" t="n">
        <f aca="false">IFERROR((O151-O150)/O150,"")</f>
        <v>0</v>
      </c>
      <c r="P152" s="40" t="n">
        <f aca="false">IFERROR((P151-P150)/P150,"")</f>
        <v>-0.571428571428571</v>
      </c>
      <c r="Q152" s="74" t="n">
        <f aca="false">IFERROR((Q151-Q150)/Q150,"")</f>
        <v>0</v>
      </c>
      <c r="R152" s="74" t="n">
        <f aca="false">IFERROR((R151-R150)/R150,"")</f>
        <v>-0.0625</v>
      </c>
      <c r="S152" s="74" t="n">
        <f aca="false">IFERROR((S151-S150)/S150,"")</f>
        <v>-0.0625</v>
      </c>
      <c r="T152" s="74" t="n">
        <f aca="false">IFERROR((T151-T150)/T150,"")</f>
        <v>0</v>
      </c>
      <c r="U152" s="74" t="n">
        <f aca="false">IFERROR((U151-U150)/U150,"")</f>
        <v>-0.0173913043478261</v>
      </c>
      <c r="V152" s="75" t="n">
        <f aca="false">IFERROR((V151-V150)/V150,"")</f>
        <v>-0.157894736842105</v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n">
        <f aca="false">IFERROR(SQRT(2*(F151-F150)^2/(F151+F150)),"")</f>
        <v>2.30577165273859</v>
      </c>
      <c r="G153" s="77" t="n">
        <f aca="false">IFERROR(SQRT(2*(G151-G150)^2/(G151+G150)),"")</f>
        <v>2.98556196500987</v>
      </c>
      <c r="H153" s="77" t="n">
        <f aca="false">IFERROR(SQRT(2*(H151-H150)^2/(H151+H150)),"")</f>
        <v>2.35702260395516</v>
      </c>
      <c r="I153" s="77" t="n">
        <f aca="false">IFERROR(SQRT(2*(I151-I150)^2/(I151+I150)),"")</f>
        <v>0.846414739030318</v>
      </c>
      <c r="J153" s="77" t="n">
        <f aca="false">IFERROR(SQRT(2*(J151-J150)^2/(J151+J150)),"")</f>
        <v>0.424859288662087</v>
      </c>
      <c r="K153" s="77" t="n">
        <f aca="false">IFERROR(SQRT(2*(K151-K150)^2/(K151+K150)),"")</f>
        <v>0.561951486949016</v>
      </c>
      <c r="L153" s="77" t="n">
        <f aca="false">IFERROR(SQRT(2*(L151-L150)^2/(L151+L150)),"")</f>
        <v>0</v>
      </c>
      <c r="M153" s="77" t="n">
        <f aca="false">IFERROR(SQRT(2*(M151-M150)^2/(M151+M150)),"")</f>
        <v>5.65685424949238</v>
      </c>
      <c r="N153" s="78" t="n">
        <f aca="false">IFERROR(SQRT(2*(N151-N150)^2/(N151+N150)),"")</f>
        <v>0.816496580927726</v>
      </c>
      <c r="O153" s="78" t="n">
        <f aca="false">IFERROR(SQRT(2*(O151-O150)^2/(O151+O150)),"")</f>
        <v>0</v>
      </c>
      <c r="P153" s="78" t="n">
        <f aca="false">IFERROR(SQRT(2*(P151-P150)^2/(P151+P150)),"")</f>
        <v>2.5298221281347</v>
      </c>
      <c r="Q153" s="77" t="n">
        <f aca="false">IFERROR(SQRT(2*(Q151-Q150)^2/(Q151+Q150)),"")</f>
        <v>0</v>
      </c>
      <c r="R153" s="77" t="n">
        <f aca="false">IFERROR(SQRT(2*(R151-R150)^2/(R151+R150)),"")</f>
        <v>0.842423539174232</v>
      </c>
      <c r="S153" s="77" t="n">
        <f aca="false">IFERROR(SQRT(2*(S151-S150)^2/(S151+S150)),"")</f>
        <v>0.254000254000381</v>
      </c>
      <c r="T153" s="77" t="n">
        <f aca="false">IFERROR(SQRT(2*(T151-T150)^2/(T151+T150)),"")</f>
        <v>0</v>
      </c>
      <c r="U153" s="77" t="n">
        <f aca="false">IFERROR(SQRT(2*(U151-U150)^2/(U151+U150)),"")</f>
        <v>0.187317162316339</v>
      </c>
      <c r="V153" s="79" t="n">
        <f aca="false">IFERROR(SQRT(2*(V151-V150)^2/(V151+V150)),"")</f>
        <v>0.717137165600636</v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 t="n">
        <v>45818</v>
      </c>
      <c r="E154" s="73" t="n">
        <v>0.625</v>
      </c>
      <c r="F154" s="5" t="n">
        <v>252</v>
      </c>
      <c r="G154" s="5" t="n">
        <v>0</v>
      </c>
      <c r="H154" s="5" t="n">
        <v>44</v>
      </c>
      <c r="I154" s="5" t="n">
        <v>117</v>
      </c>
      <c r="J154" s="5" t="n">
        <v>91</v>
      </c>
      <c r="K154" s="5" t="n">
        <v>0</v>
      </c>
      <c r="L154" s="5" t="n">
        <v>0</v>
      </c>
      <c r="M154" s="5" t="n">
        <v>0</v>
      </c>
      <c r="N154" s="5" t="n">
        <v>15</v>
      </c>
      <c r="O154" s="5" t="n">
        <v>6</v>
      </c>
      <c r="P154" s="5" t="n">
        <v>23</v>
      </c>
      <c r="Q154" s="5" t="n">
        <v>7</v>
      </c>
      <c r="R154" s="5" t="n">
        <v>59</v>
      </c>
      <c r="S154" s="5" t="n">
        <v>51</v>
      </c>
      <c r="T154" s="5" t="n">
        <v>31</v>
      </c>
      <c r="U154" s="5" t="n">
        <v>60</v>
      </c>
      <c r="V154" s="5" t="n">
        <v>0</v>
      </c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 t="n">
        <v>268</v>
      </c>
      <c r="G155" s="5" t="n">
        <v>0</v>
      </c>
      <c r="H155" s="5" t="n">
        <v>44</v>
      </c>
      <c r="I155" s="5" t="n">
        <v>130</v>
      </c>
      <c r="J155" s="5" t="n">
        <v>94</v>
      </c>
      <c r="K155" s="5" t="n">
        <v>0</v>
      </c>
      <c r="L155" s="5" t="n">
        <v>0</v>
      </c>
      <c r="M155" s="5" t="n">
        <v>0</v>
      </c>
      <c r="N155" s="5" t="n">
        <v>22</v>
      </c>
      <c r="O155" s="5" t="n">
        <v>0</v>
      </c>
      <c r="P155" s="5" t="n">
        <v>22</v>
      </c>
      <c r="Q155" s="5" t="n">
        <v>0</v>
      </c>
      <c r="R155" s="5" t="n">
        <v>60</v>
      </c>
      <c r="S155" s="5" t="n">
        <v>70</v>
      </c>
      <c r="T155" s="5" t="n">
        <v>33</v>
      </c>
      <c r="U155" s="5" t="n">
        <v>61</v>
      </c>
      <c r="V155" s="5" t="n">
        <v>0</v>
      </c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n">
        <f aca="false">IFERROR((F155-F154)/F154,"")</f>
        <v>0.0634920634920635</v>
      </c>
      <c r="G156" s="74" t="str">
        <f aca="false">IFERROR((G155-G154)/G154,"")</f>
        <v/>
      </c>
      <c r="H156" s="74" t="n">
        <f aca="false">IFERROR((H155-H154)/H154,"")</f>
        <v>0</v>
      </c>
      <c r="I156" s="74" t="n">
        <f aca="false">IFERROR((I155-I154)/I154,"")</f>
        <v>0.111111111111111</v>
      </c>
      <c r="J156" s="74" t="n">
        <f aca="false">IFERROR((J155-J154)/J154,"")</f>
        <v>0.032967032967033</v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n">
        <f aca="false">IFERROR((N155-N154)/N154,"")</f>
        <v>0.466666666666667</v>
      </c>
      <c r="O156" s="40" t="n">
        <f aca="false">IFERROR((O155-O154)/O154,"")</f>
        <v>-1</v>
      </c>
      <c r="P156" s="40" t="n">
        <f aca="false">IFERROR((P155-P154)/P154,"")</f>
        <v>-0.0434782608695652</v>
      </c>
      <c r="Q156" s="74" t="n">
        <f aca="false">IFERROR((Q155-Q154)/Q154,"")</f>
        <v>-1</v>
      </c>
      <c r="R156" s="74" t="n">
        <f aca="false">IFERROR((R155-R154)/R154,"")</f>
        <v>0.0169491525423729</v>
      </c>
      <c r="S156" s="74" t="n">
        <f aca="false">IFERROR((S155-S154)/S154,"")</f>
        <v>0.372549019607843</v>
      </c>
      <c r="T156" s="74" t="n">
        <f aca="false">IFERROR((T155-T154)/T154,"")</f>
        <v>0.0645161290322581</v>
      </c>
      <c r="U156" s="74" t="n">
        <f aca="false">IFERROR((U155-U154)/U154,"")</f>
        <v>0.0166666666666667</v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n">
        <f aca="false">IFERROR(SQRT(2*(F155-F154)^2/(F155+F154)),"")</f>
        <v>0.992277876713668</v>
      </c>
      <c r="G157" s="77" t="str">
        <f aca="false">IFERROR(SQRT(2*(G155-G154)^2/(G155+G154)),"")</f>
        <v/>
      </c>
      <c r="H157" s="77" t="n">
        <f aca="false">IFERROR(SQRT(2*(H155-H154)^2/(H155+H154)),"")</f>
        <v>0</v>
      </c>
      <c r="I157" s="77" t="n">
        <f aca="false">IFERROR(SQRT(2*(I155-I154)^2/(I155+I154)),"")</f>
        <v>1.1697953037312</v>
      </c>
      <c r="J157" s="77" t="n">
        <f aca="false">IFERROR(SQRT(2*(J155-J154)^2/(J155+J154)),"")</f>
        <v>0.311925146946022</v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n">
        <f aca="false">IFERROR(SQRT(2*(N155-N154)^2/(N155+N154)),"")</f>
        <v>1.62746694241347</v>
      </c>
      <c r="O157" s="78" t="n">
        <f aca="false">IFERROR(SQRT(2*(O155-O154)^2/(O155+O154)),"")</f>
        <v>3.46410161513775</v>
      </c>
      <c r="P157" s="78" t="n">
        <f aca="false">IFERROR(SQRT(2*(P155-P154)^2/(P155+P154)),"")</f>
        <v>0.210818510677892</v>
      </c>
      <c r="Q157" s="77" t="n">
        <f aca="false">IFERROR(SQRT(2*(Q155-Q154)^2/(Q155+Q154)),"")</f>
        <v>3.74165738677394</v>
      </c>
      <c r="R157" s="77" t="n">
        <f aca="false">IFERROR(SQRT(2*(R155-R154)^2/(R155+R154)),"")</f>
        <v>0.129640744710433</v>
      </c>
      <c r="S157" s="77" t="n">
        <f aca="false">IFERROR(SQRT(2*(S155-S154)^2/(S155+S154)),"")</f>
        <v>2.44273251682626</v>
      </c>
      <c r="T157" s="77" t="n">
        <f aca="false">IFERROR(SQRT(2*(T155-T154)^2/(T155+T154)),"")</f>
        <v>0.353553390593274</v>
      </c>
      <c r="U157" s="77" t="n">
        <f aca="false">IFERROR(SQRT(2*(U155-U154)^2/(U155+U154)),"")</f>
        <v>0.128564869306645</v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 t="n">
        <v>45818</v>
      </c>
      <c r="E162" s="73" t="n">
        <v>0.322916666666667</v>
      </c>
      <c r="F162" s="5" t="n">
        <v>254</v>
      </c>
      <c r="G162" s="5" t="n">
        <v>109</v>
      </c>
      <c r="H162" s="5" t="n">
        <v>85</v>
      </c>
      <c r="I162" s="5" t="n">
        <v>0</v>
      </c>
      <c r="J162" s="5" t="n">
        <v>60</v>
      </c>
      <c r="K162" s="5" t="n">
        <v>19</v>
      </c>
      <c r="L162" s="5" t="n">
        <v>90</v>
      </c>
      <c r="M162" s="5" t="n">
        <v>0</v>
      </c>
      <c r="N162" s="5" t="n">
        <v>0</v>
      </c>
      <c r="O162" s="5" t="n">
        <v>85</v>
      </c>
      <c r="P162" s="5" t="n">
        <v>0</v>
      </c>
      <c r="Q162" s="5" t="n">
        <v>0</v>
      </c>
      <c r="R162" s="5" t="n">
        <v>0</v>
      </c>
      <c r="S162" s="5" t="n">
        <v>0</v>
      </c>
      <c r="T162" s="5" t="n">
        <v>34</v>
      </c>
      <c r="U162" s="5" t="n">
        <v>1</v>
      </c>
      <c r="V162" s="5" t="n">
        <v>25</v>
      </c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 t="n">
        <v>405</v>
      </c>
      <c r="G163" s="5" t="n">
        <v>183</v>
      </c>
      <c r="H163" s="5" t="n">
        <v>171</v>
      </c>
      <c r="I163" s="5" t="n">
        <v>0</v>
      </c>
      <c r="J163" s="5" t="n">
        <v>51</v>
      </c>
      <c r="K163" s="5" t="n">
        <v>19</v>
      </c>
      <c r="L163" s="5" t="n">
        <v>164</v>
      </c>
      <c r="M163" s="5" t="n">
        <v>0</v>
      </c>
      <c r="N163" s="5" t="n">
        <v>0</v>
      </c>
      <c r="O163" s="5" t="n">
        <v>171</v>
      </c>
      <c r="P163" s="5" t="n">
        <v>0</v>
      </c>
      <c r="Q163" s="5" t="n">
        <v>0</v>
      </c>
      <c r="R163" s="5" t="n">
        <v>0</v>
      </c>
      <c r="S163" s="5" t="n">
        <v>0</v>
      </c>
      <c r="T163" s="5" t="n">
        <v>30</v>
      </c>
      <c r="U163" s="5" t="n">
        <v>0</v>
      </c>
      <c r="V163" s="5" t="n">
        <v>21</v>
      </c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n">
        <f aca="false">IFERROR((F163-F162)/F162,"")</f>
        <v>0.594488188976378</v>
      </c>
      <c r="G164" s="74" t="n">
        <f aca="false">IFERROR((G163-G162)/G162,"")</f>
        <v>0.678899082568807</v>
      </c>
      <c r="H164" s="74" t="n">
        <f aca="false">IFERROR((H163-H162)/H162,"")</f>
        <v>1.01176470588235</v>
      </c>
      <c r="I164" s="74" t="str">
        <f aca="false">IFERROR((I163-I162)/I162,"")</f>
        <v/>
      </c>
      <c r="J164" s="74" t="n">
        <f aca="false">IFERROR((J163-J162)/J162,"")</f>
        <v>-0.15</v>
      </c>
      <c r="K164" s="74" t="n">
        <f aca="false">IFERROR((K163-K162)/K162,"")</f>
        <v>0</v>
      </c>
      <c r="L164" s="74" t="n">
        <f aca="false">IFERROR((L163-L162)/L162,"")</f>
        <v>0.822222222222222</v>
      </c>
      <c r="M164" s="74" t="str">
        <f aca="false">IFERROR((M163-M162)/M162,"")</f>
        <v/>
      </c>
      <c r="N164" s="40" t="str">
        <f aca="false">IFERROR((N163-N162)/N162,"")</f>
        <v/>
      </c>
      <c r="O164" s="40" t="n">
        <f aca="false">IFERROR((O163-O162)/O162,"")</f>
        <v>1.01176470588235</v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n">
        <f aca="false">IFERROR((T163-T162)/T162,"")</f>
        <v>-0.117647058823529</v>
      </c>
      <c r="U164" s="74" t="n">
        <f aca="false">IFERROR((U163-U162)/U162,"")</f>
        <v>-1</v>
      </c>
      <c r="V164" s="75" t="n">
        <f aca="false">IFERROR((V163-V162)/V162,"")</f>
        <v>-0.16</v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n">
        <f aca="false">IFERROR(SQRT(2*(F163-F162)^2/(F163+F162)),"")</f>
        <v>8.31858077074772</v>
      </c>
      <c r="G165" s="77" t="n">
        <f aca="false">IFERROR(SQRT(2*(G163-G162)^2/(G163+G162)),"")</f>
        <v>6.12428357565752</v>
      </c>
      <c r="H165" s="77" t="n">
        <f aca="false">IFERROR(SQRT(2*(H163-H162)^2/(H163+H162)),"")</f>
        <v>7.60139789775539</v>
      </c>
      <c r="I165" s="77" t="str">
        <f aca="false">IFERROR(SQRT(2*(I163-I162)^2/(I163+I162)),"")</f>
        <v/>
      </c>
      <c r="J165" s="77" t="n">
        <f aca="false">IFERROR(SQRT(2*(J163-J162)^2/(J163+J162)),"")</f>
        <v>1.20808089938524</v>
      </c>
      <c r="K165" s="77" t="n">
        <f aca="false">IFERROR(SQRT(2*(K163-K162)^2/(K163+K162)),"")</f>
        <v>0</v>
      </c>
      <c r="L165" s="77" t="n">
        <f aca="false">IFERROR(SQRT(2*(L163-L162)^2/(L163+L162)),"")</f>
        <v>6.56643816967924</v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n">
        <f aca="false">IFERROR(SQRT(2*(O163-O162)^2/(O163+O162)),"")</f>
        <v>7.60139789775539</v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n">
        <f aca="false">IFERROR(SQRT(2*(T163-T162)^2/(T163+T162)),"")</f>
        <v>0.707106781186548</v>
      </c>
      <c r="U165" s="77" t="n">
        <f aca="false">IFERROR(SQRT(2*(U163-U162)^2/(U163+U162)),"")</f>
        <v>1.4142135623731</v>
      </c>
      <c r="V165" s="79" t="n">
        <f aca="false">IFERROR(SQRT(2*(V163-V162)^2/(V163+V162)),"")</f>
        <v>0.834057656228299</v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 t="n">
        <v>45819</v>
      </c>
      <c r="E190" s="73" t="n">
        <v>0.510416666666667</v>
      </c>
      <c r="F190" s="5" t="n">
        <v>256</v>
      </c>
      <c r="G190" s="5" t="n">
        <v>58</v>
      </c>
      <c r="H190" s="5" t="n">
        <v>0</v>
      </c>
      <c r="I190" s="5" t="n">
        <v>132</v>
      </c>
      <c r="J190" s="5" t="n">
        <v>66</v>
      </c>
      <c r="K190" s="5" t="n">
        <v>23</v>
      </c>
      <c r="L190" s="5" t="n">
        <v>0</v>
      </c>
      <c r="M190" s="5" t="n">
        <v>35</v>
      </c>
      <c r="N190" s="5" t="n">
        <v>0</v>
      </c>
      <c r="O190" s="5" t="n">
        <v>0</v>
      </c>
      <c r="P190" s="5" t="n">
        <v>0</v>
      </c>
      <c r="Q190" s="5" t="n">
        <v>55</v>
      </c>
      <c r="R190" s="5" t="n">
        <v>77</v>
      </c>
      <c r="S190" s="5" t="n">
        <v>0</v>
      </c>
      <c r="T190" s="5" t="n">
        <v>0</v>
      </c>
      <c r="U190" s="5" t="n">
        <v>54</v>
      </c>
      <c r="V190" s="5" t="n">
        <v>12</v>
      </c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 t="n">
        <v>253</v>
      </c>
      <c r="G191" s="5" t="n">
        <v>60</v>
      </c>
      <c r="H191" s="5" t="n">
        <v>0</v>
      </c>
      <c r="I191" s="5" t="n">
        <v>128</v>
      </c>
      <c r="J191" s="5" t="n">
        <v>65</v>
      </c>
      <c r="K191" s="5" t="n">
        <v>25</v>
      </c>
      <c r="L191" s="5" t="n">
        <v>0</v>
      </c>
      <c r="M191" s="5" t="n">
        <v>35</v>
      </c>
      <c r="N191" s="5" t="n">
        <v>0</v>
      </c>
      <c r="O191" s="5" t="n">
        <v>0</v>
      </c>
      <c r="P191" s="5" t="n">
        <v>0</v>
      </c>
      <c r="Q191" s="5" t="n">
        <v>49</v>
      </c>
      <c r="R191" s="5" t="n">
        <v>79</v>
      </c>
      <c r="S191" s="5" t="n">
        <v>0</v>
      </c>
      <c r="T191" s="5" t="n">
        <v>0</v>
      </c>
      <c r="U191" s="5" t="n">
        <v>54</v>
      </c>
      <c r="V191" s="5" t="n">
        <v>11</v>
      </c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n">
        <f aca="false">IFERROR((F191-F190)/F190,"")</f>
        <v>-0.01171875</v>
      </c>
      <c r="G192" s="74" t="n">
        <f aca="false">IFERROR((G191-G190)/G190,"")</f>
        <v>0.0344827586206897</v>
      </c>
      <c r="H192" s="74" t="str">
        <f aca="false">IFERROR((H191-H190)/H190,"")</f>
        <v/>
      </c>
      <c r="I192" s="74" t="n">
        <f aca="false">IFERROR((I191-I190)/I190,"")</f>
        <v>-0.0303030303030303</v>
      </c>
      <c r="J192" s="74" t="n">
        <f aca="false">IFERROR((J191-J190)/J190,"")</f>
        <v>-0.0151515151515152</v>
      </c>
      <c r="K192" s="74" t="n">
        <f aca="false">IFERROR((K191-K190)/K190,"")</f>
        <v>0.0869565217391304</v>
      </c>
      <c r="L192" s="74" t="str">
        <f aca="false">IFERROR((L191-L190)/L190,"")</f>
        <v/>
      </c>
      <c r="M192" s="74" t="n">
        <f aca="false">IFERROR((M191-M190)/M190,"")</f>
        <v>0</v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n">
        <f aca="false">IFERROR((Q191-Q190)/Q190,"")</f>
        <v>-0.109090909090909</v>
      </c>
      <c r="R192" s="74" t="n">
        <f aca="false">IFERROR((R191-R190)/R190,"")</f>
        <v>0.025974025974026</v>
      </c>
      <c r="S192" s="74" t="str">
        <f aca="false">IFERROR((S191-S190)/S190,"")</f>
        <v/>
      </c>
      <c r="T192" s="74" t="str">
        <f aca="false">IFERROR((T191-T190)/T190,"")</f>
        <v/>
      </c>
      <c r="U192" s="74" t="n">
        <f aca="false">IFERROR((U191-U190)/U190,"")</f>
        <v>0</v>
      </c>
      <c r="V192" s="75" t="n">
        <f aca="false">IFERROR((V191-V190)/V190,"")</f>
        <v>-0.0833333333333333</v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n">
        <f aca="false">IFERROR(SQRT(2*(F191-F190)^2/(F191+F190)),"")</f>
        <v>0.188051742242167</v>
      </c>
      <c r="G193" s="77" t="n">
        <f aca="false">IFERROR(SQRT(2*(G191-G190)^2/(G191+G190)),"")</f>
        <v>0.260377821961648</v>
      </c>
      <c r="H193" s="77" t="str">
        <f aca="false">IFERROR(SQRT(2*(H191-H190)^2/(H191+H190)),"")</f>
        <v/>
      </c>
      <c r="I193" s="77" t="n">
        <f aca="false">IFERROR(SQRT(2*(I191-I190)^2/(I191+I190)),"")</f>
        <v>0.350823207722812</v>
      </c>
      <c r="J193" s="77" t="n">
        <f aca="false">IFERROR(SQRT(2*(J191-J190)^2/(J191+J190)),"")</f>
        <v>0.123560412643043</v>
      </c>
      <c r="K193" s="77" t="n">
        <f aca="false">IFERROR(SQRT(2*(K191-K190)^2/(K191+K190)),"")</f>
        <v>0.408248290463863</v>
      </c>
      <c r="L193" s="77" t="str">
        <f aca="false">IFERROR(SQRT(2*(L191-L190)^2/(L191+L190)),"")</f>
        <v/>
      </c>
      <c r="M193" s="77" t="n">
        <f aca="false">IFERROR(SQRT(2*(M191-M190)^2/(M191+M190)),"")</f>
        <v>0</v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n">
        <f aca="false">IFERROR(SQRT(2*(Q191-Q190)^2/(Q191+Q190)),"")</f>
        <v>0.832050294337844</v>
      </c>
      <c r="R193" s="77" t="n">
        <f aca="false">IFERROR(SQRT(2*(R191-R190)^2/(R191+R190)),"")</f>
        <v>0.226455406828919</v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n">
        <f aca="false">IFERROR(SQRT(2*(U191-U190)^2/(U191+U190)),"")</f>
        <v>0</v>
      </c>
      <c r="V193" s="79" t="n">
        <f aca="false">IFERROR(SQRT(2*(V191-V190)^2/(V191+V190)),"")</f>
        <v>0.294883912309794</v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 t="n">
        <v>45820</v>
      </c>
      <c r="E210" s="73" t="n">
        <v>0.635416666666667</v>
      </c>
      <c r="F210" s="5" t="n">
        <v>658</v>
      </c>
      <c r="G210" s="5" t="n">
        <v>109</v>
      </c>
      <c r="H210" s="5" t="n">
        <v>76</v>
      </c>
      <c r="I210" s="5" t="n">
        <v>269</v>
      </c>
      <c r="J210" s="5" t="n">
        <v>204</v>
      </c>
      <c r="K210" s="5" t="n">
        <v>65</v>
      </c>
      <c r="L210" s="5" t="n">
        <v>22</v>
      </c>
      <c r="M210" s="5" t="n">
        <v>22</v>
      </c>
      <c r="N210" s="5" t="n">
        <v>24</v>
      </c>
      <c r="O210" s="5" t="n">
        <v>26</v>
      </c>
      <c r="P210" s="5" t="n">
        <v>26</v>
      </c>
      <c r="Q210" s="5" t="n">
        <v>38</v>
      </c>
      <c r="R210" s="5" t="n">
        <v>219</v>
      </c>
      <c r="S210" s="5" t="n">
        <v>12</v>
      </c>
      <c r="T210" s="5" t="n">
        <v>25</v>
      </c>
      <c r="U210" s="5" t="n">
        <v>144</v>
      </c>
      <c r="V210" s="5" t="n">
        <v>35</v>
      </c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 t="n">
        <v>541</v>
      </c>
      <c r="G211" s="5" t="n">
        <v>75</v>
      </c>
      <c r="H211" s="5" t="n">
        <v>73</v>
      </c>
      <c r="I211" s="5" t="n">
        <v>244</v>
      </c>
      <c r="J211" s="5" t="n">
        <v>149</v>
      </c>
      <c r="K211" s="5" t="n">
        <v>36</v>
      </c>
      <c r="L211" s="5" t="n">
        <v>15</v>
      </c>
      <c r="M211" s="5" t="n">
        <v>24</v>
      </c>
      <c r="N211" s="5" t="n">
        <v>19</v>
      </c>
      <c r="O211" s="5" t="n">
        <v>28</v>
      </c>
      <c r="P211" s="5" t="n">
        <v>26</v>
      </c>
      <c r="Q211" s="5" t="n">
        <v>56</v>
      </c>
      <c r="R211" s="5" t="n">
        <v>180</v>
      </c>
      <c r="S211" s="5" t="n">
        <v>8</v>
      </c>
      <c r="T211" s="5" t="n">
        <v>27</v>
      </c>
      <c r="U211" s="5" t="n">
        <v>100</v>
      </c>
      <c r="V211" s="5" t="n">
        <v>22</v>
      </c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n">
        <f aca="false">IFERROR((F211-F210)/F210,"")</f>
        <v>-0.177811550151976</v>
      </c>
      <c r="G212" s="74" t="n">
        <f aca="false">IFERROR((G211-G210)/G210,"")</f>
        <v>-0.311926605504587</v>
      </c>
      <c r="H212" s="74" t="n">
        <f aca="false">IFERROR((H211-H210)/H210,"")</f>
        <v>-0.0394736842105263</v>
      </c>
      <c r="I212" s="74" t="n">
        <f aca="false">IFERROR((I211-I210)/I210,"")</f>
        <v>-0.0929368029739777</v>
      </c>
      <c r="J212" s="74" t="n">
        <f aca="false">IFERROR((J211-J210)/J210,"")</f>
        <v>-0.269607843137255</v>
      </c>
      <c r="K212" s="74" t="n">
        <f aca="false">IFERROR((K211-K210)/K210,"")</f>
        <v>-0.446153846153846</v>
      </c>
      <c r="L212" s="74" t="n">
        <f aca="false">IFERROR((L211-L210)/L210,"")</f>
        <v>-0.318181818181818</v>
      </c>
      <c r="M212" s="74" t="n">
        <f aca="false">IFERROR((M211-M210)/M210,"")</f>
        <v>0.0909090909090909</v>
      </c>
      <c r="N212" s="40" t="n">
        <f aca="false">IFERROR((N211-N210)/N210,"")</f>
        <v>-0.208333333333333</v>
      </c>
      <c r="O212" s="40" t="n">
        <f aca="false">IFERROR((O211-O210)/O210,"")</f>
        <v>0.0769230769230769</v>
      </c>
      <c r="P212" s="40" t="n">
        <f aca="false">IFERROR((P211-P210)/P210,"")</f>
        <v>0</v>
      </c>
      <c r="Q212" s="74" t="n">
        <f aca="false">IFERROR((Q211-Q210)/Q210,"")</f>
        <v>0.473684210526316</v>
      </c>
      <c r="R212" s="74" t="n">
        <f aca="false">IFERROR((R211-R210)/R210,"")</f>
        <v>-0.178082191780822</v>
      </c>
      <c r="S212" s="74" t="n">
        <f aca="false">IFERROR((S211-S210)/S210,"")</f>
        <v>-0.333333333333333</v>
      </c>
      <c r="T212" s="74" t="n">
        <f aca="false">IFERROR((T211-T210)/T210,"")</f>
        <v>0.08</v>
      </c>
      <c r="U212" s="74" t="n">
        <f aca="false">IFERROR((U211-U210)/U210,"")</f>
        <v>-0.305555555555556</v>
      </c>
      <c r="V212" s="75" t="n">
        <f aca="false">IFERROR((V211-V210)/V210,"")</f>
        <v>-0.371428571428571</v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n">
        <f aca="false">IFERROR(SQRT(2*(F211-F210)^2/(F211+F210)),"")</f>
        <v>4.77849645358916</v>
      </c>
      <c r="G213" s="77" t="n">
        <f aca="false">IFERROR(SQRT(2*(G211-G210)^2/(G211+G210)),"")</f>
        <v>3.54474503897027</v>
      </c>
      <c r="H213" s="77" t="n">
        <f aca="false">IFERROR(SQRT(2*(H211-H210)^2/(H211+H210)),"")</f>
        <v>0.347570667818095</v>
      </c>
      <c r="I213" s="77" t="n">
        <f aca="false">IFERROR(SQRT(2*(I211-I210)^2/(I211+I210)),"")</f>
        <v>1.56097635263616</v>
      </c>
      <c r="J213" s="77" t="n">
        <f aca="false">IFERROR(SQRT(2*(J211-J210)^2/(J211+J210)),"")</f>
        <v>4.1399046122224</v>
      </c>
      <c r="K213" s="77" t="n">
        <f aca="false">IFERROR(SQRT(2*(K211-K210)^2/(K211+K210)),"")</f>
        <v>4.08086575943569</v>
      </c>
      <c r="L213" s="77" t="n">
        <f aca="false">IFERROR(SQRT(2*(L211-L210)^2/(L211+L210)),"")</f>
        <v>1.62746694241347</v>
      </c>
      <c r="M213" s="77" t="n">
        <f aca="false">IFERROR(SQRT(2*(M211-M210)^2/(M211+M210)),"")</f>
        <v>0.41702882811415</v>
      </c>
      <c r="N213" s="78" t="n">
        <f aca="false">IFERROR(SQRT(2*(N211-N210)^2/(N211+N210)),"")</f>
        <v>1.07832773203438</v>
      </c>
      <c r="O213" s="78" t="n">
        <f aca="false">IFERROR(SQRT(2*(O211-O210)^2/(O211+O210)),"")</f>
        <v>0.384900179459751</v>
      </c>
      <c r="P213" s="78" t="n">
        <f aca="false">IFERROR(SQRT(2*(P211-P210)^2/(P211+P210)),"")</f>
        <v>0</v>
      </c>
      <c r="Q213" s="77" t="n">
        <f aca="false">IFERROR(SQRT(2*(Q211-Q210)^2/(Q211+Q210)),"")</f>
        <v>2.6255698469621</v>
      </c>
      <c r="R213" s="77" t="n">
        <f aca="false">IFERROR(SQRT(2*(R211-R210)^2/(R211+R210)),"")</f>
        <v>2.76117006907868</v>
      </c>
      <c r="S213" s="77" t="n">
        <f aca="false">IFERROR(SQRT(2*(S211-S210)^2/(S211+S210)),"")</f>
        <v>1.26491106406735</v>
      </c>
      <c r="T213" s="77" t="n">
        <f aca="false">IFERROR(SQRT(2*(T211-T210)^2/(T211+T210)),"")</f>
        <v>0.392232270276368</v>
      </c>
      <c r="U213" s="77" t="n">
        <f aca="false">IFERROR(SQRT(2*(U211-U210)^2/(U211+U210)),"")</f>
        <v>3.98357282587082</v>
      </c>
      <c r="V213" s="79" t="n">
        <f aca="false">IFERROR(SQRT(2*(V211-V210)^2/(V211+V210)),"")</f>
        <v>2.4351231101124</v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 t="n">
        <v>45820</v>
      </c>
      <c r="E214" s="73" t="n">
        <v>0.354166666666667</v>
      </c>
      <c r="F214" s="5" t="n">
        <v>390</v>
      </c>
      <c r="G214" s="5" t="n">
        <v>248</v>
      </c>
      <c r="H214" s="5" t="n">
        <v>203</v>
      </c>
      <c r="I214" s="5" t="n">
        <v>0</v>
      </c>
      <c r="J214" s="5" t="n">
        <v>52</v>
      </c>
      <c r="K214" s="5" t="n">
        <v>63</v>
      </c>
      <c r="L214" s="5" t="n">
        <v>185</v>
      </c>
      <c r="M214" s="5" t="n">
        <v>0</v>
      </c>
      <c r="N214" s="5" t="n">
        <v>1</v>
      </c>
      <c r="O214" s="5" t="n">
        <f aca="false">SUM(76+98)</f>
        <v>174</v>
      </c>
      <c r="P214" s="5" t="n">
        <f aca="false">SUM(14+14)</f>
        <v>28</v>
      </c>
      <c r="Q214" s="5" t="n">
        <v>0</v>
      </c>
      <c r="R214" s="5" t="n">
        <v>0</v>
      </c>
      <c r="S214" s="5" t="n">
        <v>0</v>
      </c>
      <c r="T214" s="5" t="n">
        <v>12</v>
      </c>
      <c r="U214" s="5" t="n">
        <v>1</v>
      </c>
      <c r="V214" s="5" t="n">
        <v>39</v>
      </c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 t="n">
        <v>505</v>
      </c>
      <c r="G215" s="5" t="n">
        <v>253</v>
      </c>
      <c r="H215" s="5" t="n">
        <v>206</v>
      </c>
      <c r="I215" s="5" t="n">
        <v>0</v>
      </c>
      <c r="J215" s="5" t="n">
        <v>46</v>
      </c>
      <c r="K215" s="5" t="n">
        <f aca="false">SUM(35+31)</f>
        <v>66</v>
      </c>
      <c r="L215" s="5" t="n">
        <f aca="false">SUM(123+60)</f>
        <v>183</v>
      </c>
      <c r="M215" s="5" t="n">
        <v>4</v>
      </c>
      <c r="N215" s="5" t="n">
        <v>0</v>
      </c>
      <c r="O215" s="5" t="n">
        <f aca="false">SUM(103+76)</f>
        <v>179</v>
      </c>
      <c r="P215" s="5" t="n">
        <v>27</v>
      </c>
      <c r="Q215" s="5" t="n">
        <v>0</v>
      </c>
      <c r="R215" s="5" t="n">
        <v>0</v>
      </c>
      <c r="S215" s="5" t="n">
        <v>0</v>
      </c>
      <c r="T215" s="5" t="n">
        <v>12</v>
      </c>
      <c r="U215" s="5" t="n">
        <v>0</v>
      </c>
      <c r="V215" s="5" t="n">
        <v>34</v>
      </c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n">
        <f aca="false">IFERROR((F215-F214)/F214,"")</f>
        <v>0.294871794871795</v>
      </c>
      <c r="G216" s="74" t="n">
        <f aca="false">IFERROR((G215-G214)/G214,"")</f>
        <v>0.0201612903225806</v>
      </c>
      <c r="H216" s="74" t="n">
        <f aca="false">IFERROR((H215-H214)/H214,"")</f>
        <v>0.0147783251231527</v>
      </c>
      <c r="I216" s="74" t="str">
        <f aca="false">IFERROR((I215-I214)/I214,"")</f>
        <v/>
      </c>
      <c r="J216" s="74" t="n">
        <f aca="false">IFERROR((J215-J214)/J214,"")</f>
        <v>-0.115384615384615</v>
      </c>
      <c r="K216" s="74" t="n">
        <f aca="false">IFERROR((K215-K214)/K214,"")</f>
        <v>0.0476190476190476</v>
      </c>
      <c r="L216" s="74" t="n">
        <f aca="false">IFERROR((L215-L214)/L214,"")</f>
        <v>-0.0108108108108108</v>
      </c>
      <c r="M216" s="74" t="str">
        <f aca="false">IFERROR((M215-M214)/M214,"")</f>
        <v/>
      </c>
      <c r="N216" s="40" t="n">
        <f aca="false">IFERROR((N215-N214)/N214,"")</f>
        <v>-1</v>
      </c>
      <c r="O216" s="40" t="n">
        <f aca="false">IFERROR((O215-O214)/O214,"")</f>
        <v>0.028735632183908</v>
      </c>
      <c r="P216" s="40" t="n">
        <f aca="false">IFERROR((P215-P214)/P214,"")</f>
        <v>-0.0357142857142857</v>
      </c>
      <c r="Q216" s="74" t="str">
        <f aca="false">IFERROR((Q215-Q214)/Q214,"")</f>
        <v/>
      </c>
      <c r="R216" s="74" t="str">
        <f aca="false">IFERROR((R215-R214)/R214,"")</f>
        <v/>
      </c>
      <c r="S216" s="74" t="str">
        <f aca="false">IFERROR((S215-S214)/S214,"")</f>
        <v/>
      </c>
      <c r="T216" s="74" t="n">
        <f aca="false">IFERROR((T215-T214)/T214,"")</f>
        <v>0</v>
      </c>
      <c r="U216" s="74" t="n">
        <f aca="false">IFERROR((U215-U214)/U214,"")</f>
        <v>-1</v>
      </c>
      <c r="V216" s="75" t="n">
        <f aca="false">IFERROR((V215-V214)/V214,"")</f>
        <v>-0.128205128205128</v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n">
        <f aca="false">IFERROR(SQRT(2*(F215-F214)^2/(F215+F214)),"")</f>
        <v>5.43627378134125</v>
      </c>
      <c r="G217" s="77" t="n">
        <f aca="false">IFERROR(SQRT(2*(G215-G214)^2/(G215+G214)),"")</f>
        <v>0.315912011803282</v>
      </c>
      <c r="H217" s="77" t="n">
        <f aca="false">IFERROR(SQRT(2*(H215-H214)^2/(H215+H214)),"")</f>
        <v>0.20978508038252</v>
      </c>
      <c r="I217" s="77" t="str">
        <f aca="false">IFERROR(SQRT(2*(I215-I214)^2/(I215+I214)),"")</f>
        <v/>
      </c>
      <c r="J217" s="77" t="n">
        <f aca="false">IFERROR(SQRT(2*(J215-J214)^2/(J215+J214)),"")</f>
        <v>0.857142857142857</v>
      </c>
      <c r="K217" s="77" t="n">
        <f aca="false">IFERROR(SQRT(2*(K215-K214)^2/(K215+K214)),"")</f>
        <v>0.373543683818814</v>
      </c>
      <c r="L217" s="77" t="n">
        <f aca="false">IFERROR(SQRT(2*(L215-L214)^2/(L215+L214)),"")</f>
        <v>0.147441956154897</v>
      </c>
      <c r="M217" s="77" t="n">
        <f aca="false">IFERROR(SQRT(2*(M215-M214)^2/(M215+M214)),"")</f>
        <v>2.82842712474619</v>
      </c>
      <c r="N217" s="78" t="n">
        <f aca="false">IFERROR(SQRT(2*(N215-N214)^2/(N215+N214)),"")</f>
        <v>1.4142135623731</v>
      </c>
      <c r="O217" s="78" t="n">
        <f aca="false">IFERROR(SQRT(2*(O215-O214)^2/(O215+O214)),"")</f>
        <v>0.376354964747491</v>
      </c>
      <c r="P217" s="78" t="n">
        <f aca="false">IFERROR(SQRT(2*(P215-P214)^2/(P215+P214)),"")</f>
        <v>0.190692517849118</v>
      </c>
      <c r="Q217" s="77" t="str">
        <f aca="false">IFERROR(SQRT(2*(Q215-Q214)^2/(Q215+Q214)),"")</f>
        <v/>
      </c>
      <c r="R217" s="77" t="str">
        <f aca="false">IFERROR(SQRT(2*(R215-R214)^2/(R215+R214)),"")</f>
        <v/>
      </c>
      <c r="S217" s="77" t="str">
        <f aca="false">IFERROR(SQRT(2*(S215-S214)^2/(S215+S214)),"")</f>
        <v/>
      </c>
      <c r="T217" s="77" t="n">
        <f aca="false">IFERROR(SQRT(2*(T215-T214)^2/(T215+T214)),"")</f>
        <v>0</v>
      </c>
      <c r="U217" s="77" t="n">
        <f aca="false">IFERROR(SQRT(2*(U215-U214)^2/(U215+U214)),"")</f>
        <v>1.4142135623731</v>
      </c>
      <c r="V217" s="79" t="n">
        <f aca="false">IFERROR(SQRT(2*(V215-V214)^2/(V215+V214)),"")</f>
        <v>0.827605888602368</v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 t="n">
        <v>45820</v>
      </c>
      <c r="E234" s="73" t="n">
        <v>0.53125</v>
      </c>
      <c r="F234" s="5" t="n">
        <v>166</v>
      </c>
      <c r="G234" s="5" t="n">
        <v>0</v>
      </c>
      <c r="H234" s="5" t="n">
        <v>113</v>
      </c>
      <c r="I234" s="5" t="n">
        <v>53</v>
      </c>
      <c r="J234" s="5" t="n">
        <v>0</v>
      </c>
      <c r="K234" s="5" t="n">
        <v>0</v>
      </c>
      <c r="L234" s="5" t="n">
        <v>0</v>
      </c>
      <c r="M234" s="5" t="n">
        <v>0</v>
      </c>
      <c r="N234" s="5" t="n">
        <v>0</v>
      </c>
      <c r="O234" s="5" t="n">
        <v>0</v>
      </c>
      <c r="P234" s="5" t="n">
        <v>113</v>
      </c>
      <c r="Q234" s="5" t="n">
        <v>52</v>
      </c>
      <c r="R234" s="5" t="n">
        <v>0</v>
      </c>
      <c r="S234" s="5" t="n">
        <v>1</v>
      </c>
      <c r="T234" s="5" t="n">
        <v>0</v>
      </c>
      <c r="U234" s="5" t="n">
        <v>0</v>
      </c>
      <c r="V234" s="5" t="n">
        <v>0</v>
      </c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 t="n">
        <v>170</v>
      </c>
      <c r="G235" s="5" t="n">
        <v>2</v>
      </c>
      <c r="H235" s="5" t="n">
        <v>112</v>
      </c>
      <c r="I235" s="5" t="n">
        <v>56</v>
      </c>
      <c r="J235" s="5" t="n">
        <v>0</v>
      </c>
      <c r="K235" s="5" t="n">
        <v>1</v>
      </c>
      <c r="L235" s="5" t="n">
        <v>0</v>
      </c>
      <c r="M235" s="5" t="n">
        <v>1</v>
      </c>
      <c r="N235" s="5" t="n">
        <v>0</v>
      </c>
      <c r="O235" s="5" t="n">
        <v>0</v>
      </c>
      <c r="P235" s="5" t="n">
        <v>112</v>
      </c>
      <c r="Q235" s="5" t="n">
        <v>54</v>
      </c>
      <c r="R235" s="5" t="n">
        <v>0</v>
      </c>
      <c r="S235" s="5" t="n">
        <v>2</v>
      </c>
      <c r="T235" s="5" t="n">
        <v>0</v>
      </c>
      <c r="U235" s="5" t="n">
        <v>0</v>
      </c>
      <c r="V235" s="5" t="n">
        <v>0</v>
      </c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n">
        <f aca="false">IFERROR((F235-F234)/F234,"")</f>
        <v>0.0240963855421687</v>
      </c>
      <c r="G236" s="74" t="str">
        <f aca="false">IFERROR((G235-G234)/G234,"")</f>
        <v/>
      </c>
      <c r="H236" s="74" t="n">
        <f aca="false">IFERROR((H235-H234)/H234,"")</f>
        <v>-0.00884955752212389</v>
      </c>
      <c r="I236" s="74" t="n">
        <f aca="false">IFERROR((I235-I234)/I234,"")</f>
        <v>0.0566037735849057</v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n">
        <f aca="false">IFERROR((P235-P234)/P234,"")</f>
        <v>-0.00884955752212389</v>
      </c>
      <c r="Q236" s="74" t="n">
        <f aca="false">IFERROR((Q235-Q234)/Q234,"")</f>
        <v>0.0384615384615385</v>
      </c>
      <c r="R236" s="74" t="str">
        <f aca="false">IFERROR((R235-R234)/R234,"")</f>
        <v/>
      </c>
      <c r="S236" s="74" t="n">
        <f aca="false">IFERROR((S235-S234)/S234,"")</f>
        <v>1</v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n">
        <f aca="false">IFERROR(SQRT(2*(F235-F234)^2/(F235+F234)),"")</f>
        <v>0.308606699924184</v>
      </c>
      <c r="G237" s="77" t="n">
        <f aca="false">IFERROR(SQRT(2*(G235-G234)^2/(G235+G234)),"")</f>
        <v>2</v>
      </c>
      <c r="H237" s="77" t="n">
        <f aca="false">IFERROR(SQRT(2*(H235-H234)^2/(H235+H234)),"")</f>
        <v>0.0942809041582063</v>
      </c>
      <c r="I237" s="77" t="n">
        <f aca="false">IFERROR(SQRT(2*(I235-I234)^2/(I235+I234)),"")</f>
        <v>0.406371276887158</v>
      </c>
      <c r="J237" s="77" t="str">
        <f aca="false">IFERROR(SQRT(2*(J235-J234)^2/(J235+J234)),"")</f>
        <v/>
      </c>
      <c r="K237" s="77" t="n">
        <f aca="false">IFERROR(SQRT(2*(K235-K234)^2/(K235+K234)),"")</f>
        <v>1.4142135623731</v>
      </c>
      <c r="L237" s="77" t="str">
        <f aca="false">IFERROR(SQRT(2*(L235-L234)^2/(L235+L234)),"")</f>
        <v/>
      </c>
      <c r="M237" s="77" t="n">
        <f aca="false">IFERROR(SQRT(2*(M235-M234)^2/(M235+M234)),"")</f>
        <v>1.4142135623731</v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n">
        <f aca="false">IFERROR(SQRT(2*(P235-P234)^2/(P235+P234)),"")</f>
        <v>0.0942809041582063</v>
      </c>
      <c r="Q237" s="77" t="n">
        <f aca="false">IFERROR(SQRT(2*(Q235-Q234)^2/(Q235+Q234)),"")</f>
        <v>0.274721127897378</v>
      </c>
      <c r="R237" s="77" t="str">
        <f aca="false">IFERROR(SQRT(2*(R235-R234)^2/(R235+R234)),"")</f>
        <v/>
      </c>
      <c r="S237" s="77" t="n">
        <f aca="false">IFERROR(SQRT(2*(S235-S234)^2/(S235+S234)),"")</f>
        <v>0.816496580927726</v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 t="n">
        <v>45821</v>
      </c>
      <c r="E250" s="73" t="n">
        <v>0.322916666666667</v>
      </c>
      <c r="F250" s="5" t="n">
        <v>214</v>
      </c>
      <c r="G250" s="5" t="n">
        <v>66</v>
      </c>
      <c r="H250" s="5" t="n">
        <v>60</v>
      </c>
      <c r="I250" s="5" t="n">
        <v>61</v>
      </c>
      <c r="J250" s="5" t="n">
        <v>27</v>
      </c>
      <c r="K250" s="5" t="n">
        <v>4</v>
      </c>
      <c r="L250" s="5" t="n">
        <v>51</v>
      </c>
      <c r="M250" s="5" t="n">
        <v>11</v>
      </c>
      <c r="N250" s="5" t="n">
        <v>10</v>
      </c>
      <c r="O250" s="5" t="n">
        <v>39</v>
      </c>
      <c r="P250" s="5" t="n">
        <v>11</v>
      </c>
      <c r="Q250" s="5" t="n">
        <v>41</v>
      </c>
      <c r="R250" s="5" t="n">
        <v>4</v>
      </c>
      <c r="S250" s="5" t="n">
        <v>16</v>
      </c>
      <c r="T250" s="5" t="n">
        <v>10</v>
      </c>
      <c r="U250" s="5" t="n">
        <v>7</v>
      </c>
      <c r="V250" s="5" t="n">
        <v>10</v>
      </c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 t="n">
        <v>193</v>
      </c>
      <c r="G251" s="5" t="n">
        <v>65</v>
      </c>
      <c r="H251" s="5" t="n">
        <v>55</v>
      </c>
      <c r="I251" s="5" t="n">
        <v>54</v>
      </c>
      <c r="J251" s="5" t="n">
        <v>19</v>
      </c>
      <c r="K251" s="5" t="n">
        <v>3</v>
      </c>
      <c r="L251" s="5" t="n">
        <v>51</v>
      </c>
      <c r="M251" s="5" t="n">
        <v>11</v>
      </c>
      <c r="N251" s="5" t="n">
        <v>9</v>
      </c>
      <c r="O251" s="5" t="n">
        <v>36</v>
      </c>
      <c r="P251" s="5" t="n">
        <v>10</v>
      </c>
      <c r="Q251" s="5" t="n">
        <v>31</v>
      </c>
      <c r="R251" s="5" t="n">
        <v>8</v>
      </c>
      <c r="S251" s="5" t="n">
        <v>15</v>
      </c>
      <c r="T251" s="5" t="n">
        <v>11</v>
      </c>
      <c r="U251" s="5" t="n">
        <v>3</v>
      </c>
      <c r="V251" s="5" t="n">
        <v>5</v>
      </c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n">
        <f aca="false">IFERROR((F251-F250)/F250,"")</f>
        <v>-0.0981308411214953</v>
      </c>
      <c r="G252" s="74" t="n">
        <f aca="false">IFERROR((G251-G250)/G250,"")</f>
        <v>-0.0151515151515152</v>
      </c>
      <c r="H252" s="74" t="n">
        <f aca="false">IFERROR((H251-H250)/H250,"")</f>
        <v>-0.0833333333333333</v>
      </c>
      <c r="I252" s="74" t="n">
        <f aca="false">IFERROR((I251-I250)/I250,"")</f>
        <v>-0.114754098360656</v>
      </c>
      <c r="J252" s="74" t="n">
        <f aca="false">IFERROR((J251-J250)/J250,"")</f>
        <v>-0.296296296296296</v>
      </c>
      <c r="K252" s="74" t="n">
        <f aca="false">IFERROR((K251-K250)/K250,"")</f>
        <v>-0.25</v>
      </c>
      <c r="L252" s="74" t="n">
        <f aca="false">IFERROR((L251-L250)/L250,"")</f>
        <v>0</v>
      </c>
      <c r="M252" s="74" t="n">
        <f aca="false">IFERROR((M251-M250)/M250,"")</f>
        <v>0</v>
      </c>
      <c r="N252" s="40" t="n">
        <f aca="false">IFERROR((N251-N250)/N250,"")</f>
        <v>-0.1</v>
      </c>
      <c r="O252" s="40" t="n">
        <f aca="false">IFERROR((O251-O250)/O250,"")</f>
        <v>-0.0769230769230769</v>
      </c>
      <c r="P252" s="40" t="n">
        <f aca="false">IFERROR((P251-P250)/P250,"")</f>
        <v>-0.0909090909090909</v>
      </c>
      <c r="Q252" s="74" t="n">
        <f aca="false">IFERROR((Q251-Q250)/Q250,"")</f>
        <v>-0.24390243902439</v>
      </c>
      <c r="R252" s="74" t="n">
        <f aca="false">IFERROR((R251-R250)/R250,"")</f>
        <v>1</v>
      </c>
      <c r="S252" s="74" t="n">
        <f aca="false">IFERROR((S251-S250)/S250,"")</f>
        <v>-0.0625</v>
      </c>
      <c r="T252" s="74" t="n">
        <f aca="false">IFERROR((T251-T250)/T250,"")</f>
        <v>0.1</v>
      </c>
      <c r="U252" s="74" t="n">
        <f aca="false">IFERROR((U251-U250)/U250,"")</f>
        <v>-0.571428571428571</v>
      </c>
      <c r="V252" s="75" t="n">
        <f aca="false">IFERROR((V251-V250)/V250,"")</f>
        <v>-0.5</v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n">
        <f aca="false">IFERROR(SQRT(2*(F251-F250)^2/(F251+F250)),"")</f>
        <v>1.47209923818884</v>
      </c>
      <c r="G253" s="77" t="n">
        <f aca="false">IFERROR(SQRT(2*(G251-G250)^2/(G251+G250)),"")</f>
        <v>0.123560412643043</v>
      </c>
      <c r="H253" s="77" t="n">
        <f aca="false">IFERROR(SQRT(2*(H251-H250)^2/(H251+H250)),"")</f>
        <v>0.659380473395787</v>
      </c>
      <c r="I253" s="77" t="n">
        <f aca="false">IFERROR(SQRT(2*(I251-I250)^2/(I251+I250)),"")</f>
        <v>0.923132662754102</v>
      </c>
      <c r="J253" s="77" t="n">
        <f aca="false">IFERROR(SQRT(2*(J251-J250)^2/(J251+J250)),"")</f>
        <v>1.6681153124566</v>
      </c>
      <c r="K253" s="77" t="n">
        <f aca="false">IFERROR(SQRT(2*(K251-K250)^2/(K251+K250)),"")</f>
        <v>0.534522483824849</v>
      </c>
      <c r="L253" s="77" t="n">
        <f aca="false">IFERROR(SQRT(2*(L251-L250)^2/(L251+L250)),"")</f>
        <v>0</v>
      </c>
      <c r="M253" s="77" t="n">
        <f aca="false">IFERROR(SQRT(2*(M251-M250)^2/(M251+M250)),"")</f>
        <v>0</v>
      </c>
      <c r="N253" s="78" t="n">
        <f aca="false">IFERROR(SQRT(2*(N251-N250)^2/(N251+N250)),"")</f>
        <v>0.324442842261525</v>
      </c>
      <c r="O253" s="78" t="n">
        <f aca="false">IFERROR(SQRT(2*(O251-O250)^2/(O251+O250)),"")</f>
        <v>0.489897948556636</v>
      </c>
      <c r="P253" s="78" t="n">
        <f aca="false">IFERROR(SQRT(2*(P251-P250)^2/(P251+P250)),"")</f>
        <v>0.308606699924184</v>
      </c>
      <c r="Q253" s="77" t="n">
        <f aca="false">IFERROR(SQRT(2*(Q251-Q250)^2/(Q251+Q250)),"")</f>
        <v>1.66666666666667</v>
      </c>
      <c r="R253" s="77" t="n">
        <f aca="false">IFERROR(SQRT(2*(R251-R250)^2/(R251+R250)),"")</f>
        <v>1.63299316185545</v>
      </c>
      <c r="S253" s="77" t="n">
        <f aca="false">IFERROR(SQRT(2*(S251-S250)^2/(S251+S250)),"")</f>
        <v>0.254000254000381</v>
      </c>
      <c r="T253" s="77" t="n">
        <f aca="false">IFERROR(SQRT(2*(T251-T250)^2/(T251+T250)),"")</f>
        <v>0.308606699924184</v>
      </c>
      <c r="U253" s="77" t="n">
        <f aca="false">IFERROR(SQRT(2*(U251-U250)^2/(U251+U250)),"")</f>
        <v>1.78885438199983</v>
      </c>
      <c r="V253" s="79" t="n">
        <f aca="false">IFERROR(SQRT(2*(V251-V250)^2/(V251+V250)),"")</f>
        <v>1.82574185835055</v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 t="n">
        <v>45749</v>
      </c>
      <c r="E254" s="73" t="n">
        <v>0.322916666666667</v>
      </c>
      <c r="F254" s="5" t="n">
        <v>174</v>
      </c>
      <c r="G254" s="5" t="n">
        <v>6</v>
      </c>
      <c r="H254" s="5" t="n">
        <v>26</v>
      </c>
      <c r="I254" s="5" t="n">
        <v>68</v>
      </c>
      <c r="J254" s="5" t="n">
        <v>74</v>
      </c>
      <c r="K254" s="5" t="n">
        <v>3</v>
      </c>
      <c r="L254" s="5" t="n">
        <v>1</v>
      </c>
      <c r="M254" s="5" t="n">
        <v>2</v>
      </c>
      <c r="N254" s="5" t="n">
        <v>9</v>
      </c>
      <c r="O254" s="5" t="n">
        <v>11</v>
      </c>
      <c r="P254" s="5" t="n">
        <v>6</v>
      </c>
      <c r="Q254" s="5" t="n">
        <v>1</v>
      </c>
      <c r="R254" s="5" t="n">
        <v>63</v>
      </c>
      <c r="S254" s="5" t="n">
        <v>4</v>
      </c>
      <c r="T254" s="5" t="n">
        <v>1</v>
      </c>
      <c r="U254" s="5" t="n">
        <v>64</v>
      </c>
      <c r="V254" s="5" t="n">
        <v>9</v>
      </c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 t="n">
        <v>185</v>
      </c>
      <c r="G255" s="5" t="n">
        <v>6</v>
      </c>
      <c r="H255" s="5" t="n">
        <v>28</v>
      </c>
      <c r="I255" s="5" t="n">
        <v>75</v>
      </c>
      <c r="J255" s="5" t="n">
        <v>76</v>
      </c>
      <c r="K255" s="60" t="n">
        <v>3</v>
      </c>
      <c r="L255" s="60" t="n">
        <v>1</v>
      </c>
      <c r="M255" s="60" t="n">
        <v>2</v>
      </c>
      <c r="N255" s="60" t="n">
        <v>11</v>
      </c>
      <c r="O255" s="60" t="n">
        <v>12</v>
      </c>
      <c r="P255" s="60" t="n">
        <v>5</v>
      </c>
      <c r="Q255" s="60" t="n">
        <v>2</v>
      </c>
      <c r="R255" s="60" t="n">
        <v>70</v>
      </c>
      <c r="S255" s="60" t="n">
        <v>3</v>
      </c>
      <c r="T255" s="60" t="n">
        <v>1</v>
      </c>
      <c r="U255" s="60" t="n">
        <v>69</v>
      </c>
      <c r="V255" s="60" t="n">
        <v>6</v>
      </c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n">
        <f aca="false">IFERROR((F255-F254)/F254,"")</f>
        <v>0.0632183908045977</v>
      </c>
      <c r="G256" s="74" t="n">
        <f aca="false">IFERROR((G255-G254)/G254,"")</f>
        <v>0</v>
      </c>
      <c r="H256" s="74" t="n">
        <f aca="false">IFERROR((H255-H254)/H254,"")</f>
        <v>0.0769230769230769</v>
      </c>
      <c r="I256" s="74" t="n">
        <f aca="false">IFERROR((I255-I254)/I254,"")</f>
        <v>0.102941176470588</v>
      </c>
      <c r="J256" s="74" t="n">
        <f aca="false">IFERROR((J255-J254)/J254,"")</f>
        <v>0.027027027027027</v>
      </c>
      <c r="K256" s="74" t="n">
        <f aca="false">IFERROR((K255-K254)/K254,"")</f>
        <v>0</v>
      </c>
      <c r="L256" s="74" t="n">
        <f aca="false">IFERROR((L255-L254)/L254,"")</f>
        <v>0</v>
      </c>
      <c r="M256" s="74" t="n">
        <f aca="false">IFERROR((M255-M254)/M254,"")</f>
        <v>0</v>
      </c>
      <c r="N256" s="40" t="n">
        <f aca="false">IFERROR((N255-N254)/N254,"")</f>
        <v>0.222222222222222</v>
      </c>
      <c r="O256" s="40" t="n">
        <f aca="false">IFERROR((O255-O254)/O254,"")</f>
        <v>0.0909090909090909</v>
      </c>
      <c r="P256" s="40" t="n">
        <f aca="false">IFERROR((P255-P254)/P254,"")</f>
        <v>-0.166666666666667</v>
      </c>
      <c r="Q256" s="74" t="n">
        <f aca="false">IFERROR((Q255-Q254)/Q254,"")</f>
        <v>1</v>
      </c>
      <c r="R256" s="74" t="n">
        <f aca="false">IFERROR((R255-R254)/R254,"")</f>
        <v>0.111111111111111</v>
      </c>
      <c r="S256" s="74" t="n">
        <f aca="false">IFERROR((S255-S254)/S254,"")</f>
        <v>-0.25</v>
      </c>
      <c r="T256" s="74" t="n">
        <f aca="false">IFERROR((T255-T254)/T254,"")</f>
        <v>0</v>
      </c>
      <c r="U256" s="74" t="n">
        <f aca="false">IFERROR((U255-U254)/U254,"")</f>
        <v>0.078125</v>
      </c>
      <c r="V256" s="75" t="n">
        <f aca="false">IFERROR((V255-V254)/V254,"")</f>
        <v>-0.333333333333333</v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n">
        <f aca="false">IFERROR(SQRT(2*(F255-F254)^2/(F255+F254)),"")</f>
        <v>0.821032707948284</v>
      </c>
      <c r="G257" s="77" t="n">
        <f aca="false">IFERROR(SQRT(2*(G255-G254)^2/(G255+G254)),"")</f>
        <v>0</v>
      </c>
      <c r="H257" s="77" t="n">
        <f aca="false">IFERROR(SQRT(2*(H255-H254)^2/(H255+H254)),"")</f>
        <v>0.384900179459751</v>
      </c>
      <c r="I257" s="77" t="n">
        <f aca="false">IFERROR(SQRT(2*(I255-I254)^2/(I255+I254)),"")</f>
        <v>0.827837354384716</v>
      </c>
      <c r="J257" s="77" t="n">
        <f aca="false">IFERROR(SQRT(2*(J255-J254)^2/(J255+J254)),"")</f>
        <v>0.23094010767585</v>
      </c>
      <c r="K257" s="77" t="n">
        <f aca="false">IFERROR(SQRT(2*(K255-K254)^2/(K255+K254)),"")</f>
        <v>0</v>
      </c>
      <c r="L257" s="77" t="n">
        <f aca="false">IFERROR(SQRT(2*(L255-L254)^2/(L255+L254)),"")</f>
        <v>0</v>
      </c>
      <c r="M257" s="77" t="n">
        <f aca="false">IFERROR(SQRT(2*(M255-M254)^2/(M255+M254)),"")</f>
        <v>0</v>
      </c>
      <c r="N257" s="78" t="n">
        <f aca="false">IFERROR(SQRT(2*(N255-N254)^2/(N255+N254)),"")</f>
        <v>0.632455532033676</v>
      </c>
      <c r="O257" s="78" t="n">
        <f aca="false">IFERROR(SQRT(2*(O255-O254)^2/(O255+O254)),"")</f>
        <v>0.294883912309794</v>
      </c>
      <c r="P257" s="78" t="n">
        <f aca="false">IFERROR(SQRT(2*(P255-P254)^2/(P255+P254)),"")</f>
        <v>0.426401432711221</v>
      </c>
      <c r="Q257" s="77" t="n">
        <f aca="false">IFERROR(SQRT(2*(Q255-Q254)^2/(Q255+Q254)),"")</f>
        <v>0.816496580927726</v>
      </c>
      <c r="R257" s="77" t="n">
        <f aca="false">IFERROR(SQRT(2*(R255-R254)^2/(R255+R254)),"")</f>
        <v>0.858395075278952</v>
      </c>
      <c r="S257" s="77" t="n">
        <f aca="false">IFERROR(SQRT(2*(S255-S254)^2/(S255+S254)),"")</f>
        <v>0.534522483824849</v>
      </c>
      <c r="T257" s="77" t="n">
        <f aca="false">IFERROR(SQRT(2*(T255-T254)^2/(T255+T254)),"")</f>
        <v>0</v>
      </c>
      <c r="U257" s="77" t="n">
        <f aca="false">IFERROR(SQRT(2*(U255-U254)^2/(U255+U254)),"")</f>
        <v>0.613139339484966</v>
      </c>
      <c r="V257" s="79" t="n">
        <f aca="false">IFERROR(SQRT(2*(V255-V254)^2/(V255+V254)),"")</f>
        <v>1.09544511501033</v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 t="n">
        <v>45821</v>
      </c>
      <c r="E258" s="73" t="n">
        <v>0.625</v>
      </c>
      <c r="F258" s="5" t="n">
        <v>308</v>
      </c>
      <c r="G258" s="5" t="n">
        <v>29</v>
      </c>
      <c r="H258" s="5" t="n">
        <v>33</v>
      </c>
      <c r="I258" s="5" t="n">
        <v>129</v>
      </c>
      <c r="J258" s="5" t="n">
        <v>117</v>
      </c>
      <c r="K258" s="5" t="n">
        <v>23</v>
      </c>
      <c r="L258" s="5" t="n">
        <v>2</v>
      </c>
      <c r="M258" s="5" t="n">
        <v>4</v>
      </c>
      <c r="N258" s="5" t="n">
        <v>8</v>
      </c>
      <c r="O258" s="5" t="n">
        <v>7</v>
      </c>
      <c r="P258" s="5" t="n">
        <v>18</v>
      </c>
      <c r="Q258" s="5" t="n">
        <v>10</v>
      </c>
      <c r="R258" s="5" t="n">
        <v>102</v>
      </c>
      <c r="S258" s="5" t="n">
        <v>17</v>
      </c>
      <c r="T258" s="5" t="n">
        <v>20</v>
      </c>
      <c r="U258" s="5" t="n">
        <v>66</v>
      </c>
      <c r="V258" s="5" t="n">
        <v>31</v>
      </c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 t="n">
        <v>354</v>
      </c>
      <c r="G259" s="5" t="n">
        <v>30</v>
      </c>
      <c r="H259" s="5" t="n">
        <v>34</v>
      </c>
      <c r="I259" s="5" t="n">
        <v>166</v>
      </c>
      <c r="J259" s="5" t="n">
        <v>124</v>
      </c>
      <c r="K259" s="5" t="n">
        <v>17</v>
      </c>
      <c r="L259" s="5" t="n">
        <v>9</v>
      </c>
      <c r="M259" s="5" t="n">
        <v>4</v>
      </c>
      <c r="N259" s="5" t="n">
        <v>7</v>
      </c>
      <c r="O259" s="5" t="n">
        <v>10</v>
      </c>
      <c r="P259" s="5" t="n">
        <v>17</v>
      </c>
      <c r="Q259" s="5" t="n">
        <v>10</v>
      </c>
      <c r="R259" s="5" t="n">
        <v>137</v>
      </c>
      <c r="S259" s="5" t="n">
        <v>19</v>
      </c>
      <c r="T259" s="5" t="n">
        <v>20</v>
      </c>
      <c r="U259" s="5" t="n">
        <v>74</v>
      </c>
      <c r="V259" s="5" t="n">
        <v>30</v>
      </c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n">
        <f aca="false">IFERROR((F259-F258)/F258,"")</f>
        <v>0.149350649350649</v>
      </c>
      <c r="G260" s="74" t="n">
        <f aca="false">IFERROR((G259-G258)/G258,"")</f>
        <v>0.0344827586206897</v>
      </c>
      <c r="H260" s="74" t="n">
        <f aca="false">IFERROR((H259-H258)/H258,"")</f>
        <v>0.0303030303030303</v>
      </c>
      <c r="I260" s="74" t="n">
        <f aca="false">IFERROR((I259-I258)/I258,"")</f>
        <v>0.286821705426357</v>
      </c>
      <c r="J260" s="74" t="n">
        <f aca="false">IFERROR((J259-J258)/J258,"")</f>
        <v>0.0598290598290598</v>
      </c>
      <c r="K260" s="74" t="n">
        <f aca="false">IFERROR((K259-K258)/K258,"")</f>
        <v>-0.260869565217391</v>
      </c>
      <c r="L260" s="74" t="n">
        <f aca="false">IFERROR((L259-L258)/L258,"")</f>
        <v>3.5</v>
      </c>
      <c r="M260" s="74" t="n">
        <f aca="false">IFERROR((M259-M258)/M258,"")</f>
        <v>0</v>
      </c>
      <c r="N260" s="40" t="n">
        <f aca="false">IFERROR((N259-N258)/N258,"")</f>
        <v>-0.125</v>
      </c>
      <c r="O260" s="40" t="n">
        <f aca="false">IFERROR((O259-O258)/O258,"")</f>
        <v>0.428571428571429</v>
      </c>
      <c r="P260" s="40" t="n">
        <f aca="false">IFERROR((P259-P258)/P258,"")</f>
        <v>-0.0555555555555556</v>
      </c>
      <c r="Q260" s="74" t="n">
        <f aca="false">IFERROR((Q259-Q258)/Q258,"")</f>
        <v>0</v>
      </c>
      <c r="R260" s="74" t="n">
        <f aca="false">IFERROR((R259-R258)/R258,"")</f>
        <v>0.343137254901961</v>
      </c>
      <c r="S260" s="74" t="n">
        <f aca="false">IFERROR((S259-S258)/S258,"")</f>
        <v>0.117647058823529</v>
      </c>
      <c r="T260" s="74" t="n">
        <f aca="false">IFERROR((T259-T258)/T258,"")</f>
        <v>0</v>
      </c>
      <c r="U260" s="74" t="n">
        <f aca="false">IFERROR((U259-U258)/U258,"")</f>
        <v>0.121212121212121</v>
      </c>
      <c r="V260" s="75" t="n">
        <f aca="false">IFERROR((V259-V258)/V258,"")</f>
        <v>-0.032258064516129</v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n">
        <f aca="false">IFERROR(SQRT(2*(F259-F258)^2/(F259+F258)),"")</f>
        <v>2.52838866567484</v>
      </c>
      <c r="G261" s="77" t="n">
        <f aca="false">IFERROR(SQRT(2*(G259-G258)^2/(G259+G258)),"")</f>
        <v>0.184114923579665</v>
      </c>
      <c r="H261" s="77" t="n">
        <f aca="false">IFERROR(SQRT(2*(H259-H258)^2/(H259+H258)),"")</f>
        <v>0.172773685116272</v>
      </c>
      <c r="I261" s="77" t="n">
        <f aca="false">IFERROR(SQRT(2*(I259-I258)^2/(I259+I258)),"")</f>
        <v>3.04653178749269</v>
      </c>
      <c r="J261" s="77" t="n">
        <f aca="false">IFERROR(SQRT(2*(J259-J258)^2/(J259+J258)),"")</f>
        <v>0.637682526143988</v>
      </c>
      <c r="K261" s="77" t="n">
        <f aca="false">IFERROR(SQRT(2*(K259-K258)^2/(K259+K258)),"")</f>
        <v>1.34164078649987</v>
      </c>
      <c r="L261" s="77" t="n">
        <f aca="false">IFERROR(SQRT(2*(L259-L258)^2/(L259+L258)),"")</f>
        <v>2.98481002897855</v>
      </c>
      <c r="M261" s="77" t="n">
        <f aca="false">IFERROR(SQRT(2*(M259-M258)^2/(M259+M258)),"")</f>
        <v>0</v>
      </c>
      <c r="N261" s="78" t="n">
        <f aca="false">IFERROR(SQRT(2*(N259-N258)^2/(N259+N258)),"")</f>
        <v>0.365148371670111</v>
      </c>
      <c r="O261" s="78" t="n">
        <f aca="false">IFERROR(SQRT(2*(O259-O258)^2/(O259+O258)),"")</f>
        <v>1.02899151085505</v>
      </c>
      <c r="P261" s="78" t="n">
        <f aca="false">IFERROR(SQRT(2*(P259-P258)^2/(P259+P258)),"")</f>
        <v>0.239045721866879</v>
      </c>
      <c r="Q261" s="77" t="n">
        <f aca="false">IFERROR(SQRT(2*(Q259-Q258)^2/(Q259+Q258)),"")</f>
        <v>0</v>
      </c>
      <c r="R261" s="77" t="n">
        <f aca="false">IFERROR(SQRT(2*(R259-R258)^2/(R259+R258)),"")</f>
        <v>3.20172547622444</v>
      </c>
      <c r="S261" s="77" t="n">
        <f aca="false">IFERROR(SQRT(2*(S259-S258)^2/(S259+S258)),"")</f>
        <v>0.471404520791032</v>
      </c>
      <c r="T261" s="77" t="n">
        <f aca="false">IFERROR(SQRT(2*(T259-T258)^2/(T259+T258)),"")</f>
        <v>0</v>
      </c>
      <c r="U261" s="77" t="n">
        <f aca="false">IFERROR(SQRT(2*(U259-U258)^2/(U259+U258)),"")</f>
        <v>0.956182887467515</v>
      </c>
      <c r="V261" s="79" t="n">
        <f aca="false">IFERROR(SQRT(2*(V259-V258)^2/(V259+V258)),"")</f>
        <v>0.181071492085037</v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 t="n">
        <v>45747</v>
      </c>
      <c r="E262" s="73" t="n">
        <v>0.322916666666667</v>
      </c>
      <c r="F262" s="5" t="n">
        <v>176</v>
      </c>
      <c r="G262" s="5" t="n">
        <v>18</v>
      </c>
      <c r="H262" s="5" t="n">
        <v>12</v>
      </c>
      <c r="I262" s="5" t="n">
        <v>59</v>
      </c>
      <c r="J262" s="5" t="n">
        <v>87</v>
      </c>
      <c r="K262" s="5" t="n">
        <v>3</v>
      </c>
      <c r="L262" s="5" t="n">
        <v>12</v>
      </c>
      <c r="M262" s="5" t="n">
        <v>3</v>
      </c>
      <c r="N262" s="5" t="n">
        <v>2</v>
      </c>
      <c r="O262" s="5" t="n">
        <v>3</v>
      </c>
      <c r="P262" s="5" t="n">
        <v>7</v>
      </c>
      <c r="Q262" s="5" t="n">
        <v>1</v>
      </c>
      <c r="R262" s="5" t="n">
        <v>58</v>
      </c>
      <c r="S262" s="5" t="n">
        <v>0</v>
      </c>
      <c r="T262" s="5" t="n">
        <v>9</v>
      </c>
      <c r="U262" s="5" t="n">
        <v>73</v>
      </c>
      <c r="V262" s="5" t="n">
        <v>5</v>
      </c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 t="n">
        <v>290</v>
      </c>
      <c r="G263" s="5" t="n">
        <v>21</v>
      </c>
      <c r="H263" s="5" t="n">
        <v>0</v>
      </c>
      <c r="I263" s="5" t="n">
        <v>0</v>
      </c>
      <c r="J263" s="5" t="n">
        <v>0</v>
      </c>
      <c r="K263" s="60" t="n">
        <v>2</v>
      </c>
      <c r="L263" s="60" t="n">
        <v>16</v>
      </c>
      <c r="M263" s="60" t="n">
        <v>3</v>
      </c>
      <c r="N263" s="60" t="n">
        <v>0</v>
      </c>
      <c r="O263" s="60" t="n">
        <v>0</v>
      </c>
      <c r="P263" s="60" t="n">
        <v>0</v>
      </c>
      <c r="Q263" s="60" t="n">
        <v>0</v>
      </c>
      <c r="R263" s="60" t="n">
        <v>0</v>
      </c>
      <c r="S263" s="60" t="n">
        <v>0</v>
      </c>
      <c r="T263" s="60" t="n">
        <v>0</v>
      </c>
      <c r="U263" s="60" t="n">
        <v>0</v>
      </c>
      <c r="V263" s="60" t="n">
        <v>0</v>
      </c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n">
        <f aca="false">IFERROR((F263-F262)/F262,"")</f>
        <v>0.647727272727273</v>
      </c>
      <c r="G264" s="74" t="n">
        <f aca="false">IFERROR((G263-G262)/G262,"")</f>
        <v>0.166666666666667</v>
      </c>
      <c r="H264" s="74" t="n">
        <f aca="false">IFERROR((H263-H262)/H262,"")</f>
        <v>-1</v>
      </c>
      <c r="I264" s="74" t="n">
        <f aca="false">IFERROR((I263-I262)/I262,"")</f>
        <v>-1</v>
      </c>
      <c r="J264" s="74" t="n">
        <f aca="false">IFERROR((J263-J262)/J262,"")</f>
        <v>-1</v>
      </c>
      <c r="K264" s="74" t="n">
        <f aca="false">IFERROR((K263-K262)/K262,"")</f>
        <v>-0.333333333333333</v>
      </c>
      <c r="L264" s="74" t="n">
        <f aca="false">IFERROR((L263-L262)/L262,"")</f>
        <v>0.333333333333333</v>
      </c>
      <c r="M264" s="74" t="n">
        <f aca="false">IFERROR((M263-M262)/M262,"")</f>
        <v>0</v>
      </c>
      <c r="N264" s="40" t="n">
        <f aca="false">IFERROR((N263-N262)/N262,"")</f>
        <v>-1</v>
      </c>
      <c r="O264" s="40" t="n">
        <f aca="false">IFERROR((O263-O262)/O262,"")</f>
        <v>-1</v>
      </c>
      <c r="P264" s="40" t="n">
        <f aca="false">IFERROR((P263-P262)/P262,"")</f>
        <v>-1</v>
      </c>
      <c r="Q264" s="74" t="n">
        <f aca="false">IFERROR((Q263-Q262)/Q262,"")</f>
        <v>-1</v>
      </c>
      <c r="R264" s="74" t="n">
        <f aca="false">IFERROR((R263-R262)/R262,"")</f>
        <v>-1</v>
      </c>
      <c r="S264" s="74" t="str">
        <f aca="false">IFERROR((S263-S262)/S262,"")</f>
        <v/>
      </c>
      <c r="T264" s="74" t="n">
        <f aca="false">IFERROR((T263-T262)/T262,"")</f>
        <v>-1</v>
      </c>
      <c r="U264" s="74" t="n">
        <f aca="false">IFERROR((U263-U262)/U262,"")</f>
        <v>-1</v>
      </c>
      <c r="V264" s="75" t="n">
        <f aca="false">IFERROR((V263-V262)/V262,"")</f>
        <v>-1</v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n">
        <f aca="false">IFERROR(SQRT(2*(F263-F262)^2/(F263+F262)),"")</f>
        <v>7.46838831571677</v>
      </c>
      <c r="G265" s="77" t="n">
        <f aca="false">IFERROR(SQRT(2*(G263-G262)^2/(G263+G262)),"")</f>
        <v>0.679366220486757</v>
      </c>
      <c r="H265" s="77" t="n">
        <f aca="false">IFERROR(SQRT(2*(H263-H262)^2/(H263+H262)),"")</f>
        <v>4.89897948556636</v>
      </c>
      <c r="I265" s="77" t="n">
        <f aca="false">IFERROR(SQRT(2*(I263-I262)^2/(I263+I262)),"")</f>
        <v>10.8627804912002</v>
      </c>
      <c r="J265" s="77" t="n">
        <f aca="false">IFERROR(SQRT(2*(J263-J262)^2/(J263+J262)),"")</f>
        <v>13.1909059582729</v>
      </c>
      <c r="K265" s="77" t="n">
        <f aca="false">IFERROR(SQRT(2*(K263-K262)^2/(K263+K262)),"")</f>
        <v>0.632455532033676</v>
      </c>
      <c r="L265" s="77" t="n">
        <f aca="false">IFERROR(SQRT(2*(L263-L262)^2/(L263+L262)),"")</f>
        <v>1.0690449676497</v>
      </c>
      <c r="M265" s="77" t="n">
        <f aca="false">IFERROR(SQRT(2*(M263-M262)^2/(M263+M262)),"")</f>
        <v>0</v>
      </c>
      <c r="N265" s="78" t="n">
        <f aca="false">IFERROR(SQRT(2*(N263-N262)^2/(N263+N262)),"")</f>
        <v>2</v>
      </c>
      <c r="O265" s="78" t="n">
        <f aca="false">IFERROR(SQRT(2*(O263-O262)^2/(O263+O262)),"")</f>
        <v>2.44948974278318</v>
      </c>
      <c r="P265" s="78" t="n">
        <f aca="false">IFERROR(SQRT(2*(P263-P262)^2/(P263+P262)),"")</f>
        <v>3.74165738677394</v>
      </c>
      <c r="Q265" s="77" t="n">
        <f aca="false">IFERROR(SQRT(2*(Q263-Q262)^2/(Q263+Q262)),"")</f>
        <v>1.4142135623731</v>
      </c>
      <c r="R265" s="77" t="n">
        <f aca="false">IFERROR(SQRT(2*(R263-R262)^2/(R263+R262)),"")</f>
        <v>10.770329614269</v>
      </c>
      <c r="S265" s="77" t="str">
        <f aca="false">IFERROR(SQRT(2*(S263-S262)^2/(S263+S262)),"")</f>
        <v/>
      </c>
      <c r="T265" s="77" t="n">
        <f aca="false">IFERROR(SQRT(2*(T263-T262)^2/(T263+T262)),"")</f>
        <v>4.24264068711929</v>
      </c>
      <c r="U265" s="77" t="n">
        <f aca="false">IFERROR(SQRT(2*(U263-U262)^2/(U263+U262)),"")</f>
        <v>12.0830459735946</v>
      </c>
      <c r="V265" s="79" t="n">
        <f aca="false">IFERROR(SQRT(2*(V263-V262)^2/(V263+V262)),"")</f>
        <v>3.16227766016838</v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40" t="str">
        <f aca="false">IFERROR((N267-N266)/N266,"")</f>
        <v/>
      </c>
      <c r="O268" s="40" t="str">
        <f aca="false">IFERROR((O267-O266)/O266,"")</f>
        <v/>
      </c>
      <c r="P268" s="40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5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 t="n">
        <v>45824</v>
      </c>
      <c r="E290" s="73" t="n">
        <v>0.53125</v>
      </c>
      <c r="F290" s="5" t="n">
        <v>397</v>
      </c>
      <c r="G290" s="5" t="n">
        <v>188</v>
      </c>
      <c r="H290" s="5" t="n">
        <v>66</v>
      </c>
      <c r="I290" s="5" t="n">
        <v>67</v>
      </c>
      <c r="J290" s="5" t="n">
        <v>76</v>
      </c>
      <c r="K290" s="5" t="n">
        <v>93</v>
      </c>
      <c r="L290" s="5" t="n">
        <v>53</v>
      </c>
      <c r="M290" s="5" t="n">
        <v>42</v>
      </c>
      <c r="N290" s="5" t="n">
        <v>9</v>
      </c>
      <c r="O290" s="5" t="n">
        <v>44</v>
      </c>
      <c r="P290" s="5" t="n">
        <v>13</v>
      </c>
      <c r="Q290" s="5" t="n">
        <v>35</v>
      </c>
      <c r="R290" s="5" t="n">
        <v>21</v>
      </c>
      <c r="S290" s="5" t="n">
        <v>11</v>
      </c>
      <c r="T290" s="5" t="n">
        <v>5</v>
      </c>
      <c r="U290" s="5" t="n">
        <v>16</v>
      </c>
      <c r="V290" s="5" t="n">
        <v>55</v>
      </c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 t="n">
        <v>391</v>
      </c>
      <c r="G291" s="5" t="n">
        <v>173</v>
      </c>
      <c r="H291" s="5" t="n">
        <v>71</v>
      </c>
      <c r="I291" s="5" t="n">
        <v>64</v>
      </c>
      <c r="J291" s="5" t="n">
        <v>83</v>
      </c>
      <c r="K291" s="5" t="n">
        <v>76</v>
      </c>
      <c r="L291" s="5" t="n">
        <v>53</v>
      </c>
      <c r="M291" s="5" t="n">
        <v>44</v>
      </c>
      <c r="N291" s="5" t="n">
        <v>9</v>
      </c>
      <c r="O291" s="5" t="n">
        <v>49</v>
      </c>
      <c r="P291" s="5" t="n">
        <v>13</v>
      </c>
      <c r="Q291" s="5" t="n">
        <v>28</v>
      </c>
      <c r="R291" s="5" t="n">
        <v>26</v>
      </c>
      <c r="S291" s="5" t="n">
        <v>10</v>
      </c>
      <c r="T291" s="5" t="n">
        <v>6</v>
      </c>
      <c r="U291" s="5" t="n">
        <v>17</v>
      </c>
      <c r="V291" s="5" t="n">
        <v>60</v>
      </c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n">
        <f aca="false">IFERROR((F291-F290)/F290,"")</f>
        <v>-0.0151133501259446</v>
      </c>
      <c r="G292" s="74" t="n">
        <f aca="false">IFERROR((G291-G290)/G290,"")</f>
        <v>-0.0797872340425532</v>
      </c>
      <c r="H292" s="74" t="n">
        <f aca="false">IFERROR((H291-H290)/H290,"")</f>
        <v>0.0757575757575758</v>
      </c>
      <c r="I292" s="74" t="n">
        <f aca="false">IFERROR((I291-I290)/I290,"")</f>
        <v>-0.0447761194029851</v>
      </c>
      <c r="J292" s="74" t="n">
        <f aca="false">IFERROR((J291-J290)/J290,"")</f>
        <v>0.0921052631578947</v>
      </c>
      <c r="K292" s="74" t="n">
        <f aca="false">IFERROR((K291-K290)/K290,"")</f>
        <v>-0.182795698924731</v>
      </c>
      <c r="L292" s="74" t="n">
        <f aca="false">IFERROR((L291-L290)/L290,"")</f>
        <v>0</v>
      </c>
      <c r="M292" s="74" t="n">
        <f aca="false">IFERROR((M291-M290)/M290,"")</f>
        <v>0.0476190476190476</v>
      </c>
      <c r="N292" s="40" t="n">
        <f aca="false">IFERROR((N291-N290)/N290,"")</f>
        <v>0</v>
      </c>
      <c r="O292" s="40" t="n">
        <f aca="false">IFERROR((O291-O290)/O290,"")</f>
        <v>0.113636363636364</v>
      </c>
      <c r="P292" s="40" t="n">
        <f aca="false">IFERROR((P291-P290)/P290,"")</f>
        <v>0</v>
      </c>
      <c r="Q292" s="74" t="n">
        <f aca="false">IFERROR((Q291-Q290)/Q290,"")</f>
        <v>-0.2</v>
      </c>
      <c r="R292" s="74" t="n">
        <f aca="false">IFERROR((R291-R290)/R290,"")</f>
        <v>0.238095238095238</v>
      </c>
      <c r="S292" s="74" t="n">
        <f aca="false">IFERROR((S291-S290)/S290,"")</f>
        <v>-0.0909090909090909</v>
      </c>
      <c r="T292" s="74" t="n">
        <f aca="false">IFERROR((T291-T290)/T290,"")</f>
        <v>0.2</v>
      </c>
      <c r="U292" s="74" t="n">
        <f aca="false">IFERROR((U291-U290)/U290,"")</f>
        <v>0.0625</v>
      </c>
      <c r="V292" s="75" t="n">
        <f aca="false">IFERROR((V291-V290)/V290,"")</f>
        <v>0.0909090909090909</v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n">
        <f aca="false">IFERROR(SQRT(2*(F291-F290)^2/(F291+F290)),"")</f>
        <v>0.302275633115927</v>
      </c>
      <c r="G293" s="77" t="n">
        <f aca="false">IFERROR(SQRT(2*(G291-G290)^2/(G291+G290)),"")</f>
        <v>1.11648439134718</v>
      </c>
      <c r="H293" s="77" t="n">
        <f aca="false">IFERROR(SQRT(2*(H291-H290)^2/(H291+H290)),"")</f>
        <v>0.604122093330177</v>
      </c>
      <c r="I293" s="77" t="n">
        <f aca="false">IFERROR(SQRT(2*(I291-I290)^2/(I291+I290)),"")</f>
        <v>0.370681237929129</v>
      </c>
      <c r="J293" s="77" t="n">
        <f aca="false">IFERROR(SQRT(2*(J291-J290)^2/(J291+J290)),"")</f>
        <v>0.785081015728862</v>
      </c>
      <c r="K293" s="77" t="n">
        <f aca="false">IFERROR(SQRT(2*(K291-K290)^2/(K291+K290)),"")</f>
        <v>1.84935619694943</v>
      </c>
      <c r="L293" s="77" t="n">
        <f aca="false">IFERROR(SQRT(2*(L291-L290)^2/(L291+L290)),"")</f>
        <v>0</v>
      </c>
      <c r="M293" s="77" t="n">
        <f aca="false">IFERROR(SQRT(2*(M291-M290)^2/(M291+M290)),"")</f>
        <v>0.304997140665209</v>
      </c>
      <c r="N293" s="78" t="n">
        <f aca="false">IFERROR(SQRT(2*(N291-N290)^2/(N291+N290)),"")</f>
        <v>0</v>
      </c>
      <c r="O293" s="78" t="n">
        <f aca="false">IFERROR(SQRT(2*(O291-O290)^2/(O291+O290)),"")</f>
        <v>0.733235575106766</v>
      </c>
      <c r="P293" s="78" t="n">
        <f aca="false">IFERROR(SQRT(2*(P291-P290)^2/(P291+P290)),"")</f>
        <v>0</v>
      </c>
      <c r="Q293" s="77" t="n">
        <f aca="false">IFERROR(SQRT(2*(Q291-Q290)^2/(Q291+Q290)),"")</f>
        <v>1.24721912892465</v>
      </c>
      <c r="R293" s="77" t="n">
        <f aca="false">IFERROR(SQRT(2*(R291-R290)^2/(R291+R290)),"")</f>
        <v>1.03142124625879</v>
      </c>
      <c r="S293" s="77" t="n">
        <f aca="false">IFERROR(SQRT(2*(S291-S290)^2/(S291+S290)),"")</f>
        <v>0.308606699924184</v>
      </c>
      <c r="T293" s="77" t="n">
        <f aca="false">IFERROR(SQRT(2*(T291-T290)^2/(T291+T290)),"")</f>
        <v>0.426401432711221</v>
      </c>
      <c r="U293" s="77" t="n">
        <f aca="false">IFERROR(SQRT(2*(U291-U290)^2/(U291+U290)),"")</f>
        <v>0.246182981958665</v>
      </c>
      <c r="V293" s="79" t="n">
        <f aca="false">IFERROR(SQRT(2*(V291-V290)^2/(V291+V290)),"")</f>
        <v>0.659380473395787</v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 t="n">
        <v>45826</v>
      </c>
      <c r="E294" s="73" t="n">
        <v>0.65625</v>
      </c>
      <c r="F294" s="5" t="n">
        <v>353</v>
      </c>
      <c r="G294" s="5" t="n">
        <v>94</v>
      </c>
      <c r="H294" s="5" t="n">
        <v>149</v>
      </c>
      <c r="I294" s="5" t="n">
        <v>80</v>
      </c>
      <c r="J294" s="5" t="n">
        <v>30</v>
      </c>
      <c r="K294" s="5" t="n">
        <v>5</v>
      </c>
      <c r="L294" s="5" t="n">
        <v>76</v>
      </c>
      <c r="M294" s="5" t="n">
        <v>13</v>
      </c>
      <c r="N294" s="5" t="n">
        <v>43</v>
      </c>
      <c r="O294" s="5" t="n">
        <v>93</v>
      </c>
      <c r="P294" s="5" t="n">
        <v>13</v>
      </c>
      <c r="Q294" s="5" t="n">
        <v>25</v>
      </c>
      <c r="R294" s="5" t="n">
        <v>2</v>
      </c>
      <c r="S294" s="5" t="n">
        <v>53</v>
      </c>
      <c r="T294" s="5" t="n">
        <v>21</v>
      </c>
      <c r="U294" s="5" t="n">
        <v>3</v>
      </c>
      <c r="V294" s="5" t="n">
        <v>6</v>
      </c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 t="n">
        <v>343</v>
      </c>
      <c r="G295" s="5" t="n">
        <v>92</v>
      </c>
      <c r="H295" s="5" t="n">
        <v>149</v>
      </c>
      <c r="I295" s="5" t="n">
        <v>74</v>
      </c>
      <c r="J295" s="5" t="n">
        <v>28</v>
      </c>
      <c r="K295" s="5" t="n">
        <v>6</v>
      </c>
      <c r="L295" s="5" t="n">
        <v>73</v>
      </c>
      <c r="M295" s="5" t="n">
        <v>13</v>
      </c>
      <c r="N295" s="5" t="n">
        <v>43</v>
      </c>
      <c r="O295" s="5" t="n">
        <v>93</v>
      </c>
      <c r="P295" s="5" t="n">
        <v>13</v>
      </c>
      <c r="Q295" s="5" t="n">
        <v>24</v>
      </c>
      <c r="R295" s="5" t="n">
        <v>2</v>
      </c>
      <c r="S295" s="5" t="n">
        <v>48</v>
      </c>
      <c r="T295" s="5" t="n">
        <v>19</v>
      </c>
      <c r="U295" s="5" t="n">
        <v>3</v>
      </c>
      <c r="V295" s="5" t="n">
        <v>6</v>
      </c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n">
        <f aca="false">IFERROR((F295-F294)/F294,"")</f>
        <v>-0.028328611898017</v>
      </c>
      <c r="G296" s="74" t="n">
        <f aca="false">IFERROR((G295-G294)/G294,"")</f>
        <v>-0.0212765957446809</v>
      </c>
      <c r="H296" s="74" t="n">
        <f aca="false">IFERROR((H295-H294)/H294,"")</f>
        <v>0</v>
      </c>
      <c r="I296" s="74" t="n">
        <f aca="false">IFERROR((I295-I294)/I294,"")</f>
        <v>-0.075</v>
      </c>
      <c r="J296" s="74" t="n">
        <f aca="false">IFERROR((J295-J294)/J294,"")</f>
        <v>-0.0666666666666667</v>
      </c>
      <c r="K296" s="74" t="n">
        <f aca="false">IFERROR((K295-K294)/K294,"")</f>
        <v>0.2</v>
      </c>
      <c r="L296" s="74" t="n">
        <f aca="false">IFERROR((L295-L294)/L294,"")</f>
        <v>-0.0394736842105263</v>
      </c>
      <c r="M296" s="74" t="n">
        <f aca="false">IFERROR((M295-M294)/M294,"")</f>
        <v>0</v>
      </c>
      <c r="N296" s="40" t="n">
        <f aca="false">IFERROR((N295-N294)/N294,"")</f>
        <v>0</v>
      </c>
      <c r="O296" s="40" t="n">
        <f aca="false">IFERROR((O295-O294)/O294,"")</f>
        <v>0</v>
      </c>
      <c r="P296" s="40" t="n">
        <f aca="false">IFERROR((P295-P294)/P294,"")</f>
        <v>0</v>
      </c>
      <c r="Q296" s="74" t="n">
        <f aca="false">IFERROR((Q295-Q294)/Q294,"")</f>
        <v>-0.04</v>
      </c>
      <c r="R296" s="74" t="n">
        <f aca="false">IFERROR((R295-R294)/R294,"")</f>
        <v>0</v>
      </c>
      <c r="S296" s="74" t="n">
        <f aca="false">IFERROR((S295-S294)/S294,"")</f>
        <v>-0.0943396226415094</v>
      </c>
      <c r="T296" s="74" t="n">
        <f aca="false">IFERROR((T295-T294)/T294,"")</f>
        <v>-0.0952380952380952</v>
      </c>
      <c r="U296" s="74" t="n">
        <f aca="false">IFERROR((U295-U294)/U294,"")</f>
        <v>0</v>
      </c>
      <c r="V296" s="75" t="n">
        <f aca="false">IFERROR((V295-V294)/V294,"")</f>
        <v>0</v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n">
        <f aca="false">IFERROR(SQRT(2*(F295-F294)^2/(F295+F294)),"")</f>
        <v>0.536056267418897</v>
      </c>
      <c r="G297" s="77" t="n">
        <f aca="false">IFERROR(SQRT(2*(G295-G294)^2/(G295+G294)),"")</f>
        <v>0.207390338946085</v>
      </c>
      <c r="H297" s="77" t="n">
        <f aca="false">IFERROR(SQRT(2*(H295-H294)^2/(H295+H294)),"")</f>
        <v>0</v>
      </c>
      <c r="I297" s="77" t="n">
        <f aca="false">IFERROR(SQRT(2*(I295-I294)^2/(I295+I294)),"")</f>
        <v>0.683763458757828</v>
      </c>
      <c r="J297" s="77" t="n">
        <f aca="false">IFERROR(SQRT(2*(J295-J294)^2/(J295+J294)),"")</f>
        <v>0.371390676354104</v>
      </c>
      <c r="K297" s="77" t="n">
        <f aca="false">IFERROR(SQRT(2*(K295-K294)^2/(K295+K294)),"")</f>
        <v>0.426401432711221</v>
      </c>
      <c r="L297" s="77" t="n">
        <f aca="false">IFERROR(SQRT(2*(L295-L294)^2/(L295+L294)),"")</f>
        <v>0.347570667818095</v>
      </c>
      <c r="M297" s="77" t="n">
        <f aca="false">IFERROR(SQRT(2*(M295-M294)^2/(M295+M294)),"")</f>
        <v>0</v>
      </c>
      <c r="N297" s="78" t="n">
        <f aca="false">IFERROR(SQRT(2*(N295-N294)^2/(N295+N294)),"")</f>
        <v>0</v>
      </c>
      <c r="O297" s="78" t="n">
        <f aca="false">IFERROR(SQRT(2*(O295-O294)^2/(O295+O294)),"")</f>
        <v>0</v>
      </c>
      <c r="P297" s="78" t="n">
        <f aca="false">IFERROR(SQRT(2*(P295-P294)^2/(P295+P294)),"")</f>
        <v>0</v>
      </c>
      <c r="Q297" s="77" t="n">
        <f aca="false">IFERROR(SQRT(2*(Q295-Q294)^2/(Q295+Q294)),"")</f>
        <v>0.202030508910442</v>
      </c>
      <c r="R297" s="77" t="n">
        <f aca="false">IFERROR(SQRT(2*(R295-R294)^2/(R295+R294)),"")</f>
        <v>0</v>
      </c>
      <c r="S297" s="77" t="n">
        <f aca="false">IFERROR(SQRT(2*(S295-S294)^2/(S295+S294)),"")</f>
        <v>0.703597544730292</v>
      </c>
      <c r="T297" s="77" t="n">
        <f aca="false">IFERROR(SQRT(2*(T295-T294)^2/(T295+T294)),"")</f>
        <v>0.447213595499958</v>
      </c>
      <c r="U297" s="77" t="n">
        <f aca="false">IFERROR(SQRT(2*(U295-U294)^2/(U295+U294)),"")</f>
        <v>0</v>
      </c>
      <c r="V297" s="79" t="n">
        <f aca="false">IFERROR(SQRT(2*(V295-V294)^2/(V295+V294)),"")</f>
        <v>0</v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 t="n">
        <v>45827</v>
      </c>
      <c r="E298" s="73" t="n">
        <v>0.322916666666667</v>
      </c>
      <c r="F298" s="5" t="n">
        <v>157</v>
      </c>
      <c r="G298" s="5" t="n">
        <v>86</v>
      </c>
      <c r="H298" s="5" t="n">
        <v>65</v>
      </c>
      <c r="I298" s="5" t="n">
        <v>0</v>
      </c>
      <c r="J298" s="5" t="n">
        <v>6</v>
      </c>
      <c r="K298" s="5" t="n">
        <v>20</v>
      </c>
      <c r="L298" s="5" t="n">
        <v>66</v>
      </c>
      <c r="M298" s="5" t="n">
        <v>0</v>
      </c>
      <c r="N298" s="5" t="n">
        <v>0</v>
      </c>
      <c r="O298" s="5" t="n">
        <v>63</v>
      </c>
      <c r="P298" s="5" t="n">
        <v>2</v>
      </c>
      <c r="Q298" s="5" t="n">
        <v>0</v>
      </c>
      <c r="R298" s="5" t="n">
        <v>0</v>
      </c>
      <c r="S298" s="5" t="n">
        <v>0</v>
      </c>
      <c r="T298" s="5" t="n">
        <v>2</v>
      </c>
      <c r="U298" s="5" t="n">
        <v>0</v>
      </c>
      <c r="V298" s="5" t="n">
        <v>4</v>
      </c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 t="n">
        <v>159</v>
      </c>
      <c r="G299" s="5" t="n">
        <v>85</v>
      </c>
      <c r="H299" s="5" t="n">
        <v>68</v>
      </c>
      <c r="I299" s="5" t="n">
        <v>0</v>
      </c>
      <c r="J299" s="5" t="n">
        <v>6</v>
      </c>
      <c r="K299" s="5" t="n">
        <v>19</v>
      </c>
      <c r="L299" s="5" t="n">
        <v>65</v>
      </c>
      <c r="M299" s="5" t="n">
        <v>1</v>
      </c>
      <c r="N299" s="5" t="n">
        <v>0</v>
      </c>
      <c r="O299" s="5" t="n">
        <v>66</v>
      </c>
      <c r="P299" s="5" t="n">
        <v>2</v>
      </c>
      <c r="Q299" s="5" t="n">
        <v>0</v>
      </c>
      <c r="R299" s="5" t="n">
        <v>0</v>
      </c>
      <c r="S299" s="5" t="n">
        <v>0</v>
      </c>
      <c r="T299" s="5" t="n">
        <v>2</v>
      </c>
      <c r="U299" s="5" t="n">
        <v>0</v>
      </c>
      <c r="V299" s="5" t="n">
        <v>4</v>
      </c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n">
        <f aca="false">IFERROR((F299-F298)/F298,"")</f>
        <v>0.0127388535031847</v>
      </c>
      <c r="G300" s="74" t="n">
        <f aca="false">IFERROR((G299-G298)/G298,"")</f>
        <v>-0.0116279069767442</v>
      </c>
      <c r="H300" s="74" t="n">
        <f aca="false">IFERROR((H299-H298)/H298,"")</f>
        <v>0.0461538461538462</v>
      </c>
      <c r="I300" s="74" t="str">
        <f aca="false">IFERROR((I299-I298)/I298,"")</f>
        <v/>
      </c>
      <c r="J300" s="74" t="n">
        <f aca="false">IFERROR((J299-J298)/J298,"")</f>
        <v>0</v>
      </c>
      <c r="K300" s="74" t="n">
        <f aca="false">IFERROR((K299-K298)/K298,"")</f>
        <v>-0.05</v>
      </c>
      <c r="L300" s="74" t="n">
        <f aca="false">IFERROR((L299-L298)/L298,"")</f>
        <v>-0.0151515151515152</v>
      </c>
      <c r="M300" s="74" t="str">
        <f aca="false">IFERROR((M299-M298)/M298,"")</f>
        <v/>
      </c>
      <c r="N300" s="40" t="str">
        <f aca="false">IFERROR((N299-N298)/N298,"")</f>
        <v/>
      </c>
      <c r="O300" s="40" t="n">
        <f aca="false">IFERROR((O299-O298)/O298,"")</f>
        <v>0.0476190476190476</v>
      </c>
      <c r="P300" s="40" t="n">
        <f aca="false">IFERROR((P299-P298)/P298,"")</f>
        <v>0</v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n">
        <f aca="false">IFERROR((T299-T298)/T298,"")</f>
        <v>0</v>
      </c>
      <c r="U300" s="74" t="str">
        <f aca="false">IFERROR((U299-U298)/U298,"")</f>
        <v/>
      </c>
      <c r="V300" s="75" t="n">
        <f aca="false">IFERROR((V299-V298)/V298,"")</f>
        <v>0</v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n">
        <f aca="false">IFERROR(SQRT(2*(F299-F298)^2/(F299+F298)),"")</f>
        <v>0.159111456835146</v>
      </c>
      <c r="G301" s="77" t="n">
        <f aca="false">IFERROR(SQRT(2*(G299-G298)^2/(G299+G298)),"")</f>
        <v>0.108147614087175</v>
      </c>
      <c r="H301" s="77" t="n">
        <f aca="false">IFERROR(SQRT(2*(H299-H298)^2/(H299+H298)),"")</f>
        <v>0.36788360369098</v>
      </c>
      <c r="I301" s="77" t="str">
        <f aca="false">IFERROR(SQRT(2*(I299-I298)^2/(I299+I298)),"")</f>
        <v/>
      </c>
      <c r="J301" s="77" t="n">
        <f aca="false">IFERROR(SQRT(2*(J299-J298)^2/(J299+J298)),"")</f>
        <v>0</v>
      </c>
      <c r="K301" s="77" t="n">
        <f aca="false">IFERROR(SQRT(2*(K299-K298)^2/(K299+K298)),"")</f>
        <v>0.226455406828919</v>
      </c>
      <c r="L301" s="77" t="n">
        <f aca="false">IFERROR(SQRT(2*(L299-L298)^2/(L299+L298)),"")</f>
        <v>0.123560412643043</v>
      </c>
      <c r="M301" s="77" t="n">
        <f aca="false">IFERROR(SQRT(2*(M299-M298)^2/(M299+M298)),"")</f>
        <v>1.4142135623731</v>
      </c>
      <c r="N301" s="78" t="str">
        <f aca="false">IFERROR(SQRT(2*(N299-N298)^2/(N299+N298)),"")</f>
        <v/>
      </c>
      <c r="O301" s="78" t="n">
        <f aca="false">IFERROR(SQRT(2*(O299-O298)^2/(O299+O298)),"")</f>
        <v>0.373543683818814</v>
      </c>
      <c r="P301" s="78" t="n">
        <f aca="false">IFERROR(SQRT(2*(P299-P298)^2/(P299+P298)),"")</f>
        <v>0</v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n">
        <f aca="false">IFERROR(SQRT(2*(T299-T298)^2/(T299+T298)),"")</f>
        <v>0</v>
      </c>
      <c r="U301" s="77" t="str">
        <f aca="false">IFERROR(SQRT(2*(U299-U298)^2/(U299+U298)),"")</f>
        <v/>
      </c>
      <c r="V301" s="79" t="n">
        <f aca="false">IFERROR(SQRT(2*(V299-V298)^2/(V299+V298)),"")</f>
        <v>0</v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 t="n">
        <v>45765</v>
      </c>
      <c r="E302" s="73" t="n">
        <v>0.322916666666667</v>
      </c>
      <c r="F302" s="5" t="n">
        <v>433</v>
      </c>
      <c r="G302" s="5" t="n">
        <v>63</v>
      </c>
      <c r="H302" s="5" t="n">
        <v>113</v>
      </c>
      <c r="I302" s="5" t="n">
        <v>128</v>
      </c>
      <c r="J302" s="5" t="n">
        <v>129</v>
      </c>
      <c r="K302" s="5" t="n">
        <v>18</v>
      </c>
      <c r="L302" s="5" t="n">
        <v>44</v>
      </c>
      <c r="M302" s="5" t="n">
        <v>1</v>
      </c>
      <c r="N302" s="5" t="n">
        <v>16</v>
      </c>
      <c r="O302" s="5" t="n">
        <v>15</v>
      </c>
      <c r="P302" s="5" t="n">
        <v>82</v>
      </c>
      <c r="Q302" s="5" t="n">
        <v>5</v>
      </c>
      <c r="R302" s="5" t="n">
        <v>96</v>
      </c>
      <c r="S302" s="5" t="n">
        <v>27</v>
      </c>
      <c r="T302" s="5" t="n">
        <v>74</v>
      </c>
      <c r="U302" s="5" t="n">
        <v>47</v>
      </c>
      <c r="V302" s="5" t="n">
        <v>8</v>
      </c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 t="n">
        <v>396</v>
      </c>
      <c r="G303" s="5" t="n">
        <v>55</v>
      </c>
      <c r="H303" s="5" t="n">
        <v>129</v>
      </c>
      <c r="I303" s="5" t="n">
        <v>96</v>
      </c>
      <c r="J303" s="5" t="n">
        <v>116</v>
      </c>
      <c r="K303" s="60" t="n">
        <v>17</v>
      </c>
      <c r="L303" s="60" t="n">
        <v>37</v>
      </c>
      <c r="M303" s="60" t="n">
        <v>1</v>
      </c>
      <c r="N303" s="60" t="n">
        <v>16</v>
      </c>
      <c r="O303" s="60" t="n">
        <v>15</v>
      </c>
      <c r="P303" s="60" t="n">
        <v>98</v>
      </c>
      <c r="Q303" s="60" t="n">
        <v>1</v>
      </c>
      <c r="R303" s="60" t="n">
        <v>94</v>
      </c>
      <c r="S303" s="60" t="n">
        <v>1</v>
      </c>
      <c r="T303" s="60" t="n">
        <v>69</v>
      </c>
      <c r="U303" s="60" t="n">
        <v>46</v>
      </c>
      <c r="V303" s="60" t="n">
        <v>1</v>
      </c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n">
        <f aca="false">IFERROR((F303-F302)/F302,"")</f>
        <v>-0.0854503464203233</v>
      </c>
      <c r="G304" s="74" t="n">
        <f aca="false">IFERROR((G303-G302)/G302,"")</f>
        <v>-0.126984126984127</v>
      </c>
      <c r="H304" s="74" t="n">
        <f aca="false">IFERROR((H303-H302)/H302,"")</f>
        <v>0.141592920353982</v>
      </c>
      <c r="I304" s="74" t="n">
        <f aca="false">IFERROR((I303-I302)/I302,"")</f>
        <v>-0.25</v>
      </c>
      <c r="J304" s="74" t="n">
        <f aca="false">IFERROR((J303-J302)/J302,"")</f>
        <v>-0.10077519379845</v>
      </c>
      <c r="K304" s="74" t="n">
        <f aca="false">IFERROR((K303-K302)/K302,"")</f>
        <v>-0.0555555555555556</v>
      </c>
      <c r="L304" s="74" t="n">
        <f aca="false">IFERROR((L303-L302)/L302,"")</f>
        <v>-0.159090909090909</v>
      </c>
      <c r="M304" s="74" t="n">
        <f aca="false">IFERROR((M303-M302)/M302,"")</f>
        <v>0</v>
      </c>
      <c r="N304" s="40" t="n">
        <f aca="false">IFERROR((N303-N302)/N302,"")</f>
        <v>0</v>
      </c>
      <c r="O304" s="40" t="n">
        <f aca="false">IFERROR((O303-O302)/O302,"")</f>
        <v>0</v>
      </c>
      <c r="P304" s="40" t="n">
        <f aca="false">IFERROR((P303-P302)/P302,"")</f>
        <v>0.195121951219512</v>
      </c>
      <c r="Q304" s="74" t="n">
        <f aca="false">IFERROR((Q303-Q302)/Q302,"")</f>
        <v>-0.8</v>
      </c>
      <c r="R304" s="74" t="n">
        <f aca="false">IFERROR((R303-R302)/R302,"")</f>
        <v>-0.0208333333333333</v>
      </c>
      <c r="S304" s="74" t="n">
        <f aca="false">IFERROR((S303-S302)/S302,"")</f>
        <v>-0.962962962962963</v>
      </c>
      <c r="T304" s="74" t="n">
        <f aca="false">IFERROR((T303-T302)/T302,"")</f>
        <v>-0.0675675675675676</v>
      </c>
      <c r="U304" s="74" t="n">
        <f aca="false">IFERROR((U303-U302)/U302,"")</f>
        <v>-0.0212765957446809</v>
      </c>
      <c r="V304" s="75" t="n">
        <f aca="false">IFERROR((V303-V302)/V302,"")</f>
        <v>-0.875</v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n">
        <f aca="false">IFERROR(SQRT(2*(F303-F302)^2/(F303+F302)),"")</f>
        <v>1.81735368792663</v>
      </c>
      <c r="G305" s="77" t="n">
        <f aca="false">IFERROR(SQRT(2*(G303-G302)^2/(G303+G302)),"")</f>
        <v>1.04151128784659</v>
      </c>
      <c r="H305" s="77" t="n">
        <f aca="false">IFERROR(SQRT(2*(H303-H302)^2/(H303+H302)),"")</f>
        <v>1.45454545454545</v>
      </c>
      <c r="I305" s="77" t="n">
        <f aca="false">IFERROR(SQRT(2*(I303-I302)^2/(I303+I302)),"")</f>
        <v>3.02371578407382</v>
      </c>
      <c r="J305" s="77" t="n">
        <f aca="false">IFERROR(SQRT(2*(J303-J302)^2/(J303+J302)),"")</f>
        <v>1.17456027377683</v>
      </c>
      <c r="K305" s="77" t="n">
        <f aca="false">IFERROR(SQRT(2*(K303-K302)^2/(K303+K302)),"")</f>
        <v>0.239045721866879</v>
      </c>
      <c r="L305" s="77" t="n">
        <f aca="false">IFERROR(SQRT(2*(L303-L302)^2/(L303+L302)),"")</f>
        <v>1.09994388184574</v>
      </c>
      <c r="M305" s="77" t="n">
        <f aca="false">IFERROR(SQRT(2*(M303-M302)^2/(M303+M302)),"")</f>
        <v>0</v>
      </c>
      <c r="N305" s="78" t="n">
        <f aca="false">IFERROR(SQRT(2*(N303-N302)^2/(N303+N302)),"")</f>
        <v>0</v>
      </c>
      <c r="O305" s="78" t="n">
        <f aca="false">IFERROR(SQRT(2*(O303-O302)^2/(O303+O302)),"")</f>
        <v>0</v>
      </c>
      <c r="P305" s="78" t="n">
        <f aca="false">IFERROR(SQRT(2*(P303-P302)^2/(P303+P302)),"")</f>
        <v>1.68654808542314</v>
      </c>
      <c r="Q305" s="77" t="n">
        <f aca="false">IFERROR(SQRT(2*(Q303-Q302)^2/(Q303+Q302)),"")</f>
        <v>2.3094010767585</v>
      </c>
      <c r="R305" s="77" t="n">
        <f aca="false">IFERROR(SQRT(2*(R303-R302)^2/(R303+R302)),"")</f>
        <v>0.205195670417031</v>
      </c>
      <c r="S305" s="77" t="n">
        <f aca="false">IFERROR(SQRT(2*(S303-S302)^2/(S303+S302)),"")</f>
        <v>6.94879228972303</v>
      </c>
      <c r="T305" s="77" t="n">
        <f aca="false">IFERROR(SQRT(2*(T303-T302)^2/(T303+T302)),"")</f>
        <v>0.591312395989083</v>
      </c>
      <c r="U305" s="77" t="n">
        <f aca="false">IFERROR(SQRT(2*(U303-U302)^2/(U303+U302)),"")</f>
        <v>0.146647115021353</v>
      </c>
      <c r="V305" s="79" t="n">
        <f aca="false">IFERROR(SQRT(2*(V303-V302)^2/(V303+V302)),"")</f>
        <v>3.29983164553722</v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 t="n">
        <v>45827</v>
      </c>
      <c r="E314" s="73" t="n">
        <v>0.53125</v>
      </c>
      <c r="F314" s="58" t="n">
        <v>369</v>
      </c>
      <c r="G314" s="5" t="n">
        <v>162</v>
      </c>
      <c r="H314" s="5" t="n">
        <v>176</v>
      </c>
      <c r="I314" s="5" t="n">
        <v>0</v>
      </c>
      <c r="J314" s="5" t="n">
        <v>31</v>
      </c>
      <c r="K314" s="5" t="n">
        <v>22</v>
      </c>
      <c r="L314" s="5" t="n">
        <v>140</v>
      </c>
      <c r="M314" s="5" t="n">
        <v>0</v>
      </c>
      <c r="N314" s="5" t="n">
        <v>0</v>
      </c>
      <c r="O314" s="5" t="n">
        <v>168</v>
      </c>
      <c r="P314" s="5" t="n">
        <v>8</v>
      </c>
      <c r="Q314" s="5" t="n">
        <v>0</v>
      </c>
      <c r="R314" s="5" t="n">
        <v>0</v>
      </c>
      <c r="S314" s="5" t="n">
        <v>0</v>
      </c>
      <c r="T314" s="5" t="n">
        <v>7</v>
      </c>
      <c r="U314" s="5" t="n">
        <v>0</v>
      </c>
      <c r="V314" s="5" t="n">
        <v>24</v>
      </c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 t="n">
        <v>360</v>
      </c>
      <c r="G315" s="5" t="n">
        <v>158</v>
      </c>
      <c r="H315" s="5" t="n">
        <v>171</v>
      </c>
      <c r="I315" s="5" t="n">
        <v>0</v>
      </c>
      <c r="J315" s="5" t="n">
        <v>31</v>
      </c>
      <c r="K315" s="5" t="n">
        <v>21</v>
      </c>
      <c r="L315" s="5" t="n">
        <v>137</v>
      </c>
      <c r="M315" s="5" t="n">
        <v>0</v>
      </c>
      <c r="N315" s="5" t="n">
        <v>0</v>
      </c>
      <c r="O315" s="5" t="n">
        <v>164</v>
      </c>
      <c r="P315" s="5" t="n">
        <v>7</v>
      </c>
      <c r="Q315" s="5" t="n">
        <v>0</v>
      </c>
      <c r="R315" s="5" t="n">
        <v>0</v>
      </c>
      <c r="S315" s="5" t="n">
        <v>0</v>
      </c>
      <c r="T315" s="5" t="n">
        <v>7</v>
      </c>
      <c r="U315" s="5" t="n">
        <v>0</v>
      </c>
      <c r="V315" s="5" t="n">
        <v>24</v>
      </c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n">
        <f aca="false">IFERROR((F315-F314)/F314,"")</f>
        <v>-0.024390243902439</v>
      </c>
      <c r="G316" s="74" t="n">
        <f aca="false">IFERROR((G315-G314)/G314,"")</f>
        <v>-0.0246913580246914</v>
      </c>
      <c r="H316" s="74" t="n">
        <f aca="false">IFERROR((H315-H314)/H314,"")</f>
        <v>-0.0284090909090909</v>
      </c>
      <c r="I316" s="74" t="str">
        <f aca="false">IFERROR((I315-I314)/I314,"")</f>
        <v/>
      </c>
      <c r="J316" s="74" t="n">
        <f aca="false">IFERROR((J315-J314)/J314,"")</f>
        <v>0</v>
      </c>
      <c r="K316" s="74" t="n">
        <f aca="false">IFERROR((K315-K314)/K314,"")</f>
        <v>-0.0454545454545455</v>
      </c>
      <c r="L316" s="74" t="n">
        <f aca="false">IFERROR((L315-L314)/L314,"")</f>
        <v>-0.0214285714285714</v>
      </c>
      <c r="M316" s="74" t="str">
        <f aca="false">IFERROR((M315-M314)/M314,"")</f>
        <v/>
      </c>
      <c r="N316" s="40" t="str">
        <f aca="false">IFERROR((N315-N314)/N314,"")</f>
        <v/>
      </c>
      <c r="O316" s="40" t="n">
        <f aca="false">IFERROR((O315-O314)/O314,"")</f>
        <v>-0.0238095238095238</v>
      </c>
      <c r="P316" s="40" t="n">
        <f aca="false">IFERROR((P315-P314)/P314,"")</f>
        <v>-0.125</v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n">
        <f aca="false">IFERROR((T315-T314)/T314,"")</f>
        <v>0</v>
      </c>
      <c r="U316" s="74" t="str">
        <f aca="false">IFERROR((U315-U314)/U314,"")</f>
        <v/>
      </c>
      <c r="V316" s="75" t="n">
        <f aca="false">IFERROR((V315-V314)/V314,"")</f>
        <v>0</v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n">
        <f aca="false">IFERROR(SQRT(2*(F315-F314)^2/(F315+F314)),"")</f>
        <v>0.471404520791032</v>
      </c>
      <c r="G317" s="77" t="n">
        <f aca="false">IFERROR(SQRT(2*(G315-G314)^2/(G315+G314)),"")</f>
        <v>0.316227766016838</v>
      </c>
      <c r="H317" s="77" t="n">
        <f aca="false">IFERROR(SQRT(2*(H315-H314)^2/(H315+H314)),"")</f>
        <v>0.379594809000562</v>
      </c>
      <c r="I317" s="77" t="str">
        <f aca="false">IFERROR(SQRT(2*(I315-I314)^2/(I315+I314)),"")</f>
        <v/>
      </c>
      <c r="J317" s="77" t="n">
        <f aca="false">IFERROR(SQRT(2*(J315-J314)^2/(J315+J314)),"")</f>
        <v>0</v>
      </c>
      <c r="K317" s="77" t="n">
        <f aca="false">IFERROR(SQRT(2*(K315-K314)^2/(K315+K314)),"")</f>
        <v>0.215665546406877</v>
      </c>
      <c r="L317" s="77" t="n">
        <f aca="false">IFERROR(SQRT(2*(L315-L314)^2/(L315+L314)),"")</f>
        <v>0.254915573197252</v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n">
        <f aca="false">IFERROR(SQRT(2*(O315-O314)^2/(O315+O314)),"")</f>
        <v>0.310460210282533</v>
      </c>
      <c r="P317" s="78" t="n">
        <f aca="false">IFERROR(SQRT(2*(P315-P314)^2/(P315+P314)),"")</f>
        <v>0.365148371670111</v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n">
        <f aca="false">IFERROR(SQRT(2*(T315-T314)^2/(T315+T314)),"")</f>
        <v>0</v>
      </c>
      <c r="U317" s="77" t="str">
        <f aca="false">IFERROR(SQRT(2*(U315-U314)^2/(U315+U314)),"")</f>
        <v/>
      </c>
      <c r="V317" s="79" t="n">
        <f aca="false">IFERROR(SQRT(2*(V315-V314)^2/(V315+V314)),"")</f>
        <v>0</v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 t="n">
        <v>414613</v>
      </c>
      <c r="E330" s="73" t="n">
        <v>0.385416666666667</v>
      </c>
      <c r="F330" s="5" t="n">
        <v>476</v>
      </c>
      <c r="G330" s="5" t="n">
        <v>25</v>
      </c>
      <c r="H330" s="5" t="n">
        <v>44</v>
      </c>
      <c r="I330" s="5" t="n">
        <v>195</v>
      </c>
      <c r="J330" s="5" t="n">
        <v>212</v>
      </c>
      <c r="K330" s="5" t="n">
        <v>16</v>
      </c>
      <c r="L330" s="5" t="n">
        <v>2</v>
      </c>
      <c r="M330" s="5" t="n">
        <v>7</v>
      </c>
      <c r="N330" s="5" t="n">
        <v>9</v>
      </c>
      <c r="O330" s="5" t="n">
        <v>3</v>
      </c>
      <c r="P330" s="5" t="n">
        <v>32</v>
      </c>
      <c r="Q330" s="5" t="n">
        <v>8</v>
      </c>
      <c r="R330" s="5" t="n">
        <v>174</v>
      </c>
      <c r="S330" s="5" t="n">
        <v>13</v>
      </c>
      <c r="T330" s="5" t="n">
        <v>21</v>
      </c>
      <c r="U330" s="5" t="n">
        <v>174</v>
      </c>
      <c r="V330" s="5" t="n">
        <v>17</v>
      </c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 t="n">
        <v>408</v>
      </c>
      <c r="G331" s="5" t="n">
        <v>24</v>
      </c>
      <c r="H331" s="5" t="n">
        <v>12</v>
      </c>
      <c r="I331" s="5" t="n">
        <v>177</v>
      </c>
      <c r="J331" s="5" t="n">
        <v>195</v>
      </c>
      <c r="K331" s="5" t="n">
        <v>17</v>
      </c>
      <c r="L331" s="5" t="n">
        <v>0</v>
      </c>
      <c r="M331" s="5" t="n">
        <v>7</v>
      </c>
      <c r="N331" s="5" t="n">
        <v>9</v>
      </c>
      <c r="O331" s="5" t="n">
        <v>3</v>
      </c>
      <c r="P331" s="5" t="n">
        <v>0</v>
      </c>
      <c r="Q331" s="5" t="n">
        <v>8</v>
      </c>
      <c r="R331" s="5" t="n">
        <v>160</v>
      </c>
      <c r="S331" s="5" t="n">
        <v>9</v>
      </c>
      <c r="T331" s="5" t="n">
        <v>21</v>
      </c>
      <c r="U331" s="5" t="n">
        <v>164</v>
      </c>
      <c r="V331" s="5" t="n">
        <v>10</v>
      </c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n">
        <f aca="false">IFERROR((F331-F330)/F330,"")</f>
        <v>-0.142857142857143</v>
      </c>
      <c r="G332" s="74" t="n">
        <f aca="false">IFERROR((G331-G330)/G330,"")</f>
        <v>-0.04</v>
      </c>
      <c r="H332" s="74" t="n">
        <f aca="false">IFERROR((H331-H330)/H330,"")</f>
        <v>-0.727272727272727</v>
      </c>
      <c r="I332" s="74" t="n">
        <f aca="false">IFERROR((I331-I330)/I330,"")</f>
        <v>-0.0923076923076923</v>
      </c>
      <c r="J332" s="74" t="n">
        <f aca="false">IFERROR((J331-J330)/J330,"")</f>
        <v>-0.080188679245283</v>
      </c>
      <c r="K332" s="74" t="n">
        <f aca="false">IFERROR((K331-K330)/K330,"")</f>
        <v>0.0625</v>
      </c>
      <c r="L332" s="74" t="n">
        <f aca="false">IFERROR((L331-L330)/L330,"")</f>
        <v>-1</v>
      </c>
      <c r="M332" s="74" t="n">
        <f aca="false">IFERROR((M331-M330)/M330,"")</f>
        <v>0</v>
      </c>
      <c r="N332" s="40" t="n">
        <f aca="false">IFERROR((N331-N330)/N330,"")</f>
        <v>0</v>
      </c>
      <c r="O332" s="40" t="n">
        <f aca="false">IFERROR((O331-O330)/O330,"")</f>
        <v>0</v>
      </c>
      <c r="P332" s="40" t="n">
        <f aca="false">IFERROR((P331-P330)/P330,"")</f>
        <v>-1</v>
      </c>
      <c r="Q332" s="74" t="n">
        <f aca="false">IFERROR((Q331-Q330)/Q330,"")</f>
        <v>0</v>
      </c>
      <c r="R332" s="74" t="n">
        <f aca="false">IFERROR((R331-R330)/R330,"")</f>
        <v>-0.0804597701149425</v>
      </c>
      <c r="S332" s="74" t="n">
        <f aca="false">IFERROR((S331-S330)/S330,"")</f>
        <v>-0.307692307692308</v>
      </c>
      <c r="T332" s="74" t="n">
        <f aca="false">IFERROR((T331-T330)/T330,"")</f>
        <v>0</v>
      </c>
      <c r="U332" s="74" t="n">
        <f aca="false">IFERROR((U331-U330)/U330,"")</f>
        <v>-0.0574712643678161</v>
      </c>
      <c r="V332" s="75" t="n">
        <f aca="false">IFERROR((V331-V330)/V330,"")</f>
        <v>-0.411764705882353</v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n">
        <f aca="false">IFERROR(SQRT(2*(F331-F330)^2/(F331+F330)),"")</f>
        <v>3.23443016025056</v>
      </c>
      <c r="G333" s="77" t="n">
        <f aca="false">IFERROR(SQRT(2*(G331-G330)^2/(G331+G330)),"")</f>
        <v>0.202030508910442</v>
      </c>
      <c r="H333" s="77" t="n">
        <f aca="false">IFERROR(SQRT(2*(H331-H330)^2/(H331+H330)),"")</f>
        <v>6.04743156814764</v>
      </c>
      <c r="I333" s="77" t="n">
        <f aca="false">IFERROR(SQRT(2*(I331-I330)^2/(I331+I330)),"")</f>
        <v>1.31982403519218</v>
      </c>
      <c r="J333" s="77" t="n">
        <f aca="false">IFERROR(SQRT(2*(J331-J330)^2/(J331+J330)),"")</f>
        <v>1.19169938329573</v>
      </c>
      <c r="K333" s="77" t="n">
        <f aca="false">IFERROR(SQRT(2*(K331-K330)^2/(K331+K330)),"")</f>
        <v>0.246182981958665</v>
      </c>
      <c r="L333" s="77" t="n">
        <f aca="false">IFERROR(SQRT(2*(L331-L330)^2/(L331+L330)),"")</f>
        <v>2</v>
      </c>
      <c r="M333" s="77" t="n">
        <f aca="false">IFERROR(SQRT(2*(M331-M330)^2/(M331+M330)),"")</f>
        <v>0</v>
      </c>
      <c r="N333" s="78" t="n">
        <f aca="false">IFERROR(SQRT(2*(N331-N330)^2/(N331+N330)),"")</f>
        <v>0</v>
      </c>
      <c r="O333" s="78" t="n">
        <f aca="false">IFERROR(SQRT(2*(O331-O330)^2/(O331+O330)),"")</f>
        <v>0</v>
      </c>
      <c r="P333" s="78" t="n">
        <f aca="false">IFERROR(SQRT(2*(P331-P330)^2/(P331+P330)),"")</f>
        <v>8</v>
      </c>
      <c r="Q333" s="77" t="n">
        <f aca="false">IFERROR(SQRT(2*(Q331-Q330)^2/(Q331+Q330)),"")</f>
        <v>0</v>
      </c>
      <c r="R333" s="77" t="n">
        <f aca="false">IFERROR(SQRT(2*(R331-R330)^2/(R331+R330)),"")</f>
        <v>1.08335252554779</v>
      </c>
      <c r="S333" s="77" t="n">
        <f aca="false">IFERROR(SQRT(2*(S331-S330)^2/(S331+S330)),"")</f>
        <v>1.20604537831105</v>
      </c>
      <c r="T333" s="77" t="n">
        <f aca="false">IFERROR(SQRT(2*(T331-T330)^2/(T331+T330)),"")</f>
        <v>0</v>
      </c>
      <c r="U333" s="77" t="n">
        <f aca="false">IFERROR(SQRT(2*(U331-U330)^2/(U331+U330)),"")</f>
        <v>0.769230769230769</v>
      </c>
      <c r="V333" s="79" t="n">
        <f aca="false">IFERROR(SQRT(2*(V331-V330)^2/(V331+V330)),"")</f>
        <v>1.90515868883136</v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 t="n">
        <v>45723</v>
      </c>
      <c r="E346" s="73" t="n">
        <v>0.354166666666667</v>
      </c>
      <c r="F346" s="5" t="n">
        <v>242</v>
      </c>
      <c r="G346" s="5" t="n">
        <v>98</v>
      </c>
      <c r="H346" s="5" t="n">
        <v>100</v>
      </c>
      <c r="I346" s="5" t="n">
        <v>16</v>
      </c>
      <c r="J346" s="5" t="n">
        <v>28</v>
      </c>
      <c r="K346" s="5" t="n">
        <v>7</v>
      </c>
      <c r="L346" s="5" t="n">
        <v>76</v>
      </c>
      <c r="M346" s="5" t="n">
        <v>15</v>
      </c>
      <c r="N346" s="5" t="n">
        <v>6</v>
      </c>
      <c r="O346" s="5" t="n">
        <v>65</v>
      </c>
      <c r="P346" s="5" t="n">
        <v>29</v>
      </c>
      <c r="Q346" s="5" t="n">
        <v>7</v>
      </c>
      <c r="R346" s="5" t="n">
        <v>6</v>
      </c>
      <c r="S346" s="5" t="n">
        <v>3</v>
      </c>
      <c r="T346" s="5" t="n">
        <v>19</v>
      </c>
      <c r="U346" s="5" t="n">
        <v>6</v>
      </c>
      <c r="V346" s="5" t="n">
        <v>3</v>
      </c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 t="n">
        <v>233</v>
      </c>
      <c r="G347" s="5" t="n">
        <v>86</v>
      </c>
      <c r="H347" s="5" t="n">
        <v>101</v>
      </c>
      <c r="I347" s="5" t="n">
        <v>19</v>
      </c>
      <c r="J347" s="5" t="n">
        <v>27</v>
      </c>
      <c r="K347" s="5" t="n">
        <v>8</v>
      </c>
      <c r="L347" s="5" t="n">
        <v>67</v>
      </c>
      <c r="M347" s="5" t="n">
        <v>11</v>
      </c>
      <c r="N347" s="5" t="n">
        <v>8</v>
      </c>
      <c r="O347" s="5" t="n">
        <v>64</v>
      </c>
      <c r="P347" s="5" t="n">
        <v>29</v>
      </c>
      <c r="Q347" s="5" t="n">
        <v>6</v>
      </c>
      <c r="R347" s="5" t="n">
        <v>9</v>
      </c>
      <c r="S347" s="5" t="n">
        <v>4</v>
      </c>
      <c r="T347" s="5" t="n">
        <v>17</v>
      </c>
      <c r="U347" s="5" t="n">
        <v>6</v>
      </c>
      <c r="V347" s="5" t="n">
        <v>4</v>
      </c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n">
        <f aca="false">IFERROR((F347-F346)/F346,"")</f>
        <v>-0.0371900826446281</v>
      </c>
      <c r="G348" s="74" t="n">
        <f aca="false">IFERROR((G347-G346)/G346,"")</f>
        <v>-0.122448979591837</v>
      </c>
      <c r="H348" s="74" t="n">
        <f aca="false">IFERROR((H347-H346)/H346,"")</f>
        <v>0.01</v>
      </c>
      <c r="I348" s="74" t="n">
        <f aca="false">IFERROR((I347-I346)/I346,"")</f>
        <v>0.1875</v>
      </c>
      <c r="J348" s="74" t="n">
        <f aca="false">IFERROR((J347-J346)/J346,"")</f>
        <v>-0.0357142857142857</v>
      </c>
      <c r="K348" s="74" t="n">
        <f aca="false">IFERROR((K347-K346)/K346,"")</f>
        <v>0.142857142857143</v>
      </c>
      <c r="L348" s="74" t="n">
        <f aca="false">IFERROR((L347-L346)/L346,"")</f>
        <v>-0.118421052631579</v>
      </c>
      <c r="M348" s="74" t="n">
        <f aca="false">IFERROR((M347-M346)/M346,"")</f>
        <v>-0.266666666666667</v>
      </c>
      <c r="N348" s="40" t="n">
        <f aca="false">IFERROR((N347-N346)/N346,"")</f>
        <v>0.333333333333333</v>
      </c>
      <c r="O348" s="40" t="n">
        <f aca="false">IFERROR((O347-O346)/O346,"")</f>
        <v>-0.0153846153846154</v>
      </c>
      <c r="P348" s="40" t="n">
        <f aca="false">IFERROR((P347-P346)/P346,"")</f>
        <v>0</v>
      </c>
      <c r="Q348" s="74" t="n">
        <f aca="false">IFERROR((Q347-Q346)/Q346,"")</f>
        <v>-0.142857142857143</v>
      </c>
      <c r="R348" s="74" t="n">
        <f aca="false">IFERROR((R347-R346)/R346,"")</f>
        <v>0.5</v>
      </c>
      <c r="S348" s="74" t="n">
        <f aca="false">IFERROR((S347-S346)/S346,"")</f>
        <v>0.333333333333333</v>
      </c>
      <c r="T348" s="74" t="n">
        <f aca="false">IFERROR((T347-T346)/T346,"")</f>
        <v>-0.105263157894737</v>
      </c>
      <c r="U348" s="74" t="n">
        <f aca="false">IFERROR((U347-U346)/U346,"")</f>
        <v>0</v>
      </c>
      <c r="V348" s="75" t="n">
        <f aca="false">IFERROR((V347-V346)/V346,"")</f>
        <v>0.333333333333333</v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n">
        <f aca="false">IFERROR(SQRT(2*(F347-F346)^2/(F347+F346)),"")</f>
        <v>0.583997116070745</v>
      </c>
      <c r="G349" s="77" t="n">
        <f aca="false">IFERROR(SQRT(2*(G347-G346)^2/(G347+G346)),"")</f>
        <v>1.25108648434245</v>
      </c>
      <c r="H349" s="77" t="n">
        <f aca="false">IFERROR(SQRT(2*(H347-H346)^2/(H347+H346)),"")</f>
        <v>0.0997509336107633</v>
      </c>
      <c r="I349" s="77" t="n">
        <f aca="false">IFERROR(SQRT(2*(I347-I346)^2/(I347+I346)),"")</f>
        <v>0.717137165600636</v>
      </c>
      <c r="J349" s="77" t="n">
        <f aca="false">IFERROR(SQRT(2*(J347-J346)^2/(J347+J346)),"")</f>
        <v>0.190692517849118</v>
      </c>
      <c r="K349" s="77" t="n">
        <f aca="false">IFERROR(SQRT(2*(K347-K346)^2/(K347+K346)),"")</f>
        <v>0.365148371670111</v>
      </c>
      <c r="L349" s="77" t="n">
        <f aca="false">IFERROR(SQRT(2*(L347-L346)^2/(L347+L346)),"")</f>
        <v>1.06436231278035</v>
      </c>
      <c r="M349" s="77" t="n">
        <f aca="false">IFERROR(SQRT(2*(M347-M346)^2/(M347+M346)),"")</f>
        <v>1.10940039245046</v>
      </c>
      <c r="N349" s="78" t="n">
        <f aca="false">IFERROR(SQRT(2*(N347-N346)^2/(N347+N346)),"")</f>
        <v>0.755928946018454</v>
      </c>
      <c r="O349" s="78" t="n">
        <f aca="false">IFERROR(SQRT(2*(O347-O346)^2/(O347+O346)),"")</f>
        <v>0.124514561272938</v>
      </c>
      <c r="P349" s="78" t="n">
        <f aca="false">IFERROR(SQRT(2*(P347-P346)^2/(P347+P346)),"")</f>
        <v>0</v>
      </c>
      <c r="Q349" s="77" t="n">
        <f aca="false">IFERROR(SQRT(2*(Q347-Q346)^2/(Q347+Q346)),"")</f>
        <v>0.392232270276368</v>
      </c>
      <c r="R349" s="77" t="n">
        <f aca="false">IFERROR(SQRT(2*(R347-R346)^2/(R347+R346)),"")</f>
        <v>1.09544511501033</v>
      </c>
      <c r="S349" s="77" t="n">
        <f aca="false">IFERROR(SQRT(2*(S347-S346)^2/(S347+S346)),"")</f>
        <v>0.534522483824849</v>
      </c>
      <c r="T349" s="77" t="n">
        <f aca="false">IFERROR(SQRT(2*(T347-T346)^2/(T347+T346)),"")</f>
        <v>0.471404520791032</v>
      </c>
      <c r="U349" s="77" t="n">
        <f aca="false">IFERROR(SQRT(2*(U347-U346)^2/(U347+U346)),"")</f>
        <v>0</v>
      </c>
      <c r="V349" s="79" t="n">
        <f aca="false">IFERROR(SQRT(2*(V347-V346)^2/(V347+V346)),"")</f>
        <v>0.534522483824849</v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 t="n">
        <v>45754</v>
      </c>
      <c r="E366" s="73" t="n">
        <v>0.53125</v>
      </c>
      <c r="F366" s="5" t="n">
        <v>81</v>
      </c>
      <c r="G366" s="5" t="n">
        <v>3</v>
      </c>
      <c r="H366" s="5" t="n">
        <v>9</v>
      </c>
      <c r="I366" s="5" t="n">
        <v>29</v>
      </c>
      <c r="J366" s="5" t="n">
        <v>40</v>
      </c>
      <c r="K366" s="5" t="n">
        <v>0</v>
      </c>
      <c r="L366" s="5" t="n">
        <v>0</v>
      </c>
      <c r="M366" s="5" t="n">
        <v>3</v>
      </c>
      <c r="N366" s="5" t="n">
        <v>2</v>
      </c>
      <c r="O366" s="5" t="n">
        <v>0</v>
      </c>
      <c r="P366" s="5" t="n">
        <v>7</v>
      </c>
      <c r="Q366" s="5" t="n">
        <v>3</v>
      </c>
      <c r="R366" s="5" t="n">
        <v>23</v>
      </c>
      <c r="S366" s="5" t="n">
        <v>3</v>
      </c>
      <c r="T366" s="5" t="n">
        <v>6</v>
      </c>
      <c r="U366" s="5" t="n">
        <v>34</v>
      </c>
      <c r="V366" s="5" t="n">
        <v>0</v>
      </c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 t="n">
        <v>74</v>
      </c>
      <c r="G367" s="5" t="n">
        <v>2</v>
      </c>
      <c r="H367" s="5" t="n">
        <v>6</v>
      </c>
      <c r="I367" s="5" t="n">
        <v>23</v>
      </c>
      <c r="J367" s="5" t="n">
        <v>41</v>
      </c>
      <c r="K367" s="5" t="n">
        <v>0</v>
      </c>
      <c r="L367" s="5" t="n">
        <v>0</v>
      </c>
      <c r="M367" s="5" t="n">
        <v>2</v>
      </c>
      <c r="N367" s="5" t="n">
        <v>2</v>
      </c>
      <c r="O367" s="5" t="n">
        <v>0</v>
      </c>
      <c r="P367" s="5" t="n">
        <v>4</v>
      </c>
      <c r="Q367" s="5" t="n">
        <v>3</v>
      </c>
      <c r="R367" s="5" t="n">
        <v>19</v>
      </c>
      <c r="S367" s="5" t="n">
        <v>1</v>
      </c>
      <c r="T367" s="5" t="n">
        <v>6</v>
      </c>
      <c r="U367" s="5" t="n">
        <v>35</v>
      </c>
      <c r="V367" s="5" t="n">
        <v>0</v>
      </c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n">
        <f aca="false">IFERROR((F367-F366)/F366,"")</f>
        <v>-0.0864197530864198</v>
      </c>
      <c r="G368" s="74" t="n">
        <f aca="false">IFERROR((G367-G366)/G366,"")</f>
        <v>-0.333333333333333</v>
      </c>
      <c r="H368" s="74" t="n">
        <f aca="false">IFERROR((H367-H366)/H366,"")</f>
        <v>-0.333333333333333</v>
      </c>
      <c r="I368" s="74" t="n">
        <f aca="false">IFERROR((I367-I366)/I366,"")</f>
        <v>-0.206896551724138</v>
      </c>
      <c r="J368" s="74" t="n">
        <f aca="false">IFERROR((J367-J366)/J366,"")</f>
        <v>0.025</v>
      </c>
      <c r="K368" s="74" t="str">
        <f aca="false">IFERROR((K367-K366)/K366,"")</f>
        <v/>
      </c>
      <c r="L368" s="74" t="str">
        <f aca="false">IFERROR((L367-L366)/L366,"")</f>
        <v/>
      </c>
      <c r="M368" s="74" t="n">
        <f aca="false">IFERROR((M367-M366)/M366,"")</f>
        <v>-0.333333333333333</v>
      </c>
      <c r="N368" s="40" t="n">
        <f aca="false">IFERROR((N367-N366)/N366,"")</f>
        <v>0</v>
      </c>
      <c r="O368" s="40" t="str">
        <f aca="false">IFERROR((O367-O366)/O366,"")</f>
        <v/>
      </c>
      <c r="P368" s="40" t="n">
        <f aca="false">IFERROR((P367-P366)/P366,"")</f>
        <v>-0.428571428571429</v>
      </c>
      <c r="Q368" s="74" t="n">
        <f aca="false">IFERROR((Q367-Q366)/Q366,"")</f>
        <v>0</v>
      </c>
      <c r="R368" s="74" t="n">
        <f aca="false">IFERROR((R367-R366)/R366,"")</f>
        <v>-0.173913043478261</v>
      </c>
      <c r="S368" s="74" t="n">
        <f aca="false">IFERROR((S367-S366)/S366,"")</f>
        <v>-0.666666666666667</v>
      </c>
      <c r="T368" s="74" t="n">
        <f aca="false">IFERROR((T367-T366)/T366,"")</f>
        <v>0</v>
      </c>
      <c r="U368" s="74" t="n">
        <f aca="false">IFERROR((U367-U366)/U366,"")</f>
        <v>0.0294117647058824</v>
      </c>
      <c r="V368" s="75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n">
        <f aca="false">IFERROR(SQRT(2*(F367-F366)^2/(F367+F366)),"")</f>
        <v>0.795146567945891</v>
      </c>
      <c r="G369" s="77" t="n">
        <f aca="false">IFERROR(SQRT(2*(G367-G366)^2/(G367+G366)),"")</f>
        <v>0.632455532033676</v>
      </c>
      <c r="H369" s="77" t="n">
        <f aca="false">IFERROR(SQRT(2*(H367-H366)^2/(H367+H366)),"")</f>
        <v>1.09544511501033</v>
      </c>
      <c r="I369" s="77" t="n">
        <f aca="false">IFERROR(SQRT(2*(I367-I366)^2/(I367+I366)),"")</f>
        <v>1.1766968108291</v>
      </c>
      <c r="J369" s="77" t="n">
        <f aca="false">IFERROR(SQRT(2*(J367-J366)^2/(J367+J366)),"")</f>
        <v>0.157134840263677</v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n">
        <f aca="false">IFERROR(SQRT(2*(M367-M366)^2/(M367+M366)),"")</f>
        <v>0.632455532033676</v>
      </c>
      <c r="N369" s="78" t="n">
        <f aca="false">IFERROR(SQRT(2*(N367-N366)^2/(N367+N366)),"")</f>
        <v>0</v>
      </c>
      <c r="O369" s="78" t="str">
        <f aca="false">IFERROR(SQRT(2*(O367-O366)^2/(O367+O366)),"")</f>
        <v/>
      </c>
      <c r="P369" s="78" t="n">
        <f aca="false">IFERROR(SQRT(2*(P367-P366)^2/(P367+P366)),"")</f>
        <v>1.27920429813366</v>
      </c>
      <c r="Q369" s="77" t="n">
        <f aca="false">IFERROR(SQRT(2*(Q367-Q366)^2/(Q367+Q366)),"")</f>
        <v>0</v>
      </c>
      <c r="R369" s="77" t="n">
        <f aca="false">IFERROR(SQRT(2*(R367-R366)^2/(R367+R366)),"")</f>
        <v>0.872871560943969</v>
      </c>
      <c r="S369" s="77" t="n">
        <f aca="false">IFERROR(SQRT(2*(S367-S366)^2/(S367+S366)),"")</f>
        <v>1.4142135623731</v>
      </c>
      <c r="T369" s="77" t="n">
        <f aca="false">IFERROR(SQRT(2*(T367-T366)^2/(T367+T366)),"")</f>
        <v>0</v>
      </c>
      <c r="U369" s="77" t="n">
        <f aca="false">IFERROR(SQRT(2*(U367-U366)^2/(U367+U366)),"")</f>
        <v>0.17025130615175</v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5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86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87"/>
      <c r="E399" s="8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87"/>
      <c r="E400" s="8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88"/>
      <c r="E401" s="8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40" t="str">
        <f aca="false">IFERROR((N403-N402)/N402,"")</f>
        <v/>
      </c>
      <c r="O404" s="40" t="str">
        <f aca="false">IFERROR((O403-O402)/O402,"")</f>
        <v/>
      </c>
      <c r="P404" s="40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72" t="n">
        <v>46115</v>
      </c>
      <c r="E406" s="89" t="n">
        <v>0.322916666666667</v>
      </c>
      <c r="F406" s="71" t="n">
        <v>647</v>
      </c>
      <c r="G406" s="71" t="n">
        <v>33</v>
      </c>
      <c r="H406" s="71" t="n">
        <v>252</v>
      </c>
      <c r="I406" s="71" t="n">
        <v>202</v>
      </c>
      <c r="J406" s="71" t="n">
        <v>160</v>
      </c>
      <c r="K406" s="6" t="n">
        <v>11</v>
      </c>
      <c r="L406" s="6" t="n">
        <f aca="false">SUM(L402:L405)</f>
        <v>0</v>
      </c>
      <c r="M406" s="6" t="n">
        <v>22</v>
      </c>
      <c r="N406" s="6" t="n">
        <v>66</v>
      </c>
      <c r="O406" s="6" t="n">
        <v>31</v>
      </c>
      <c r="P406" s="6" t="n">
        <v>155</v>
      </c>
      <c r="Q406" s="6" t="n">
        <v>35</v>
      </c>
      <c r="R406" s="6" t="n">
        <v>167</v>
      </c>
      <c r="S406" s="6" t="n">
        <v>0</v>
      </c>
      <c r="T406" s="6" t="n">
        <f aca="false">SUM(T402:T405)</f>
        <v>0</v>
      </c>
      <c r="U406" s="6" t="n">
        <v>136</v>
      </c>
      <c r="V406" s="6" t="n">
        <v>24</v>
      </c>
    </row>
    <row r="407" customFormat="false" ht="13.5" hidden="false" customHeight="true" outlineLevel="0" collapsed="false">
      <c r="A407" s="69"/>
      <c r="B407" s="70"/>
      <c r="C407" s="6" t="s">
        <v>548</v>
      </c>
      <c r="D407" s="72"/>
      <c r="E407" s="72"/>
      <c r="F407" s="6" t="n">
        <v>594</v>
      </c>
      <c r="G407" s="6" t="n">
        <v>14</v>
      </c>
      <c r="H407" s="6" t="n">
        <v>234</v>
      </c>
      <c r="I407" s="6" t="n">
        <v>201</v>
      </c>
      <c r="J407" s="6" t="n">
        <v>145</v>
      </c>
      <c r="K407" s="6" t="n">
        <v>11</v>
      </c>
      <c r="L407" s="6" t="n">
        <f aca="false">SUM(L403:L406)</f>
        <v>0</v>
      </c>
      <c r="M407" s="6" t="n">
        <v>3</v>
      </c>
      <c r="N407" s="6" t="n">
        <v>58</v>
      </c>
      <c r="O407" s="6" t="n">
        <v>33</v>
      </c>
      <c r="P407" s="6" t="n">
        <v>143</v>
      </c>
      <c r="Q407" s="6" t="n">
        <v>37</v>
      </c>
      <c r="R407" s="6" t="n">
        <v>164</v>
      </c>
      <c r="S407" s="6" t="n">
        <f aca="false">SUM(S403:S406)</f>
        <v>0</v>
      </c>
      <c r="T407" s="6" t="n">
        <f aca="false">SUM(T403:T406)</f>
        <v>0</v>
      </c>
      <c r="U407" s="6" t="n">
        <v>145</v>
      </c>
      <c r="V407" s="6" t="n">
        <f aca="false">SUM(V403:V406)</f>
        <v>24</v>
      </c>
    </row>
    <row r="408" customFormat="false" ht="13.5" hidden="false" customHeight="true" outlineLevel="0" collapsed="false">
      <c r="A408" s="69"/>
      <c r="B408" s="70"/>
      <c r="C408" s="6" t="s">
        <v>549</v>
      </c>
      <c r="D408" s="72"/>
      <c r="E408" s="72"/>
      <c r="F408" s="74" t="n">
        <f aca="false">IFERROR((F407-F406)/F406,"")</f>
        <v>-0.0819165378670788</v>
      </c>
      <c r="G408" s="74" t="n">
        <f aca="false">IFERROR((G407-G406)/G406,"")</f>
        <v>-0.575757575757576</v>
      </c>
      <c r="H408" s="74" t="n">
        <f aca="false">IFERROR((H407-H406)/H406,"")</f>
        <v>-0.0714285714285714</v>
      </c>
      <c r="I408" s="74" t="n">
        <f aca="false">IFERROR((I407-I406)/I406,"")</f>
        <v>-0.00495049504950495</v>
      </c>
      <c r="J408" s="74" t="n">
        <f aca="false">IFERROR((J407-J406)/J406,"")</f>
        <v>-0.09375</v>
      </c>
      <c r="K408" s="74" t="n">
        <f aca="false">IFERROR((K407-K406)/K406,"")</f>
        <v>0</v>
      </c>
      <c r="L408" s="74" t="str">
        <f aca="false">IFERROR((L407-L406)/L406,"")</f>
        <v/>
      </c>
      <c r="M408" s="74" t="n">
        <f aca="false">IFERROR((M407-M406)/M406,"")</f>
        <v>-0.863636363636364</v>
      </c>
      <c r="N408" s="40" t="n">
        <f aca="false">IFERROR((N407-N406)/N406,"")</f>
        <v>-0.121212121212121</v>
      </c>
      <c r="O408" s="40" t="n">
        <f aca="false">IFERROR((O407-O406)/O406,"")</f>
        <v>0.0645161290322581</v>
      </c>
      <c r="P408" s="40" t="n">
        <f aca="false">IFERROR((P407-P406)/P406,"")</f>
        <v>-0.0774193548387097</v>
      </c>
      <c r="Q408" s="74" t="n">
        <f aca="false">IFERROR((Q407-Q406)/Q406,"")</f>
        <v>0.0571428571428571</v>
      </c>
      <c r="R408" s="74" t="n">
        <f aca="false">IFERROR((R407-R406)/R406,"")</f>
        <v>-0.0179640718562874</v>
      </c>
      <c r="S408" s="74" t="str">
        <f aca="false">IFERROR((S407-S406)/S406,"")</f>
        <v/>
      </c>
      <c r="T408" s="74" t="str">
        <f aca="false">IFERROR((T407-T406)/T406,"")</f>
        <v/>
      </c>
      <c r="U408" s="74" t="n">
        <f aca="false">IFERROR((U407-U406)/U406,"")</f>
        <v>0.0661764705882353</v>
      </c>
      <c r="V408" s="75" t="n">
        <f aca="false">IFERROR((V407-V406)/V406,"")</f>
        <v>0</v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72"/>
      <c r="E409" s="72"/>
      <c r="F409" s="77" t="n">
        <f aca="false">IFERROR(SQRT(2*(F407-F406)^2/(F407+F406)),"")</f>
        <v>2.12767346164481</v>
      </c>
      <c r="G409" s="77" t="n">
        <f aca="false">IFERROR(SQRT(2*(G407-G406)^2/(G407+G406)),"")</f>
        <v>3.91940073578342</v>
      </c>
      <c r="H409" s="77" t="n">
        <f aca="false">IFERROR(SQRT(2*(H407-H406)^2/(H407+H406)),"")</f>
        <v>1.15470053837925</v>
      </c>
      <c r="I409" s="77" t="n">
        <f aca="false">IFERROR(SQRT(2*(I407-I406)^2/(I407+I406)),"")</f>
        <v>0.0704469953676347</v>
      </c>
      <c r="J409" s="77" t="n">
        <f aca="false">IFERROR(SQRT(2*(J407-J406)^2/(J407+J406)),"")</f>
        <v>1.21466449526837</v>
      </c>
      <c r="K409" s="77" t="n">
        <f aca="false">IFERROR(SQRT(2*(K407-K406)^2/(K407+K406)),"")</f>
        <v>0</v>
      </c>
      <c r="L409" s="77" t="str">
        <f aca="false">IFERROR(SQRT(2*(L407-L406)^2/(L407+L406)),"")</f>
        <v/>
      </c>
      <c r="M409" s="77" t="n">
        <f aca="false">IFERROR(SQRT(2*(M407-M406)^2/(M407+M406)),"")</f>
        <v>5.37401153701776</v>
      </c>
      <c r="N409" s="78" t="n">
        <f aca="false">IFERROR(SQRT(2*(N407-N406)^2/(N407+N406)),"")</f>
        <v>1.01600101600152</v>
      </c>
      <c r="O409" s="78" t="n">
        <f aca="false">IFERROR(SQRT(2*(O407-O406)^2/(O407+O406)),"")</f>
        <v>0.353553390593274</v>
      </c>
      <c r="P409" s="78" t="n">
        <f aca="false">IFERROR(SQRT(2*(P407-P406)^2/(P407+P406)),"")</f>
        <v>0.983078304622849</v>
      </c>
      <c r="Q409" s="77" t="n">
        <f aca="false">IFERROR(SQRT(2*(Q407-Q406)^2/(Q407+Q406)),"")</f>
        <v>0.333333333333333</v>
      </c>
      <c r="R409" s="77" t="n">
        <f aca="false">IFERROR(SQRT(2*(R407-R406)^2/(R407+R406)),"")</f>
        <v>0.233196622300942</v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n">
        <f aca="false">IFERROR(SQRT(2*(U407-U406)^2/(U407+U406)),"")</f>
        <v>0.759284173097276</v>
      </c>
      <c r="V409" s="79" t="n">
        <f aca="false">IFERROR(SQRT(2*(V407-V406)^2/(V407+V406)),"")</f>
        <v>0</v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 t="n">
        <v>45827</v>
      </c>
      <c r="E410" s="73" t="n">
        <v>0.65625</v>
      </c>
      <c r="F410" s="5" t="n">
        <v>368</v>
      </c>
      <c r="G410" s="5" t="n">
        <v>60</v>
      </c>
      <c r="H410" s="5" t="n">
        <v>0</v>
      </c>
      <c r="I410" s="5" t="n">
        <v>169</v>
      </c>
      <c r="J410" s="5" t="n">
        <v>139</v>
      </c>
      <c r="K410" s="5" t="n">
        <v>37</v>
      </c>
      <c r="L410" s="5" t="n">
        <v>0</v>
      </c>
      <c r="M410" s="5" t="n">
        <v>23</v>
      </c>
      <c r="N410" s="5" t="n">
        <v>0</v>
      </c>
      <c r="O410" s="5" t="n">
        <v>0</v>
      </c>
      <c r="P410" s="5" t="n">
        <v>0</v>
      </c>
      <c r="Q410" s="5" t="n">
        <v>33</v>
      </c>
      <c r="R410" s="5" t="n">
        <v>136</v>
      </c>
      <c r="S410" s="5" t="n">
        <v>0</v>
      </c>
      <c r="T410" s="5" t="n">
        <v>98</v>
      </c>
      <c r="U410" s="5" t="n">
        <v>0</v>
      </c>
      <c r="V410" s="5" t="n">
        <v>41</v>
      </c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 t="n">
        <v>319</v>
      </c>
      <c r="G411" s="5" t="n">
        <v>69</v>
      </c>
      <c r="H411" s="5" t="n">
        <v>0</v>
      </c>
      <c r="I411" s="5" t="n">
        <v>109</v>
      </c>
      <c r="J411" s="5" t="n">
        <v>141</v>
      </c>
      <c r="K411" s="5" t="n">
        <v>37</v>
      </c>
      <c r="L411" s="5" t="n">
        <v>0</v>
      </c>
      <c r="M411" s="5" t="n">
        <v>32</v>
      </c>
      <c r="N411" s="5" t="n">
        <v>0</v>
      </c>
      <c r="O411" s="5" t="n">
        <v>0</v>
      </c>
      <c r="P411" s="5" t="n">
        <v>0</v>
      </c>
      <c r="Q411" s="5" t="n">
        <v>32</v>
      </c>
      <c r="R411" s="5" t="n">
        <v>2</v>
      </c>
      <c r="S411" s="5" t="n">
        <v>75</v>
      </c>
      <c r="T411" s="5" t="n">
        <v>98</v>
      </c>
      <c r="U411" s="5" t="n">
        <v>0</v>
      </c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n">
        <f aca="false">IFERROR((F411-F410)/F410,"")</f>
        <v>-0.133152173913044</v>
      </c>
      <c r="G412" s="74" t="n">
        <f aca="false">IFERROR((G411-G410)/G410,"")</f>
        <v>0.15</v>
      </c>
      <c r="H412" s="74" t="str">
        <f aca="false">IFERROR((H411-H410)/H410,"")</f>
        <v/>
      </c>
      <c r="I412" s="74" t="n">
        <f aca="false">IFERROR((I411-I410)/I410,"")</f>
        <v>-0.355029585798817</v>
      </c>
      <c r="J412" s="74" t="n">
        <f aca="false">IFERROR((J411-J410)/J410,"")</f>
        <v>0.0143884892086331</v>
      </c>
      <c r="K412" s="74" t="n">
        <f aca="false">IFERROR((K411-K410)/K410,"")</f>
        <v>0</v>
      </c>
      <c r="L412" s="74" t="str">
        <f aca="false">IFERROR((L411-L410)/L410,"")</f>
        <v/>
      </c>
      <c r="M412" s="74" t="n">
        <f aca="false">IFERROR((M411-M410)/M410,"")</f>
        <v>0.391304347826087</v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n">
        <f aca="false">IFERROR((Q411-Q410)/Q410,"")</f>
        <v>-0.0303030303030303</v>
      </c>
      <c r="R412" s="74" t="n">
        <f aca="false">IFERROR((R411-R410)/R410,"")</f>
        <v>-0.985294117647059</v>
      </c>
      <c r="S412" s="74" t="str">
        <f aca="false">IFERROR((S411-S410)/S410,"")</f>
        <v/>
      </c>
      <c r="T412" s="74" t="n">
        <f aca="false">IFERROR((T411-T410)/T410,"")</f>
        <v>0</v>
      </c>
      <c r="U412" s="74" t="str">
        <f aca="false">IFERROR((U411-U410)/U410,"")</f>
        <v/>
      </c>
      <c r="V412" s="75" t="n">
        <f aca="false">IFERROR((V411-V410)/V410,"")</f>
        <v>-1</v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n">
        <f aca="false">IFERROR(SQRT(2*(F411-F410)^2/(F411+F410)),"")</f>
        <v>2.64382502663663</v>
      </c>
      <c r="G413" s="77" t="n">
        <f aca="false">IFERROR(SQRT(2*(G411-G410)^2/(G411+G410)),"")</f>
        <v>1.12063105145644</v>
      </c>
      <c r="H413" s="77" t="str">
        <f aca="false">IFERROR(SQRT(2*(H411-H410)^2/(H411+H410)),"")</f>
        <v/>
      </c>
      <c r="I413" s="77" t="n">
        <f aca="false">IFERROR(SQRT(2*(I411-I410)^2/(I411+I410)),"")</f>
        <v>5.08913357807983</v>
      </c>
      <c r="J413" s="77" t="n">
        <f aca="false">IFERROR(SQRT(2*(J411-J410)^2/(J411+J410)),"")</f>
        <v>0.169030850945703</v>
      </c>
      <c r="K413" s="77" t="n">
        <f aca="false">IFERROR(SQRT(2*(K411-K410)^2/(K411+K410)),"")</f>
        <v>0</v>
      </c>
      <c r="L413" s="77" t="str">
        <f aca="false">IFERROR(SQRT(2*(L411-L410)^2/(L411+L410)),"")</f>
        <v/>
      </c>
      <c r="M413" s="77" t="n">
        <f aca="false">IFERROR(SQRT(2*(M411-M410)^2/(M411+M410)),"")</f>
        <v>1.71623266064207</v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n">
        <f aca="false">IFERROR(SQRT(2*(Q411-Q410)^2/(Q411+Q410)),"")</f>
        <v>0.175411603861406</v>
      </c>
      <c r="R413" s="77" t="n">
        <f aca="false">IFERROR(SQRT(2*(R411-R410)^2/(R411+R410)),"")</f>
        <v>16.1317043134931</v>
      </c>
      <c r="S413" s="77" t="n">
        <f aca="false">IFERROR(SQRT(2*(S411-S410)^2/(S411+S410)),"")</f>
        <v>12.2474487139159</v>
      </c>
      <c r="T413" s="77" t="n">
        <f aca="false">IFERROR(SQRT(2*(T411-T410)^2/(T411+T410)),"")</f>
        <v>0</v>
      </c>
      <c r="U413" s="77" t="str">
        <f aca="false">IFERROR(SQRT(2*(U411-U410)^2/(U411+U410)),"")</f>
        <v/>
      </c>
      <c r="V413" s="79" t="n">
        <f aca="false">IFERROR(SQRT(2*(V411-V410)^2/(V411+V410)),"")</f>
        <v>9.05538513813742</v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 t="n">
        <v>45828</v>
      </c>
      <c r="E414" s="73" t="n">
        <v>0.625</v>
      </c>
      <c r="F414" s="5" t="n">
        <v>255</v>
      </c>
      <c r="G414" s="5" t="n">
        <v>45</v>
      </c>
      <c r="H414" s="5" t="n">
        <v>36</v>
      </c>
      <c r="I414" s="5" t="n">
        <v>67</v>
      </c>
      <c r="J414" s="5" t="n">
        <v>107</v>
      </c>
      <c r="K414" s="5" t="n">
        <v>36</v>
      </c>
      <c r="L414" s="5" t="n">
        <v>7</v>
      </c>
      <c r="M414" s="5" t="n">
        <v>2</v>
      </c>
      <c r="N414" s="5" t="n">
        <v>9</v>
      </c>
      <c r="O414" s="5" t="n">
        <v>12</v>
      </c>
      <c r="P414" s="5" t="n">
        <v>15</v>
      </c>
      <c r="Q414" s="5" t="n">
        <v>0</v>
      </c>
      <c r="R414" s="5" t="n">
        <v>63</v>
      </c>
      <c r="S414" s="5" t="n">
        <v>4</v>
      </c>
      <c r="T414" s="5" t="n">
        <v>16</v>
      </c>
      <c r="U414" s="5" t="n">
        <v>61</v>
      </c>
      <c r="V414" s="5" t="n">
        <v>30</v>
      </c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 t="n">
        <v>250</v>
      </c>
      <c r="G415" s="5" t="n">
        <v>43</v>
      </c>
      <c r="H415" s="5" t="n">
        <v>35</v>
      </c>
      <c r="I415" s="5" t="n">
        <v>64</v>
      </c>
      <c r="J415" s="5" t="n">
        <v>108</v>
      </c>
      <c r="K415" s="5" t="n">
        <v>35</v>
      </c>
      <c r="L415" s="5" t="n">
        <v>6</v>
      </c>
      <c r="M415" s="5" t="n">
        <v>2</v>
      </c>
      <c r="N415" s="5" t="n">
        <v>8</v>
      </c>
      <c r="O415" s="5" t="n">
        <v>10</v>
      </c>
      <c r="P415" s="5" t="n">
        <v>17</v>
      </c>
      <c r="Q415" s="5" t="n">
        <v>0</v>
      </c>
      <c r="R415" s="5" t="n">
        <v>60</v>
      </c>
      <c r="S415" s="5" t="n">
        <v>4</v>
      </c>
      <c r="T415" s="5" t="n">
        <v>16</v>
      </c>
      <c r="U415" s="5" t="n">
        <v>62</v>
      </c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n">
        <f aca="false">IFERROR((F415-F414)/F414,"")</f>
        <v>-0.0196078431372549</v>
      </c>
      <c r="G416" s="74" t="n">
        <f aca="false">IFERROR((G415-G414)/G414,"")</f>
        <v>-0.0444444444444444</v>
      </c>
      <c r="H416" s="74" t="n">
        <f aca="false">IFERROR((H415-H414)/H414,"")</f>
        <v>-0.0277777777777778</v>
      </c>
      <c r="I416" s="74" t="n">
        <f aca="false">IFERROR((I415-I414)/I414,"")</f>
        <v>-0.0447761194029851</v>
      </c>
      <c r="J416" s="74" t="n">
        <f aca="false">IFERROR((J415-J414)/J414,"")</f>
        <v>0.00934579439252336</v>
      </c>
      <c r="K416" s="74" t="n">
        <f aca="false">IFERROR((K415-K414)/K414,"")</f>
        <v>-0.0277777777777778</v>
      </c>
      <c r="L416" s="74" t="n">
        <f aca="false">IFERROR((L415-L414)/L414,"")</f>
        <v>-0.142857142857143</v>
      </c>
      <c r="M416" s="74" t="n">
        <f aca="false">IFERROR((M415-M414)/M414,"")</f>
        <v>0</v>
      </c>
      <c r="N416" s="40" t="n">
        <f aca="false">IFERROR((N415-N414)/N414,"")</f>
        <v>-0.111111111111111</v>
      </c>
      <c r="O416" s="40" t="n">
        <f aca="false">IFERROR((O415-O414)/O414,"")</f>
        <v>-0.166666666666667</v>
      </c>
      <c r="P416" s="40" t="n">
        <f aca="false">IFERROR((P415-P414)/P414,"")</f>
        <v>0.133333333333333</v>
      </c>
      <c r="Q416" s="74" t="str">
        <f aca="false">IFERROR((Q415-Q414)/Q414,"")</f>
        <v/>
      </c>
      <c r="R416" s="74" t="n">
        <f aca="false">IFERROR((R415-R414)/R414,"")</f>
        <v>-0.0476190476190476</v>
      </c>
      <c r="S416" s="74" t="n">
        <f aca="false">IFERROR((S415-S414)/S414,"")</f>
        <v>0</v>
      </c>
      <c r="T416" s="74" t="n">
        <f aca="false">IFERROR((T415-T414)/T414,"")</f>
        <v>0</v>
      </c>
      <c r="U416" s="74" t="n">
        <f aca="false">IFERROR((U415-U414)/U414,"")</f>
        <v>0.0163934426229508</v>
      </c>
      <c r="V416" s="75" t="n">
        <f aca="false">IFERROR((V415-V414)/V414,"")</f>
        <v>-1</v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n">
        <f aca="false">IFERROR(SQRT(2*(F415-F414)^2/(F415+F414)),"")</f>
        <v>0.314658387763776</v>
      </c>
      <c r="G417" s="77" t="n">
        <f aca="false">IFERROR(SQRT(2*(G415-G414)^2/(G415+G414)),"")</f>
        <v>0.301511344577764</v>
      </c>
      <c r="H417" s="77" t="n">
        <f aca="false">IFERROR(SQRT(2*(H415-H414)^2/(H415+H414)),"")</f>
        <v>0.167836271659338</v>
      </c>
      <c r="I417" s="77" t="n">
        <f aca="false">IFERROR(SQRT(2*(I415-I414)^2/(I415+I414)),"")</f>
        <v>0.370681237929129</v>
      </c>
      <c r="J417" s="77" t="n">
        <f aca="false">IFERROR(SQRT(2*(J415-J414)^2/(J415+J414)),"")</f>
        <v>0.0964485644340824</v>
      </c>
      <c r="K417" s="77" t="n">
        <f aca="false">IFERROR(SQRT(2*(K415-K414)^2/(K415+K414)),"")</f>
        <v>0.167836271659338</v>
      </c>
      <c r="L417" s="77" t="n">
        <f aca="false">IFERROR(SQRT(2*(L415-L414)^2/(L415+L414)),"")</f>
        <v>0.392232270276368</v>
      </c>
      <c r="M417" s="77" t="n">
        <f aca="false">IFERROR(SQRT(2*(M415-M414)^2/(M415+M414)),"")</f>
        <v>0</v>
      </c>
      <c r="N417" s="78" t="n">
        <f aca="false">IFERROR(SQRT(2*(N415-N414)^2/(N415+N414)),"")</f>
        <v>0.342997170285018</v>
      </c>
      <c r="O417" s="78" t="n">
        <f aca="false">IFERROR(SQRT(2*(O415-O414)^2/(O415+O414)),"")</f>
        <v>0.603022689155527</v>
      </c>
      <c r="P417" s="78" t="n">
        <f aca="false">IFERROR(SQRT(2*(P415-P414)^2/(P415+P414)),"")</f>
        <v>0.5</v>
      </c>
      <c r="Q417" s="77" t="str">
        <f aca="false">IFERROR(SQRT(2*(Q415-Q414)^2/(Q415+Q414)),"")</f>
        <v/>
      </c>
      <c r="R417" s="77" t="n">
        <f aca="false">IFERROR(SQRT(2*(R415-R414)^2/(R415+R414)),"")</f>
        <v>0.382546027838003</v>
      </c>
      <c r="S417" s="77" t="n">
        <f aca="false">IFERROR(SQRT(2*(S415-S414)^2/(S415+S414)),"")</f>
        <v>0</v>
      </c>
      <c r="T417" s="77" t="n">
        <f aca="false">IFERROR(SQRT(2*(T415-T414)^2/(T415+T414)),"")</f>
        <v>0</v>
      </c>
      <c r="U417" s="77" t="n">
        <f aca="false">IFERROR(SQRT(2*(U415-U414)^2/(U415+U414)),"")</f>
        <v>0.127515342612668</v>
      </c>
      <c r="V417" s="79" t="n">
        <f aca="false">IFERROR(SQRT(2*(V415-V414)^2/(V415+V414)),"")</f>
        <v>7.74596669241483</v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 t="n">
        <v>45831</v>
      </c>
      <c r="E426" s="73" t="n">
        <v>0.322916666666667</v>
      </c>
      <c r="F426" s="5" t="n">
        <v>429</v>
      </c>
      <c r="G426" s="5" t="n">
        <v>159</v>
      </c>
      <c r="H426" s="5" t="n">
        <v>266</v>
      </c>
      <c r="I426" s="5" t="n">
        <v>4</v>
      </c>
      <c r="J426" s="5" t="n">
        <v>0</v>
      </c>
      <c r="K426" s="5" t="n">
        <v>0</v>
      </c>
      <c r="L426" s="5" t="n">
        <v>150</v>
      </c>
      <c r="M426" s="5" t="n">
        <v>9</v>
      </c>
      <c r="N426" s="5" t="n">
        <v>5</v>
      </c>
      <c r="O426" s="5" t="n">
        <v>261</v>
      </c>
      <c r="P426" s="5" t="n">
        <v>0</v>
      </c>
      <c r="Q426" s="5" t="n">
        <v>3</v>
      </c>
      <c r="R426" s="5" t="n">
        <v>0</v>
      </c>
      <c r="S426" s="5" t="n">
        <v>1</v>
      </c>
      <c r="T426" s="5" t="n">
        <v>0</v>
      </c>
      <c r="U426" s="5" t="n">
        <v>0</v>
      </c>
      <c r="V426" s="5" t="n">
        <v>0</v>
      </c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 t="n">
        <v>420</v>
      </c>
      <c r="G427" s="5" t="n">
        <v>156</v>
      </c>
      <c r="H427" s="5" t="n">
        <v>262</v>
      </c>
      <c r="I427" s="5" t="n">
        <v>2</v>
      </c>
      <c r="J427" s="5" t="n">
        <v>0</v>
      </c>
      <c r="K427" s="5" t="n">
        <v>0</v>
      </c>
      <c r="L427" s="5" t="n">
        <v>147</v>
      </c>
      <c r="M427" s="5" t="n">
        <v>9</v>
      </c>
      <c r="N427" s="5" t="n">
        <v>6</v>
      </c>
      <c r="O427" s="5" t="n">
        <v>256</v>
      </c>
      <c r="P427" s="5" t="n">
        <v>0</v>
      </c>
      <c r="Q427" s="5" t="n">
        <v>1</v>
      </c>
      <c r="R427" s="5" t="n">
        <v>1</v>
      </c>
      <c r="S427" s="5" t="n">
        <v>0</v>
      </c>
      <c r="T427" s="5" t="n">
        <v>0</v>
      </c>
      <c r="U427" s="5" t="n">
        <v>0</v>
      </c>
      <c r="V427" s="5" t="n">
        <v>0</v>
      </c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n">
        <f aca="false">IFERROR((F427-F426)/F426,"")</f>
        <v>-0.020979020979021</v>
      </c>
      <c r="G428" s="74" t="n">
        <f aca="false">IFERROR((G427-G426)/G426,"")</f>
        <v>-0.0188679245283019</v>
      </c>
      <c r="H428" s="74" t="n">
        <f aca="false">IFERROR((H427-H426)/H426,"")</f>
        <v>-0.0150375939849624</v>
      </c>
      <c r="I428" s="74" t="n">
        <f aca="false">IFERROR((I427-I426)/I426,"")</f>
        <v>-0.5</v>
      </c>
      <c r="J428" s="74" t="str">
        <f aca="false">IFERROR((J427-J426)/J426,"")</f>
        <v/>
      </c>
      <c r="K428" s="74" t="str">
        <f aca="false">IFERROR((K427-K426)/K426,"")</f>
        <v/>
      </c>
      <c r="L428" s="74" t="n">
        <f aca="false">IFERROR((L427-L426)/L426,"")</f>
        <v>-0.02</v>
      </c>
      <c r="M428" s="74" t="n">
        <f aca="false">IFERROR((M427-M426)/M426,"")</f>
        <v>0</v>
      </c>
      <c r="N428" s="40" t="n">
        <f aca="false">IFERROR((N427-N426)/N426,"")</f>
        <v>0.2</v>
      </c>
      <c r="O428" s="40" t="n">
        <f aca="false">IFERROR((O427-O426)/O426,"")</f>
        <v>-0.0191570881226054</v>
      </c>
      <c r="P428" s="40" t="str">
        <f aca="false">IFERROR((P427-P426)/P426,"")</f>
        <v/>
      </c>
      <c r="Q428" s="74" t="n">
        <f aca="false">IFERROR((Q427-Q426)/Q426,"")</f>
        <v>-0.666666666666667</v>
      </c>
      <c r="R428" s="74" t="str">
        <f aca="false">IFERROR((R427-R426)/R426,"")</f>
        <v/>
      </c>
      <c r="S428" s="74" t="n">
        <f aca="false">IFERROR((S427-S426)/S426,"")</f>
        <v>-1</v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n">
        <f aca="false">IFERROR(SQRT(2*(F427-F426)^2/(F427+F426)),"")</f>
        <v>0.436821154304661</v>
      </c>
      <c r="G429" s="77" t="n">
        <f aca="false">IFERROR(SQRT(2*(G427-G426)^2/(G427+G426)),"")</f>
        <v>0.239045721866879</v>
      </c>
      <c r="H429" s="77" t="n">
        <f aca="false">IFERROR(SQRT(2*(H427-H426)^2/(H427+H426)),"")</f>
        <v>0.246182981958665</v>
      </c>
      <c r="I429" s="77" t="n">
        <f aca="false">IFERROR(SQRT(2*(I427-I426)^2/(I427+I426)),"")</f>
        <v>1.15470053837925</v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n">
        <f aca="false">IFERROR(SQRT(2*(L427-L426)^2/(L427+L426)),"")</f>
        <v>0.246182981958665</v>
      </c>
      <c r="M429" s="77" t="n">
        <f aca="false">IFERROR(SQRT(2*(M427-M426)^2/(M427+M426)),"")</f>
        <v>0</v>
      </c>
      <c r="N429" s="78" t="n">
        <f aca="false">IFERROR(SQRT(2*(N427-N426)^2/(N427+N426)),"")</f>
        <v>0.426401432711221</v>
      </c>
      <c r="O429" s="78" t="n">
        <f aca="false">IFERROR(SQRT(2*(O427-O426)^2/(O427+O426)),"")</f>
        <v>0.310985206785561</v>
      </c>
      <c r="P429" s="78" t="str">
        <f aca="false">IFERROR(SQRT(2*(P427-P426)^2/(P427+P426)),"")</f>
        <v/>
      </c>
      <c r="Q429" s="77" t="n">
        <f aca="false">IFERROR(SQRT(2*(Q427-Q426)^2/(Q427+Q426)),"")</f>
        <v>1.4142135623731</v>
      </c>
      <c r="R429" s="77" t="n">
        <f aca="false">IFERROR(SQRT(2*(R427-R426)^2/(R427+R426)),"")</f>
        <v>1.4142135623731</v>
      </c>
      <c r="S429" s="77" t="n">
        <f aca="false">IFERROR(SQRT(2*(S427-S426)^2/(S427+S426)),"")</f>
        <v>1.4142135623731</v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 t="n">
        <v>45831</v>
      </c>
      <c r="E430" s="73" t="n">
        <v>0.65625</v>
      </c>
      <c r="F430" s="5" t="n">
        <v>308</v>
      </c>
      <c r="G430" s="5" t="n">
        <v>100</v>
      </c>
      <c r="H430" s="5" t="n">
        <v>100</v>
      </c>
      <c r="I430" s="5" t="n">
        <v>61</v>
      </c>
      <c r="J430" s="5" t="n">
        <v>47</v>
      </c>
      <c r="K430" s="5" t="n">
        <v>4</v>
      </c>
      <c r="L430" s="5" t="n">
        <v>80</v>
      </c>
      <c r="M430" s="5" t="n">
        <v>16</v>
      </c>
      <c r="N430" s="5" t="n">
        <v>12</v>
      </c>
      <c r="O430" s="5" t="n">
        <v>80</v>
      </c>
      <c r="P430" s="5" t="n">
        <v>8</v>
      </c>
      <c r="Q430" s="5" t="n">
        <v>17</v>
      </c>
      <c r="R430" s="5" t="n">
        <v>35</v>
      </c>
      <c r="S430" s="5" t="n">
        <v>9</v>
      </c>
      <c r="T430" s="5" t="n">
        <v>8</v>
      </c>
      <c r="U430" s="5" t="n">
        <v>36</v>
      </c>
      <c r="V430" s="5" t="n">
        <v>3</v>
      </c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 t="n">
        <v>296</v>
      </c>
      <c r="G431" s="5" t="n">
        <v>102</v>
      </c>
      <c r="H431" s="5" t="n">
        <v>105</v>
      </c>
      <c r="I431" s="5" t="n">
        <v>60</v>
      </c>
      <c r="J431" s="5" t="n">
        <v>29</v>
      </c>
      <c r="K431" s="5" t="n">
        <v>4</v>
      </c>
      <c r="L431" s="5" t="n">
        <v>82</v>
      </c>
      <c r="M431" s="5" t="n">
        <v>16</v>
      </c>
      <c r="N431" s="5" t="n">
        <v>11</v>
      </c>
      <c r="O431" s="5" t="n">
        <v>86</v>
      </c>
      <c r="P431" s="5" t="n">
        <v>8</v>
      </c>
      <c r="Q431" s="5" t="n">
        <v>16</v>
      </c>
      <c r="R431" s="5" t="n">
        <v>34</v>
      </c>
      <c r="S431" s="5" t="n">
        <v>10</v>
      </c>
      <c r="T431" s="5" t="n">
        <v>8</v>
      </c>
      <c r="U431" s="5" t="n">
        <v>20</v>
      </c>
      <c r="V431" s="5" t="n">
        <v>1</v>
      </c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n">
        <f aca="false">IFERROR((F431-F430)/F430,"")</f>
        <v>-0.038961038961039</v>
      </c>
      <c r="G432" s="74" t="n">
        <f aca="false">IFERROR((G431-G430)/G430,"")</f>
        <v>0.02</v>
      </c>
      <c r="H432" s="74" t="n">
        <f aca="false">IFERROR((H431-H430)/H430,"")</f>
        <v>0.05</v>
      </c>
      <c r="I432" s="74" t="n">
        <f aca="false">IFERROR((I431-I430)/I430,"")</f>
        <v>-0.0163934426229508</v>
      </c>
      <c r="J432" s="74" t="n">
        <f aca="false">IFERROR((J431-J430)/J430,"")</f>
        <v>-0.382978723404255</v>
      </c>
      <c r="K432" s="74" t="n">
        <f aca="false">IFERROR((K431-K430)/K430,"")</f>
        <v>0</v>
      </c>
      <c r="L432" s="74" t="n">
        <f aca="false">IFERROR((L431-L430)/L430,"")</f>
        <v>0.025</v>
      </c>
      <c r="M432" s="74" t="n">
        <f aca="false">IFERROR((M431-M430)/M430,"")</f>
        <v>0</v>
      </c>
      <c r="N432" s="40" t="n">
        <f aca="false">IFERROR((N431-N430)/N430,"")</f>
        <v>-0.0833333333333333</v>
      </c>
      <c r="O432" s="40" t="n">
        <f aca="false">IFERROR((O431-O430)/O430,"")</f>
        <v>0.075</v>
      </c>
      <c r="P432" s="40" t="n">
        <f aca="false">IFERROR((P431-P430)/P430,"")</f>
        <v>0</v>
      </c>
      <c r="Q432" s="74" t="n">
        <f aca="false">IFERROR((Q431-Q430)/Q430,"")</f>
        <v>-0.0588235294117647</v>
      </c>
      <c r="R432" s="74" t="n">
        <f aca="false">IFERROR((R431-R430)/R430,"")</f>
        <v>-0.0285714285714286</v>
      </c>
      <c r="S432" s="74" t="n">
        <f aca="false">IFERROR((S431-S430)/S430,"")</f>
        <v>0.111111111111111</v>
      </c>
      <c r="T432" s="74" t="n">
        <f aca="false">IFERROR((T431-T430)/T430,"")</f>
        <v>0</v>
      </c>
      <c r="U432" s="74" t="n">
        <f aca="false">IFERROR((U431-U430)/U430,"")</f>
        <v>-0.444444444444444</v>
      </c>
      <c r="V432" s="75" t="n">
        <f aca="false">IFERROR((V431-V430)/V430,"")</f>
        <v>-0.666666666666667</v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n">
        <f aca="false">IFERROR(SQRT(2*(F431-F430)^2/(F431+F430)),"")</f>
        <v>0.690522405178123</v>
      </c>
      <c r="G433" s="77" t="n">
        <f aca="false">IFERROR(SQRT(2*(G431-G430)^2/(G431+G430)),"")</f>
        <v>0.199007438041998</v>
      </c>
      <c r="H433" s="77" t="n">
        <f aca="false">IFERROR(SQRT(2*(H431-H430)^2/(H431+H430)),"")</f>
        <v>0.493864798324795</v>
      </c>
      <c r="I433" s="77" t="n">
        <f aca="false">IFERROR(SQRT(2*(I431-I430)^2/(I431+I430)),"")</f>
        <v>0.128564869306645</v>
      </c>
      <c r="J433" s="77" t="n">
        <f aca="false">IFERROR(SQRT(2*(J431-J430)^2/(J431+J430)),"")</f>
        <v>2.91998558035373</v>
      </c>
      <c r="K433" s="77" t="n">
        <f aca="false">IFERROR(SQRT(2*(K431-K430)^2/(K431+K430)),"")</f>
        <v>0</v>
      </c>
      <c r="L433" s="77" t="n">
        <f aca="false">IFERROR(SQRT(2*(L431-L430)^2/(L431+L430)),"")</f>
        <v>0.222222222222222</v>
      </c>
      <c r="M433" s="77" t="n">
        <f aca="false">IFERROR(SQRT(2*(M431-M430)^2/(M431+M430)),"")</f>
        <v>0</v>
      </c>
      <c r="N433" s="78" t="n">
        <f aca="false">IFERROR(SQRT(2*(N431-N430)^2/(N431+N430)),"")</f>
        <v>0.294883912309794</v>
      </c>
      <c r="O433" s="78" t="n">
        <f aca="false">IFERROR(SQRT(2*(O431-O430)^2/(O431+O430)),"")</f>
        <v>0.658585559938142</v>
      </c>
      <c r="P433" s="78" t="n">
        <f aca="false">IFERROR(SQRT(2*(P431-P430)^2/(P431+P430)),"")</f>
        <v>0</v>
      </c>
      <c r="Q433" s="77" t="n">
        <f aca="false">IFERROR(SQRT(2*(Q431-Q430)^2/(Q431+Q430)),"")</f>
        <v>0.246182981958665</v>
      </c>
      <c r="R433" s="77" t="n">
        <f aca="false">IFERROR(SQRT(2*(R431-R430)^2/(R431+R430)),"")</f>
        <v>0.17025130615175</v>
      </c>
      <c r="S433" s="77" t="n">
        <f aca="false">IFERROR(SQRT(2*(S431-S430)^2/(S431+S430)),"")</f>
        <v>0.324442842261525</v>
      </c>
      <c r="T433" s="77" t="n">
        <f aca="false">IFERROR(SQRT(2*(T431-T430)^2/(T431+T430)),"")</f>
        <v>0</v>
      </c>
      <c r="U433" s="77" t="n">
        <f aca="false">IFERROR(SQRT(2*(U431-U430)^2/(U431+U430)),"")</f>
        <v>3.02371578407382</v>
      </c>
      <c r="V433" s="79" t="n">
        <f aca="false">IFERROR(SQRT(2*(V431-V430)^2/(V431+V430)),"")</f>
        <v>1.4142135623731</v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 t="n">
        <v>45751</v>
      </c>
      <c r="E434" s="73" t="n">
        <v>0.822916666666667</v>
      </c>
      <c r="F434" s="5" t="n">
        <v>284</v>
      </c>
      <c r="G434" s="5" t="n">
        <v>43</v>
      </c>
      <c r="H434" s="5" t="n">
        <v>9</v>
      </c>
      <c r="I434" s="5" t="n">
        <v>210</v>
      </c>
      <c r="J434" s="5" t="n">
        <v>22</v>
      </c>
      <c r="K434" s="5" t="n">
        <v>33</v>
      </c>
      <c r="L434" s="5" t="n">
        <v>10</v>
      </c>
      <c r="M434" s="5" t="n">
        <v>0</v>
      </c>
      <c r="N434" s="5" t="n">
        <v>3</v>
      </c>
      <c r="O434" s="5" t="n">
        <v>4</v>
      </c>
      <c r="P434" s="5" t="n">
        <v>2</v>
      </c>
      <c r="Q434" s="5" t="n">
        <v>65</v>
      </c>
      <c r="R434" s="5" t="n">
        <v>145</v>
      </c>
      <c r="S434" s="5" t="n">
        <v>0</v>
      </c>
      <c r="T434" s="5" t="n">
        <v>1</v>
      </c>
      <c r="U434" s="5" t="n">
        <v>21</v>
      </c>
      <c r="V434" s="5" t="n">
        <v>0</v>
      </c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 t="n">
        <v>318</v>
      </c>
      <c r="G435" s="5" t="n">
        <v>53</v>
      </c>
      <c r="H435" s="5" t="n">
        <v>11</v>
      </c>
      <c r="I435" s="5" t="n">
        <v>209</v>
      </c>
      <c r="J435" s="5" t="n">
        <v>45</v>
      </c>
      <c r="K435" s="60" t="n">
        <v>21</v>
      </c>
      <c r="L435" s="60" t="n">
        <v>32</v>
      </c>
      <c r="M435" s="60" t="n">
        <v>0</v>
      </c>
      <c r="N435" s="60" t="n">
        <v>3</v>
      </c>
      <c r="O435" s="60" t="n">
        <v>4</v>
      </c>
      <c r="P435" s="60" t="n">
        <v>4</v>
      </c>
      <c r="Q435" s="60" t="n">
        <v>63</v>
      </c>
      <c r="R435" s="60" t="n">
        <v>146</v>
      </c>
      <c r="S435" s="60" t="n">
        <v>0</v>
      </c>
      <c r="T435" s="60" t="n">
        <v>1</v>
      </c>
      <c r="U435" s="60" t="n">
        <v>26</v>
      </c>
      <c r="V435" s="60" t="n">
        <v>18</v>
      </c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n">
        <f aca="false">IFERROR((F435-F434)/F434,"")</f>
        <v>0.119718309859155</v>
      </c>
      <c r="G436" s="74" t="n">
        <f aca="false">IFERROR((G435-G434)/G434,"")</f>
        <v>0.232558139534884</v>
      </c>
      <c r="H436" s="74" t="n">
        <f aca="false">IFERROR((H435-H434)/H434,"")</f>
        <v>0.222222222222222</v>
      </c>
      <c r="I436" s="74" t="n">
        <f aca="false">IFERROR((I435-I434)/I434,"")</f>
        <v>-0.00476190476190476</v>
      </c>
      <c r="J436" s="74" t="n">
        <f aca="false">IFERROR((J435-J434)/J434,"")</f>
        <v>1.04545454545455</v>
      </c>
      <c r="K436" s="74" t="n">
        <f aca="false">IFERROR((K435-K434)/K434,"")</f>
        <v>-0.363636363636364</v>
      </c>
      <c r="L436" s="74" t="n">
        <f aca="false">IFERROR((L435-L434)/L434,"")</f>
        <v>2.2</v>
      </c>
      <c r="M436" s="74" t="str">
        <f aca="false">IFERROR((M435-M434)/M434,"")</f>
        <v/>
      </c>
      <c r="N436" s="40" t="n">
        <f aca="false">IFERROR((N435-N434)/N434,"")</f>
        <v>0</v>
      </c>
      <c r="O436" s="40" t="n">
        <f aca="false">IFERROR((O435-O434)/O434,"")</f>
        <v>0</v>
      </c>
      <c r="P436" s="40" t="n">
        <f aca="false">IFERROR((P435-P434)/P434,"")</f>
        <v>1</v>
      </c>
      <c r="Q436" s="74" t="n">
        <f aca="false">IFERROR((Q435-Q434)/Q434,"")</f>
        <v>-0.0307692307692308</v>
      </c>
      <c r="R436" s="74" t="n">
        <f aca="false">IFERROR((R435-R434)/R434,"")</f>
        <v>0.00689655172413793</v>
      </c>
      <c r="S436" s="74" t="str">
        <f aca="false">IFERROR((S435-S434)/S434,"")</f>
        <v/>
      </c>
      <c r="T436" s="74" t="n">
        <f aca="false">IFERROR((T435-T434)/T434,"")</f>
        <v>0</v>
      </c>
      <c r="U436" s="74" t="n">
        <f aca="false">IFERROR((U435-U434)/U434,"")</f>
        <v>0.238095238095238</v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n">
        <f aca="false">IFERROR(SQRT(2*(F435-F434)^2/(F435+F434)),"")</f>
        <v>1.9597274201944</v>
      </c>
      <c r="G437" s="77" t="n">
        <f aca="false">IFERROR(SQRT(2*(G435-G434)^2/(G435+G434)),"")</f>
        <v>1.44337567297406</v>
      </c>
      <c r="H437" s="77" t="n">
        <f aca="false">IFERROR(SQRT(2*(H435-H434)^2/(H435+H434)),"")</f>
        <v>0.632455532033676</v>
      </c>
      <c r="I437" s="77" t="n">
        <f aca="false">IFERROR(SQRT(2*(I435-I434)^2/(I435+I434)),"")</f>
        <v>0.0690888535853467</v>
      </c>
      <c r="J437" s="77" t="n">
        <f aca="false">IFERROR(SQRT(2*(J435-J434)^2/(J435+J434)),"")</f>
        <v>3.97379475767426</v>
      </c>
      <c r="K437" s="77" t="n">
        <f aca="false">IFERROR(SQRT(2*(K435-K434)^2/(K435+K434)),"")</f>
        <v>2.3094010767585</v>
      </c>
      <c r="L437" s="77" t="n">
        <f aca="false">IFERROR(SQRT(2*(L435-L434)^2/(L435+L434)),"")</f>
        <v>4.80079358519183</v>
      </c>
      <c r="M437" s="77" t="str">
        <f aca="false">IFERROR(SQRT(2*(M435-M434)^2/(M435+M434)),"")</f>
        <v/>
      </c>
      <c r="N437" s="78" t="n">
        <f aca="false">IFERROR(SQRT(2*(N435-N434)^2/(N435+N434)),"")</f>
        <v>0</v>
      </c>
      <c r="O437" s="78" t="n">
        <f aca="false">IFERROR(SQRT(2*(O435-O434)^2/(O435+O434)),"")</f>
        <v>0</v>
      </c>
      <c r="P437" s="78" t="n">
        <f aca="false">IFERROR(SQRT(2*(P435-P434)^2/(P435+P434)),"")</f>
        <v>1.15470053837925</v>
      </c>
      <c r="Q437" s="77" t="n">
        <f aca="false">IFERROR(SQRT(2*(Q435-Q434)^2/(Q435+Q434)),"")</f>
        <v>0.25</v>
      </c>
      <c r="R437" s="77" t="n">
        <f aca="false">IFERROR(SQRT(2*(R435-R434)^2/(R435+R434)),"")</f>
        <v>0.0829026672289678</v>
      </c>
      <c r="S437" s="77" t="str">
        <f aca="false">IFERROR(SQRT(2*(S435-S434)^2/(S435+S434)),"")</f>
        <v/>
      </c>
      <c r="T437" s="77" t="n">
        <f aca="false">IFERROR(SQRT(2*(T435-T434)^2/(T435+T434)),"")</f>
        <v>0</v>
      </c>
      <c r="U437" s="77" t="n">
        <f aca="false">IFERROR(SQRT(2*(U435-U434)^2/(U435+U434)),"")</f>
        <v>1.03142124625879</v>
      </c>
      <c r="V437" s="79" t="n">
        <f aca="false">IFERROR(SQRT(2*(V435-V434)^2/(V435+V434)),"")</f>
        <v>6</v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40" t="str">
        <f aca="false">IFERROR((N439-N438)/N438,"")</f>
        <v/>
      </c>
      <c r="O440" s="40" t="str">
        <f aca="false">IFERROR((O439-O438)/O438,"")</f>
        <v/>
      </c>
      <c r="P440" s="40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5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 t="n">
        <v>45832</v>
      </c>
      <c r="E442" s="73" t="n">
        <v>0.333333333333333</v>
      </c>
      <c r="F442" s="5" t="n">
        <v>356</v>
      </c>
      <c r="G442" s="5" t="n">
        <v>0</v>
      </c>
      <c r="H442" s="5" t="n">
        <v>49</v>
      </c>
      <c r="I442" s="5" t="n">
        <v>117</v>
      </c>
      <c r="J442" s="5" t="n">
        <v>190</v>
      </c>
      <c r="K442" s="5" t="n">
        <v>0</v>
      </c>
      <c r="L442" s="5" t="n">
        <v>0</v>
      </c>
      <c r="M442" s="5" t="n">
        <v>0</v>
      </c>
      <c r="N442" s="5" t="n">
        <v>2</v>
      </c>
      <c r="O442" s="5" t="n">
        <v>0</v>
      </c>
      <c r="P442" s="5" t="n">
        <v>47</v>
      </c>
      <c r="Q442" s="5" t="n">
        <v>0</v>
      </c>
      <c r="R442" s="5" t="n">
        <v>111</v>
      </c>
      <c r="S442" s="5" t="n">
        <v>6</v>
      </c>
      <c r="T442" s="5" t="n">
        <v>101</v>
      </c>
      <c r="U442" s="5" t="n">
        <v>89</v>
      </c>
      <c r="V442" s="5" t="n">
        <v>0</v>
      </c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 t="n">
        <v>312</v>
      </c>
      <c r="G443" s="5" t="n">
        <v>0</v>
      </c>
      <c r="H443" s="5" t="n">
        <v>5</v>
      </c>
      <c r="I443" s="5" t="n">
        <v>123</v>
      </c>
      <c r="J443" s="5" t="n">
        <v>184</v>
      </c>
      <c r="K443" s="5" t="n">
        <v>0</v>
      </c>
      <c r="L443" s="5" t="n">
        <v>0</v>
      </c>
      <c r="M443" s="5" t="n">
        <v>0</v>
      </c>
      <c r="N443" s="5" t="n">
        <v>2</v>
      </c>
      <c r="O443" s="5" t="n">
        <v>0</v>
      </c>
      <c r="P443" s="5" t="n">
        <v>3</v>
      </c>
      <c r="Q443" s="5" t="n">
        <v>0</v>
      </c>
      <c r="R443" s="5" t="n">
        <v>118</v>
      </c>
      <c r="S443" s="5" t="n">
        <v>5</v>
      </c>
      <c r="T443" s="5" t="n">
        <v>59</v>
      </c>
      <c r="U443" s="5" t="n">
        <v>125</v>
      </c>
      <c r="V443" s="5" t="n">
        <v>0</v>
      </c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n">
        <f aca="false">IFERROR((F443-F442)/F442,"")</f>
        <v>-0.123595505617978</v>
      </c>
      <c r="G444" s="74" t="str">
        <f aca="false">IFERROR((G443-G442)/G442,"")</f>
        <v/>
      </c>
      <c r="H444" s="74" t="n">
        <f aca="false">IFERROR((H443-H442)/H442,"")</f>
        <v>-0.897959183673469</v>
      </c>
      <c r="I444" s="74" t="n">
        <f aca="false">IFERROR((I443-I442)/I442,"")</f>
        <v>0.0512820512820513</v>
      </c>
      <c r="J444" s="74" t="n">
        <f aca="false">IFERROR((J443-J442)/J442,"")</f>
        <v>-0.0315789473684211</v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40" t="n">
        <f aca="false">IFERROR((N443-N442)/N442,"")</f>
        <v>0</v>
      </c>
      <c r="O444" s="40" t="str">
        <f aca="false">IFERROR((O443-O442)/O442,"")</f>
        <v/>
      </c>
      <c r="P444" s="40" t="n">
        <f aca="false">IFERROR((P443-P442)/P442,"")</f>
        <v>-0.936170212765958</v>
      </c>
      <c r="Q444" s="74" t="str">
        <f aca="false">IFERROR((Q443-Q442)/Q442,"")</f>
        <v/>
      </c>
      <c r="R444" s="74" t="n">
        <f aca="false">IFERROR((R443-R442)/R442,"")</f>
        <v>0.0630630630630631</v>
      </c>
      <c r="S444" s="74" t="n">
        <f aca="false">IFERROR((S443-S442)/S442,"")</f>
        <v>-0.166666666666667</v>
      </c>
      <c r="T444" s="74" t="n">
        <f aca="false">IFERROR((T443-T442)/T442,"")</f>
        <v>-0.415841584158416</v>
      </c>
      <c r="U444" s="74" t="n">
        <f aca="false">IFERROR((U443-U442)/U442,"")</f>
        <v>0.404494382022472</v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n">
        <f aca="false">IFERROR(SQRT(2*(F443-F442)^2/(F443+F442)),"")</f>
        <v>2.40757288272416</v>
      </c>
      <c r="G445" s="77" t="str">
        <f aca="false">IFERROR(SQRT(2*(G443-G442)^2/(G443+G442)),"")</f>
        <v/>
      </c>
      <c r="H445" s="77" t="n">
        <f aca="false">IFERROR(SQRT(2*(H443-H442)^2/(H443+H442)),"")</f>
        <v>8.46780394811451</v>
      </c>
      <c r="I445" s="77" t="n">
        <f aca="false">IFERROR(SQRT(2*(I443-I442)^2/(I443+I442)),"")</f>
        <v>0.547722557505166</v>
      </c>
      <c r="J445" s="77" t="n">
        <f aca="false">IFERROR(SQRT(2*(J443-J442)^2/(J443+J442)),"")</f>
        <v>0.438763454476278</v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n">
        <f aca="false">IFERROR(SQRT(2*(N443-N442)^2/(N443+N442)),"")</f>
        <v>0</v>
      </c>
      <c r="O445" s="78" t="str">
        <f aca="false">IFERROR(SQRT(2*(O443-O442)^2/(O443+O442)),"")</f>
        <v/>
      </c>
      <c r="P445" s="78" t="n">
        <f aca="false">IFERROR(SQRT(2*(P443-P442)^2/(P443+P442)),"")</f>
        <v>8.8</v>
      </c>
      <c r="Q445" s="77" t="str">
        <f aca="false">IFERROR(SQRT(2*(Q443-Q442)^2/(Q443+Q442)),"")</f>
        <v/>
      </c>
      <c r="R445" s="77" t="n">
        <f aca="false">IFERROR(SQRT(2*(R443-R442)^2/(R443+R442)),"")</f>
        <v>0.654177038922397</v>
      </c>
      <c r="S445" s="77" t="n">
        <f aca="false">IFERROR(SQRT(2*(S443-S442)^2/(S443+S442)),"")</f>
        <v>0.426401432711221</v>
      </c>
      <c r="T445" s="77" t="n">
        <f aca="false">IFERROR(SQRT(2*(T443-T442)^2/(T443+T442)),"")</f>
        <v>4.69574275274956</v>
      </c>
      <c r="U445" s="77" t="n">
        <f aca="false">IFERROR(SQRT(2*(U443-U442)^2/(U443+U442)),"")</f>
        <v>3.48025136056439</v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 t="n">
        <v>45727</v>
      </c>
      <c r="E454" s="73" t="n">
        <v>0.677083333333333</v>
      </c>
      <c r="F454" s="5" t="n">
        <v>469</v>
      </c>
      <c r="G454" s="5" t="n">
        <v>240</v>
      </c>
      <c r="H454" s="5" t="n">
        <v>188</v>
      </c>
      <c r="I454" s="5" t="n">
        <v>21</v>
      </c>
      <c r="J454" s="90" t="n">
        <v>20</v>
      </c>
      <c r="K454" s="90" t="n">
        <v>4</v>
      </c>
      <c r="L454" s="90" t="n">
        <v>227</v>
      </c>
      <c r="M454" s="90" t="n">
        <v>9</v>
      </c>
      <c r="N454" s="90" t="n">
        <v>13</v>
      </c>
      <c r="O454" s="90" t="n">
        <v>164</v>
      </c>
      <c r="P454" s="90" t="n">
        <v>11</v>
      </c>
      <c r="Q454" s="90" t="n">
        <v>13</v>
      </c>
      <c r="R454" s="90" t="n">
        <v>1</v>
      </c>
      <c r="S454" s="90" t="n">
        <v>7</v>
      </c>
      <c r="T454" s="90" t="n">
        <v>12</v>
      </c>
      <c r="U454" s="90" t="n">
        <v>3</v>
      </c>
      <c r="V454" s="90" t="n">
        <v>5</v>
      </c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 t="n">
        <v>345</v>
      </c>
      <c r="G455" s="5" t="n">
        <v>131</v>
      </c>
      <c r="H455" s="5" t="n">
        <v>175</v>
      </c>
      <c r="I455" s="5" t="n">
        <v>18</v>
      </c>
      <c r="J455" s="5" t="n">
        <v>21</v>
      </c>
      <c r="K455" s="60" t="n">
        <v>8</v>
      </c>
      <c r="L455" s="60" t="n">
        <v>115</v>
      </c>
      <c r="M455" s="60" t="n">
        <v>8</v>
      </c>
      <c r="N455" s="60" t="n">
        <v>6</v>
      </c>
      <c r="O455" s="60" t="n">
        <v>156</v>
      </c>
      <c r="P455" s="60" t="n">
        <v>13</v>
      </c>
      <c r="Q455" s="60" t="n">
        <v>9</v>
      </c>
      <c r="R455" s="60" t="n">
        <v>3</v>
      </c>
      <c r="S455" s="60" t="n">
        <v>6</v>
      </c>
      <c r="T455" s="60" t="n">
        <v>13</v>
      </c>
      <c r="U455" s="60" t="n">
        <v>3</v>
      </c>
      <c r="V455" s="60" t="n">
        <v>5</v>
      </c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n">
        <f aca="false">IFERROR((F455-F454)/F454,"")</f>
        <v>-0.264392324093817</v>
      </c>
      <c r="G456" s="74" t="n">
        <f aca="false">IFERROR((G455-G454)/G454,"")</f>
        <v>-0.454166666666667</v>
      </c>
      <c r="H456" s="74" t="n">
        <f aca="false">IFERROR((H455-H454)/H454,"")</f>
        <v>-0.0691489361702128</v>
      </c>
      <c r="I456" s="74" t="n">
        <f aca="false">IFERROR((I455-I454)/I454,"")</f>
        <v>-0.142857142857143</v>
      </c>
      <c r="J456" s="74" t="n">
        <f aca="false">IFERROR((J455-J454)/J454,"")</f>
        <v>0.05</v>
      </c>
      <c r="K456" s="74" t="n">
        <f aca="false">IFERROR((K455-K454)/K454,"")</f>
        <v>1</v>
      </c>
      <c r="L456" s="74" t="n">
        <f aca="false">IFERROR((L455-L454)/L454,"")</f>
        <v>-0.493392070484582</v>
      </c>
      <c r="M456" s="74" t="n">
        <f aca="false">IFERROR((M455-M454)/M454,"")</f>
        <v>-0.111111111111111</v>
      </c>
      <c r="N456" s="40" t="n">
        <f aca="false">IFERROR((N455-N454)/N454,"")</f>
        <v>-0.538461538461538</v>
      </c>
      <c r="O456" s="40" t="n">
        <f aca="false">IFERROR((O455-O454)/O454,"")</f>
        <v>-0.0487804878048781</v>
      </c>
      <c r="P456" s="40" t="n">
        <f aca="false">IFERROR((P455-P454)/P454,"")</f>
        <v>0.181818181818182</v>
      </c>
      <c r="Q456" s="74" t="n">
        <f aca="false">IFERROR((Q455-Q454)/Q454,"")</f>
        <v>-0.307692307692308</v>
      </c>
      <c r="R456" s="74" t="n">
        <f aca="false">IFERROR((R455-R454)/R454,"")</f>
        <v>2</v>
      </c>
      <c r="S456" s="74" t="n">
        <f aca="false">IFERROR((S455-S454)/S454,"")</f>
        <v>-0.142857142857143</v>
      </c>
      <c r="T456" s="74" t="n">
        <f aca="false">IFERROR((T455-T454)/T454,"")</f>
        <v>0.0833333333333333</v>
      </c>
      <c r="U456" s="74" t="n">
        <f aca="false">IFERROR((U455-U454)/U454,"")</f>
        <v>0</v>
      </c>
      <c r="V456" s="75" t="n">
        <f aca="false">IFERROR((V455-V454)/V454,"")</f>
        <v>0</v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n">
        <f aca="false">IFERROR(SQRT(2*(F455-F454)^2/(F455+F454)),"")</f>
        <v>6.14645180399796</v>
      </c>
      <c r="G457" s="77" t="n">
        <f aca="false">IFERROR(SQRT(2*(G455-G454)^2/(G455+G454)),"")</f>
        <v>8.00303177053644</v>
      </c>
      <c r="H457" s="77" t="n">
        <f aca="false">IFERROR(SQRT(2*(H455-H454)^2/(H455+H454)),"")</f>
        <v>0.964950504732767</v>
      </c>
      <c r="I457" s="77" t="n">
        <f aca="false">IFERROR(SQRT(2*(I455-I454)^2/(I455+I454)),"")</f>
        <v>0.679366220486757</v>
      </c>
      <c r="J457" s="77" t="n">
        <f aca="false">IFERROR(SQRT(2*(J455-J454)^2/(J455+J454)),"")</f>
        <v>0.220863052149693</v>
      </c>
      <c r="K457" s="77" t="n">
        <f aca="false">IFERROR(SQRT(2*(K455-K454)^2/(K455+K454)),"")</f>
        <v>1.63299316185545</v>
      </c>
      <c r="L457" s="77" t="n">
        <f aca="false">IFERROR(SQRT(2*(L455-L454)^2/(L455+L454)),"")</f>
        <v>8.56485406450097</v>
      </c>
      <c r="M457" s="77" t="n">
        <f aca="false">IFERROR(SQRT(2*(M455-M454)^2/(M455+M454)),"")</f>
        <v>0.342997170285018</v>
      </c>
      <c r="N457" s="78" t="n">
        <f aca="false">IFERROR(SQRT(2*(N455-N454)^2/(N455+N454)),"")</f>
        <v>2.27109989583068</v>
      </c>
      <c r="O457" s="78" t="n">
        <f aca="false">IFERROR(SQRT(2*(O455-O454)^2/(O455+O454)),"")</f>
        <v>0.632455532033676</v>
      </c>
      <c r="P457" s="78" t="n">
        <f aca="false">IFERROR(SQRT(2*(P455-P454)^2/(P455+P454)),"")</f>
        <v>0.577350269189626</v>
      </c>
      <c r="Q457" s="77" t="n">
        <f aca="false">IFERROR(SQRT(2*(Q455-Q454)^2/(Q455+Q454)),"")</f>
        <v>1.20604537831105</v>
      </c>
      <c r="R457" s="77" t="n">
        <f aca="false">IFERROR(SQRT(2*(R455-R454)^2/(R455+R454)),"")</f>
        <v>1.4142135623731</v>
      </c>
      <c r="S457" s="77" t="n">
        <f aca="false">IFERROR(SQRT(2*(S455-S454)^2/(S455+S454)),"")</f>
        <v>0.392232270276368</v>
      </c>
      <c r="T457" s="77" t="n">
        <f aca="false">IFERROR(SQRT(2*(T455-T454)^2/(T455+T454)),"")</f>
        <v>0.282842712474619</v>
      </c>
      <c r="U457" s="77" t="n">
        <f aca="false">IFERROR(SQRT(2*(U455-U454)^2/(U455+U454)),"")</f>
        <v>0</v>
      </c>
      <c r="V457" s="79" t="n">
        <f aca="false">IFERROR(SQRT(2*(V455-V454)^2/(V455+V454)),"")</f>
        <v>0</v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40" t="str">
        <f aca="false">IFERROR((N483-N482)/N482,"")</f>
        <v/>
      </c>
      <c r="O484" s="40" t="str">
        <f aca="false">IFERROR((O483-O482)/O482,"")</f>
        <v/>
      </c>
      <c r="P484" s="40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5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40" t="str">
        <f aca="false">IFERROR((N487-N486)/N486,"")</f>
        <v/>
      </c>
      <c r="O488" s="40" t="str">
        <f aca="false">IFERROR((O487-O486)/O486,"")</f>
        <v/>
      </c>
      <c r="P488" s="40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5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40" t="str">
        <f aca="false">IFERROR((N491-N490)/N490,"")</f>
        <v/>
      </c>
      <c r="O492" s="40" t="str">
        <f aca="false">IFERROR((O491-O490)/O490,"")</f>
        <v/>
      </c>
      <c r="P492" s="40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5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40" t="str">
        <f aca="false">IFERROR((N499-N498)/N498,"")</f>
        <v/>
      </c>
      <c r="O500" s="40" t="str">
        <f aca="false">IFERROR((O499-O498)/O498,"")</f>
        <v/>
      </c>
      <c r="P500" s="40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5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40" t="str">
        <f aca="false">IFERROR((N503-N502)/N502,"")</f>
        <v/>
      </c>
      <c r="O504" s="40" t="str">
        <f aca="false">IFERROR((O503-O502)/O502,"")</f>
        <v/>
      </c>
      <c r="P504" s="40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5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5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40" t="str">
        <f aca="false">IFERROR((N523-N522)/N522,"")</f>
        <v/>
      </c>
      <c r="O524" s="40" t="str">
        <f aca="false">IFERROR((O523-O522)/O522,"")</f>
        <v/>
      </c>
      <c r="P524" s="40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40" t="str">
        <f aca="false">IFERROR((N527-N526)/N526,"")</f>
        <v/>
      </c>
      <c r="O528" s="40" t="str">
        <f aca="false">IFERROR((O527-O526)/O526,"")</f>
        <v/>
      </c>
      <c r="P528" s="40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40" t="str">
        <f aca="false">IFERROR((N531-N530)/N530,"")</f>
        <v/>
      </c>
      <c r="O532" s="40" t="str">
        <f aca="false">IFERROR((O531-O530)/O530,"")</f>
        <v/>
      </c>
      <c r="P532" s="40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5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40" t="str">
        <f aca="false">IFERROR((N535-N534)/N534,"")</f>
        <v/>
      </c>
      <c r="O536" s="40" t="str">
        <f aca="false">IFERROR((O535-O534)/O534,"")</f>
        <v/>
      </c>
      <c r="P536" s="40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5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40" t="str">
        <f aca="false">IFERROR((N543-N542)/N542,"")</f>
        <v/>
      </c>
      <c r="O544" s="40" t="str">
        <f aca="false">IFERROR((O543-O542)/O542,"")</f>
        <v/>
      </c>
      <c r="P544" s="40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5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40" t="str">
        <f aca="false">IFERROR((N627-N626)/N626,"")</f>
        <v/>
      </c>
      <c r="O628" s="40" t="str">
        <f aca="false">IFERROR((O627-O626)/O626,"")</f>
        <v/>
      </c>
      <c r="P628" s="40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5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40" t="str">
        <f aca="false">IFERROR((N631-N630)/N630,"")</f>
        <v/>
      </c>
      <c r="O632" s="40" t="str">
        <f aca="false">IFERROR((O631-O630)/O630,"")</f>
        <v/>
      </c>
      <c r="P632" s="40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5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40" t="str">
        <f aca="false">IFERROR((N635-N634)/N634,"")</f>
        <v/>
      </c>
      <c r="O636" s="40" t="str">
        <f aca="false">IFERROR((O635-O634)/O634,"")</f>
        <v/>
      </c>
      <c r="P636" s="40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5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5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40" t="str">
        <f aca="false">IFERROR((N643-N642)/N642,"")</f>
        <v/>
      </c>
      <c r="O644" s="40" t="str">
        <f aca="false">IFERROR((O643-O642)/O642,"")</f>
        <v/>
      </c>
      <c r="P644" s="40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5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5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5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5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5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40" t="str">
        <f aca="false">IFERROR((N687-N686)/N686,"")</f>
        <v/>
      </c>
      <c r="O688" s="40" t="str">
        <f aca="false">IFERROR((O687-O686)/O686,"")</f>
        <v/>
      </c>
      <c r="P688" s="40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5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72" t="n">
        <v>46077</v>
      </c>
      <c r="E690" s="73" t="n">
        <v>0.625</v>
      </c>
      <c r="F690" s="71" t="n">
        <v>136</v>
      </c>
      <c r="G690" s="71" t="n">
        <v>41</v>
      </c>
      <c r="H690" s="71" t="n">
        <v>65</v>
      </c>
      <c r="I690" s="71" t="n">
        <v>0</v>
      </c>
      <c r="J690" s="71" t="n">
        <v>30</v>
      </c>
      <c r="K690" s="6" t="n">
        <v>1</v>
      </c>
      <c r="L690" s="6" t="n">
        <v>40</v>
      </c>
      <c r="M690" s="6" t="n">
        <v>0</v>
      </c>
      <c r="N690" s="6" t="n">
        <f aca="false">SUM(N686:N689)</f>
        <v>0</v>
      </c>
      <c r="O690" s="6" t="n">
        <v>47</v>
      </c>
      <c r="P690" s="6" t="n">
        <v>18</v>
      </c>
      <c r="Q690" s="6" t="n">
        <f aca="false">SUM(Q686:Q689)</f>
        <v>0</v>
      </c>
      <c r="R690" s="6" t="n">
        <f aca="false">SUM(R686:R689)</f>
        <v>0</v>
      </c>
      <c r="S690" s="6" t="n">
        <f aca="false">SUM(S686:S689)</f>
        <v>0</v>
      </c>
      <c r="T690" s="6" t="n">
        <v>23</v>
      </c>
      <c r="U690" s="6" t="n">
        <f aca="false">SUM(U686:U689)</f>
        <v>0</v>
      </c>
      <c r="V690" s="6" t="n">
        <v>7</v>
      </c>
    </row>
    <row r="691" customFormat="false" ht="13.5" hidden="false" customHeight="true" outlineLevel="0" collapsed="false">
      <c r="A691" s="69"/>
      <c r="B691" s="70"/>
      <c r="C691" s="6" t="s">
        <v>548</v>
      </c>
      <c r="D691" s="72"/>
      <c r="E691" s="72"/>
      <c r="F691" s="6" t="n">
        <v>114</v>
      </c>
      <c r="G691" s="6" t="n">
        <v>32</v>
      </c>
      <c r="H691" s="6" t="n">
        <v>50</v>
      </c>
      <c r="I691" s="6" t="n">
        <v>0</v>
      </c>
      <c r="J691" s="6" t="n">
        <v>32</v>
      </c>
      <c r="K691" s="6" t="n">
        <v>2</v>
      </c>
      <c r="L691" s="6" t="n">
        <v>30</v>
      </c>
      <c r="M691" s="6" t="n">
        <f aca="false">SUM(M687:M690)</f>
        <v>0</v>
      </c>
      <c r="N691" s="6" t="n">
        <f aca="false">SUM(N687:N690)</f>
        <v>0</v>
      </c>
      <c r="O691" s="6" t="n">
        <v>33</v>
      </c>
      <c r="P691" s="6" t="n">
        <v>17</v>
      </c>
      <c r="Q691" s="6" t="n">
        <f aca="false">SUM(Q687:Q690)</f>
        <v>0</v>
      </c>
      <c r="R691" s="6" t="n">
        <f aca="false">SUM(R687:R690)</f>
        <v>0</v>
      </c>
      <c r="S691" s="6" t="n">
        <f aca="false">SUM(S687:S690)</f>
        <v>0</v>
      </c>
      <c r="T691" s="6" t="n">
        <v>26</v>
      </c>
      <c r="U691" s="6" t="n">
        <f aca="false">SUM(U687:U690)</f>
        <v>0</v>
      </c>
      <c r="V691" s="6" t="n">
        <v>6</v>
      </c>
    </row>
    <row r="692" customFormat="false" ht="13.5" hidden="false" customHeight="true" outlineLevel="0" collapsed="false">
      <c r="A692" s="69"/>
      <c r="B692" s="70"/>
      <c r="C692" s="6" t="s">
        <v>549</v>
      </c>
      <c r="D692" s="72"/>
      <c r="E692" s="72"/>
      <c r="F692" s="74" t="n">
        <f aca="false">IFERROR((F691-F690)/F690,"")</f>
        <v>-0.161764705882353</v>
      </c>
      <c r="G692" s="74" t="n">
        <f aca="false">IFERROR((G691-G690)/G690,"")</f>
        <v>-0.219512195121951</v>
      </c>
      <c r="H692" s="74" t="n">
        <f aca="false">IFERROR((H691-H690)/H690,"")</f>
        <v>-0.230769230769231</v>
      </c>
      <c r="I692" s="74" t="n">
        <v>0</v>
      </c>
      <c r="J692" s="74" t="n">
        <f aca="false">IFERROR((J691-J690)/J690,"")</f>
        <v>0.0666666666666667</v>
      </c>
      <c r="K692" s="74" t="n">
        <f aca="false">IFERROR((K691-K690)/K690,"")</f>
        <v>1</v>
      </c>
      <c r="L692" s="74" t="n">
        <f aca="false">IFERROR((L691-L690)/L690,"")</f>
        <v>-0.25</v>
      </c>
      <c r="M692" s="74" t="str">
        <f aca="false">IFERROR((M691-M690)/M690,"")</f>
        <v/>
      </c>
      <c r="N692" s="40" t="str">
        <f aca="false">IFERROR((N691-N690)/N690,"")</f>
        <v/>
      </c>
      <c r="O692" s="40" t="n">
        <f aca="false">IFERROR((O691-O690)/O690,"")</f>
        <v>-0.297872340425532</v>
      </c>
      <c r="P692" s="40" t="n">
        <f aca="false">IFERROR((P691-P690)/P690,"")</f>
        <v>-0.0555555555555556</v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n">
        <f aca="false">IFERROR((T691-T690)/T690,"")</f>
        <v>0.130434782608696</v>
      </c>
      <c r="U692" s="74" t="str">
        <f aca="false">IFERROR((U691-U690)/U690,"")</f>
        <v/>
      </c>
      <c r="V692" s="75" t="n">
        <f aca="false">IFERROR((V691-V690)/V690,"")</f>
        <v>-0.142857142857143</v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72"/>
      <c r="E693" s="72"/>
      <c r="F693" s="77" t="n">
        <f aca="false">IFERROR(SQRT(2*(F691-F690)^2/(F691+F690)),"")</f>
        <v>1.96773982019981</v>
      </c>
      <c r="G693" s="77" t="n">
        <f aca="false">IFERROR(SQRT(2*(G691-G690)^2/(G691+G690)),"")</f>
        <v>1.48969059948426</v>
      </c>
      <c r="H693" s="77" t="n">
        <f aca="false">IFERROR(SQRT(2*(H691-H690)^2/(H691+H690)),"")</f>
        <v>1.97814142018736</v>
      </c>
      <c r="I693" s="77" t="n">
        <v>0</v>
      </c>
      <c r="J693" s="77" t="n">
        <f aca="false">IFERROR(SQRT(2*(J691-J690)^2/(J691+J690)),"")</f>
        <v>0.35921060405355</v>
      </c>
      <c r="K693" s="77" t="n">
        <f aca="false">IFERROR(SQRT(2*(K691-K690)^2/(K691+K690)),"")</f>
        <v>0.816496580927726</v>
      </c>
      <c r="L693" s="77" t="n">
        <f aca="false">IFERROR(SQRT(2*(L691-L690)^2/(L691+L690)),"")</f>
        <v>1.69030850945703</v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n">
        <f aca="false">IFERROR(SQRT(2*(O691-O690)^2/(O691+O690)),"")</f>
        <v>2.21359436211787</v>
      </c>
      <c r="P693" s="84" t="n">
        <f aca="false">IFERROR(SQRT(2*(P691-P690)^2/(P691+P690)),"")</f>
        <v>0.239045721866879</v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n">
        <f aca="false">IFERROR(SQRT(2*(T691-T690)^2/(T691+T690)),"")</f>
        <v>0.606091526731327</v>
      </c>
      <c r="U693" s="77" t="str">
        <f aca="false">IFERROR(SQRT(2*(U691-U690)^2/(U691+U690)),"")</f>
        <v/>
      </c>
      <c r="V693" s="79" t="n">
        <f aca="false">IFERROR(SQRT(2*(V691-V690)^2/(V691+V690)),"")</f>
        <v>0.392232270276368</v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40" t="str">
        <f aca="false">IFERROR((N699-N698)/N698,"")</f>
        <v/>
      </c>
      <c r="O700" s="40" t="str">
        <f aca="false">IFERROR((O699-O698)/O698,"")</f>
        <v/>
      </c>
      <c r="P700" s="40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5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40" t="str">
        <f aca="false">IFERROR((N703-N702)/N702,"")</f>
        <v/>
      </c>
      <c r="O704" s="40" t="str">
        <f aca="false">IFERROR((O703-O702)/O702,"")</f>
        <v/>
      </c>
      <c r="P704" s="40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5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40" t="str">
        <f aca="false">IFERROR((N707-N706)/N706,"")</f>
        <v/>
      </c>
      <c r="O708" s="40" t="str">
        <f aca="false">IFERROR((O707-O706)/O706,"")</f>
        <v/>
      </c>
      <c r="P708" s="40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5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86"/>
      <c r="E710" s="82"/>
      <c r="F710" s="71"/>
      <c r="G710" s="71"/>
      <c r="H710" s="71"/>
      <c r="I710" s="71"/>
      <c r="J710" s="71"/>
      <c r="K710" s="71"/>
      <c r="L710" s="71"/>
      <c r="M710" s="71"/>
      <c r="N710" s="5"/>
      <c r="O710" s="5"/>
      <c r="P710" s="5"/>
      <c r="Q710" s="71"/>
      <c r="R710" s="71"/>
      <c r="S710" s="71"/>
      <c r="T710" s="71"/>
      <c r="U710" s="71"/>
      <c r="V710" s="85"/>
    </row>
    <row r="711" customFormat="false" ht="13.5" hidden="false" customHeight="true" outlineLevel="0" collapsed="false">
      <c r="A711" s="69"/>
      <c r="B711" s="70"/>
      <c r="C711" s="6" t="s">
        <v>548</v>
      </c>
      <c r="D711" s="87"/>
      <c r="E711" s="82"/>
      <c r="F711" s="6"/>
      <c r="G711" s="6"/>
      <c r="H711" s="6"/>
      <c r="I711" s="6"/>
      <c r="J711" s="6"/>
      <c r="K711" s="6"/>
      <c r="L711" s="6"/>
      <c r="M711" s="6"/>
      <c r="N711" s="5"/>
      <c r="O711" s="5"/>
      <c r="P711" s="5"/>
      <c r="Q711" s="6"/>
      <c r="R711" s="6"/>
      <c r="S711" s="6"/>
      <c r="T711" s="6"/>
      <c r="U711" s="6"/>
      <c r="V711" s="83"/>
    </row>
    <row r="712" customFormat="false" ht="13.5" hidden="false" customHeight="true" outlineLevel="0" collapsed="false">
      <c r="A712" s="69"/>
      <c r="B712" s="70"/>
      <c r="C712" s="6" t="s">
        <v>549</v>
      </c>
      <c r="D712" s="87"/>
      <c r="E712" s="82"/>
      <c r="F712" s="74" t="str">
        <f aca="false">IFERROR((F711-F710)/F710,"")</f>
        <v/>
      </c>
      <c r="G712" s="74" t="str">
        <f aca="false">IFERROR((G711-G710)/G710,"")</f>
        <v/>
      </c>
      <c r="H712" s="74" t="str">
        <f aca="false">IFERROR((H711-H710)/H710,"")</f>
        <v/>
      </c>
      <c r="I712" s="74" t="str">
        <f aca="false">IFERROR((I711-I710)/I710,"")</f>
        <v/>
      </c>
      <c r="J712" s="74" t="str">
        <f aca="false">IFERROR((J711-J710)/J710,"")</f>
        <v/>
      </c>
      <c r="K712" s="74" t="str">
        <f aca="false">IFERROR((K711-K710)/K710,"")</f>
        <v/>
      </c>
      <c r="L712" s="74" t="str">
        <f aca="false">IFERROR((L711-L710)/L710,"")</f>
        <v/>
      </c>
      <c r="M712" s="74" t="str">
        <f aca="false">IFERROR((M711-M710)/M710,"")</f>
        <v/>
      </c>
      <c r="N712" s="40" t="str">
        <f aca="false">IFERROR((N711-N710)/N710,"")</f>
        <v/>
      </c>
      <c r="O712" s="40" t="str">
        <f aca="false">IFERROR((O711-O710)/O710,"")</f>
        <v/>
      </c>
      <c r="P712" s="40" t="str">
        <f aca="false">IFERROR((P711-P710)/P710,"")</f>
        <v/>
      </c>
      <c r="Q712" s="74" t="str">
        <f aca="false">IFERROR((Q711-Q710)/Q710,"")</f>
        <v/>
      </c>
      <c r="R712" s="74" t="str">
        <f aca="false">IFERROR((R711-R710)/R710,"")</f>
        <v/>
      </c>
      <c r="S712" s="74" t="str">
        <f aca="false">IFERROR((S711-S710)/S710,"")</f>
        <v/>
      </c>
      <c r="T712" s="74" t="str">
        <f aca="false">IFERROR((T711-T710)/T710,"")</f>
        <v/>
      </c>
      <c r="U712" s="74" t="str">
        <f aca="false">IFERROR((U711-U710)/U710,"")</f>
        <v/>
      </c>
      <c r="V712" s="75" t="str">
        <f aca="false">IFERROR((V711-V710)/V710,"")</f>
        <v/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88"/>
      <c r="E713" s="82"/>
      <c r="F713" s="77" t="str">
        <f aca="false">IFERROR(SQRT(2*(F711-F710)^2/(F711+F710)),"")</f>
        <v/>
      </c>
      <c r="G713" s="77" t="str">
        <f aca="false">IFERROR(SQRT(2*(G711-G710)^2/(G711+G710)),"")</f>
        <v/>
      </c>
      <c r="H713" s="77" t="str">
        <f aca="false">IFERROR(SQRT(2*(H711-H710)^2/(H711+H710)),"")</f>
        <v/>
      </c>
      <c r="I713" s="77" t="str">
        <f aca="false">IFERROR(SQRT(2*(I711-I710)^2/(I711+I710)),"")</f>
        <v/>
      </c>
      <c r="J713" s="77" t="str">
        <f aca="false">IFERROR(SQRT(2*(J711-J710)^2/(J711+J710)),"")</f>
        <v/>
      </c>
      <c r="K713" s="77" t="str">
        <f aca="false">IFERROR(SQRT(2*(K711-K710)^2/(K711+K710)),"")</f>
        <v/>
      </c>
      <c r="L713" s="77" t="str">
        <f aca="false">IFERROR(SQRT(2*(L711-L710)^2/(L711+L710)),"")</f>
        <v/>
      </c>
      <c r="M713" s="77" t="str">
        <f aca="false">IFERROR(SQRT(2*(M711-M710)^2/(M711+M710)),"")</f>
        <v/>
      </c>
      <c r="N713" s="84" t="str">
        <f aca="false">IFERROR(SQRT(2*(N711-N710)^2/(N711+N710)),"")</f>
        <v/>
      </c>
      <c r="O713" s="84" t="str">
        <f aca="false">IFERROR(SQRT(2*(O711-O710)^2/(O711+O710)),"")</f>
        <v/>
      </c>
      <c r="P713" s="84" t="str">
        <f aca="false">IFERROR(SQRT(2*(P711-P710)^2/(P711+P710)),"")</f>
        <v/>
      </c>
      <c r="Q713" s="77" t="str">
        <f aca="false">IFERROR(SQRT(2*(Q711-Q710)^2/(Q711+Q710)),"")</f>
        <v/>
      </c>
      <c r="R713" s="77" t="str">
        <f aca="false">IFERROR(SQRT(2*(R711-R710)^2/(R711+R710)),"")</f>
        <v/>
      </c>
      <c r="S713" s="77" t="str">
        <f aca="false">IFERROR(SQRT(2*(S711-S710)^2/(S711+S710)),"")</f>
        <v/>
      </c>
      <c r="T713" s="77" t="str">
        <f aca="false">IFERROR(SQRT(2*(T711-T710)^2/(T711+T710)),"")</f>
        <v/>
      </c>
      <c r="U713" s="77" t="str">
        <f aca="false">IFERROR(SQRT(2*(U711-U710)^2/(U711+U710)),"")</f>
        <v/>
      </c>
      <c r="V713" s="79" t="str">
        <f aca="false">IFERROR(SQRT(2*(V711-V710)^2/(V711+V710)),"")</f>
        <v/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86"/>
      <c r="E714" s="82"/>
      <c r="F714" s="71"/>
      <c r="G714" s="71"/>
      <c r="H714" s="71"/>
      <c r="I714" s="71"/>
      <c r="J714" s="71"/>
      <c r="K714" s="71"/>
      <c r="L714" s="71"/>
      <c r="M714" s="71"/>
      <c r="N714" s="5"/>
      <c r="O714" s="5"/>
      <c r="P714" s="5"/>
      <c r="Q714" s="71"/>
      <c r="R714" s="71"/>
      <c r="S714" s="71"/>
      <c r="T714" s="71"/>
      <c r="U714" s="71"/>
      <c r="V714" s="85"/>
    </row>
    <row r="715" customFormat="false" ht="13.5" hidden="false" customHeight="true" outlineLevel="0" collapsed="false">
      <c r="A715" s="69"/>
      <c r="B715" s="70"/>
      <c r="C715" s="6" t="s">
        <v>548</v>
      </c>
      <c r="D715" s="87"/>
      <c r="E715" s="82"/>
      <c r="F715" s="6"/>
      <c r="G715" s="6"/>
      <c r="H715" s="6"/>
      <c r="I715" s="6"/>
      <c r="J715" s="6"/>
      <c r="K715" s="6"/>
      <c r="L715" s="6"/>
      <c r="M715" s="6"/>
      <c r="N715" s="5"/>
      <c r="O715" s="5"/>
      <c r="P715" s="5"/>
      <c r="Q715" s="6"/>
      <c r="R715" s="6"/>
      <c r="S715" s="6"/>
      <c r="T715" s="6"/>
      <c r="U715" s="6"/>
      <c r="V715" s="83"/>
    </row>
    <row r="716" customFormat="false" ht="13.5" hidden="false" customHeight="true" outlineLevel="0" collapsed="false">
      <c r="A716" s="69"/>
      <c r="B716" s="70"/>
      <c r="C716" s="6" t="s">
        <v>549</v>
      </c>
      <c r="D716" s="87"/>
      <c r="E716" s="82"/>
      <c r="F716" s="74" t="str">
        <f aca="false">IFERROR((F715-F714)/F714,"")</f>
        <v/>
      </c>
      <c r="G716" s="74" t="str">
        <f aca="false">IFERROR((G715-G714)/G714,"")</f>
        <v/>
      </c>
      <c r="H716" s="74" t="str">
        <f aca="false">IFERROR((H715-H714)/H714,"")</f>
        <v/>
      </c>
      <c r="I716" s="74" t="str">
        <f aca="false">IFERROR((I715-I714)/I714,"")</f>
        <v/>
      </c>
      <c r="J716" s="74" t="str">
        <f aca="false">IFERROR((J715-J714)/J714,"")</f>
        <v/>
      </c>
      <c r="K716" s="74" t="str">
        <f aca="false">IFERROR((K715-K714)/K714,"")</f>
        <v/>
      </c>
      <c r="L716" s="74" t="str">
        <f aca="false">IFERROR((L715-L714)/L714,"")</f>
        <v/>
      </c>
      <c r="M716" s="74" t="str">
        <f aca="false">IFERROR((M715-M714)/M714,"")</f>
        <v/>
      </c>
      <c r="N716" s="40" t="str">
        <f aca="false">IFERROR((N715-N714)/N714,"")</f>
        <v/>
      </c>
      <c r="O716" s="40" t="str">
        <f aca="false">IFERROR((O715-O714)/O714,"")</f>
        <v/>
      </c>
      <c r="P716" s="40" t="str">
        <f aca="false">IFERROR((P715-P714)/P714,"")</f>
        <v/>
      </c>
      <c r="Q716" s="74" t="str">
        <f aca="false">IFERROR((Q715-Q714)/Q714,"")</f>
        <v/>
      </c>
      <c r="R716" s="74" t="str">
        <f aca="false">IFERROR((R715-R714)/R714,"")</f>
        <v/>
      </c>
      <c r="S716" s="74" t="str">
        <f aca="false">IFERROR((S715-S714)/S714,"")</f>
        <v/>
      </c>
      <c r="T716" s="74" t="str">
        <f aca="false">IFERROR((T715-T714)/T714,"")</f>
        <v/>
      </c>
      <c r="U716" s="74" t="str">
        <f aca="false">IFERROR((U715-U714)/U714,"")</f>
        <v/>
      </c>
      <c r="V716" s="75" t="str">
        <f aca="false">IFERROR((V715-V714)/V714,"")</f>
        <v/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88"/>
      <c r="E717" s="82"/>
      <c r="F717" s="77" t="str">
        <f aca="false">IFERROR(SQRT(2*(F715-F714)^2/(F715+F714)),"")</f>
        <v/>
      </c>
      <c r="G717" s="77" t="str">
        <f aca="false">IFERROR(SQRT(2*(G715-G714)^2/(G715+G714)),"")</f>
        <v/>
      </c>
      <c r="H717" s="77" t="str">
        <f aca="false">IFERROR(SQRT(2*(H715-H714)^2/(H715+H714)),"")</f>
        <v/>
      </c>
      <c r="I717" s="77" t="str">
        <f aca="false">IFERROR(SQRT(2*(I715-I714)^2/(I715+I714)),"")</f>
        <v/>
      </c>
      <c r="J717" s="77" t="str">
        <f aca="false">IFERROR(SQRT(2*(J715-J714)^2/(J715+J714)),"")</f>
        <v/>
      </c>
      <c r="K717" s="77" t="str">
        <f aca="false">IFERROR(SQRT(2*(K715-K714)^2/(K715+K714)),"")</f>
        <v/>
      </c>
      <c r="L717" s="77" t="str">
        <f aca="false">IFERROR(SQRT(2*(L715-L714)^2/(L715+L714)),"")</f>
        <v/>
      </c>
      <c r="M717" s="77" t="str">
        <f aca="false">IFERROR(SQRT(2*(M715-M714)^2/(M715+M714)),"")</f>
        <v/>
      </c>
      <c r="N717" s="84" t="str">
        <f aca="false">IFERROR(SQRT(2*(N715-N714)^2/(N715+N714)),"")</f>
        <v/>
      </c>
      <c r="O717" s="84" t="str">
        <f aca="false">IFERROR(SQRT(2*(O715-O714)^2/(O715+O714)),"")</f>
        <v/>
      </c>
      <c r="P717" s="84" t="str">
        <f aca="false">IFERROR(SQRT(2*(P715-P714)^2/(P715+P714)),"")</f>
        <v/>
      </c>
      <c r="Q717" s="77" t="str">
        <f aca="false">IFERROR(SQRT(2*(Q715-Q714)^2/(Q715+Q714)),"")</f>
        <v/>
      </c>
      <c r="R717" s="77" t="str">
        <f aca="false">IFERROR(SQRT(2*(R715-R714)^2/(R715+R714)),"")</f>
        <v/>
      </c>
      <c r="S717" s="77" t="str">
        <f aca="false">IFERROR(SQRT(2*(S715-S714)^2/(S715+S714)),"")</f>
        <v/>
      </c>
      <c r="T717" s="77" t="str">
        <f aca="false">IFERROR(SQRT(2*(T715-T714)^2/(T715+T714)),"")</f>
        <v/>
      </c>
      <c r="U717" s="77" t="str">
        <f aca="false">IFERROR(SQRT(2*(U715-U714)^2/(U715+U714)),"")</f>
        <v/>
      </c>
      <c r="V717" s="79" t="str">
        <f aca="false">IFERROR(SQRT(2*(V715-V714)^2/(V715+V714)),"")</f>
        <v/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72" t="n">
        <v>46077</v>
      </c>
      <c r="E718" s="73" t="n">
        <v>0.645833333333333</v>
      </c>
      <c r="F718" s="71" t="n">
        <v>322</v>
      </c>
      <c r="G718" s="71" t="n">
        <v>148</v>
      </c>
      <c r="H718" s="71" t="n">
        <v>154</v>
      </c>
      <c r="I718" s="71" t="n">
        <v>12</v>
      </c>
      <c r="J718" s="71" t="n">
        <v>8</v>
      </c>
      <c r="K718" s="6" t="n">
        <v>3</v>
      </c>
      <c r="L718" s="6" t="n">
        <v>142</v>
      </c>
      <c r="M718" s="6" t="n">
        <v>3</v>
      </c>
      <c r="N718" s="6" t="n">
        <v>3</v>
      </c>
      <c r="O718" s="6" t="n">
        <v>149</v>
      </c>
      <c r="P718" s="6" t="n">
        <v>2</v>
      </c>
      <c r="Q718" s="6" t="n">
        <v>8</v>
      </c>
      <c r="R718" s="6" t="n">
        <v>0</v>
      </c>
      <c r="S718" s="6" t="n">
        <v>4</v>
      </c>
      <c r="T718" s="6" t="n">
        <f aca="false">SUM(T714:T717)</f>
        <v>0</v>
      </c>
      <c r="U718" s="6" t="n">
        <v>8</v>
      </c>
      <c r="V718" s="6" t="n">
        <f aca="false">SUM(V714:V717)</f>
        <v>0</v>
      </c>
    </row>
    <row r="719" customFormat="false" ht="13.5" hidden="false" customHeight="true" outlineLevel="0" collapsed="false">
      <c r="A719" s="69"/>
      <c r="B719" s="70"/>
      <c r="C719" s="6" t="s">
        <v>548</v>
      </c>
      <c r="D719" s="72"/>
      <c r="E719" s="72"/>
      <c r="F719" s="6" t="n">
        <v>250</v>
      </c>
      <c r="G719" s="6" t="n">
        <v>84</v>
      </c>
      <c r="H719" s="6" t="n">
        <v>151</v>
      </c>
      <c r="I719" s="6" t="n">
        <v>10</v>
      </c>
      <c r="J719" s="6" t="n">
        <v>5</v>
      </c>
      <c r="K719" s="6" t="n">
        <v>2</v>
      </c>
      <c r="L719" s="6" t="n">
        <v>79</v>
      </c>
      <c r="M719" s="6" t="n">
        <v>3</v>
      </c>
      <c r="N719" s="6" t="n">
        <v>3</v>
      </c>
      <c r="O719" s="6" t="n">
        <v>146</v>
      </c>
      <c r="P719" s="6" t="n">
        <v>2</v>
      </c>
      <c r="Q719" s="6" t="n">
        <v>9</v>
      </c>
      <c r="R719" s="6" t="n">
        <v>0</v>
      </c>
      <c r="S719" s="6" t="n">
        <v>1</v>
      </c>
      <c r="T719" s="6" t="n">
        <v>0</v>
      </c>
      <c r="U719" s="6" t="n">
        <v>1</v>
      </c>
      <c r="V719" s="6" t="n">
        <v>4</v>
      </c>
    </row>
    <row r="720" customFormat="false" ht="13.5" hidden="false" customHeight="true" outlineLevel="0" collapsed="false">
      <c r="A720" s="69"/>
      <c r="B720" s="70"/>
      <c r="C720" s="6" t="s">
        <v>549</v>
      </c>
      <c r="D720" s="72"/>
      <c r="E720" s="72"/>
      <c r="F720" s="74" t="n">
        <f aca="false">IFERROR((F719-F718)/F718,"")</f>
        <v>-0.22360248447205</v>
      </c>
      <c r="G720" s="74" t="n">
        <f aca="false">IFERROR((G719-G718)/G718,"")</f>
        <v>-0.432432432432432</v>
      </c>
      <c r="H720" s="74" t="n">
        <f aca="false">IFERROR((H719-H718)/H718,"")</f>
        <v>-0.0194805194805195</v>
      </c>
      <c r="I720" s="74" t="n">
        <f aca="false">IFERROR((I719-I718)/I718,"")</f>
        <v>-0.166666666666667</v>
      </c>
      <c r="J720" s="74" t="n">
        <f aca="false">IFERROR((J719-J718)/J718,"")</f>
        <v>-0.375</v>
      </c>
      <c r="K720" s="74" t="n">
        <f aca="false">IFERROR((K719-K718)/K718,"")</f>
        <v>-0.333333333333333</v>
      </c>
      <c r="L720" s="74" t="n">
        <f aca="false">IFERROR((L719-L718)/L718,"")</f>
        <v>-0.443661971830986</v>
      </c>
      <c r="M720" s="74" t="n">
        <f aca="false">IFERROR((M719-M718)/M718,"")</f>
        <v>0</v>
      </c>
      <c r="N720" s="40" t="n">
        <f aca="false">IFERROR((N719-N718)/N718,"")</f>
        <v>0</v>
      </c>
      <c r="O720" s="40" t="n">
        <f aca="false">IFERROR((O719-O718)/O718,"")</f>
        <v>-0.0201342281879195</v>
      </c>
      <c r="P720" s="40" t="n">
        <f aca="false">IFERROR((P719-P718)/P718,"")</f>
        <v>0</v>
      </c>
      <c r="Q720" s="74" t="n">
        <f aca="false">IFERROR((Q719-Q718)/Q718,"")</f>
        <v>0.125</v>
      </c>
      <c r="R720" s="74" t="str">
        <f aca="false">IFERROR((R719-R718)/R718,"")</f>
        <v/>
      </c>
      <c r="S720" s="74" t="n">
        <f aca="false">IFERROR((S719-S718)/S718,"")</f>
        <v>-0.75</v>
      </c>
      <c r="T720" s="74" t="str">
        <f aca="false">IFERROR((T719-T718)/T718,"")</f>
        <v/>
      </c>
      <c r="U720" s="74" t="n">
        <f aca="false">IFERROR((U719-U718)/U718,"")</f>
        <v>-0.875</v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72"/>
      <c r="E721" s="72"/>
      <c r="F721" s="77" t="n">
        <f aca="false">IFERROR(SQRT(2*(F719-F718)^2/(F719+F718)),"")</f>
        <v>4.2574492511214</v>
      </c>
      <c r="G721" s="77" t="n">
        <f aca="false">IFERROR(SQRT(2*(G719-G718)^2/(G719+G718)),"")</f>
        <v>5.94225082166566</v>
      </c>
      <c r="H721" s="77" t="n">
        <f aca="false">IFERROR(SQRT(2*(H719-H718)^2/(H719+H718)),"")</f>
        <v>0.242932899053675</v>
      </c>
      <c r="I721" s="77" t="n">
        <f aca="false">IFERROR(SQRT(2*(I719-I718)^2/(I719+I718)),"")</f>
        <v>0.603022689155527</v>
      </c>
      <c r="J721" s="77" t="n">
        <f aca="false">IFERROR(SQRT(2*(J719-J718)^2/(J719+J718)),"")</f>
        <v>1.1766968108291</v>
      </c>
      <c r="K721" s="77" t="n">
        <f aca="false">IFERROR(SQRT(2*(K719-K718)^2/(K719+K718)),"")</f>
        <v>0.632455532033676</v>
      </c>
      <c r="L721" s="77" t="n">
        <f aca="false">IFERROR(SQRT(2*(L719-L718)^2/(L719+L718)),"")</f>
        <v>5.99320882634663</v>
      </c>
      <c r="M721" s="77" t="n">
        <f aca="false">IFERROR(SQRT(2*(M719-M718)^2/(M719+M718)),"")</f>
        <v>0</v>
      </c>
      <c r="N721" s="84" t="n">
        <f aca="false">IFERROR(SQRT(2*(N719-N718)^2/(N719+N718)),"")</f>
        <v>0</v>
      </c>
      <c r="O721" s="84" t="n">
        <f aca="false">IFERROR(SQRT(2*(O719-O718)^2/(O719+O718)),"")</f>
        <v>0.247016090877785</v>
      </c>
      <c r="P721" s="84" t="n">
        <f aca="false">IFERROR(SQRT(2*(P719-P718)^2/(P719+P718)),"")</f>
        <v>0</v>
      </c>
      <c r="Q721" s="77" t="n">
        <f aca="false">IFERROR(SQRT(2*(Q719-Q718)^2/(Q719+Q718)),"")</f>
        <v>0.342997170285018</v>
      </c>
      <c r="R721" s="77" t="str">
        <f aca="false">IFERROR(SQRT(2*(R719-R718)^2/(R719+R718)),"")</f>
        <v/>
      </c>
      <c r="S721" s="77" t="n">
        <f aca="false">IFERROR(SQRT(2*(S719-S718)^2/(S719+S718)),"")</f>
        <v>1.89736659610103</v>
      </c>
      <c r="T721" s="77" t="str">
        <f aca="false">IFERROR(SQRT(2*(T719-T718)^2/(T719+T718)),"")</f>
        <v/>
      </c>
      <c r="U721" s="77" t="n">
        <f aca="false">IFERROR(SQRT(2*(U719-U718)^2/(U719+U718)),"")</f>
        <v>3.29983164553722</v>
      </c>
      <c r="V721" s="79" t="n">
        <f aca="false">IFERROR(SQRT(2*(V719-V718)^2/(V719+V718)),"")</f>
        <v>2.82842712474619</v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72" t="n">
        <v>46079</v>
      </c>
      <c r="E754" s="73" t="n">
        <v>0.333333333333333</v>
      </c>
      <c r="F754" s="71" t="n">
        <v>208</v>
      </c>
      <c r="G754" s="71" t="n">
        <v>0</v>
      </c>
      <c r="H754" s="71" t="n">
        <v>24</v>
      </c>
      <c r="I754" s="71" t="n">
        <v>39</v>
      </c>
      <c r="J754" s="71" t="n">
        <v>145</v>
      </c>
      <c r="K754" s="6" t="n">
        <f aca="false">SUM(K750:K753)</f>
        <v>0</v>
      </c>
      <c r="L754" s="6" t="n">
        <f aca="false">SUM(L750:L753)</f>
        <v>0</v>
      </c>
      <c r="M754" s="6" t="n">
        <f aca="false">SUM(M750:M753)</f>
        <v>0</v>
      </c>
      <c r="N754" s="6" t="n">
        <v>8</v>
      </c>
      <c r="O754" s="6" t="n">
        <v>0</v>
      </c>
      <c r="P754" s="6" t="n">
        <v>16</v>
      </c>
      <c r="Q754" s="6" t="n">
        <f aca="false">SUM(Q750:Q753)</f>
        <v>0</v>
      </c>
      <c r="R754" s="6" t="n">
        <v>34</v>
      </c>
      <c r="S754" s="6" t="n">
        <v>5</v>
      </c>
      <c r="T754" s="6" t="n">
        <v>14</v>
      </c>
      <c r="U754" s="6" t="n">
        <v>131</v>
      </c>
      <c r="V754" s="6" t="n">
        <f aca="false">SUM(V750:V753)</f>
        <v>0</v>
      </c>
    </row>
    <row r="755" customFormat="false" ht="13.5" hidden="false" customHeight="true" outlineLevel="0" collapsed="false">
      <c r="A755" s="69"/>
      <c r="B755" s="70"/>
      <c r="C755" s="6" t="s">
        <v>548</v>
      </c>
      <c r="D755" s="72"/>
      <c r="E755" s="72"/>
      <c r="F755" s="6" t="n">
        <v>186</v>
      </c>
      <c r="G755" s="6" t="n">
        <v>0</v>
      </c>
      <c r="H755" s="6" t="n">
        <v>45</v>
      </c>
      <c r="I755" s="6" t="n">
        <v>31</v>
      </c>
      <c r="J755" s="6" t="n">
        <v>110</v>
      </c>
      <c r="K755" s="6" t="n">
        <f aca="false">SUM(K751:K754)</f>
        <v>0</v>
      </c>
      <c r="L755" s="6" t="n">
        <f aca="false">SUM(L751:L754)</f>
        <v>0</v>
      </c>
      <c r="M755" s="6" t="n">
        <f aca="false">SUM(M751:M754)</f>
        <v>0</v>
      </c>
      <c r="N755" s="6" t="n">
        <v>13</v>
      </c>
      <c r="O755" s="6" t="n">
        <f aca="false">SUM(O751:O754)</f>
        <v>0</v>
      </c>
      <c r="P755" s="6" t="n">
        <v>32</v>
      </c>
      <c r="Q755" s="6" t="n">
        <f aca="false">SUM(Q751:Q754)</f>
        <v>0</v>
      </c>
      <c r="R755" s="6" t="n">
        <v>26</v>
      </c>
      <c r="S755" s="6" t="n">
        <v>5</v>
      </c>
      <c r="T755" s="6" t="n">
        <v>11</v>
      </c>
      <c r="U755" s="6" t="n">
        <v>99</v>
      </c>
      <c r="V755" s="6" t="n">
        <f aca="false">SUM(V751:V754)</f>
        <v>0</v>
      </c>
    </row>
    <row r="756" customFormat="false" ht="13.5" hidden="false" customHeight="true" outlineLevel="0" collapsed="false">
      <c r="A756" s="69"/>
      <c r="B756" s="70"/>
      <c r="C756" s="6" t="s">
        <v>549</v>
      </c>
      <c r="D756" s="72"/>
      <c r="E756" s="72"/>
      <c r="F756" s="74" t="n">
        <f aca="false">IFERROR((F755-F754)/F754,"")</f>
        <v>-0.105769230769231</v>
      </c>
      <c r="G756" s="74" t="str">
        <f aca="false">IFERROR((G755-G754)/G754,"")</f>
        <v/>
      </c>
      <c r="H756" s="74" t="n">
        <f aca="false">IFERROR((H755-H754)/H754,"")</f>
        <v>0.875</v>
      </c>
      <c r="I756" s="74" t="n">
        <f aca="false">IFERROR((I755-I754)/I754,"")</f>
        <v>-0.205128205128205</v>
      </c>
      <c r="J756" s="74" t="n">
        <f aca="false">IFERROR((J755-J754)/J754,"")</f>
        <v>-0.241379310344828</v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n">
        <f aca="false">IFERROR((N755-N754)/N754,"")</f>
        <v>0.625</v>
      </c>
      <c r="O756" s="40" t="str">
        <f aca="false">IFERROR((O755-O754)/O754,"")</f>
        <v/>
      </c>
      <c r="P756" s="40" t="n">
        <f aca="false">IFERROR((P755-P754)/P754,"")</f>
        <v>1</v>
      </c>
      <c r="Q756" s="74" t="str">
        <f aca="false">IFERROR((Q755-Q754)/Q754,"")</f>
        <v/>
      </c>
      <c r="R756" s="74" t="n">
        <f aca="false">IFERROR((R755-R754)/R754,"")</f>
        <v>-0.235294117647059</v>
      </c>
      <c r="S756" s="74" t="n">
        <f aca="false">IFERROR((S755-S754)/S754,"")</f>
        <v>0</v>
      </c>
      <c r="T756" s="74" t="n">
        <f aca="false">IFERROR((T755-T754)/T754,"")</f>
        <v>-0.214285714285714</v>
      </c>
      <c r="U756" s="74" t="n">
        <f aca="false">IFERROR((U755-U754)/U754,"")</f>
        <v>-0.244274809160305</v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72"/>
      <c r="E757" s="72"/>
      <c r="F757" s="77" t="n">
        <f aca="false">IFERROR(SQRT(2*(F755-F754)^2/(F755+F754)),"")</f>
        <v>1.56743509973401</v>
      </c>
      <c r="G757" s="77" t="str">
        <f aca="false">IFERROR(SQRT(2*(G755-G754)^2/(G755+G754)),"")</f>
        <v/>
      </c>
      <c r="H757" s="77" t="n">
        <f aca="false">IFERROR(SQRT(2*(H755-H754)^2/(H755+H754)),"")</f>
        <v>3.57527742918674</v>
      </c>
      <c r="I757" s="77" t="n">
        <f aca="false">IFERROR(SQRT(2*(I755-I754)^2/(I755+I754)),"")</f>
        <v>1.35224680756563</v>
      </c>
      <c r="J757" s="77" t="n">
        <f aca="false">IFERROR(SQRT(2*(J755-J754)^2/(J755+J754)),"")</f>
        <v>3.09965209939033</v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n">
        <f aca="false">IFERROR(SQRT(2*(N755-N754)^2/(N755+N754)),"")</f>
        <v>1.54303349962092</v>
      </c>
      <c r="O757" s="84" t="str">
        <f aca="false">IFERROR(SQRT(2*(O755-O754)^2/(O755+O754)),"")</f>
        <v/>
      </c>
      <c r="P757" s="84" t="n">
        <f aca="false">IFERROR(SQRT(2*(P755-P754)^2/(P755+P754)),"")</f>
        <v>3.2659863237109</v>
      </c>
      <c r="Q757" s="77" t="str">
        <f aca="false">IFERROR(SQRT(2*(Q755-Q754)^2/(Q755+Q754)),"")</f>
        <v/>
      </c>
      <c r="R757" s="77" t="n">
        <f aca="false">IFERROR(SQRT(2*(R755-R754)^2/(R755+R754)),"")</f>
        <v>1.46059348668044</v>
      </c>
      <c r="S757" s="77" t="n">
        <f aca="false">IFERROR(SQRT(2*(S755-S754)^2/(S755+S754)),"")</f>
        <v>0</v>
      </c>
      <c r="T757" s="77" t="n">
        <f aca="false">IFERROR(SQRT(2*(T755-T754)^2/(T755+T754)),"")</f>
        <v>0.848528137423857</v>
      </c>
      <c r="U757" s="77" t="n">
        <f aca="false">IFERROR(SQRT(2*(U755-U754)^2/(U755+U754)),"")</f>
        <v>2.984015386369</v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40" t="str">
        <f aca="false">IFERROR((N759-N758)/N758,"")</f>
        <v/>
      </c>
      <c r="O760" s="40" t="str">
        <f aca="false">IFERROR((O759-O758)/O758,"")</f>
        <v/>
      </c>
      <c r="P760" s="40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5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40" t="str">
        <f aca="false">IFERROR((N767-N766)/N766,"")</f>
        <v/>
      </c>
      <c r="O768" s="40" t="str">
        <f aca="false">IFERROR((O767-O766)/O766,"")</f>
        <v/>
      </c>
      <c r="P768" s="40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5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40" t="str">
        <f aca="false">IFERROR((N771-N770)/N770,"")</f>
        <v/>
      </c>
      <c r="O772" s="40" t="str">
        <f aca="false">IFERROR((O771-O770)/O770,"")</f>
        <v/>
      </c>
      <c r="P772" s="40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5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40" t="str">
        <f aca="false">IFERROR((N775-N774)/N774,"")</f>
        <v/>
      </c>
      <c r="O776" s="40" t="str">
        <f aca="false">IFERROR((O775-O774)/O774,"")</f>
        <v/>
      </c>
      <c r="P776" s="40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5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72" t="n">
        <v>46079</v>
      </c>
      <c r="E794" s="73" t="n">
        <v>0.625</v>
      </c>
      <c r="F794" s="71" t="n">
        <v>342</v>
      </c>
      <c r="G794" s="71" t="n">
        <v>23</v>
      </c>
      <c r="H794" s="71" t="n">
        <v>41</v>
      </c>
      <c r="I794" s="71" t="n">
        <v>156</v>
      </c>
      <c r="J794" s="71" t="n">
        <v>122</v>
      </c>
      <c r="K794" s="6" t="n">
        <v>9</v>
      </c>
      <c r="L794" s="6" t="n">
        <v>1</v>
      </c>
      <c r="M794" s="6" t="n">
        <v>13</v>
      </c>
      <c r="N794" s="6" t="n">
        <v>9</v>
      </c>
      <c r="O794" s="6" t="n">
        <v>1</v>
      </c>
      <c r="P794" s="6" t="n">
        <v>31</v>
      </c>
      <c r="Q794" s="6" t="n">
        <v>21</v>
      </c>
      <c r="R794" s="6" t="n">
        <v>126</v>
      </c>
      <c r="S794" s="6" t="n">
        <v>9</v>
      </c>
      <c r="T794" s="6" t="n">
        <v>14</v>
      </c>
      <c r="U794" s="6" t="n">
        <v>99</v>
      </c>
      <c r="V794" s="6" t="n">
        <v>9</v>
      </c>
    </row>
    <row r="795" customFormat="false" ht="13.5" hidden="false" customHeight="true" outlineLevel="0" collapsed="false">
      <c r="A795" s="69"/>
      <c r="B795" s="70"/>
      <c r="C795" s="6" t="s">
        <v>548</v>
      </c>
      <c r="D795" s="72"/>
      <c r="E795" s="72"/>
      <c r="F795" s="6" t="n">
        <v>302</v>
      </c>
      <c r="G795" s="6" t="n">
        <v>18</v>
      </c>
      <c r="H795" s="6" t="n">
        <v>41</v>
      </c>
      <c r="I795" s="6" t="n">
        <v>139</v>
      </c>
      <c r="J795" s="6" t="n">
        <v>104</v>
      </c>
      <c r="K795" s="6" t="n">
        <v>7</v>
      </c>
      <c r="L795" s="6" t="n">
        <v>1</v>
      </c>
      <c r="M795" s="6" t="n">
        <v>10</v>
      </c>
      <c r="N795" s="6" t="n">
        <v>9</v>
      </c>
      <c r="O795" s="6" t="n">
        <v>1</v>
      </c>
      <c r="P795" s="6" t="n">
        <v>31</v>
      </c>
      <c r="Q795" s="6" t="n">
        <v>24</v>
      </c>
      <c r="R795" s="6" t="n">
        <v>115</v>
      </c>
      <c r="S795" s="6" t="n">
        <f aca="false">SUM(S791:S794)</f>
        <v>9</v>
      </c>
      <c r="T795" s="6" t="n">
        <v>10</v>
      </c>
      <c r="U795" s="6" t="n">
        <v>82</v>
      </c>
      <c r="V795" s="6" t="n">
        <v>12</v>
      </c>
    </row>
    <row r="796" customFormat="false" ht="13.5" hidden="false" customHeight="true" outlineLevel="0" collapsed="false">
      <c r="A796" s="69"/>
      <c r="B796" s="70"/>
      <c r="C796" s="6" t="s">
        <v>549</v>
      </c>
      <c r="D796" s="72"/>
      <c r="E796" s="72"/>
      <c r="F796" s="74" t="n">
        <f aca="false">IFERROR((F795-F794)/F794,"")</f>
        <v>-0.116959064327485</v>
      </c>
      <c r="G796" s="74" t="n">
        <f aca="false">IFERROR((G795-G794)/G794,"")</f>
        <v>-0.217391304347826</v>
      </c>
      <c r="H796" s="74" t="n">
        <f aca="false">IFERROR((H795-H794)/H794,"")</f>
        <v>0</v>
      </c>
      <c r="I796" s="74" t="n">
        <f aca="false">IFERROR((I795-I794)/I794,"")</f>
        <v>-0.108974358974359</v>
      </c>
      <c r="J796" s="74" t="n">
        <f aca="false">IFERROR((J795-J794)/J794,"")</f>
        <v>-0.147540983606557</v>
      </c>
      <c r="K796" s="74" t="n">
        <f aca="false">IFERROR((K795-K794)/K794,"")</f>
        <v>-0.222222222222222</v>
      </c>
      <c r="L796" s="74" t="n">
        <f aca="false">IFERROR((L795-L794)/L794,"")</f>
        <v>0</v>
      </c>
      <c r="M796" s="74" t="n">
        <f aca="false">IFERROR((M795-M794)/M794,"")</f>
        <v>-0.230769230769231</v>
      </c>
      <c r="N796" s="40" t="n">
        <f aca="false">IFERROR((N795-N794)/N794,"")</f>
        <v>0</v>
      </c>
      <c r="O796" s="40" t="n">
        <f aca="false">IFERROR((O795-O794)/O794,"")</f>
        <v>0</v>
      </c>
      <c r="P796" s="40" t="n">
        <f aca="false">IFERROR((P795-P794)/P794,"")</f>
        <v>0</v>
      </c>
      <c r="Q796" s="74" t="n">
        <f aca="false">IFERROR((Q795-Q794)/Q794,"")</f>
        <v>0.142857142857143</v>
      </c>
      <c r="R796" s="74" t="n">
        <f aca="false">IFERROR((R795-R794)/R794,"")</f>
        <v>-0.0873015873015873</v>
      </c>
      <c r="S796" s="74" t="n">
        <f aca="false">IFERROR((S795-S794)/S794,"")</f>
        <v>0</v>
      </c>
      <c r="T796" s="74" t="n">
        <f aca="false">IFERROR((T795-T794)/T794,"")</f>
        <v>-0.285714285714286</v>
      </c>
      <c r="U796" s="74" t="n">
        <f aca="false">IFERROR((U795-U794)/U794,"")</f>
        <v>-0.171717171717172</v>
      </c>
      <c r="V796" s="75" t="n">
        <f aca="false">IFERROR((V795-V794)/V794,"")</f>
        <v>0.333333333333333</v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72"/>
      <c r="E797" s="72"/>
      <c r="F797" s="77" t="n">
        <f aca="false">IFERROR(SQRT(2*(F795-F794)^2/(F795+F794)),"")</f>
        <v>2.22911285030141</v>
      </c>
      <c r="G797" s="77" t="n">
        <f aca="false">IFERROR(SQRT(2*(G795-G794)^2/(G795+G794)),"")</f>
        <v>1.10431526074847</v>
      </c>
      <c r="H797" s="77" t="n">
        <f aca="false">IFERROR(SQRT(2*(H795-H794)^2/(H795+H794)),"")</f>
        <v>0</v>
      </c>
      <c r="I797" s="77" t="n">
        <f aca="false">IFERROR(SQRT(2*(I795-I794)^2/(I795+I794)),"")</f>
        <v>1.39975784830745</v>
      </c>
      <c r="J797" s="77" t="n">
        <f aca="false">IFERROR(SQRT(2*(J795-J794)^2/(J795+J794)),"")</f>
        <v>1.69329756309048</v>
      </c>
      <c r="K797" s="77" t="n">
        <f aca="false">IFERROR(SQRT(2*(K795-K794)^2/(K795+K794)),"")</f>
        <v>0.707106781186548</v>
      </c>
      <c r="L797" s="77" t="n">
        <f aca="false">IFERROR(SQRT(2*(L795-L794)^2/(L795+L794)),"")</f>
        <v>0</v>
      </c>
      <c r="M797" s="77" t="n">
        <f aca="false">IFERROR(SQRT(2*(M795-M794)^2/(M795+M794)),"")</f>
        <v>0.884651736929383</v>
      </c>
      <c r="N797" s="84" t="n">
        <f aca="false">IFERROR(SQRT(2*(N795-N794)^2/(N795+N794)),"")</f>
        <v>0</v>
      </c>
      <c r="O797" s="84" t="n">
        <f aca="false">IFERROR(SQRT(2*(O795-O794)^2/(O795+O794)),"")</f>
        <v>0</v>
      </c>
      <c r="P797" s="84" t="n">
        <f aca="false">IFERROR(SQRT(2*(P795-P794)^2/(P795+P794)),"")</f>
        <v>0</v>
      </c>
      <c r="Q797" s="77" t="n">
        <f aca="false">IFERROR(SQRT(2*(Q795-Q794)^2/(Q795+Q794)),"")</f>
        <v>0.632455532033676</v>
      </c>
      <c r="R797" s="77" t="n">
        <f aca="false">IFERROR(SQRT(2*(R795-R794)^2/(R795+R794)),"")</f>
        <v>1.00207254108341</v>
      </c>
      <c r="S797" s="77" t="n">
        <f aca="false">IFERROR(SQRT(2*(S795-S794)^2/(S795+S794)),"")</f>
        <v>0</v>
      </c>
      <c r="T797" s="77" t="n">
        <f aca="false">IFERROR(SQRT(2*(T795-T794)^2/(T795+T794)),"")</f>
        <v>1.15470053837925</v>
      </c>
      <c r="U797" s="77" t="n">
        <f aca="false">IFERROR(SQRT(2*(U795-U794)^2/(U795+U794)),"")</f>
        <v>1.78700032617396</v>
      </c>
      <c r="V797" s="79" t="n">
        <f aca="false">IFERROR(SQRT(2*(V795-V794)^2/(V795+V794)),"")</f>
        <v>0.925820099772551</v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2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2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2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2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2" t="s">
        <v>556</v>
      </c>
      <c r="E806" s="82" t="s">
        <v>556</v>
      </c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2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2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2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72" t="n">
        <v>46080</v>
      </c>
      <c r="E810" s="73" t="n">
        <v>0.322916666666667</v>
      </c>
      <c r="F810" s="71" t="n">
        <v>269</v>
      </c>
      <c r="G810" s="71" t="n">
        <v>34</v>
      </c>
      <c r="H810" s="71" t="n">
        <v>66</v>
      </c>
      <c r="I810" s="71" t="n">
        <v>93</v>
      </c>
      <c r="J810" s="71" t="n">
        <v>76</v>
      </c>
      <c r="K810" s="6" t="n">
        <v>5</v>
      </c>
      <c r="L810" s="6" t="n">
        <v>2</v>
      </c>
      <c r="M810" s="6" t="n">
        <v>27</v>
      </c>
      <c r="N810" s="6" t="n">
        <v>39</v>
      </c>
      <c r="O810" s="6" t="n">
        <v>9</v>
      </c>
      <c r="P810" s="6" t="n">
        <v>18</v>
      </c>
      <c r="Q810" s="6" t="n">
        <v>32</v>
      </c>
      <c r="R810" s="6" t="n">
        <v>55</v>
      </c>
      <c r="S810" s="6" t="n">
        <v>6</v>
      </c>
      <c r="T810" s="6" t="n">
        <v>16</v>
      </c>
      <c r="U810" s="6" t="n">
        <v>48</v>
      </c>
      <c r="V810" s="6" t="n">
        <v>12</v>
      </c>
    </row>
    <row r="811" customFormat="false" ht="13.5" hidden="false" customHeight="true" outlineLevel="0" collapsed="false">
      <c r="A811" s="69"/>
      <c r="B811" s="70"/>
      <c r="C811" s="6" t="s">
        <v>548</v>
      </c>
      <c r="D811" s="72"/>
      <c r="E811" s="72"/>
      <c r="F811" s="6" t="n">
        <v>268</v>
      </c>
      <c r="G811" s="6" t="n">
        <v>34</v>
      </c>
      <c r="H811" s="6" t="n">
        <v>62</v>
      </c>
      <c r="I811" s="6" t="n">
        <v>99</v>
      </c>
      <c r="J811" s="6" t="n">
        <v>73</v>
      </c>
      <c r="K811" s="6" t="n">
        <v>5</v>
      </c>
      <c r="L811" s="6" t="n">
        <v>2</v>
      </c>
      <c r="M811" s="6" t="n">
        <v>27</v>
      </c>
      <c r="N811" s="6" t="n">
        <v>37</v>
      </c>
      <c r="O811" s="6" t="n">
        <v>8</v>
      </c>
      <c r="P811" s="6" t="n">
        <v>17</v>
      </c>
      <c r="Q811" s="6" t="n">
        <v>35</v>
      </c>
      <c r="R811" s="6" t="n">
        <v>57</v>
      </c>
      <c r="S811" s="6" t="n">
        <v>7</v>
      </c>
      <c r="T811" s="6" t="n">
        <v>16</v>
      </c>
      <c r="U811" s="6" t="n">
        <v>46</v>
      </c>
      <c r="V811" s="6" t="n">
        <v>11</v>
      </c>
    </row>
    <row r="812" customFormat="false" ht="13.5" hidden="false" customHeight="true" outlineLevel="0" collapsed="false">
      <c r="A812" s="69"/>
      <c r="B812" s="70"/>
      <c r="C812" s="6" t="s">
        <v>549</v>
      </c>
      <c r="D812" s="72"/>
      <c r="E812" s="72"/>
      <c r="F812" s="74" t="n">
        <f aca="false">IFERROR((F811-F810)/F810,"")</f>
        <v>-0.00371747211895911</v>
      </c>
      <c r="G812" s="74" t="n">
        <f aca="false">IFERROR((G811-G810)/G810,"")</f>
        <v>0</v>
      </c>
      <c r="H812" s="74" t="n">
        <f aca="false">IFERROR((H811-H810)/H810,"")</f>
        <v>-0.0606060606060606</v>
      </c>
      <c r="I812" s="74" t="n">
        <f aca="false">IFERROR((I811-I810)/I810,"")</f>
        <v>0.0645161290322581</v>
      </c>
      <c r="J812" s="74" t="n">
        <f aca="false">IFERROR((J811-J810)/J810,"")</f>
        <v>-0.0394736842105263</v>
      </c>
      <c r="K812" s="74" t="n">
        <f aca="false">IFERROR((K811-K810)/K810,"")</f>
        <v>0</v>
      </c>
      <c r="L812" s="74" t="n">
        <f aca="false">IFERROR((L811-L810)/L810,"")</f>
        <v>0</v>
      </c>
      <c r="M812" s="74" t="n">
        <f aca="false">IFERROR((M811-M810)/M810,"")</f>
        <v>0</v>
      </c>
      <c r="N812" s="40" t="n">
        <f aca="false">IFERROR((N811-N810)/N810,"")</f>
        <v>-0.0512820512820513</v>
      </c>
      <c r="O812" s="40" t="n">
        <f aca="false">IFERROR((O811-O810)/O810,"")</f>
        <v>-0.111111111111111</v>
      </c>
      <c r="P812" s="40" t="n">
        <f aca="false">IFERROR((P811-P810)/P810,"")</f>
        <v>-0.0555555555555556</v>
      </c>
      <c r="Q812" s="74" t="n">
        <f aca="false">IFERROR((Q811-Q810)/Q810,"")</f>
        <v>0.09375</v>
      </c>
      <c r="R812" s="74" t="n">
        <f aca="false">IFERROR((R811-R810)/R810,"")</f>
        <v>0.0363636363636364</v>
      </c>
      <c r="S812" s="74" t="n">
        <f aca="false">IFERROR((S811-S810)/S810,"")</f>
        <v>0.166666666666667</v>
      </c>
      <c r="T812" s="74" t="n">
        <f aca="false">IFERROR((T811-T810)/T810,"")</f>
        <v>0</v>
      </c>
      <c r="U812" s="74" t="n">
        <f aca="false">IFERROR((U811-U810)/U810,"")</f>
        <v>-0.0416666666666667</v>
      </c>
      <c r="V812" s="75" t="n">
        <f aca="false">IFERROR((V811-V810)/V810,"")</f>
        <v>-0.0833333333333333</v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72"/>
      <c r="E813" s="72"/>
      <c r="F813" s="77" t="n">
        <f aca="false">IFERROR(SQRT(2*(F811-F810)^2/(F811+F810)),"")</f>
        <v>0.0610278197697353</v>
      </c>
      <c r="G813" s="77" t="n">
        <f aca="false">IFERROR(SQRT(2*(G811-G810)^2/(G811+G810)),"")</f>
        <v>0</v>
      </c>
      <c r="H813" s="77" t="n">
        <f aca="false">IFERROR(SQRT(2*(H811-H810)^2/(H811+H810)),"")</f>
        <v>0.5</v>
      </c>
      <c r="I813" s="77" t="n">
        <f aca="false">IFERROR(SQRT(2*(I811-I810)^2/(I811+I810)),"")</f>
        <v>0.612372435695795</v>
      </c>
      <c r="J813" s="77" t="n">
        <f aca="false">IFERROR(SQRT(2*(J811-J810)^2/(J811+J810)),"")</f>
        <v>0.347570667818095</v>
      </c>
      <c r="K813" s="77" t="n">
        <f aca="false">IFERROR(SQRT(2*(K811-K810)^2/(K811+K810)),"")</f>
        <v>0</v>
      </c>
      <c r="L813" s="77" t="n">
        <f aca="false">IFERROR(SQRT(2*(L811-L810)^2/(L811+L810)),"")</f>
        <v>0</v>
      </c>
      <c r="M813" s="77" t="n">
        <f aca="false">IFERROR(SQRT(2*(M811-M810)^2/(M811+M810)),"")</f>
        <v>0</v>
      </c>
      <c r="N813" s="84" t="n">
        <f aca="false">IFERROR(SQRT(2*(N811-N810)^2/(N811+N810)),"")</f>
        <v>0.324442842261525</v>
      </c>
      <c r="O813" s="84" t="n">
        <f aca="false">IFERROR(SQRT(2*(O811-O810)^2/(O811+O810)),"")</f>
        <v>0.342997170285018</v>
      </c>
      <c r="P813" s="84" t="n">
        <f aca="false">IFERROR(SQRT(2*(P811-P810)^2/(P811+P810)),"")</f>
        <v>0.239045721866879</v>
      </c>
      <c r="Q813" s="77" t="n">
        <f aca="false">IFERROR(SQRT(2*(Q811-Q810)^2/(Q811+Q810)),"")</f>
        <v>0.518321055348816</v>
      </c>
      <c r="R813" s="77" t="n">
        <f aca="false">IFERROR(SQRT(2*(R811-R810)^2/(R811+R810)),"")</f>
        <v>0.267261241912424</v>
      </c>
      <c r="S813" s="77" t="n">
        <f aca="false">IFERROR(SQRT(2*(S811-S810)^2/(S811+S810)),"")</f>
        <v>0.392232270276368</v>
      </c>
      <c r="T813" s="77" t="n">
        <f aca="false">IFERROR(SQRT(2*(T811-T810)^2/(T811+T810)),"")</f>
        <v>0</v>
      </c>
      <c r="U813" s="77" t="n">
        <f aca="false">IFERROR(SQRT(2*(U811-U810)^2/(U811+U810)),"")</f>
        <v>0.291729982995789</v>
      </c>
      <c r="V813" s="79" t="n">
        <f aca="false">IFERROR(SQRT(2*(V811-V810)^2/(V811+V810)),"")</f>
        <v>0.294883912309794</v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72" t="n">
        <v>46084</v>
      </c>
      <c r="E814" s="73" t="n">
        <v>0.625</v>
      </c>
      <c r="F814" s="71" t="n">
        <v>282</v>
      </c>
      <c r="G814" s="71" t="n">
        <v>20</v>
      </c>
      <c r="H814" s="71" t="n">
        <v>61</v>
      </c>
      <c r="I814" s="71" t="n">
        <v>102</v>
      </c>
      <c r="J814" s="71" t="n">
        <v>99</v>
      </c>
      <c r="K814" s="6" t="n">
        <v>3</v>
      </c>
      <c r="L814" s="6" t="n">
        <v>6</v>
      </c>
      <c r="M814" s="6" t="n">
        <v>11</v>
      </c>
      <c r="N814" s="6" t="n">
        <v>15</v>
      </c>
      <c r="O814" s="6" t="n">
        <v>11</v>
      </c>
      <c r="P814" s="6" t="n">
        <v>35</v>
      </c>
      <c r="Q814" s="6" t="n">
        <v>5</v>
      </c>
      <c r="R814" s="6" t="n">
        <v>89</v>
      </c>
      <c r="S814" s="6" t="n">
        <v>8</v>
      </c>
      <c r="T814" s="6" t="n">
        <v>19</v>
      </c>
      <c r="U814" s="6" t="n">
        <v>74</v>
      </c>
      <c r="V814" s="6" t="n">
        <v>6</v>
      </c>
    </row>
    <row r="815" customFormat="false" ht="13.5" hidden="false" customHeight="true" outlineLevel="0" collapsed="false">
      <c r="A815" s="69"/>
      <c r="B815" s="70"/>
      <c r="C815" s="6" t="s">
        <v>548</v>
      </c>
      <c r="D815" s="72"/>
      <c r="E815" s="72"/>
      <c r="F815" s="6" t="n">
        <v>267</v>
      </c>
      <c r="G815" s="6" t="n">
        <v>15</v>
      </c>
      <c r="H815" s="6" t="n">
        <v>61</v>
      </c>
      <c r="I815" s="6" t="n">
        <v>95</v>
      </c>
      <c r="J815" s="6" t="n">
        <v>96</v>
      </c>
      <c r="K815" s="6" t="n">
        <v>3</v>
      </c>
      <c r="L815" s="6" t="n">
        <v>4</v>
      </c>
      <c r="M815" s="6" t="n">
        <v>8</v>
      </c>
      <c r="N815" s="6" t="n">
        <v>15</v>
      </c>
      <c r="O815" s="6" t="n">
        <v>11</v>
      </c>
      <c r="P815" s="6" t="n">
        <v>35</v>
      </c>
      <c r="Q815" s="6" t="n">
        <v>5</v>
      </c>
      <c r="R815" s="6" t="n">
        <v>81</v>
      </c>
      <c r="S815" s="6" t="n">
        <v>9</v>
      </c>
      <c r="T815" s="6" t="n">
        <v>16</v>
      </c>
      <c r="U815" s="6" t="n">
        <v>73</v>
      </c>
      <c r="V815" s="6" t="n">
        <v>7</v>
      </c>
    </row>
    <row r="816" customFormat="false" ht="13.5" hidden="false" customHeight="true" outlineLevel="0" collapsed="false">
      <c r="A816" s="69"/>
      <c r="B816" s="70"/>
      <c r="C816" s="6" t="s">
        <v>549</v>
      </c>
      <c r="D816" s="72"/>
      <c r="E816" s="72"/>
      <c r="F816" s="74" t="n">
        <f aca="false">IFERROR((F815-F814)/F814,"")</f>
        <v>-0.0531914893617021</v>
      </c>
      <c r="G816" s="74" t="n">
        <f aca="false">IFERROR((G815-G814)/G814,"")</f>
        <v>-0.25</v>
      </c>
      <c r="H816" s="74" t="n">
        <f aca="false">IFERROR((H815-H814)/H814,"")</f>
        <v>0</v>
      </c>
      <c r="I816" s="74" t="n">
        <f aca="false">IFERROR((I815-I814)/I814,"")</f>
        <v>-0.0686274509803922</v>
      </c>
      <c r="J816" s="74" t="n">
        <f aca="false">IFERROR((J815-J814)/J814,"")</f>
        <v>-0.0303030303030303</v>
      </c>
      <c r="K816" s="74" t="n">
        <f aca="false">IFERROR((K815-K814)/K814,"")</f>
        <v>0</v>
      </c>
      <c r="L816" s="74" t="n">
        <f aca="false">IFERROR((L815-L814)/L814,"")</f>
        <v>-0.333333333333333</v>
      </c>
      <c r="M816" s="74" t="n">
        <f aca="false">IFERROR((M815-M814)/M814,"")</f>
        <v>-0.272727272727273</v>
      </c>
      <c r="N816" s="40" t="n">
        <f aca="false">IFERROR((N815-N814)/N814,"")</f>
        <v>0</v>
      </c>
      <c r="O816" s="40" t="n">
        <f aca="false">IFERROR((O815-O814)/O814,"")</f>
        <v>0</v>
      </c>
      <c r="P816" s="40" t="n">
        <f aca="false">IFERROR((P815-P814)/P814,"")</f>
        <v>0</v>
      </c>
      <c r="Q816" s="74" t="n">
        <f aca="false">IFERROR((Q815-Q814)/Q814,"")</f>
        <v>0</v>
      </c>
      <c r="R816" s="74" t="n">
        <f aca="false">IFERROR((R815-R814)/R814,"")</f>
        <v>-0.0898876404494382</v>
      </c>
      <c r="S816" s="74" t="n">
        <f aca="false">IFERROR((S815-S814)/S814,"")</f>
        <v>0.125</v>
      </c>
      <c r="T816" s="74" t="n">
        <f aca="false">IFERROR((T815-T814)/T814,"")</f>
        <v>-0.157894736842105</v>
      </c>
      <c r="U816" s="74" t="n">
        <f aca="false">IFERROR((U815-U814)/U814,"")</f>
        <v>-0.0135135135135135</v>
      </c>
      <c r="V816" s="75" t="n">
        <f aca="false">IFERROR((V815-V814)/V814,"")</f>
        <v>0.166666666666667</v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72"/>
      <c r="E817" s="72"/>
      <c r="F817" s="77" t="n">
        <f aca="false">IFERROR(SQRT(2*(F815-F814)^2/(F815+F814)),"")</f>
        <v>0.905357460425185</v>
      </c>
      <c r="G817" s="77" t="n">
        <f aca="false">IFERROR(SQRT(2*(G815-G814)^2/(G815+G814)),"")</f>
        <v>1.19522860933439</v>
      </c>
      <c r="H817" s="77" t="n">
        <f aca="false">IFERROR(SQRT(2*(H815-H814)^2/(H815+H814)),"")</f>
        <v>0</v>
      </c>
      <c r="I817" s="77" t="n">
        <f aca="false">IFERROR(SQRT(2*(I815-I814)^2/(I815+I814)),"")</f>
        <v>0.70530981060383</v>
      </c>
      <c r="J817" s="77" t="n">
        <f aca="false">IFERROR(SQRT(2*(J815-J814)^2/(J815+J814)),"")</f>
        <v>0.3038218101251</v>
      </c>
      <c r="K817" s="77" t="n">
        <f aca="false">IFERROR(SQRT(2*(K815-K814)^2/(K815+K814)),"")</f>
        <v>0</v>
      </c>
      <c r="L817" s="77" t="n">
        <f aca="false">IFERROR(SQRT(2*(L815-L814)^2/(L815+L814)),"")</f>
        <v>0.894427190999916</v>
      </c>
      <c r="M817" s="77" t="n">
        <f aca="false">IFERROR(SQRT(2*(M815-M814)^2/(M815+M814)),"")</f>
        <v>0.973328526784575</v>
      </c>
      <c r="N817" s="84" t="n">
        <f aca="false">IFERROR(SQRT(2*(N815-N814)^2/(N815+N814)),"")</f>
        <v>0</v>
      </c>
      <c r="O817" s="84" t="n">
        <f aca="false">IFERROR(SQRT(2*(O815-O814)^2/(O815+O814)),"")</f>
        <v>0</v>
      </c>
      <c r="P817" s="84" t="n">
        <f aca="false">IFERROR(SQRT(2*(P815-P814)^2/(P815+P814)),"")</f>
        <v>0</v>
      </c>
      <c r="Q817" s="77" t="n">
        <f aca="false">IFERROR(SQRT(2*(Q815-Q814)^2/(Q815+Q814)),"")</f>
        <v>0</v>
      </c>
      <c r="R817" s="77" t="n">
        <f aca="false">IFERROR(SQRT(2*(R815-R814)^2/(R815+R814)),"")</f>
        <v>0.867721831274625</v>
      </c>
      <c r="S817" s="77" t="n">
        <f aca="false">IFERROR(SQRT(2*(S815-S814)^2/(S815+S814)),"")</f>
        <v>0.342997170285018</v>
      </c>
      <c r="T817" s="77" t="n">
        <f aca="false">IFERROR(SQRT(2*(T815-T814)^2/(T815+T814)),"")</f>
        <v>0.717137165600636</v>
      </c>
      <c r="U817" s="77" t="n">
        <f aca="false">IFERROR(SQRT(2*(U815-U814)^2/(U815+U814)),"")</f>
        <v>0.116642368703961</v>
      </c>
      <c r="V817" s="79" t="n">
        <f aca="false">IFERROR(SQRT(2*(V815-V814)^2/(V815+V814)),"")</f>
        <v>0.392232270276368</v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72" t="n">
        <v>46090</v>
      </c>
      <c r="E818" s="73" t="n">
        <v>0.666666666666667</v>
      </c>
      <c r="F818" s="71" t="n">
        <v>391</v>
      </c>
      <c r="G818" s="71" t="n">
        <v>75</v>
      </c>
      <c r="H818" s="71" t="n">
        <v>95</v>
      </c>
      <c r="I818" s="71" t="n">
        <v>161</v>
      </c>
      <c r="J818" s="71" t="n">
        <v>60</v>
      </c>
      <c r="K818" s="6" t="n">
        <v>14</v>
      </c>
      <c r="L818" s="6" t="n">
        <v>12</v>
      </c>
      <c r="M818" s="6" t="n">
        <v>49</v>
      </c>
      <c r="N818" s="6" t="n">
        <v>52</v>
      </c>
      <c r="O818" s="6" t="n">
        <v>35</v>
      </c>
      <c r="P818" s="6" t="n">
        <v>8</v>
      </c>
      <c r="Q818" s="6" t="n">
        <v>86</v>
      </c>
      <c r="R818" s="6" t="n">
        <v>59</v>
      </c>
      <c r="S818" s="6" t="n">
        <v>16</v>
      </c>
      <c r="T818" s="6" t="n">
        <v>5</v>
      </c>
      <c r="U818" s="6" t="n">
        <v>38</v>
      </c>
      <c r="V818" s="6" t="n">
        <v>17</v>
      </c>
    </row>
    <row r="819" customFormat="false" ht="13.5" hidden="false" customHeight="true" outlineLevel="0" collapsed="false">
      <c r="A819" s="69"/>
      <c r="B819" s="70"/>
      <c r="C819" s="6" t="s">
        <v>548</v>
      </c>
      <c r="D819" s="72"/>
      <c r="E819" s="72"/>
      <c r="F819" s="6" t="n">
        <v>346</v>
      </c>
      <c r="G819" s="6" t="n">
        <v>73</v>
      </c>
      <c r="H819" s="6" t="n">
        <v>80</v>
      </c>
      <c r="I819" s="6" t="n">
        <v>138</v>
      </c>
      <c r="J819" s="6" t="n">
        <v>55</v>
      </c>
      <c r="K819" s="6" t="n">
        <v>11</v>
      </c>
      <c r="L819" s="6" t="n">
        <v>8</v>
      </c>
      <c r="M819" s="6" t="n">
        <v>54</v>
      </c>
      <c r="N819" s="6" t="n">
        <v>44</v>
      </c>
      <c r="O819" s="6" t="n">
        <v>29</v>
      </c>
      <c r="P819" s="6" t="n">
        <v>7</v>
      </c>
      <c r="Q819" s="6" t="n">
        <v>79</v>
      </c>
      <c r="R819" s="6" t="n">
        <v>53</v>
      </c>
      <c r="S819" s="6" t="n">
        <v>6</v>
      </c>
      <c r="T819" s="6" t="n">
        <v>6</v>
      </c>
      <c r="U819" s="6" t="n">
        <v>37</v>
      </c>
      <c r="V819" s="6" t="n">
        <v>12</v>
      </c>
    </row>
    <row r="820" customFormat="false" ht="13.5" hidden="false" customHeight="true" outlineLevel="0" collapsed="false">
      <c r="A820" s="69"/>
      <c r="B820" s="70"/>
      <c r="C820" s="6" t="s">
        <v>549</v>
      </c>
      <c r="D820" s="72"/>
      <c r="E820" s="72"/>
      <c r="F820" s="74" t="n">
        <f aca="false">IFERROR((F819-F818)/F818,"")</f>
        <v>-0.115089514066496</v>
      </c>
      <c r="G820" s="74" t="n">
        <f aca="false">IFERROR((G819-G818)/G818,"")</f>
        <v>-0.0266666666666667</v>
      </c>
      <c r="H820" s="74" t="n">
        <f aca="false">IFERROR((H819-H818)/H818,"")</f>
        <v>-0.157894736842105</v>
      </c>
      <c r="I820" s="74" t="n">
        <f aca="false">IFERROR((I819-I818)/I818,"")</f>
        <v>-0.142857142857143</v>
      </c>
      <c r="J820" s="74" t="n">
        <f aca="false">IFERROR((J819-J818)/J818,"")</f>
        <v>-0.0833333333333333</v>
      </c>
      <c r="K820" s="74" t="n">
        <f aca="false">IFERROR((K819-K818)/K818,"")</f>
        <v>-0.214285714285714</v>
      </c>
      <c r="L820" s="74" t="n">
        <f aca="false">IFERROR((L819-L818)/L818,"")</f>
        <v>-0.333333333333333</v>
      </c>
      <c r="M820" s="74" t="n">
        <f aca="false">IFERROR((M819-M818)/M818,"")</f>
        <v>0.102040816326531</v>
      </c>
      <c r="N820" s="40" t="n">
        <f aca="false">IFERROR((N819-N818)/N818,"")</f>
        <v>-0.153846153846154</v>
      </c>
      <c r="O820" s="40" t="n">
        <f aca="false">IFERROR((O819-O818)/O818,"")</f>
        <v>-0.171428571428571</v>
      </c>
      <c r="P820" s="40" t="n">
        <f aca="false">IFERROR((P819-P818)/P818,"")</f>
        <v>-0.125</v>
      </c>
      <c r="Q820" s="74" t="n">
        <f aca="false">IFERROR((Q819-Q818)/Q818,"")</f>
        <v>-0.0813953488372093</v>
      </c>
      <c r="R820" s="74" t="n">
        <f aca="false">IFERROR((R819-R818)/R818,"")</f>
        <v>-0.101694915254237</v>
      </c>
      <c r="S820" s="74" t="n">
        <f aca="false">IFERROR((S819-S818)/S818,"")</f>
        <v>-0.625</v>
      </c>
      <c r="T820" s="74" t="n">
        <f aca="false">IFERROR((T819-T818)/T818,"")</f>
        <v>0.2</v>
      </c>
      <c r="U820" s="74" t="n">
        <f aca="false">IFERROR((U819-U818)/U818,"")</f>
        <v>-0.0263157894736842</v>
      </c>
      <c r="V820" s="75" t="n">
        <f aca="false">IFERROR((V819-V818)/V818,"")</f>
        <v>-0.294117647058824</v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72"/>
      <c r="E821" s="72"/>
      <c r="F821" s="77" t="n">
        <f aca="false">IFERROR(SQRT(2*(F819-F818)^2/(F819+F818)),"")</f>
        <v>2.3441951748178</v>
      </c>
      <c r="G821" s="77" t="n">
        <f aca="false">IFERROR(SQRT(2*(G819-G818)^2/(G819+G818)),"")</f>
        <v>0.232495277487639</v>
      </c>
      <c r="H821" s="77" t="n">
        <f aca="false">IFERROR(SQRT(2*(H819-H818)^2/(H819+H818)),"")</f>
        <v>1.60356745147455</v>
      </c>
      <c r="I821" s="77" t="n">
        <f aca="false">IFERROR(SQRT(2*(I819-I818)^2/(I819+I818)),"")</f>
        <v>1.88107988625192</v>
      </c>
      <c r="J821" s="77" t="n">
        <f aca="false">IFERROR(SQRT(2*(J819-J818)^2/(J819+J818)),"")</f>
        <v>0.659380473395787</v>
      </c>
      <c r="K821" s="77" t="n">
        <f aca="false">IFERROR(SQRT(2*(K819-K818)^2/(K819+K818)),"")</f>
        <v>0.848528137423857</v>
      </c>
      <c r="L821" s="77" t="n">
        <f aca="false">IFERROR(SQRT(2*(L819-L818)^2/(L819+L818)),"")</f>
        <v>1.26491106406735</v>
      </c>
      <c r="M821" s="77" t="n">
        <f aca="false">IFERROR(SQRT(2*(M819-M818)^2/(M819+M818)),"")</f>
        <v>0.696733014291618</v>
      </c>
      <c r="N821" s="84" t="n">
        <f aca="false">IFERROR(SQRT(2*(N819-N818)^2/(N819+N818)),"")</f>
        <v>1.15470053837925</v>
      </c>
      <c r="O821" s="84" t="n">
        <f aca="false">IFERROR(SQRT(2*(O819-O818)^2/(O819+O818)),"")</f>
        <v>1.06066017177982</v>
      </c>
      <c r="P821" s="84" t="n">
        <f aca="false">IFERROR(SQRT(2*(P819-P818)^2/(P819+P818)),"")</f>
        <v>0.365148371670111</v>
      </c>
      <c r="Q821" s="77" t="n">
        <f aca="false">IFERROR(SQRT(2*(Q819-Q818)^2/(Q819+Q818)),"")</f>
        <v>0.770674635588453</v>
      </c>
      <c r="R821" s="77" t="n">
        <f aca="false">IFERROR(SQRT(2*(R819-R818)^2/(R819+R818)),"")</f>
        <v>0.801783725737273</v>
      </c>
      <c r="S821" s="77" t="n">
        <f aca="false">IFERROR(SQRT(2*(S819-S818)^2/(S819+S818)),"")</f>
        <v>3.01511344577764</v>
      </c>
      <c r="T821" s="77" t="n">
        <f aca="false">IFERROR(SQRT(2*(T819-T818)^2/(T819+T818)),"")</f>
        <v>0.426401432711221</v>
      </c>
      <c r="U821" s="77" t="n">
        <f aca="false">IFERROR(SQRT(2*(U819-U818)^2/(U819+U818)),"")</f>
        <v>0.163299316185545</v>
      </c>
      <c r="V821" s="79" t="n">
        <f aca="false">IFERROR(SQRT(2*(V819-V818)^2/(V819+V818)),"")</f>
        <v>1.31306432859723</v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72" t="n">
        <v>46084</v>
      </c>
      <c r="E826" s="73" t="n">
        <v>0.3125</v>
      </c>
      <c r="F826" s="71" t="n">
        <v>125</v>
      </c>
      <c r="G826" s="71" t="n">
        <v>10</v>
      </c>
      <c r="H826" s="71" t="n">
        <v>15</v>
      </c>
      <c r="I826" s="71" t="n">
        <v>37</v>
      </c>
      <c r="J826" s="71" t="n">
        <v>63</v>
      </c>
      <c r="K826" s="6" t="n">
        <v>1</v>
      </c>
      <c r="L826" s="6" t="n">
        <v>2</v>
      </c>
      <c r="M826" s="6" t="n">
        <v>7</v>
      </c>
      <c r="N826" s="6" t="n">
        <v>3</v>
      </c>
      <c r="O826" s="6" t="n">
        <v>2</v>
      </c>
      <c r="P826" s="6" t="n">
        <v>10</v>
      </c>
      <c r="Q826" s="6" t="n">
        <v>8</v>
      </c>
      <c r="R826" s="6" t="n">
        <v>29</v>
      </c>
      <c r="S826" s="6" t="n">
        <v>0</v>
      </c>
      <c r="T826" s="6" t="n">
        <f aca="false">SUM(T822:T825)</f>
        <v>0</v>
      </c>
      <c r="U826" s="6" t="n">
        <v>58</v>
      </c>
      <c r="V826" s="6" t="n">
        <v>5</v>
      </c>
    </row>
    <row r="827" customFormat="false" ht="13.5" hidden="false" customHeight="true" outlineLevel="0" collapsed="false">
      <c r="A827" s="69"/>
      <c r="B827" s="70"/>
      <c r="C827" s="6" t="s">
        <v>548</v>
      </c>
      <c r="D827" s="72"/>
      <c r="E827" s="72"/>
      <c r="F827" s="6" t="n">
        <v>120</v>
      </c>
      <c r="G827" s="6" t="n">
        <v>9</v>
      </c>
      <c r="H827" s="6" t="n">
        <v>14</v>
      </c>
      <c r="I827" s="6" t="n">
        <v>37</v>
      </c>
      <c r="J827" s="6" t="n">
        <v>60</v>
      </c>
      <c r="K827" s="6" t="n">
        <v>1</v>
      </c>
      <c r="L827" s="6" t="n">
        <v>1</v>
      </c>
      <c r="M827" s="6" t="n">
        <v>7</v>
      </c>
      <c r="N827" s="6" t="n">
        <v>3</v>
      </c>
      <c r="O827" s="6" t="n">
        <v>1</v>
      </c>
      <c r="P827" s="6" t="n">
        <v>10</v>
      </c>
      <c r="Q827" s="6" t="n">
        <v>8</v>
      </c>
      <c r="R827" s="6" t="n">
        <v>29</v>
      </c>
      <c r="S827" s="6" t="n">
        <f aca="false">SUM(S823:S826)</f>
        <v>0</v>
      </c>
      <c r="T827" s="6" t="n">
        <f aca="false">SUM(T823:T826)</f>
        <v>0</v>
      </c>
      <c r="U827" s="6" t="n">
        <v>59</v>
      </c>
      <c r="V827" s="6" t="n">
        <v>1</v>
      </c>
    </row>
    <row r="828" customFormat="false" ht="13.5" hidden="false" customHeight="true" outlineLevel="0" collapsed="false">
      <c r="A828" s="69"/>
      <c r="B828" s="70"/>
      <c r="C828" s="6" t="s">
        <v>549</v>
      </c>
      <c r="D828" s="72"/>
      <c r="E828" s="72"/>
      <c r="F828" s="74" t="n">
        <f aca="false">IFERROR((F827-F826)/F826,"")</f>
        <v>-0.04</v>
      </c>
      <c r="G828" s="74" t="n">
        <f aca="false">IFERROR((G827-G826)/G826,"")</f>
        <v>-0.1</v>
      </c>
      <c r="H828" s="74" t="n">
        <f aca="false">IFERROR((H827-H826)/H826,"")</f>
        <v>-0.0666666666666667</v>
      </c>
      <c r="I828" s="74" t="n">
        <f aca="false">IFERROR((I827-I826)/I826,"")</f>
        <v>0</v>
      </c>
      <c r="J828" s="74" t="n">
        <f aca="false">IFERROR((J827-J826)/J826,"")</f>
        <v>-0.0476190476190476</v>
      </c>
      <c r="K828" s="74" t="n">
        <f aca="false">IFERROR((K827-K826)/K826,"")</f>
        <v>0</v>
      </c>
      <c r="L828" s="74" t="n">
        <f aca="false">IFERROR((L827-L826)/L826,"")</f>
        <v>-0.5</v>
      </c>
      <c r="M828" s="74" t="n">
        <f aca="false">IFERROR((M827-M826)/M826,"")</f>
        <v>0</v>
      </c>
      <c r="N828" s="40" t="n">
        <f aca="false">IFERROR((N827-N826)/N826,"")</f>
        <v>0</v>
      </c>
      <c r="O828" s="40" t="n">
        <f aca="false">IFERROR((O827-O826)/O826,"")</f>
        <v>-0.5</v>
      </c>
      <c r="P828" s="40" t="n">
        <f aca="false">IFERROR((P827-P826)/P826,"")</f>
        <v>0</v>
      </c>
      <c r="Q828" s="74" t="n">
        <f aca="false">IFERROR((Q827-Q826)/Q826,"")</f>
        <v>0</v>
      </c>
      <c r="R828" s="74" t="n">
        <f aca="false">IFERROR((R827-R826)/R826,"")</f>
        <v>0</v>
      </c>
      <c r="S828" s="74" t="str">
        <f aca="false">IFERROR((S827-S826)/S826,"")</f>
        <v/>
      </c>
      <c r="T828" s="74" t="str">
        <f aca="false">IFERROR((T827-T826)/T826,"")</f>
        <v/>
      </c>
      <c r="U828" s="74" t="n">
        <f aca="false">IFERROR((U827-U826)/U826,"")</f>
        <v>0.0172413793103448</v>
      </c>
      <c r="V828" s="75" t="n">
        <f aca="false">IFERROR((V827-V826)/V826,"")</f>
        <v>-0.8</v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72"/>
      <c r="E829" s="72"/>
      <c r="F829" s="77" t="n">
        <f aca="false">IFERROR(SQRT(2*(F827-F826)^2/(F827+F826)),"")</f>
        <v>0.451753951452626</v>
      </c>
      <c r="G829" s="77" t="n">
        <f aca="false">IFERROR(SQRT(2*(G827-G826)^2/(G827+G826)),"")</f>
        <v>0.324442842261525</v>
      </c>
      <c r="H829" s="77" t="n">
        <f aca="false">IFERROR(SQRT(2*(H827-H826)^2/(H827+H826)),"")</f>
        <v>0.262612865719445</v>
      </c>
      <c r="I829" s="77" t="n">
        <f aca="false">IFERROR(SQRT(2*(I827-I826)^2/(I827+I826)),"")</f>
        <v>0</v>
      </c>
      <c r="J829" s="77" t="n">
        <f aca="false">IFERROR(SQRT(2*(J827-J826)^2/(J827+J826)),"")</f>
        <v>0.382546027838003</v>
      </c>
      <c r="K829" s="77" t="n">
        <f aca="false">IFERROR(SQRT(2*(K827-K826)^2/(K827+K826)),"")</f>
        <v>0</v>
      </c>
      <c r="L829" s="77" t="n">
        <f aca="false">IFERROR(SQRT(2*(L827-L826)^2/(L827+L826)),"")</f>
        <v>0.816496580927726</v>
      </c>
      <c r="M829" s="77" t="n">
        <f aca="false">IFERROR(SQRT(2*(M827-M826)^2/(M827+M826)),"")</f>
        <v>0</v>
      </c>
      <c r="N829" s="84" t="n">
        <f aca="false">IFERROR(SQRT(2*(N827-N826)^2/(N827+N826)),"")</f>
        <v>0</v>
      </c>
      <c r="O829" s="84" t="n">
        <f aca="false">IFERROR(SQRT(2*(O827-O826)^2/(O827+O826)),"")</f>
        <v>0.816496580927726</v>
      </c>
      <c r="P829" s="84" t="n">
        <f aca="false">IFERROR(SQRT(2*(P827-P826)^2/(P827+P826)),"")</f>
        <v>0</v>
      </c>
      <c r="Q829" s="77" t="n">
        <f aca="false">IFERROR(SQRT(2*(Q827-Q826)^2/(Q827+Q826)),"")</f>
        <v>0</v>
      </c>
      <c r="R829" s="77" t="n">
        <f aca="false">IFERROR(SQRT(2*(R827-R826)^2/(R827+R826)),"")</f>
        <v>0</v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n">
        <f aca="false">IFERROR(SQRT(2*(U827-U826)^2/(U827+U826)),"")</f>
        <v>0.130744090092123</v>
      </c>
      <c r="V829" s="79" t="n">
        <f aca="false">IFERROR(SQRT(2*(V827-V826)^2/(V827+V826)),"")</f>
        <v>2.3094010767585</v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72" t="n">
        <v>46090</v>
      </c>
      <c r="E890" s="73" t="n">
        <v>0.333333333333333</v>
      </c>
      <c r="F890" s="71" t="n">
        <v>413</v>
      </c>
      <c r="G890" s="71" t="n">
        <v>25</v>
      </c>
      <c r="H890" s="71" t="n">
        <v>0</v>
      </c>
      <c r="I890" s="71" t="n">
        <v>165</v>
      </c>
      <c r="J890" s="71" t="n">
        <v>223</v>
      </c>
      <c r="K890" s="6" t="n">
        <v>6</v>
      </c>
      <c r="L890" s="6" t="n">
        <v>0</v>
      </c>
      <c r="M890" s="6" t="n">
        <v>19</v>
      </c>
      <c r="N890" s="6" t="n">
        <f aca="false">SUM(N886:N889)</f>
        <v>0</v>
      </c>
      <c r="O890" s="6" t="n">
        <f aca="false">SUM(O886:O889)</f>
        <v>0</v>
      </c>
      <c r="P890" s="6" t="n">
        <f aca="false">SUM(P886:P889)</f>
        <v>0</v>
      </c>
      <c r="Q890" s="6" t="n">
        <v>15</v>
      </c>
      <c r="R890" s="6" t="n">
        <v>150</v>
      </c>
      <c r="S890" s="6" t="n">
        <v>0</v>
      </c>
      <c r="T890" s="6" t="n">
        <f aca="false">SUM(T886:T889)</f>
        <v>0</v>
      </c>
      <c r="U890" s="6" t="n">
        <v>204</v>
      </c>
      <c r="V890" s="6" t="n">
        <v>19</v>
      </c>
    </row>
    <row r="891" customFormat="false" ht="13.5" hidden="false" customHeight="true" outlineLevel="0" collapsed="false">
      <c r="A891" s="69"/>
      <c r="B891" s="70"/>
      <c r="C891" s="6" t="s">
        <v>548</v>
      </c>
      <c r="D891" s="72"/>
      <c r="E891" s="72"/>
      <c r="F891" s="6" t="n">
        <v>431</v>
      </c>
      <c r="G891" s="6" t="n">
        <v>23</v>
      </c>
      <c r="H891" s="6" t="n">
        <v>0</v>
      </c>
      <c r="I891" s="6" t="n">
        <v>167</v>
      </c>
      <c r="J891" s="6" t="n">
        <v>241</v>
      </c>
      <c r="K891" s="6" t="n">
        <v>6</v>
      </c>
      <c r="L891" s="6" t="n">
        <f aca="false">SUM(L887:L890)</f>
        <v>0</v>
      </c>
      <c r="M891" s="6" t="n">
        <v>17</v>
      </c>
      <c r="N891" s="6" t="n">
        <f aca="false">SUM(N887:N890)</f>
        <v>0</v>
      </c>
      <c r="O891" s="6" t="n">
        <f aca="false">SUM(O887:O890)</f>
        <v>0</v>
      </c>
      <c r="P891" s="6" t="n">
        <f aca="false">SUM(P887:P890)</f>
        <v>0</v>
      </c>
      <c r="Q891" s="6" t="n">
        <v>15</v>
      </c>
      <c r="R891" s="6" t="n">
        <v>152</v>
      </c>
      <c r="S891" s="6" t="n">
        <f aca="false">SUM(S887:S890)</f>
        <v>0</v>
      </c>
      <c r="T891" s="6" t="n">
        <f aca="false">SUM(T887:T890)</f>
        <v>0</v>
      </c>
      <c r="U891" s="6" t="n">
        <v>218</v>
      </c>
      <c r="V891" s="6" t="n">
        <v>23</v>
      </c>
    </row>
    <row r="892" customFormat="false" ht="13.5" hidden="false" customHeight="true" outlineLevel="0" collapsed="false">
      <c r="A892" s="69"/>
      <c r="B892" s="70"/>
      <c r="C892" s="6" t="s">
        <v>549</v>
      </c>
      <c r="D892" s="72"/>
      <c r="E892" s="72"/>
      <c r="F892" s="74" t="n">
        <f aca="false">IFERROR((F891-F890)/F890,"")</f>
        <v>0.0435835351089588</v>
      </c>
      <c r="G892" s="74" t="n">
        <f aca="false">IFERROR((G891-G890)/G890,"")</f>
        <v>-0.08</v>
      </c>
      <c r="H892" s="74" t="str">
        <f aca="false">IFERROR((H891-H890)/H890,"")</f>
        <v/>
      </c>
      <c r="I892" s="74" t="n">
        <f aca="false">IFERROR((I891-I890)/I890,"")</f>
        <v>0.0121212121212121</v>
      </c>
      <c r="J892" s="74" t="n">
        <f aca="false">IFERROR((J891-J890)/J890,"")</f>
        <v>0.0807174887892377</v>
      </c>
      <c r="K892" s="74" t="n">
        <f aca="false">IFERROR((K891-K890)/K890,"")</f>
        <v>0</v>
      </c>
      <c r="L892" s="74" t="str">
        <f aca="false">IFERROR((L891-L890)/L890,"")</f>
        <v/>
      </c>
      <c r="M892" s="74" t="n">
        <f aca="false">IFERROR((M891-M890)/M890,"")</f>
        <v>-0.105263157894737</v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n">
        <f aca="false">IFERROR((Q891-Q890)/Q890,"")</f>
        <v>0</v>
      </c>
      <c r="R892" s="74" t="n">
        <f aca="false">IFERROR((R891-R890)/R890,"")</f>
        <v>0.0133333333333333</v>
      </c>
      <c r="S892" s="74" t="str">
        <f aca="false">IFERROR((S891-S890)/S890,"")</f>
        <v/>
      </c>
      <c r="T892" s="74" t="str">
        <f aca="false">IFERROR((T891-T890)/T890,"")</f>
        <v/>
      </c>
      <c r="U892" s="74" t="n">
        <f aca="false">IFERROR((U891-U890)/U890,"")</f>
        <v>0.0686274509803922</v>
      </c>
      <c r="V892" s="75" t="n">
        <f aca="false">IFERROR((V891-V890)/V890,"")</f>
        <v>0.210526315789474</v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72"/>
      <c r="E893" s="72"/>
      <c r="F893" s="77" t="n">
        <f aca="false">IFERROR(SQRT(2*(F891-F890)^2/(F891+F890)),"")</f>
        <v>0.876226290320224</v>
      </c>
      <c r="G893" s="77" t="n">
        <f aca="false">IFERROR(SQRT(2*(G891-G890)^2/(G891+G890)),"")</f>
        <v>0.408248290463863</v>
      </c>
      <c r="H893" s="77" t="str">
        <f aca="false">IFERROR(SQRT(2*(H891-H890)^2/(H891+H890)),"")</f>
        <v/>
      </c>
      <c r="I893" s="77" t="n">
        <f aca="false">IFERROR(SQRT(2*(I891-I890)^2/(I891+I890)),"")</f>
        <v>0.155230105141267</v>
      </c>
      <c r="J893" s="77" t="n">
        <f aca="false">IFERROR(SQRT(2*(J891-J890)^2/(J891+J890)),"")</f>
        <v>1.1817578957375</v>
      </c>
      <c r="K893" s="77" t="n">
        <f aca="false">IFERROR(SQRT(2*(K891-K890)^2/(K891+K890)),"")</f>
        <v>0</v>
      </c>
      <c r="L893" s="77" t="str">
        <f aca="false">IFERROR(SQRT(2*(L891-L890)^2/(L891+L890)),"")</f>
        <v/>
      </c>
      <c r="M893" s="77" t="n">
        <f aca="false">IFERROR(SQRT(2*(M891-M890)^2/(M891+M890)),"")</f>
        <v>0.471404520791032</v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n">
        <f aca="false">IFERROR(SQRT(2*(Q891-Q890)^2/(Q891+Q890)),"")</f>
        <v>0</v>
      </c>
      <c r="R893" s="77" t="n">
        <f aca="false">IFERROR(SQRT(2*(R891-R890)^2/(R891+R890)),"")</f>
        <v>0.162757691754232</v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n">
        <f aca="false">IFERROR(SQRT(2*(U891-U890)^2/(U891+U890)),"")</f>
        <v>0.96379974715012</v>
      </c>
      <c r="V893" s="79" t="n">
        <f aca="false">IFERROR(SQRT(2*(V891-V890)^2/(V891+V890)),"")</f>
        <v>0.872871560943969</v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72" t="n">
        <v>46070</v>
      </c>
      <c r="E898" s="73" t="n">
        <v>0.666666666666667</v>
      </c>
      <c r="F898" s="71" t="n">
        <v>310</v>
      </c>
      <c r="G898" s="71" t="n">
        <v>116</v>
      </c>
      <c r="H898" s="71" t="n">
        <v>6</v>
      </c>
      <c r="I898" s="71" t="n">
        <v>138</v>
      </c>
      <c r="J898" s="71" t="n">
        <v>50</v>
      </c>
      <c r="K898" s="6" t="n">
        <v>108</v>
      </c>
      <c r="L898" s="6" t="n">
        <v>5</v>
      </c>
      <c r="M898" s="6" t="n">
        <v>3</v>
      </c>
      <c r="N898" s="6" t="n">
        <v>1</v>
      </c>
      <c r="O898" s="6" t="n">
        <v>3</v>
      </c>
      <c r="P898" s="6" t="n">
        <v>2</v>
      </c>
      <c r="Q898" s="6" t="n">
        <v>9</v>
      </c>
      <c r="R898" s="6" t="n">
        <v>127</v>
      </c>
      <c r="S898" s="6" t="n">
        <v>2</v>
      </c>
      <c r="T898" s="6" t="n">
        <v>5</v>
      </c>
      <c r="U898" s="6" t="n">
        <v>44</v>
      </c>
      <c r="V898" s="6" t="n">
        <v>1</v>
      </c>
    </row>
    <row r="899" customFormat="false" ht="13.5" hidden="false" customHeight="true" outlineLevel="0" collapsed="false">
      <c r="A899" s="69"/>
      <c r="B899" s="70"/>
      <c r="C899" s="6" t="s">
        <v>548</v>
      </c>
      <c r="D899" s="72"/>
      <c r="E899" s="72"/>
      <c r="F899" s="6" t="n">
        <v>266</v>
      </c>
      <c r="G899" s="6" t="n">
        <v>107</v>
      </c>
      <c r="H899" s="6" t="n">
        <v>5</v>
      </c>
      <c r="I899" s="6" t="n">
        <v>122</v>
      </c>
      <c r="J899" s="6" t="n">
        <v>32</v>
      </c>
      <c r="K899" s="6" t="n">
        <v>100</v>
      </c>
      <c r="L899" s="6" t="n">
        <v>3</v>
      </c>
      <c r="M899" s="6" t="n">
        <v>4</v>
      </c>
      <c r="N899" s="6" t="n">
        <v>1</v>
      </c>
      <c r="O899" s="6" t="n">
        <v>3</v>
      </c>
      <c r="P899" s="6" t="n">
        <v>1</v>
      </c>
      <c r="Q899" s="6" t="n">
        <v>9</v>
      </c>
      <c r="R899" s="6" t="n">
        <v>107</v>
      </c>
      <c r="S899" s="6" t="n">
        <v>6</v>
      </c>
      <c r="T899" s="6" t="n">
        <v>4</v>
      </c>
      <c r="U899" s="6" t="n">
        <v>27</v>
      </c>
      <c r="V899" s="6" t="n">
        <v>1</v>
      </c>
    </row>
    <row r="900" customFormat="false" ht="13.5" hidden="false" customHeight="true" outlineLevel="0" collapsed="false">
      <c r="A900" s="69"/>
      <c r="B900" s="70"/>
      <c r="C900" s="6" t="s">
        <v>549</v>
      </c>
      <c r="D900" s="72"/>
      <c r="E900" s="72"/>
      <c r="F900" s="74" t="n">
        <f aca="false">IFERROR((F899-F898)/F898,"")</f>
        <v>-0.141935483870968</v>
      </c>
      <c r="G900" s="74" t="n">
        <f aca="false">IFERROR((G899-G898)/G898,"")</f>
        <v>-0.0775862068965517</v>
      </c>
      <c r="H900" s="74" t="n">
        <f aca="false">IFERROR((H899-H898)/H898,"")</f>
        <v>-0.166666666666667</v>
      </c>
      <c r="I900" s="74" t="n">
        <f aca="false">IFERROR((I899-I898)/I898,"")</f>
        <v>-0.115942028985507</v>
      </c>
      <c r="J900" s="74" t="n">
        <f aca="false">IFERROR((J899-J898)/J898,"")</f>
        <v>-0.36</v>
      </c>
      <c r="K900" s="74" t="n">
        <f aca="false">IFERROR((K899-K898)/K898,"")</f>
        <v>-0.0740740740740741</v>
      </c>
      <c r="L900" s="74" t="n">
        <f aca="false">IFERROR((L899-L898)/L898,"")</f>
        <v>-0.4</v>
      </c>
      <c r="M900" s="74" t="n">
        <f aca="false">IFERROR((M899-M898)/M898,"")</f>
        <v>0.333333333333333</v>
      </c>
      <c r="N900" s="40" t="n">
        <f aca="false">IFERROR((N899-N898)/N898,"")</f>
        <v>0</v>
      </c>
      <c r="O900" s="40" t="n">
        <f aca="false">IFERROR((O899-O898)/O898,"")</f>
        <v>0</v>
      </c>
      <c r="P900" s="40" t="n">
        <f aca="false">IFERROR((P899-P898)/P898,"")</f>
        <v>-0.5</v>
      </c>
      <c r="Q900" s="74" t="n">
        <f aca="false">IFERROR((Q899-Q898)/Q898,"")</f>
        <v>0</v>
      </c>
      <c r="R900" s="74" t="n">
        <f aca="false">IFERROR((R899-R898)/R898,"")</f>
        <v>-0.15748031496063</v>
      </c>
      <c r="S900" s="74" t="n">
        <f aca="false">IFERROR((S899-S898)/S898,"")</f>
        <v>2</v>
      </c>
      <c r="T900" s="74" t="n">
        <f aca="false">IFERROR((T899-T898)/T898,"")</f>
        <v>-0.2</v>
      </c>
      <c r="U900" s="74" t="n">
        <f aca="false">IFERROR((U899-U898)/U898,"")</f>
        <v>-0.386363636363636</v>
      </c>
      <c r="V900" s="75" t="n">
        <f aca="false">IFERROR((V899-V898)/V898,"")</f>
        <v>0</v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72"/>
      <c r="E901" s="72"/>
      <c r="F901" s="77" t="n">
        <f aca="false">IFERROR(SQRT(2*(F899-F898)^2/(F899+F898)),"")</f>
        <v>2.59272486435067</v>
      </c>
      <c r="G901" s="77" t="n">
        <f aca="false">IFERROR(SQRT(2*(G899-G898)^2/(G899+G898)),"")</f>
        <v>0.852324702858681</v>
      </c>
      <c r="H901" s="77" t="n">
        <f aca="false">IFERROR(SQRT(2*(H899-H898)^2/(H899+H898)),"")</f>
        <v>0.426401432711221</v>
      </c>
      <c r="I901" s="77" t="n">
        <f aca="false">IFERROR(SQRT(2*(I899-I898)^2/(I899+I898)),"")</f>
        <v>1.40329283089125</v>
      </c>
      <c r="J901" s="77" t="n">
        <f aca="false">IFERROR(SQRT(2*(J899-J898)^2/(J899+J898)),"")</f>
        <v>2.81112771399491</v>
      </c>
      <c r="K901" s="77" t="n">
        <f aca="false">IFERROR(SQRT(2*(K899-K898)^2/(K899+K898)),"")</f>
        <v>0.784464540552736</v>
      </c>
      <c r="L901" s="77" t="n">
        <f aca="false">IFERROR(SQRT(2*(L899-L898)^2/(L899+L898)),"")</f>
        <v>1</v>
      </c>
      <c r="M901" s="77" t="n">
        <f aca="false">IFERROR(SQRT(2*(M899-M898)^2/(M899+M898)),"")</f>
        <v>0.534522483824849</v>
      </c>
      <c r="N901" s="84" t="n">
        <f aca="false">IFERROR(SQRT(2*(N899-N898)^2/(N899+N898)),"")</f>
        <v>0</v>
      </c>
      <c r="O901" s="84" t="n">
        <f aca="false">IFERROR(SQRT(2*(O899-O898)^2/(O899+O898)),"")</f>
        <v>0</v>
      </c>
      <c r="P901" s="84" t="n">
        <f aca="false">IFERROR(SQRT(2*(P899-P898)^2/(P899+P898)),"")</f>
        <v>0.816496580927726</v>
      </c>
      <c r="Q901" s="77" t="n">
        <f aca="false">IFERROR(SQRT(2*(Q899-Q898)^2/(Q899+Q898)),"")</f>
        <v>0</v>
      </c>
      <c r="R901" s="77" t="n">
        <f aca="false">IFERROR(SQRT(2*(R899-R898)^2/(R899+R898)),"")</f>
        <v>1.8490006540841</v>
      </c>
      <c r="S901" s="77" t="n">
        <f aca="false">IFERROR(SQRT(2*(S899-S898)^2/(S899+S898)),"")</f>
        <v>2</v>
      </c>
      <c r="T901" s="77" t="n">
        <f aca="false">IFERROR(SQRT(2*(T899-T898)^2/(T899+T898)),"")</f>
        <v>0.471404520791032</v>
      </c>
      <c r="U901" s="77" t="n">
        <f aca="false">IFERROR(SQRT(2*(U899-U898)^2/(U899+U898)),"")</f>
        <v>2.85321661820874</v>
      </c>
      <c r="V901" s="79" t="n">
        <f aca="false">IFERROR(SQRT(2*(V899-V898)^2/(V899+V898)),"")</f>
        <v>0</v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72" t="n">
        <v>46085</v>
      </c>
      <c r="E902" s="73" t="n">
        <v>0.625</v>
      </c>
      <c r="F902" s="71" t="n">
        <v>158</v>
      </c>
      <c r="G902" s="71" t="n">
        <v>11</v>
      </c>
      <c r="H902" s="71" t="n">
        <v>7</v>
      </c>
      <c r="I902" s="71" t="n">
        <v>102</v>
      </c>
      <c r="J902" s="71" t="n">
        <v>38</v>
      </c>
      <c r="K902" s="6" t="n">
        <v>6</v>
      </c>
      <c r="L902" s="6" t="n">
        <v>2</v>
      </c>
      <c r="M902" s="6" t="n">
        <v>3</v>
      </c>
      <c r="N902" s="6" t="n">
        <v>4</v>
      </c>
      <c r="O902" s="6" t="n">
        <v>0</v>
      </c>
      <c r="P902" s="6" t="n">
        <v>3</v>
      </c>
      <c r="Q902" s="6" t="n">
        <v>11</v>
      </c>
      <c r="R902" s="6" t="n">
        <v>83</v>
      </c>
      <c r="S902" s="6" t="n">
        <v>8</v>
      </c>
      <c r="T902" s="6" t="n">
        <f aca="false">SUM(T898:T901)</f>
        <v>9.27140452079103</v>
      </c>
      <c r="U902" s="6" t="n">
        <v>37</v>
      </c>
      <c r="V902" s="6" t="n">
        <v>1</v>
      </c>
    </row>
    <row r="903" customFormat="false" ht="13.5" hidden="false" customHeight="true" outlineLevel="0" collapsed="false">
      <c r="A903" s="69"/>
      <c r="B903" s="70"/>
      <c r="C903" s="6" t="s">
        <v>548</v>
      </c>
      <c r="D903" s="72"/>
      <c r="E903" s="72"/>
      <c r="F903" s="6" t="n">
        <v>166</v>
      </c>
      <c r="G903" s="6" t="n">
        <v>12</v>
      </c>
      <c r="H903" s="6" t="n">
        <v>8</v>
      </c>
      <c r="I903" s="6" t="n">
        <v>106</v>
      </c>
      <c r="J903" s="6" t="n">
        <v>40</v>
      </c>
      <c r="K903" s="6" t="n">
        <v>6</v>
      </c>
      <c r="L903" s="6" t="n">
        <v>2</v>
      </c>
      <c r="M903" s="6" t="n">
        <v>4</v>
      </c>
      <c r="N903" s="6" t="n">
        <v>5</v>
      </c>
      <c r="O903" s="6" t="n">
        <f aca="false">SUM(O899:O902)</f>
        <v>3</v>
      </c>
      <c r="P903" s="6" t="n">
        <v>3</v>
      </c>
      <c r="Q903" s="6" t="n">
        <v>11</v>
      </c>
      <c r="R903" s="6" t="n">
        <v>86</v>
      </c>
      <c r="S903" s="6" t="n">
        <v>9</v>
      </c>
      <c r="T903" s="6" t="n">
        <f aca="false">SUM(T899:T902)</f>
        <v>13.5428090415821</v>
      </c>
      <c r="U903" s="6" t="n">
        <v>39</v>
      </c>
      <c r="V903" s="6" t="n">
        <v>1</v>
      </c>
    </row>
    <row r="904" customFormat="false" ht="13.5" hidden="false" customHeight="true" outlineLevel="0" collapsed="false">
      <c r="A904" s="69"/>
      <c r="B904" s="70"/>
      <c r="C904" s="6" t="s">
        <v>549</v>
      </c>
      <c r="D904" s="72"/>
      <c r="E904" s="72"/>
      <c r="F904" s="74" t="n">
        <f aca="false">IFERROR((F903-F902)/F902,"")</f>
        <v>0.0506329113924051</v>
      </c>
      <c r="G904" s="74" t="n">
        <f aca="false">IFERROR((G903-G902)/G902,"")</f>
        <v>0.0909090909090909</v>
      </c>
      <c r="H904" s="74" t="n">
        <f aca="false">IFERROR((H903-H902)/H902,"")</f>
        <v>0.142857142857143</v>
      </c>
      <c r="I904" s="74" t="n">
        <f aca="false">IFERROR((I903-I902)/I902,"")</f>
        <v>0.0392156862745098</v>
      </c>
      <c r="J904" s="74" t="n">
        <f aca="false">IFERROR((J903-J902)/J902,"")</f>
        <v>0.0526315789473684</v>
      </c>
      <c r="K904" s="74" t="n">
        <f aca="false">IFERROR((K903-K902)/K902,"")</f>
        <v>0</v>
      </c>
      <c r="L904" s="74" t="n">
        <f aca="false">IFERROR((L903-L902)/L902,"")</f>
        <v>0</v>
      </c>
      <c r="M904" s="74" t="n">
        <f aca="false">IFERROR((M903-M902)/M902,"")</f>
        <v>0.333333333333333</v>
      </c>
      <c r="N904" s="40" t="n">
        <f aca="false">IFERROR((N903-N902)/N902,"")</f>
        <v>0.25</v>
      </c>
      <c r="O904" s="40" t="str">
        <f aca="false">IFERROR((O903-O902)/O902,"")</f>
        <v/>
      </c>
      <c r="P904" s="40" t="n">
        <f aca="false">IFERROR((P903-P902)/P902,"")</f>
        <v>0</v>
      </c>
      <c r="Q904" s="74" t="n">
        <f aca="false">IFERROR((Q903-Q902)/Q902,"")</f>
        <v>0</v>
      </c>
      <c r="R904" s="74" t="n">
        <f aca="false">IFERROR((R903-R902)/R902,"")</f>
        <v>0.036144578313253</v>
      </c>
      <c r="S904" s="74" t="n">
        <f aca="false">IFERROR((S903-S902)/S902,"")</f>
        <v>0.125</v>
      </c>
      <c r="T904" s="74" t="n">
        <f aca="false">IFERROR((T903-T902)/T902,"")</f>
        <v>0.460707383785537</v>
      </c>
      <c r="U904" s="74" t="n">
        <f aca="false">IFERROR((U903-U902)/U902,"")</f>
        <v>0.0540540540540541</v>
      </c>
      <c r="V904" s="75" t="n">
        <f aca="false">IFERROR((V903-V902)/V902,"")</f>
        <v>0</v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72"/>
      <c r="E905" s="72"/>
      <c r="F905" s="77" t="n">
        <f aca="false">IFERROR(SQRT(2*(F903-F902)^2/(F903+F902)),"")</f>
        <v>0.628539361054709</v>
      </c>
      <c r="G905" s="77" t="n">
        <f aca="false">IFERROR(SQRT(2*(G903-G902)^2/(G903+G902)),"")</f>
        <v>0.294883912309794</v>
      </c>
      <c r="H905" s="77" t="n">
        <f aca="false">IFERROR(SQRT(2*(H903-H902)^2/(H903+H902)),"")</f>
        <v>0.365148371670111</v>
      </c>
      <c r="I905" s="77" t="n">
        <f aca="false">IFERROR(SQRT(2*(I903-I902)^2/(I903+I902)),"")</f>
        <v>0.392232270276368</v>
      </c>
      <c r="J905" s="77" t="n">
        <f aca="false">IFERROR(SQRT(2*(J903-J902)^2/(J903+J902)),"")</f>
        <v>0.320256307610174</v>
      </c>
      <c r="K905" s="77" t="n">
        <f aca="false">IFERROR(SQRT(2*(K903-K902)^2/(K903+K902)),"")</f>
        <v>0</v>
      </c>
      <c r="L905" s="77" t="n">
        <f aca="false">IFERROR(SQRT(2*(L903-L902)^2/(L903+L902)),"")</f>
        <v>0</v>
      </c>
      <c r="M905" s="77" t="n">
        <f aca="false">IFERROR(SQRT(2*(M903-M902)^2/(M903+M902)),"")</f>
        <v>0.534522483824849</v>
      </c>
      <c r="N905" s="84" t="n">
        <f aca="false">IFERROR(SQRT(2*(N903-N902)^2/(N903+N902)),"")</f>
        <v>0.471404520791032</v>
      </c>
      <c r="O905" s="84" t="n">
        <f aca="false">IFERROR(SQRT(2*(O903-O902)^2/(O903+O902)),"")</f>
        <v>2.44948974278318</v>
      </c>
      <c r="P905" s="84" t="n">
        <f aca="false">IFERROR(SQRT(2*(P903-P902)^2/(P903+P902)),"")</f>
        <v>0</v>
      </c>
      <c r="Q905" s="77" t="n">
        <f aca="false">IFERROR(SQRT(2*(Q903-Q902)^2/(Q903+Q902)),"")</f>
        <v>0</v>
      </c>
      <c r="R905" s="77" t="n">
        <f aca="false">IFERROR(SQRT(2*(R903-R902)^2/(R903+R902)),"")</f>
        <v>0.326356975932253</v>
      </c>
      <c r="S905" s="77" t="n">
        <f aca="false">IFERROR(SQRT(2*(S903-S902)^2/(S903+S902)),"")</f>
        <v>0.342997170285018</v>
      </c>
      <c r="T905" s="77" t="n">
        <f aca="false">IFERROR(SQRT(2*(T903-T902)^2/(T903+T902)),"")</f>
        <v>1.26468669457269</v>
      </c>
      <c r="U905" s="77" t="n">
        <f aca="false">IFERROR(SQRT(2*(U903-U902)^2/(U903+U902)),"")</f>
        <v>0.324442842261525</v>
      </c>
      <c r="V905" s="79" t="n">
        <f aca="false">IFERROR(SQRT(2*(V903-V902)^2/(V903+V902)),"")</f>
        <v>0</v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72" t="n">
        <v>46087</v>
      </c>
      <c r="E906" s="73" t="n">
        <v>0.333333333333333</v>
      </c>
      <c r="F906" s="71" t="n">
        <v>454</v>
      </c>
      <c r="G906" s="71" t="n">
        <v>56</v>
      </c>
      <c r="H906" s="71" t="n">
        <v>31</v>
      </c>
      <c r="I906" s="71" t="n">
        <v>120</v>
      </c>
      <c r="J906" s="71" t="n">
        <v>247</v>
      </c>
      <c r="K906" s="6" t="n">
        <v>36</v>
      </c>
      <c r="L906" s="6" t="n">
        <v>6</v>
      </c>
      <c r="M906" s="6" t="n">
        <v>14</v>
      </c>
      <c r="N906" s="6" t="n">
        <v>5</v>
      </c>
      <c r="O906" s="6" t="n">
        <v>5</v>
      </c>
      <c r="P906" s="6" t="n">
        <v>21</v>
      </c>
      <c r="Q906" s="6" t="n">
        <v>5</v>
      </c>
      <c r="R906" s="6" t="n">
        <v>108</v>
      </c>
      <c r="S906" s="6" t="n">
        <v>7</v>
      </c>
      <c r="T906" s="6" t="n">
        <v>42</v>
      </c>
      <c r="U906" s="6" t="n">
        <v>188</v>
      </c>
      <c r="V906" s="6" t="n">
        <v>17</v>
      </c>
    </row>
    <row r="907" customFormat="false" ht="13.5" hidden="false" customHeight="true" outlineLevel="0" collapsed="false">
      <c r="A907" s="69"/>
      <c r="B907" s="70"/>
      <c r="C907" s="6" t="s">
        <v>548</v>
      </c>
      <c r="D907" s="72"/>
      <c r="E907" s="72"/>
      <c r="F907" s="6" t="n">
        <v>411</v>
      </c>
      <c r="G907" s="6" t="n">
        <v>41</v>
      </c>
      <c r="H907" s="6" t="n">
        <v>31</v>
      </c>
      <c r="I907" s="6" t="n">
        <v>84</v>
      </c>
      <c r="J907" s="6" t="n">
        <v>255</v>
      </c>
      <c r="K907" s="6" t="n">
        <v>27</v>
      </c>
      <c r="L907" s="6" t="n">
        <v>6</v>
      </c>
      <c r="M907" s="6" t="n">
        <v>8</v>
      </c>
      <c r="N907" s="6" t="n">
        <v>4</v>
      </c>
      <c r="O907" s="6" t="n">
        <v>4</v>
      </c>
      <c r="P907" s="6" t="n">
        <v>23</v>
      </c>
      <c r="Q907" s="6" t="n">
        <v>4</v>
      </c>
      <c r="R907" s="6" t="n">
        <v>70</v>
      </c>
      <c r="S907" s="6" t="n">
        <v>10</v>
      </c>
      <c r="T907" s="6" t="n">
        <v>26</v>
      </c>
      <c r="U907" s="6" t="n">
        <v>192</v>
      </c>
      <c r="V907" s="6" t="n">
        <v>37</v>
      </c>
    </row>
    <row r="908" customFormat="false" ht="13.5" hidden="false" customHeight="true" outlineLevel="0" collapsed="false">
      <c r="A908" s="69"/>
      <c r="B908" s="70"/>
      <c r="C908" s="6" t="s">
        <v>549</v>
      </c>
      <c r="D908" s="72"/>
      <c r="E908" s="72"/>
      <c r="F908" s="74" t="n">
        <f aca="false">IFERROR((F907-F906)/F906,"")</f>
        <v>-0.0947136563876652</v>
      </c>
      <c r="G908" s="74" t="n">
        <f aca="false">IFERROR((G907-G906)/G906,"")</f>
        <v>-0.267857142857143</v>
      </c>
      <c r="H908" s="74" t="n">
        <f aca="false">IFERROR((H907-H906)/H906,"")</f>
        <v>0</v>
      </c>
      <c r="I908" s="74" t="n">
        <f aca="false">IFERROR((I907-I906)/I906,"")</f>
        <v>-0.3</v>
      </c>
      <c r="J908" s="74" t="n">
        <f aca="false">IFERROR((J907-J906)/J906,"")</f>
        <v>0.0323886639676113</v>
      </c>
      <c r="K908" s="74" t="n">
        <f aca="false">IFERROR((K907-K906)/K906,"")</f>
        <v>-0.25</v>
      </c>
      <c r="L908" s="74" t="n">
        <f aca="false">IFERROR((L907-L906)/L906,"")</f>
        <v>0</v>
      </c>
      <c r="M908" s="74" t="n">
        <f aca="false">IFERROR((M907-M906)/M906,"")</f>
        <v>-0.428571428571429</v>
      </c>
      <c r="N908" s="40" t="n">
        <f aca="false">IFERROR((N907-N906)/N906,"")</f>
        <v>-0.2</v>
      </c>
      <c r="O908" s="40" t="n">
        <f aca="false">IFERROR((O907-O906)/O906,"")</f>
        <v>-0.2</v>
      </c>
      <c r="P908" s="40" t="n">
        <f aca="false">IFERROR((P907-P906)/P906,"")</f>
        <v>0.0952380952380952</v>
      </c>
      <c r="Q908" s="74" t="n">
        <f aca="false">IFERROR((Q907-Q906)/Q906,"")</f>
        <v>-0.2</v>
      </c>
      <c r="R908" s="74" t="n">
        <f aca="false">IFERROR((R907-R906)/R906,"")</f>
        <v>-0.351851851851852</v>
      </c>
      <c r="S908" s="74" t="n">
        <f aca="false">IFERROR((S907-S906)/S906,"")</f>
        <v>0.428571428571429</v>
      </c>
      <c r="T908" s="74" t="n">
        <f aca="false">IFERROR((T907-T906)/T906,"")</f>
        <v>-0.380952380952381</v>
      </c>
      <c r="U908" s="74" t="n">
        <f aca="false">IFERROR((U907-U906)/U906,"")</f>
        <v>0.0212765957446809</v>
      </c>
      <c r="V908" s="75" t="n">
        <f aca="false">IFERROR((V907-V906)/V906,"")</f>
        <v>1.17647058823529</v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72"/>
      <c r="E909" s="72"/>
      <c r="F909" s="77" t="n">
        <f aca="false">IFERROR(SQRT(2*(F907-F906)^2/(F907+F906)),"")</f>
        <v>2.06764225838768</v>
      </c>
      <c r="G909" s="77" t="n">
        <f aca="false">IFERROR(SQRT(2*(G907-G906)^2/(G907+G906)),"")</f>
        <v>2.15387447585321</v>
      </c>
      <c r="H909" s="77" t="n">
        <f aca="false">IFERROR(SQRT(2*(H907-H906)^2/(H907+H906)),"")</f>
        <v>0</v>
      </c>
      <c r="I909" s="77" t="n">
        <f aca="false">IFERROR(SQRT(2*(I907-I906)^2/(I907+I906)),"")</f>
        <v>3.56453115471603</v>
      </c>
      <c r="J909" s="77" t="n">
        <f aca="false">IFERROR(SQRT(2*(J907-J906)^2/(J907+J906)),"")</f>
        <v>0.504955522478243</v>
      </c>
      <c r="K909" s="77" t="n">
        <f aca="false">IFERROR(SQRT(2*(K907-K906)^2/(K907+K906)),"")</f>
        <v>1.60356745147455</v>
      </c>
      <c r="L909" s="77" t="n">
        <f aca="false">IFERROR(SQRT(2*(L907-L906)^2/(L907+L906)),"")</f>
        <v>0</v>
      </c>
      <c r="M909" s="77" t="n">
        <f aca="false">IFERROR(SQRT(2*(M907-M906)^2/(M907+M906)),"")</f>
        <v>1.80906806746658</v>
      </c>
      <c r="N909" s="84" t="n">
        <f aca="false">IFERROR(SQRT(2*(N907-N906)^2/(N907+N906)),"")</f>
        <v>0.471404520791032</v>
      </c>
      <c r="O909" s="84" t="n">
        <f aca="false">IFERROR(SQRT(2*(O907-O906)^2/(O907+O906)),"")</f>
        <v>0.471404520791032</v>
      </c>
      <c r="P909" s="84" t="n">
        <f aca="false">IFERROR(SQRT(2*(P907-P906)^2/(P907+P906)),"")</f>
        <v>0.426401432711221</v>
      </c>
      <c r="Q909" s="77" t="n">
        <f aca="false">IFERROR(SQRT(2*(Q907-Q906)^2/(Q907+Q906)),"")</f>
        <v>0.471404520791032</v>
      </c>
      <c r="R909" s="77" t="n">
        <f aca="false">IFERROR(SQRT(2*(R907-R906)^2/(R907+R906)),"")</f>
        <v>4.02799194402417</v>
      </c>
      <c r="S909" s="77" t="n">
        <f aca="false">IFERROR(SQRT(2*(S907-S906)^2/(S907+S906)),"")</f>
        <v>1.02899151085505</v>
      </c>
      <c r="T909" s="77" t="n">
        <f aca="false">IFERROR(SQRT(2*(T907-T906)^2/(T907+T906)),"")</f>
        <v>2.74397736228014</v>
      </c>
      <c r="U909" s="77" t="n">
        <f aca="false">IFERROR(SQRT(2*(U907-U906)^2/(U907+U906)),"")</f>
        <v>0.290190500044005</v>
      </c>
      <c r="V909" s="79" t="n">
        <f aca="false">IFERROR(SQRT(2*(V907-V906)^2/(V907+V906)),"")</f>
        <v>3.84900179459751</v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86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87"/>
      <c r="E911" s="8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87"/>
      <c r="E912" s="8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88"/>
      <c r="E913" s="8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86"/>
      <c r="E914" s="82"/>
      <c r="F914" s="71"/>
      <c r="G914" s="71"/>
      <c r="H914" s="71"/>
      <c r="I914" s="71"/>
      <c r="J914" s="71"/>
      <c r="K914" s="71"/>
      <c r="L914" s="71"/>
      <c r="M914" s="71"/>
      <c r="N914" s="5"/>
      <c r="O914" s="5"/>
      <c r="P914" s="5"/>
      <c r="Q914" s="71"/>
      <c r="R914" s="71"/>
      <c r="S914" s="71"/>
      <c r="T914" s="71"/>
      <c r="U914" s="71"/>
      <c r="V914" s="85"/>
    </row>
    <row r="915" customFormat="false" ht="13.5" hidden="false" customHeight="true" outlineLevel="0" collapsed="false">
      <c r="A915" s="69"/>
      <c r="B915" s="70"/>
      <c r="C915" s="6" t="s">
        <v>548</v>
      </c>
      <c r="D915" s="87"/>
      <c r="E915" s="82"/>
      <c r="F915" s="6"/>
      <c r="G915" s="6"/>
      <c r="H915" s="6"/>
      <c r="I915" s="6"/>
      <c r="J915" s="6"/>
      <c r="K915" s="6"/>
      <c r="L915" s="6"/>
      <c r="M915" s="6"/>
      <c r="N915" s="5"/>
      <c r="O915" s="5"/>
      <c r="P915" s="5"/>
      <c r="Q915" s="6"/>
      <c r="R915" s="6"/>
      <c r="S915" s="6"/>
      <c r="T915" s="6"/>
      <c r="U915" s="6"/>
      <c r="V915" s="83"/>
    </row>
    <row r="916" customFormat="false" ht="13.5" hidden="false" customHeight="true" outlineLevel="0" collapsed="false">
      <c r="A916" s="69"/>
      <c r="B916" s="70"/>
      <c r="C916" s="6" t="s">
        <v>549</v>
      </c>
      <c r="D916" s="87"/>
      <c r="E916" s="82"/>
      <c r="F916" s="74" t="str">
        <f aca="false">IFERROR((F915-F914)/F914,"")</f>
        <v/>
      </c>
      <c r="G916" s="74" t="str">
        <f aca="false">IFERROR((G915-G914)/G914,"")</f>
        <v/>
      </c>
      <c r="H916" s="74" t="str">
        <f aca="false">IFERROR((H915-H914)/H914,"")</f>
        <v/>
      </c>
      <c r="I916" s="74" t="str">
        <f aca="false">IFERROR((I915-I914)/I914,"")</f>
        <v/>
      </c>
      <c r="J916" s="74" t="str">
        <f aca="false">IFERROR((J915-J914)/J914,"")</f>
        <v/>
      </c>
      <c r="K916" s="74" t="str">
        <f aca="false">IFERROR((K915-K914)/K914,"")</f>
        <v/>
      </c>
      <c r="L916" s="74" t="str">
        <f aca="false">IFERROR((L915-L914)/L914,"")</f>
        <v/>
      </c>
      <c r="M916" s="74" t="str">
        <f aca="false">IFERROR((M915-M914)/M914,"")</f>
        <v/>
      </c>
      <c r="N916" s="40" t="str">
        <f aca="false">IFERROR((N915-N914)/N914,"")</f>
        <v/>
      </c>
      <c r="O916" s="40" t="str">
        <f aca="false">IFERROR((O915-O914)/O914,"")</f>
        <v/>
      </c>
      <c r="P916" s="40" t="str">
        <f aca="false">IFERROR((P915-P914)/P914,"")</f>
        <v/>
      </c>
      <c r="Q916" s="74" t="str">
        <f aca="false">IFERROR((Q915-Q914)/Q914,"")</f>
        <v/>
      </c>
      <c r="R916" s="74" t="str">
        <f aca="false">IFERROR((R915-R914)/R914,"")</f>
        <v/>
      </c>
      <c r="S916" s="74" t="str">
        <f aca="false">IFERROR((S915-S914)/S914,"")</f>
        <v/>
      </c>
      <c r="T916" s="74" t="str">
        <f aca="false">IFERROR((T915-T914)/T914,"")</f>
        <v/>
      </c>
      <c r="U916" s="74" t="str">
        <f aca="false">IFERROR((U915-U914)/U914,"")</f>
        <v/>
      </c>
      <c r="V916" s="75" t="str">
        <f aca="false">IFERROR((V915-V914)/V914,"")</f>
        <v/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88"/>
      <c r="E917" s="82"/>
      <c r="F917" s="77" t="str">
        <f aca="false">IFERROR(SQRT(2*(F915-F914)^2/(F915+F914)),"")</f>
        <v/>
      </c>
      <c r="G917" s="77" t="str">
        <f aca="false">IFERROR(SQRT(2*(G915-G914)^2/(G915+G914)),"")</f>
        <v/>
      </c>
      <c r="H917" s="77" t="str">
        <f aca="false">IFERROR(SQRT(2*(H915-H914)^2/(H915+H914)),"")</f>
        <v/>
      </c>
      <c r="I917" s="77" t="str">
        <f aca="false">IFERROR(SQRT(2*(I915-I914)^2/(I915+I914)),"")</f>
        <v/>
      </c>
      <c r="J917" s="77" t="str">
        <f aca="false">IFERROR(SQRT(2*(J915-J914)^2/(J915+J914)),"")</f>
        <v/>
      </c>
      <c r="K917" s="77" t="str">
        <f aca="false">IFERROR(SQRT(2*(K915-K914)^2/(K915+K914)),"")</f>
        <v/>
      </c>
      <c r="L917" s="77" t="str">
        <f aca="false">IFERROR(SQRT(2*(L915-L914)^2/(L915+L914)),"")</f>
        <v/>
      </c>
      <c r="M917" s="77" t="str">
        <f aca="false">IFERROR(SQRT(2*(M915-M914)^2/(M915+M914)),"")</f>
        <v/>
      </c>
      <c r="N917" s="84" t="str">
        <f aca="false">IFERROR(SQRT(2*(N915-N914)^2/(N915+N914)),"")</f>
        <v/>
      </c>
      <c r="O917" s="84" t="str">
        <f aca="false">IFERROR(SQRT(2*(O915-O914)^2/(O915+O914)),"")</f>
        <v/>
      </c>
      <c r="P917" s="84" t="str">
        <f aca="false">IFERROR(SQRT(2*(P915-P914)^2/(P915+P914)),"")</f>
        <v/>
      </c>
      <c r="Q917" s="77" t="str">
        <f aca="false">IFERROR(SQRT(2*(Q915-Q914)^2/(Q915+Q914)),"")</f>
        <v/>
      </c>
      <c r="R917" s="77" t="str">
        <f aca="false">IFERROR(SQRT(2*(R915-R914)^2/(R915+R914)),"")</f>
        <v/>
      </c>
      <c r="S917" s="77" t="str">
        <f aca="false">IFERROR(SQRT(2*(S915-S914)^2/(S915+S914)),"")</f>
        <v/>
      </c>
      <c r="T917" s="77" t="str">
        <f aca="false">IFERROR(SQRT(2*(T915-T914)^2/(T915+T914)),"")</f>
        <v/>
      </c>
      <c r="U917" s="77" t="str">
        <f aca="false">IFERROR(SQRT(2*(U915-U914)^2/(U915+U914)),"")</f>
        <v/>
      </c>
      <c r="V917" s="79" t="str">
        <f aca="false">IFERROR(SQRT(2*(V915-V914)^2/(V915+V914)),"")</f>
        <v/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782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D690:D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D718:D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D754:D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D794:D797"/>
    <mergeCell ref="E794:E797"/>
    <mergeCell ref="A798:A801"/>
    <mergeCell ref="B798:B801"/>
    <mergeCell ref="E798:E801"/>
    <mergeCell ref="A802:A805"/>
    <mergeCell ref="B802:B805"/>
    <mergeCell ref="D802:D805"/>
    <mergeCell ref="E802:E805"/>
    <mergeCell ref="A806:A809"/>
    <mergeCell ref="B806:B809"/>
    <mergeCell ref="D806:D809"/>
    <mergeCell ref="E806:E809"/>
    <mergeCell ref="A810:A813"/>
    <mergeCell ref="B810:B813"/>
    <mergeCell ref="D810:D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D826:D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D890:D893"/>
    <mergeCell ref="E890:E893"/>
    <mergeCell ref="A894:A897"/>
    <mergeCell ref="B894:B897"/>
    <mergeCell ref="E894:E897"/>
    <mergeCell ref="A898:A901"/>
    <mergeCell ref="B898:B901"/>
    <mergeCell ref="D898:D901"/>
    <mergeCell ref="E898:E901"/>
    <mergeCell ref="A902:A905"/>
    <mergeCell ref="B902:B905"/>
    <mergeCell ref="D902:D905"/>
    <mergeCell ref="E902:E905"/>
    <mergeCell ref="A906:A909"/>
    <mergeCell ref="B906:B909"/>
    <mergeCell ref="D906:D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E22" activeCellId="0" sqref="E2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40" t="str">
        <f aca="false">IFERROR((N3-N2)/N2,"")</f>
        <v/>
      </c>
      <c r="O4" s="40" t="str">
        <f aca="false">IFERROR((O3-O2)/O2,"")</f>
        <v/>
      </c>
      <c r="P4" s="40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5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/>
      <c r="E14" s="73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str">
        <f aca="false">IFERROR((F15-F14)/F14,"")</f>
        <v/>
      </c>
      <c r="G16" s="74" t="str">
        <f aca="false">IFERROR((G15-G14)/G14,"")</f>
        <v/>
      </c>
      <c r="H16" s="74" t="str">
        <f aca="false">IFERROR((H15-H14)/H14,"")</f>
        <v/>
      </c>
      <c r="I16" s="74" t="str">
        <f aca="false">IFERROR((I15-I14)/I14,"")</f>
        <v/>
      </c>
      <c r="J16" s="74" t="str">
        <f aca="false">IFERROR((J15-J14)/J14,"")</f>
        <v/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str">
        <f aca="false">IFERROR((Q15-Q14)/Q14,"")</f>
        <v/>
      </c>
      <c r="R16" s="74" t="str">
        <f aca="false">IFERROR((R15-R14)/R14,"")</f>
        <v/>
      </c>
      <c r="S16" s="74" t="str">
        <f aca="false">IFERROR((S15-S14)/S14,"")</f>
        <v/>
      </c>
      <c r="T16" s="74" t="str">
        <f aca="false">IFERROR((T15-T14)/T14,"")</f>
        <v/>
      </c>
      <c r="U16" s="74" t="str">
        <f aca="false">IFERROR((U15-U14)/U14,"")</f>
        <v/>
      </c>
      <c r="V16" s="75" t="str">
        <f aca="false">IFERROR((V15-V14)/V14,"")</f>
        <v/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str">
        <f aca="false">IFERROR(SQRT(2*(F15-F14)^2/(F15+F14)),"")</f>
        <v/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str">
        <f aca="false">IFERROR(SQRT(2*(I15-I14)^2/(I15+I14)),"")</f>
        <v/>
      </c>
      <c r="J17" s="77" t="str">
        <f aca="false">IFERROR(SQRT(2*(J15-J14)^2/(J15+J14)),"")</f>
        <v/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str">
        <f aca="false">IFERROR(SQRT(2*(Q15-Q14)^2/(Q15+Q14)),"")</f>
        <v/>
      </c>
      <c r="R17" s="77" t="str">
        <f aca="false">IFERROR(SQRT(2*(R15-R14)^2/(R15+R14)),"")</f>
        <v/>
      </c>
      <c r="S17" s="77" t="str">
        <f aca="false">IFERROR(SQRT(2*(S15-S14)^2/(S15+S14)),"")</f>
        <v/>
      </c>
      <c r="T17" s="77" t="str">
        <f aca="false">IFERROR(SQRT(2*(T15-T14)^2/(T15+T14)),"")</f>
        <v/>
      </c>
      <c r="U17" s="77" t="str">
        <f aca="false">IFERROR(SQRT(2*(U15-U14)^2/(U15+U14)),"")</f>
        <v/>
      </c>
      <c r="V17" s="79" t="str">
        <f aca="false">IFERROR(SQRT(2*(V15-V14)^2/(V15+V14)),"")</f>
        <v/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/>
      <c r="E18" s="73"/>
      <c r="F18" s="80"/>
      <c r="G18" s="80"/>
      <c r="H18" s="80"/>
      <c r="I18" s="80"/>
      <c r="J18" s="80"/>
      <c r="K18" s="80"/>
      <c r="L18" s="80"/>
      <c r="M18" s="80"/>
      <c r="N18" s="5"/>
      <c r="O18" s="5"/>
      <c r="P18" s="5"/>
      <c r="Q18" s="80"/>
      <c r="R18" s="80"/>
      <c r="S18" s="80"/>
      <c r="T18" s="80"/>
      <c r="U18" s="80"/>
      <c r="V18" s="81"/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str">
        <f aca="false">IFERROR((F19-F18)/F18,"")</f>
        <v/>
      </c>
      <c r="G20" s="74" t="str">
        <f aca="false">IFERROR((G19-G18)/G18,"")</f>
        <v/>
      </c>
      <c r="H20" s="74" t="str">
        <f aca="false">IFERROR((H19-H18)/H18,"")</f>
        <v/>
      </c>
      <c r="I20" s="74" t="str">
        <f aca="false">IFERROR((I19-I18)/I18,"")</f>
        <v/>
      </c>
      <c r="J20" s="74" t="str">
        <f aca="false">IFERROR((J19-J18)/J18,"")</f>
        <v/>
      </c>
      <c r="K20" s="74" t="str">
        <f aca="false">IFERROR((K19-K18)/K18,"")</f>
        <v/>
      </c>
      <c r="L20" s="74" t="str">
        <f aca="false">IFERROR((L19-L18)/L18,"")</f>
        <v/>
      </c>
      <c r="M20" s="74" t="str">
        <f aca="false">IFERROR((M19-M18)/M18,"")</f>
        <v/>
      </c>
      <c r="N20" s="40" t="str">
        <f aca="false">IFERROR((N19-N18)/N18,"")</f>
        <v/>
      </c>
      <c r="O20" s="40" t="str">
        <f aca="false">IFERROR((O19-O18)/O18,"")</f>
        <v/>
      </c>
      <c r="P20" s="40" t="str">
        <f aca="false">IFERROR((P19-P18)/P18,"")</f>
        <v/>
      </c>
      <c r="Q20" s="74" t="str">
        <f aca="false">IFERROR((Q19-Q18)/Q18,"")</f>
        <v/>
      </c>
      <c r="R20" s="74" t="str">
        <f aca="false">IFERROR((R19-R18)/R18,"")</f>
        <v/>
      </c>
      <c r="S20" s="74" t="str">
        <f aca="false">IFERROR((S19-S18)/S18,"")</f>
        <v/>
      </c>
      <c r="T20" s="74" t="str">
        <f aca="false">IFERROR((T19-T18)/T18,"")</f>
        <v/>
      </c>
      <c r="U20" s="74" t="str">
        <f aca="false">IFERROR((U19-U18)/U18,"")</f>
        <v/>
      </c>
      <c r="V20" s="75" t="str">
        <f aca="false">IFERROR((V19-V18)/V18,"")</f>
        <v/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str">
        <f aca="false">IFERROR(SQRT(2*(F19-F18)^2/(F19+F18)),"")</f>
        <v/>
      </c>
      <c r="G21" s="77" t="str">
        <f aca="false">IFERROR(SQRT(2*(G19-G18)^2/(G19+G18)),"")</f>
        <v/>
      </c>
      <c r="H21" s="77" t="str">
        <f aca="false">IFERROR(SQRT(2*(H19-H18)^2/(H19+H18)),"")</f>
        <v/>
      </c>
      <c r="I21" s="77" t="str">
        <f aca="false">IFERROR(SQRT(2*(I19-I18)^2/(I19+I18)),"")</f>
        <v/>
      </c>
      <c r="J21" s="77" t="str">
        <f aca="false">IFERROR(SQRT(2*(J19-J18)^2/(J19+J18)),"")</f>
        <v/>
      </c>
      <c r="K21" s="77" t="str">
        <f aca="false">IFERROR(SQRT(2*(K19-K18)^2/(K19+K18)),"")</f>
        <v/>
      </c>
      <c r="L21" s="77" t="str">
        <f aca="false">IFERROR(SQRT(2*(L19-L18)^2/(L19+L18)),"")</f>
        <v/>
      </c>
      <c r="M21" s="77" t="str">
        <f aca="false">IFERROR(SQRT(2*(M19-M18)^2/(M19+M18)),"")</f>
        <v/>
      </c>
      <c r="N21" s="78" t="str">
        <f aca="false">IFERROR(SQRT(2*(N19-N18)^2/(N19+N18)),"")</f>
        <v/>
      </c>
      <c r="O21" s="78" t="str">
        <f aca="false">IFERROR(SQRT(2*(O19-O18)^2/(O19+O18)),"")</f>
        <v/>
      </c>
      <c r="P21" s="78" t="str">
        <f aca="false">IFERROR(SQRT(2*(P19-P18)^2/(P19+P18)),"")</f>
        <v/>
      </c>
      <c r="Q21" s="77" t="str">
        <f aca="false">IFERROR(SQRT(2*(Q19-Q18)^2/(Q19+Q18)),"")</f>
        <v/>
      </c>
      <c r="R21" s="77" t="str">
        <f aca="false">IFERROR(SQRT(2*(R19-R18)^2/(R19+R18)),"")</f>
        <v/>
      </c>
      <c r="S21" s="77" t="str">
        <f aca="false">IFERROR(SQRT(2*(S19-S18)^2/(S19+S18)),"")</f>
        <v/>
      </c>
      <c r="T21" s="77" t="str">
        <f aca="false">IFERROR(SQRT(2*(T19-T18)^2/(T19+T18)),"")</f>
        <v/>
      </c>
      <c r="U21" s="77" t="str">
        <f aca="false">IFERROR(SQRT(2*(U19-U18)^2/(U19+U18)),"")</f>
        <v/>
      </c>
      <c r="V21" s="79" t="str">
        <f aca="false">IFERROR(SQRT(2*(V19-V18)^2/(V19+V18)),"")</f>
        <v/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/>
      <c r="E22" s="73"/>
      <c r="F22" s="80"/>
      <c r="G22" s="80"/>
      <c r="H22" s="80"/>
      <c r="I22" s="80"/>
      <c r="J22" s="80"/>
      <c r="K22" s="80"/>
      <c r="L22" s="80"/>
      <c r="M22" s="80"/>
      <c r="N22" s="5"/>
      <c r="O22" s="5"/>
      <c r="P22" s="5"/>
      <c r="Q22" s="80"/>
      <c r="R22" s="80"/>
      <c r="S22" s="80"/>
      <c r="T22" s="80"/>
      <c r="U22" s="80"/>
      <c r="V22" s="81"/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str">
        <f aca="false">IFERROR((F23-F22)/F22,"")</f>
        <v/>
      </c>
      <c r="G24" s="74" t="str">
        <f aca="false">IFERROR((G23-G22)/G22,"")</f>
        <v/>
      </c>
      <c r="H24" s="74" t="str">
        <f aca="false">IFERROR((H23-H22)/H22,"")</f>
        <v/>
      </c>
      <c r="I24" s="74" t="str">
        <f aca="false">IFERROR((I23-I22)/I22,"")</f>
        <v/>
      </c>
      <c r="J24" s="74" t="str">
        <f aca="false">IFERROR((J23-J22)/J22,"")</f>
        <v/>
      </c>
      <c r="K24" s="74" t="str">
        <f aca="false">IFERROR((K23-K22)/K22,"")</f>
        <v/>
      </c>
      <c r="L24" s="74" t="str">
        <f aca="false">IFERROR((L23-L22)/L22,"")</f>
        <v/>
      </c>
      <c r="M24" s="74" t="str">
        <f aca="false">IFERROR((M23-M22)/M22,"")</f>
        <v/>
      </c>
      <c r="N24" s="40" t="str">
        <f aca="false">IFERROR((N23-N22)/N22,"")</f>
        <v/>
      </c>
      <c r="O24" s="40" t="str">
        <f aca="false">IFERROR((O23-O22)/O22,"")</f>
        <v/>
      </c>
      <c r="P24" s="40" t="str">
        <f aca="false">IFERROR((P23-P22)/P22,"")</f>
        <v/>
      </c>
      <c r="Q24" s="74" t="str">
        <f aca="false">IFERROR((Q23-Q22)/Q22,"")</f>
        <v/>
      </c>
      <c r="R24" s="74" t="str">
        <f aca="false">IFERROR((R23-R22)/R22,"")</f>
        <v/>
      </c>
      <c r="S24" s="74" t="str">
        <f aca="false">IFERROR((S23-S22)/S22,"")</f>
        <v/>
      </c>
      <c r="T24" s="74" t="str">
        <f aca="false">IFERROR((T23-T22)/T22,"")</f>
        <v/>
      </c>
      <c r="U24" s="74" t="str">
        <f aca="false">IFERROR((U23-U22)/U22,"")</f>
        <v/>
      </c>
      <c r="V24" s="75" t="str">
        <f aca="false">IFERROR((V23-V22)/V22,"")</f>
        <v/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str">
        <f aca="false">IFERROR(SQRT(2*(F23-F22)^2/(F23+F22)),"")</f>
        <v/>
      </c>
      <c r="G25" s="77" t="str">
        <f aca="false">IFERROR(SQRT(2*(G23-G22)^2/(G23+G22)),"")</f>
        <v/>
      </c>
      <c r="H25" s="77" t="str">
        <f aca="false">IFERROR(SQRT(2*(H23-H22)^2/(H23+H22)),"")</f>
        <v/>
      </c>
      <c r="I25" s="77" t="str">
        <f aca="false">IFERROR(SQRT(2*(I23-I22)^2/(I23+I22)),"")</f>
        <v/>
      </c>
      <c r="J25" s="77" t="str">
        <f aca="false">IFERROR(SQRT(2*(J23-J22)^2/(J23+J22)),"")</f>
        <v/>
      </c>
      <c r="K25" s="77" t="str">
        <f aca="false">IFERROR(SQRT(2*(K23-K22)^2/(K23+K22)),"")</f>
        <v/>
      </c>
      <c r="L25" s="77" t="str">
        <f aca="false">IFERROR(SQRT(2*(L23-L22)^2/(L23+L22)),"")</f>
        <v/>
      </c>
      <c r="M25" s="77" t="str">
        <f aca="false">IFERROR(SQRT(2*(M23-M22)^2/(M23+M22)),"")</f>
        <v/>
      </c>
      <c r="N25" s="78" t="str">
        <f aca="false">IFERROR(SQRT(2*(N23-N22)^2/(N23+N22)),"")</f>
        <v/>
      </c>
      <c r="O25" s="78" t="str">
        <f aca="false">IFERROR(SQRT(2*(O23-O22)^2/(O23+O22)),"")</f>
        <v/>
      </c>
      <c r="P25" s="78" t="str">
        <f aca="false">IFERROR(SQRT(2*(P23-P22)^2/(P23+P22)),"")</f>
        <v/>
      </c>
      <c r="Q25" s="77" t="str">
        <f aca="false">IFERROR(SQRT(2*(Q23-Q22)^2/(Q23+Q22)),"")</f>
        <v/>
      </c>
      <c r="R25" s="77" t="str">
        <f aca="false">IFERROR(SQRT(2*(R23-R22)^2/(R23+R22)),"")</f>
        <v/>
      </c>
      <c r="S25" s="77" t="str">
        <f aca="false">IFERROR(SQRT(2*(S23-S22)^2/(S23+S22)),"")</f>
        <v/>
      </c>
      <c r="T25" s="77" t="str">
        <f aca="false">IFERROR(SQRT(2*(T23-T22)^2/(T23+T22)),"")</f>
        <v/>
      </c>
      <c r="U25" s="77" t="str">
        <f aca="false">IFERROR(SQRT(2*(U23-U22)^2/(U23+U22)),"")</f>
        <v/>
      </c>
      <c r="V25" s="79" t="str">
        <f aca="false">IFERROR(SQRT(2*(V23-V22)^2/(V23+V22)),"")</f>
        <v/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82"/>
      <c r="E30" s="82"/>
      <c r="F30" s="80"/>
      <c r="G30" s="80"/>
      <c r="H30" s="80"/>
      <c r="I30" s="80"/>
      <c r="J30" s="80"/>
      <c r="K30" s="80"/>
      <c r="L30" s="80"/>
      <c r="M30" s="80"/>
      <c r="N30" s="5"/>
      <c r="O30" s="5"/>
      <c r="P30" s="5"/>
      <c r="Q30" s="80"/>
      <c r="R30" s="80"/>
      <c r="S30" s="80"/>
      <c r="T30" s="80"/>
      <c r="U30" s="80"/>
      <c r="V30" s="81"/>
    </row>
    <row r="31" customFormat="false" ht="13.5" hidden="false" customHeight="true" outlineLevel="0" collapsed="false">
      <c r="A31" s="69"/>
      <c r="B31" s="70"/>
      <c r="C31" s="6" t="s">
        <v>548</v>
      </c>
      <c r="D31" s="82"/>
      <c r="E31" s="82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3.5" hidden="false" customHeight="true" outlineLevel="0" collapsed="false">
      <c r="A32" s="69"/>
      <c r="B32" s="70"/>
      <c r="C32" s="6" t="s">
        <v>549</v>
      </c>
      <c r="D32" s="82"/>
      <c r="E32" s="82"/>
      <c r="F32" s="74" t="str">
        <f aca="false">IFERROR((F31-F30)/F30,"")</f>
        <v/>
      </c>
      <c r="G32" s="74" t="str">
        <f aca="false">IFERROR((G31-G30)/G30,"")</f>
        <v/>
      </c>
      <c r="H32" s="74" t="str">
        <f aca="false">IFERROR((H31-H30)/H30,"")</f>
        <v/>
      </c>
      <c r="I32" s="74" t="str">
        <f aca="false">IFERROR((I31-I30)/I30,"")</f>
        <v/>
      </c>
      <c r="J32" s="74" t="str">
        <f aca="false">IFERROR((J31-J30)/J30,"")</f>
        <v/>
      </c>
      <c r="K32" s="74" t="str">
        <f aca="false">IFERROR((K31-K30)/K30,"")</f>
        <v/>
      </c>
      <c r="L32" s="74" t="str">
        <f aca="false">IFERROR((L31-L30)/L30,"")</f>
        <v/>
      </c>
      <c r="M32" s="74" t="str">
        <f aca="false">IFERROR((M31-M30)/M30,"")</f>
        <v/>
      </c>
      <c r="N32" s="40" t="str">
        <f aca="false">IFERROR((N31-N30)/N30,"")</f>
        <v/>
      </c>
      <c r="O32" s="40" t="str">
        <f aca="false">IFERROR((O31-O30)/O30,"")</f>
        <v/>
      </c>
      <c r="P32" s="40" t="str">
        <f aca="false">IFERROR((P31-P30)/P30,"")</f>
        <v/>
      </c>
      <c r="Q32" s="74" t="str">
        <f aca="false">IFERROR((Q31-Q30)/Q30,"")</f>
        <v/>
      </c>
      <c r="R32" s="74" t="str">
        <f aca="false">IFERROR((R31-R30)/R30,"")</f>
        <v/>
      </c>
      <c r="S32" s="74" t="str">
        <f aca="false">IFERROR((S31-S30)/S30,"")</f>
        <v/>
      </c>
      <c r="T32" s="74" t="str">
        <f aca="false">IFERROR((T31-T30)/T30,"")</f>
        <v/>
      </c>
      <c r="U32" s="74" t="str">
        <f aca="false">IFERROR((U31-U30)/U30,"")</f>
        <v/>
      </c>
      <c r="V32" s="75" t="str">
        <f aca="false">IFERROR((V31-V30)/V30,"")</f>
        <v/>
      </c>
    </row>
    <row r="33" customFormat="false" ht="13.5" hidden="false" customHeight="true" outlineLevel="0" collapsed="false">
      <c r="A33" s="69"/>
      <c r="B33" s="70"/>
      <c r="C33" s="76" t="s">
        <v>550</v>
      </c>
      <c r="D33" s="82"/>
      <c r="E33" s="82"/>
      <c r="F33" s="77" t="str">
        <f aca="false">IFERROR(SQRT(2*(F31-F30)^2/(F31+F30)),"")</f>
        <v/>
      </c>
      <c r="G33" s="77" t="str">
        <f aca="false">IFERROR(SQRT(2*(G31-G30)^2/(G31+G30)),"")</f>
        <v/>
      </c>
      <c r="H33" s="77" t="str">
        <f aca="false">IFERROR(SQRT(2*(H31-H30)^2/(H31+H30)),"")</f>
        <v/>
      </c>
      <c r="I33" s="77" t="str">
        <f aca="false">IFERROR(SQRT(2*(I31-I30)^2/(I31+I30)),"")</f>
        <v/>
      </c>
      <c r="J33" s="77" t="str">
        <f aca="false">IFERROR(SQRT(2*(J31-J30)^2/(J31+J30)),"")</f>
        <v/>
      </c>
      <c r="K33" s="77" t="str">
        <f aca="false">IFERROR(SQRT(2*(K31-K30)^2/(K31+K30)),"")</f>
        <v/>
      </c>
      <c r="L33" s="77" t="str">
        <f aca="false">IFERROR(SQRT(2*(L31-L30)^2/(L31+L30)),"")</f>
        <v/>
      </c>
      <c r="M33" s="77" t="str">
        <f aca="false">IFERROR(SQRT(2*(M31-M30)^2/(M31+M30)),"")</f>
        <v/>
      </c>
      <c r="N33" s="78" t="str">
        <f aca="false">IFERROR(SQRT(2*(N31-N30)^2/(N31+N30)),"")</f>
        <v/>
      </c>
      <c r="O33" s="78" t="str">
        <f aca="false">IFERROR(SQRT(2*(O31-O30)^2/(O31+O30)),"")</f>
        <v/>
      </c>
      <c r="P33" s="78" t="str">
        <f aca="false">IFERROR(SQRT(2*(P31-P30)^2/(P31+P30)),"")</f>
        <v/>
      </c>
      <c r="Q33" s="77" t="str">
        <f aca="false">IFERROR(SQRT(2*(Q31-Q30)^2/(Q31+Q30)),"")</f>
        <v/>
      </c>
      <c r="R33" s="77" t="str">
        <f aca="false">IFERROR(SQRT(2*(R31-R30)^2/(R31+R30)),"")</f>
        <v/>
      </c>
      <c r="S33" s="77" t="str">
        <f aca="false">IFERROR(SQRT(2*(S31-S30)^2/(S31+S30)),"")</f>
        <v/>
      </c>
      <c r="T33" s="77" t="str">
        <f aca="false">IFERROR(SQRT(2*(T31-T30)^2/(T31+T30)),"")</f>
        <v/>
      </c>
      <c r="U33" s="77" t="str">
        <f aca="false">IFERROR(SQRT(2*(U31-U30)^2/(U31+U30)),"")</f>
        <v/>
      </c>
      <c r="V33" s="79" t="str">
        <f aca="false">IFERROR(SQRT(2*(V31-V30)^2/(V31+V30)),"")</f>
        <v/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/>
      <c r="E34" s="73"/>
      <c r="F34" s="80"/>
      <c r="G34" s="80"/>
      <c r="H34" s="80"/>
      <c r="I34" s="80"/>
      <c r="J34" s="80"/>
      <c r="K34" s="80"/>
      <c r="L34" s="80"/>
      <c r="M34" s="80"/>
      <c r="N34" s="5"/>
      <c r="O34" s="5"/>
      <c r="P34" s="5"/>
      <c r="Q34" s="80"/>
      <c r="R34" s="80"/>
      <c r="S34" s="80"/>
      <c r="T34" s="80"/>
      <c r="U34" s="80"/>
      <c r="V34" s="81"/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/>
      <c r="G35" s="6"/>
      <c r="H35" s="6"/>
      <c r="I35" s="6"/>
      <c r="J35" s="6"/>
      <c r="K35" s="6"/>
      <c r="L35" s="6"/>
      <c r="M35" s="6"/>
      <c r="N35" s="5"/>
      <c r="O35" s="5"/>
      <c r="P35" s="5"/>
      <c r="Q35" s="6"/>
      <c r="R35" s="6"/>
      <c r="S35" s="6"/>
      <c r="T35" s="6"/>
      <c r="U35" s="6"/>
      <c r="V35" s="83"/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str">
        <f aca="false">IFERROR((F35-F34)/F34,"")</f>
        <v/>
      </c>
      <c r="G36" s="74" t="str">
        <f aca="false">IFERROR((G35-G34)/G34,"")</f>
        <v/>
      </c>
      <c r="H36" s="74" t="str">
        <f aca="false">IFERROR((H35-H34)/H34,"")</f>
        <v/>
      </c>
      <c r="I36" s="74" t="str">
        <f aca="false">IFERROR((I35-I34)/I34,"")</f>
        <v/>
      </c>
      <c r="J36" s="74" t="str">
        <f aca="false">IFERROR((J35-J34)/J34,"")</f>
        <v/>
      </c>
      <c r="K36" s="74" t="str">
        <f aca="false">IFERROR((K35-K34)/K34,"")</f>
        <v/>
      </c>
      <c r="L36" s="74" t="str">
        <f aca="false">IFERROR((L35-L34)/L34,"")</f>
        <v/>
      </c>
      <c r="M36" s="74" t="str">
        <f aca="false">IFERROR((M35-M34)/M34,"")</f>
        <v/>
      </c>
      <c r="N36" s="40" t="str">
        <f aca="false">IFERROR((N35-N34)/N34,"")</f>
        <v/>
      </c>
      <c r="O36" s="40" t="str">
        <f aca="false">IFERROR((O35-O34)/O34,"")</f>
        <v/>
      </c>
      <c r="P36" s="40" t="str">
        <f aca="false">IFERROR((P35-P34)/P34,"")</f>
        <v/>
      </c>
      <c r="Q36" s="74" t="str">
        <f aca="false">IFERROR((Q35-Q34)/Q34,"")</f>
        <v/>
      </c>
      <c r="R36" s="74" t="str">
        <f aca="false">IFERROR((R35-R34)/R34,"")</f>
        <v/>
      </c>
      <c r="S36" s="74" t="str">
        <f aca="false">IFERROR((S35-S34)/S34,"")</f>
        <v/>
      </c>
      <c r="T36" s="74" t="str">
        <f aca="false">IFERROR((T35-T34)/T34,"")</f>
        <v/>
      </c>
      <c r="U36" s="74" t="str">
        <f aca="false">IFERROR((U35-U34)/U34,"")</f>
        <v/>
      </c>
      <c r="V36" s="75" t="str">
        <f aca="false">IFERROR((V35-V34)/V34,"")</f>
        <v/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str">
        <f aca="false">IFERROR(SQRT(2*(F35-F34)^2/(F35+F34)),"")</f>
        <v/>
      </c>
      <c r="G37" s="77" t="str">
        <f aca="false">IFERROR(SQRT(2*(G35-G34)^2/(G35+G34)),"")</f>
        <v/>
      </c>
      <c r="H37" s="77" t="str">
        <f aca="false">IFERROR(SQRT(2*(H35-H34)^2/(H35+H34)),"")</f>
        <v/>
      </c>
      <c r="I37" s="77" t="str">
        <f aca="false">IFERROR(SQRT(2*(I35-I34)^2/(I35+I34)),"")</f>
        <v/>
      </c>
      <c r="J37" s="77" t="str">
        <f aca="false">IFERROR(SQRT(2*(J35-J34)^2/(J35+J34)),"")</f>
        <v/>
      </c>
      <c r="K37" s="77" t="str">
        <f aca="false">IFERROR(SQRT(2*(K35-K34)^2/(K35+K34)),"")</f>
        <v/>
      </c>
      <c r="L37" s="77" t="str">
        <f aca="false">IFERROR(SQRT(2*(L35-L34)^2/(L35+L34)),"")</f>
        <v/>
      </c>
      <c r="M37" s="77" t="str">
        <f aca="false">IFERROR(SQRT(2*(M35-M34)^2/(M35+M34)),"")</f>
        <v/>
      </c>
      <c r="N37" s="78" t="str">
        <f aca="false">IFERROR(SQRT(2*(N35-N34)^2/(N35+N34)),"")</f>
        <v/>
      </c>
      <c r="O37" s="78" t="str">
        <f aca="false">IFERROR(SQRT(2*(O35-O34)^2/(O35+O34)),"")</f>
        <v/>
      </c>
      <c r="P37" s="78" t="str">
        <f aca="false">IFERROR(SQRT(2*(P35-P34)^2/(P35+P34)),"")</f>
        <v/>
      </c>
      <c r="Q37" s="77" t="str">
        <f aca="false">IFERROR(SQRT(2*(Q35-Q34)^2/(Q35+Q34)),"")</f>
        <v/>
      </c>
      <c r="R37" s="77" t="str">
        <f aca="false">IFERROR(SQRT(2*(R35-R34)^2/(R35+R34)),"")</f>
        <v/>
      </c>
      <c r="S37" s="77" t="str">
        <f aca="false">IFERROR(SQRT(2*(S35-S34)^2/(S35+S34)),"")</f>
        <v/>
      </c>
      <c r="T37" s="77" t="str">
        <f aca="false">IFERROR(SQRT(2*(T35-T34)^2/(T35+T34)),"")</f>
        <v/>
      </c>
      <c r="U37" s="77" t="str">
        <f aca="false">IFERROR(SQRT(2*(U35-U34)^2/(U35+U34)),"")</f>
        <v/>
      </c>
      <c r="V37" s="79" t="str">
        <f aca="false">IFERROR(SQRT(2*(V35-V34)^2/(V35+V34)),"")</f>
        <v/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40" t="str">
        <f aca="false">IFERROR((N39-N38)/N38,"")</f>
        <v/>
      </c>
      <c r="O40" s="40" t="str">
        <f aca="false">IFERROR((O39-O38)/O38,"")</f>
        <v/>
      </c>
      <c r="P40" s="40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5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/>
      <c r="E42" s="7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str">
        <f aca="false">IFERROR((F43-F42)/F42,"")</f>
        <v/>
      </c>
      <c r="G44" s="74" t="str">
        <f aca="false">IFERROR((G43-G42)/G42,"")</f>
        <v/>
      </c>
      <c r="H44" s="74" t="str">
        <f aca="false">IFERROR((H43-H42)/H42,"")</f>
        <v/>
      </c>
      <c r="I44" s="74" t="str">
        <f aca="false">IFERROR((I43-I42)/I42,"")</f>
        <v/>
      </c>
      <c r="J44" s="74" t="str">
        <f aca="false">IFERROR((J43-J42)/J42,"")</f>
        <v/>
      </c>
      <c r="K44" s="74" t="str">
        <f aca="false">IFERROR((K43-K42)/K42,"")</f>
        <v/>
      </c>
      <c r="L44" s="74" t="str">
        <f aca="false">IFERROR((L43-L42)/L42,"")</f>
        <v/>
      </c>
      <c r="M44" s="74" t="str">
        <f aca="false">IFERROR((M43-M42)/M42,"")</f>
        <v/>
      </c>
      <c r="N44" s="40" t="str">
        <f aca="false">IFERROR((N43-N42)/N42,"")</f>
        <v/>
      </c>
      <c r="O44" s="40" t="str">
        <f aca="false">IFERROR((O43-O42)/O42,"")</f>
        <v/>
      </c>
      <c r="P44" s="40" t="str">
        <f aca="false">IFERROR((P43-P42)/P42,"")</f>
        <v/>
      </c>
      <c r="Q44" s="74" t="str">
        <f aca="false">IFERROR((Q43-Q42)/Q42,"")</f>
        <v/>
      </c>
      <c r="R44" s="74" t="str">
        <f aca="false">IFERROR((R43-R42)/R42,"")</f>
        <v/>
      </c>
      <c r="S44" s="74" t="str">
        <f aca="false">IFERROR((S43-S42)/S42,"")</f>
        <v/>
      </c>
      <c r="T44" s="74" t="str">
        <f aca="false">IFERROR((T43-T42)/T42,"")</f>
        <v/>
      </c>
      <c r="U44" s="74" t="str">
        <f aca="false">IFERROR((U43-U42)/U42,"")</f>
        <v/>
      </c>
      <c r="V44" s="75" t="str">
        <f aca="false">IFERROR((V43-V42)/V42,"")</f>
        <v/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str">
        <f aca="false">IFERROR(SQRT(2*(F43-F42)^2/(F43+F42)),"")</f>
        <v/>
      </c>
      <c r="G45" s="77" t="str">
        <f aca="false">IFERROR(SQRT(2*(G43-G42)^2/(G43+G42)),"")</f>
        <v/>
      </c>
      <c r="H45" s="77" t="str">
        <f aca="false">IFERROR(SQRT(2*(H43-H42)^2/(H43+H42)),"")</f>
        <v/>
      </c>
      <c r="I45" s="77" t="str">
        <f aca="false">IFERROR(SQRT(2*(I43-I42)^2/(I43+I42)),"")</f>
        <v/>
      </c>
      <c r="J45" s="77" t="str">
        <f aca="false">IFERROR(SQRT(2*(J43-J42)^2/(J43+J42)),"")</f>
        <v/>
      </c>
      <c r="K45" s="77" t="str">
        <f aca="false">IFERROR(SQRT(2*(K43-K42)^2/(K43+K42)),"")</f>
        <v/>
      </c>
      <c r="L45" s="77" t="str">
        <f aca="false">IFERROR(SQRT(2*(L43-L42)^2/(L43+L42)),"")</f>
        <v/>
      </c>
      <c r="M45" s="77" t="str">
        <f aca="false">IFERROR(SQRT(2*(M43-M42)^2/(M43+M42)),"")</f>
        <v/>
      </c>
      <c r="N45" s="78" t="str">
        <f aca="false">IFERROR(SQRT(2*(N43-N42)^2/(N43+N42)),"")</f>
        <v/>
      </c>
      <c r="O45" s="78" t="str">
        <f aca="false">IFERROR(SQRT(2*(O43-O42)^2/(O43+O42)),"")</f>
        <v/>
      </c>
      <c r="P45" s="78" t="str">
        <f aca="false">IFERROR(SQRT(2*(P43-P42)^2/(P43+P42)),"")</f>
        <v/>
      </c>
      <c r="Q45" s="77" t="str">
        <f aca="false">IFERROR(SQRT(2*(Q43-Q42)^2/(Q43+Q42)),"")</f>
        <v/>
      </c>
      <c r="R45" s="77" t="str">
        <f aca="false">IFERROR(SQRT(2*(R43-R42)^2/(R43+R42)),"")</f>
        <v/>
      </c>
      <c r="S45" s="77" t="str">
        <f aca="false">IFERROR(SQRT(2*(S43-S42)^2/(S43+S42)),"")</f>
        <v/>
      </c>
      <c r="T45" s="77" t="str">
        <f aca="false">IFERROR(SQRT(2*(T43-T42)^2/(T43+T42)),"")</f>
        <v/>
      </c>
      <c r="U45" s="77" t="str">
        <f aca="false">IFERROR(SQRT(2*(U43-U42)^2/(U43+U42)),"")</f>
        <v/>
      </c>
      <c r="V45" s="79" t="str">
        <f aca="false">IFERROR(SQRT(2*(V43-V42)^2/(V43+V42)),"")</f>
        <v/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/>
      <c r="E46" s="7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str">
        <f aca="false">IFERROR((F47-F46)/F46,"")</f>
        <v/>
      </c>
      <c r="G48" s="74" t="str">
        <f aca="false">IFERROR((G47-G46)/G46,"")</f>
        <v/>
      </c>
      <c r="H48" s="74" t="str">
        <f aca="false">IFERROR((H47-H46)/H46,"")</f>
        <v/>
      </c>
      <c r="I48" s="74" t="str">
        <f aca="false">IFERROR((I47-I46)/I46,"")</f>
        <v/>
      </c>
      <c r="J48" s="74" t="str">
        <f aca="false">IFERROR((J47-J46)/J46,"")</f>
        <v/>
      </c>
      <c r="K48" s="74" t="str">
        <f aca="false">IFERROR((K47-K46)/K46,"")</f>
        <v/>
      </c>
      <c r="L48" s="74" t="str">
        <f aca="false">IFERROR((L47-L46)/L46,"")</f>
        <v/>
      </c>
      <c r="M48" s="74" t="str">
        <f aca="false">IFERROR((M47-M46)/M46,"")</f>
        <v/>
      </c>
      <c r="N48" s="40" t="str">
        <f aca="false">IFERROR((N47-N46)/N46,"")</f>
        <v/>
      </c>
      <c r="O48" s="40" t="str">
        <f aca="false">IFERROR((O47-O46)/O46,"")</f>
        <v/>
      </c>
      <c r="P48" s="40" t="str">
        <f aca="false">IFERROR((P47-P46)/P46,"")</f>
        <v/>
      </c>
      <c r="Q48" s="74" t="str">
        <f aca="false">IFERROR((Q47-Q46)/Q46,"")</f>
        <v/>
      </c>
      <c r="R48" s="74" t="str">
        <f aca="false">IFERROR((R47-R46)/R46,"")</f>
        <v/>
      </c>
      <c r="S48" s="74" t="str">
        <f aca="false">IFERROR((S47-S46)/S46,"")</f>
        <v/>
      </c>
      <c r="T48" s="74" t="str">
        <f aca="false">IFERROR((T47-T46)/T46,"")</f>
        <v/>
      </c>
      <c r="U48" s="74" t="str">
        <f aca="false">IFERROR((U47-U46)/U46,"")</f>
        <v/>
      </c>
      <c r="V48" s="75" t="str">
        <f aca="false">IFERROR((V47-V46)/V46,"")</f>
        <v/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str">
        <f aca="false">IFERROR(SQRT(2*(F47-F46)^2/(F47+F46)),"")</f>
        <v/>
      </c>
      <c r="G49" s="77" t="str">
        <f aca="false">IFERROR(SQRT(2*(G47-G46)^2/(G47+G46)),"")</f>
        <v/>
      </c>
      <c r="H49" s="77" t="str">
        <f aca="false">IFERROR(SQRT(2*(H47-H46)^2/(H47+H46)),"")</f>
        <v/>
      </c>
      <c r="I49" s="77" t="str">
        <f aca="false">IFERROR(SQRT(2*(I47-I46)^2/(I47+I46)),"")</f>
        <v/>
      </c>
      <c r="J49" s="77" t="str">
        <f aca="false">IFERROR(SQRT(2*(J47-J46)^2/(J47+J46)),"")</f>
        <v/>
      </c>
      <c r="K49" s="77" t="str">
        <f aca="false">IFERROR(SQRT(2*(K47-K46)^2/(K47+K46)),"")</f>
        <v/>
      </c>
      <c r="L49" s="77" t="str">
        <f aca="false">IFERROR(SQRT(2*(L47-L46)^2/(L47+L46)),"")</f>
        <v/>
      </c>
      <c r="M49" s="77" t="str">
        <f aca="false">IFERROR(SQRT(2*(M47-M46)^2/(M47+M46)),"")</f>
        <v/>
      </c>
      <c r="N49" s="78" t="str">
        <f aca="false">IFERROR(SQRT(2*(N47-N46)^2/(N47+N46)),"")</f>
        <v/>
      </c>
      <c r="O49" s="78" t="str">
        <f aca="false">IFERROR(SQRT(2*(O47-O46)^2/(O47+O46)),"")</f>
        <v/>
      </c>
      <c r="P49" s="78" t="str">
        <f aca="false">IFERROR(SQRT(2*(P47-P46)^2/(P47+P46)),"")</f>
        <v/>
      </c>
      <c r="Q49" s="77" t="str">
        <f aca="false">IFERROR(SQRT(2*(Q47-Q46)^2/(Q47+Q46)),"")</f>
        <v/>
      </c>
      <c r="R49" s="77" t="str">
        <f aca="false">IFERROR(SQRT(2*(R47-R46)^2/(R47+R46)),"")</f>
        <v/>
      </c>
      <c r="S49" s="77" t="str">
        <f aca="false">IFERROR(SQRT(2*(S47-S46)^2/(S47+S46)),"")</f>
        <v/>
      </c>
      <c r="T49" s="77" t="str">
        <f aca="false">IFERROR(SQRT(2*(T47-T46)^2/(T47+T46)),"")</f>
        <v/>
      </c>
      <c r="U49" s="77" t="str">
        <f aca="false">IFERROR(SQRT(2*(U47-U46)^2/(U47+U46)),"")</f>
        <v/>
      </c>
      <c r="V49" s="79" t="str">
        <f aca="false">IFERROR(SQRT(2*(V47-V46)^2/(V47+V46)),"")</f>
        <v/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/>
      <c r="E50" s="7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str">
        <f aca="false">IFERROR((F51-F50)/F50,"")</f>
        <v/>
      </c>
      <c r="G52" s="74" t="str">
        <f aca="false">IFERROR((G51-G50)/G50,"")</f>
        <v/>
      </c>
      <c r="H52" s="74" t="str">
        <f aca="false">IFERROR((H51-H50)/H50,"")</f>
        <v/>
      </c>
      <c r="I52" s="74" t="str">
        <f aca="false">IFERROR((I51-I50)/I50,"")</f>
        <v/>
      </c>
      <c r="J52" s="74" t="str">
        <f aca="false">IFERROR((J51-J50)/J50,"")</f>
        <v/>
      </c>
      <c r="K52" s="74" t="str">
        <f aca="false">IFERROR((K51-K50)/K50,"")</f>
        <v/>
      </c>
      <c r="L52" s="74" t="str">
        <f aca="false">IFERROR((L51-L50)/L50,"")</f>
        <v/>
      </c>
      <c r="M52" s="74" t="str">
        <f aca="false">IFERROR((M51-M50)/M50,"")</f>
        <v/>
      </c>
      <c r="N52" s="40" t="str">
        <f aca="false">IFERROR((N51-N50)/N50,"")</f>
        <v/>
      </c>
      <c r="O52" s="40" t="str">
        <f aca="false">IFERROR((O51-O50)/O50,"")</f>
        <v/>
      </c>
      <c r="P52" s="40" t="str">
        <f aca="false">IFERROR((P51-P50)/P50,"")</f>
        <v/>
      </c>
      <c r="Q52" s="74" t="str">
        <f aca="false">IFERROR((Q51-Q50)/Q50,"")</f>
        <v/>
      </c>
      <c r="R52" s="74" t="str">
        <f aca="false">IFERROR((R51-R50)/R50,"")</f>
        <v/>
      </c>
      <c r="S52" s="74" t="str">
        <f aca="false">IFERROR((S51-S50)/S50,"")</f>
        <v/>
      </c>
      <c r="T52" s="74" t="str">
        <f aca="false">IFERROR((T51-T50)/T50,"")</f>
        <v/>
      </c>
      <c r="U52" s="74" t="str">
        <f aca="false">IFERROR((U51-U50)/U50,"")</f>
        <v/>
      </c>
      <c r="V52" s="75" t="str">
        <f aca="false">IFERROR((V51-V50)/V50,"")</f>
        <v/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str">
        <f aca="false">IFERROR(SQRT(2*(F51-F50)^2/(F51+F50)),"")</f>
        <v/>
      </c>
      <c r="G53" s="77" t="str">
        <f aca="false">IFERROR(SQRT(2*(G51-G50)^2/(G51+G50)),"")</f>
        <v/>
      </c>
      <c r="H53" s="77" t="str">
        <f aca="false">IFERROR(SQRT(2*(H51-H50)^2/(H51+H50)),"")</f>
        <v/>
      </c>
      <c r="I53" s="77" t="str">
        <f aca="false">IFERROR(SQRT(2*(I51-I50)^2/(I51+I50)),"")</f>
        <v/>
      </c>
      <c r="J53" s="77" t="str">
        <f aca="false">IFERROR(SQRT(2*(J51-J50)^2/(J51+J50)),"")</f>
        <v/>
      </c>
      <c r="K53" s="77" t="str">
        <f aca="false">IFERROR(SQRT(2*(K51-K50)^2/(K51+K50)),"")</f>
        <v/>
      </c>
      <c r="L53" s="77" t="str">
        <f aca="false">IFERROR(SQRT(2*(L51-L50)^2/(L51+L50)),"")</f>
        <v/>
      </c>
      <c r="M53" s="77" t="str">
        <f aca="false">IFERROR(SQRT(2*(M51-M50)^2/(M51+M50)),"")</f>
        <v/>
      </c>
      <c r="N53" s="78" t="str">
        <f aca="false">IFERROR(SQRT(2*(N51-N50)^2/(N51+N50)),"")</f>
        <v/>
      </c>
      <c r="O53" s="78" t="str">
        <f aca="false">IFERROR(SQRT(2*(O51-O50)^2/(O51+O50)),"")</f>
        <v/>
      </c>
      <c r="P53" s="78" t="str">
        <f aca="false">IFERROR(SQRT(2*(P51-P50)^2/(P51+P50)),"")</f>
        <v/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str">
        <f aca="false">IFERROR(SQRT(2*(S51-S50)^2/(S51+S50)),"")</f>
        <v/>
      </c>
      <c r="T53" s="77" t="str">
        <f aca="false">IFERROR(SQRT(2*(T51-T50)^2/(T51+T50)),"")</f>
        <v/>
      </c>
      <c r="U53" s="77" t="str">
        <f aca="false">IFERROR(SQRT(2*(U51-U50)^2/(U51+U50)),"")</f>
        <v/>
      </c>
      <c r="V53" s="79" t="str">
        <f aca="false">IFERROR(SQRT(2*(V51-V50)^2/(V51+V50)),"")</f>
        <v/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82"/>
      <c r="E74" s="82"/>
      <c r="F74" s="80"/>
      <c r="G74" s="80"/>
      <c r="H74" s="80"/>
      <c r="I74" s="80"/>
      <c r="J74" s="80"/>
      <c r="K74" s="80"/>
      <c r="L74" s="80"/>
      <c r="M74" s="80"/>
      <c r="N74" s="5"/>
      <c r="O74" s="5"/>
      <c r="P74" s="5"/>
      <c r="Q74" s="80"/>
      <c r="R74" s="80"/>
      <c r="S74" s="80"/>
      <c r="T74" s="80"/>
      <c r="U74" s="80"/>
      <c r="V74" s="81"/>
    </row>
    <row r="75" customFormat="false" ht="13.5" hidden="false" customHeight="true" outlineLevel="0" collapsed="false">
      <c r="A75" s="69"/>
      <c r="B75" s="70"/>
      <c r="C75" s="6" t="s">
        <v>548</v>
      </c>
      <c r="D75" s="82"/>
      <c r="E75" s="82"/>
      <c r="F75" s="6"/>
      <c r="G75" s="6"/>
      <c r="H75" s="6"/>
      <c r="I75" s="6"/>
      <c r="J75" s="6"/>
      <c r="K75" s="6"/>
      <c r="L75" s="6"/>
      <c r="M75" s="6"/>
      <c r="N75" s="5"/>
      <c r="O75" s="5"/>
      <c r="P75" s="5"/>
      <c r="Q75" s="6"/>
      <c r="R75" s="6"/>
      <c r="S75" s="6"/>
      <c r="T75" s="6"/>
      <c r="U75" s="6"/>
      <c r="V75" s="83"/>
    </row>
    <row r="76" customFormat="false" ht="13.5" hidden="false" customHeight="true" outlineLevel="0" collapsed="false">
      <c r="A76" s="69"/>
      <c r="B76" s="70"/>
      <c r="C76" s="6" t="s">
        <v>549</v>
      </c>
      <c r="D76" s="82"/>
      <c r="E76" s="82"/>
      <c r="F76" s="74" t="str">
        <f aca="false">IFERROR((F75-F74)/F74,"")</f>
        <v/>
      </c>
      <c r="G76" s="74" t="str">
        <f aca="false">IFERROR((G75-G74)/G74,"")</f>
        <v/>
      </c>
      <c r="H76" s="74" t="str">
        <f aca="false">IFERROR((H75-H74)/H74,"")</f>
        <v/>
      </c>
      <c r="I76" s="74" t="str">
        <f aca="false">IFERROR((I75-I74)/I74,"")</f>
        <v/>
      </c>
      <c r="J76" s="74" t="str">
        <f aca="false">IFERROR((J75-J74)/J74,"")</f>
        <v/>
      </c>
      <c r="K76" s="74" t="str">
        <f aca="false">IFERROR((K75-K74)/K74,"")</f>
        <v/>
      </c>
      <c r="L76" s="74" t="str">
        <f aca="false">IFERROR((L75-L74)/L74,"")</f>
        <v/>
      </c>
      <c r="M76" s="74" t="str">
        <f aca="false">IFERROR((M75-M74)/M74,"")</f>
        <v/>
      </c>
      <c r="N76" s="40" t="str">
        <f aca="false">IFERROR((N75-N74)/N74,"")</f>
        <v/>
      </c>
      <c r="O76" s="40" t="str">
        <f aca="false">IFERROR((O75-O74)/O74,"")</f>
        <v/>
      </c>
      <c r="P76" s="40" t="str">
        <f aca="false">IFERROR((P75-P74)/P74,"")</f>
        <v/>
      </c>
      <c r="Q76" s="74" t="str">
        <f aca="false">IFERROR((Q75-Q74)/Q74,"")</f>
        <v/>
      </c>
      <c r="R76" s="74" t="str">
        <f aca="false">IFERROR((R75-R74)/R74,"")</f>
        <v/>
      </c>
      <c r="S76" s="74" t="str">
        <f aca="false">IFERROR((S75-S74)/S74,"")</f>
        <v/>
      </c>
      <c r="T76" s="74" t="str">
        <f aca="false">IFERROR((T75-T74)/T74,"")</f>
        <v/>
      </c>
      <c r="U76" s="74" t="str">
        <f aca="false">IFERROR((U75-U74)/U74,"")</f>
        <v/>
      </c>
      <c r="V76" s="75" t="str">
        <f aca="false">IFERROR((V75-V74)/V74,"")</f>
        <v/>
      </c>
    </row>
    <row r="77" customFormat="false" ht="13.5" hidden="false" customHeight="true" outlineLevel="0" collapsed="false">
      <c r="A77" s="69"/>
      <c r="B77" s="70"/>
      <c r="C77" s="76" t="s">
        <v>550</v>
      </c>
      <c r="D77" s="82"/>
      <c r="E77" s="82"/>
      <c r="F77" s="77" t="str">
        <f aca="false">IFERROR(SQRT(2*(F75-F74)^2/(F75+F74)),"")</f>
        <v/>
      </c>
      <c r="G77" s="77" t="str">
        <f aca="false">IFERROR(SQRT(2*(G75-G74)^2/(G75+G74)),"")</f>
        <v/>
      </c>
      <c r="H77" s="77" t="str">
        <f aca="false">IFERROR(SQRT(2*(H75-H74)^2/(H75+H74)),"")</f>
        <v/>
      </c>
      <c r="I77" s="77" t="str">
        <f aca="false">IFERROR(SQRT(2*(I75-I74)^2/(I75+I74)),"")</f>
        <v/>
      </c>
      <c r="J77" s="77" t="str">
        <f aca="false">IFERROR(SQRT(2*(J75-J74)^2/(J75+J74)),"")</f>
        <v/>
      </c>
      <c r="K77" s="77" t="str">
        <f aca="false">IFERROR(SQRT(2*(K75-K74)^2/(K75+K74)),"")</f>
        <v/>
      </c>
      <c r="L77" s="77" t="str">
        <f aca="false">IFERROR(SQRT(2*(L75-L74)^2/(L75+L74)),"")</f>
        <v/>
      </c>
      <c r="M77" s="77" t="str">
        <f aca="false">IFERROR(SQRT(2*(M75-M74)^2/(M75+M74)),"")</f>
        <v/>
      </c>
      <c r="N77" s="84" t="str">
        <f aca="false">IFERROR(SQRT(2*(N75-N74)^2/(N75+N74)),"")</f>
        <v/>
      </c>
      <c r="O77" s="84" t="str">
        <f aca="false">IFERROR(SQRT(2*(O75-O74)^2/(O75+O74)),"")</f>
        <v/>
      </c>
      <c r="P77" s="84" t="str">
        <f aca="false">IFERROR(SQRT(2*(P75-P74)^2/(P75+P74)),"")</f>
        <v/>
      </c>
      <c r="Q77" s="77" t="str">
        <f aca="false">IFERROR(SQRT(2*(Q75-Q74)^2/(Q75+Q74)),"")</f>
        <v/>
      </c>
      <c r="R77" s="77" t="str">
        <f aca="false">IFERROR(SQRT(2*(R75-R74)^2/(R75+R74)),"")</f>
        <v/>
      </c>
      <c r="S77" s="77" t="str">
        <f aca="false">IFERROR(SQRT(2*(S75-S74)^2/(S75+S74)),"")</f>
        <v/>
      </c>
      <c r="T77" s="77" t="str">
        <f aca="false">IFERROR(SQRT(2*(T75-T74)^2/(T75+T74)),"")</f>
        <v/>
      </c>
      <c r="U77" s="77" t="str">
        <f aca="false">IFERROR(SQRT(2*(U75-U74)^2/(U75+U74)),"")</f>
        <v/>
      </c>
      <c r="V77" s="79" t="str">
        <f aca="false">IFERROR(SQRT(2*(V75-V74)^2/(V75+V74)),"")</f>
        <v/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82"/>
      <c r="E78" s="82"/>
      <c r="F78" s="71"/>
      <c r="G78" s="71"/>
      <c r="H78" s="71"/>
      <c r="I78" s="71"/>
      <c r="J78" s="71"/>
      <c r="K78" s="71"/>
      <c r="L78" s="71"/>
      <c r="M78" s="71"/>
      <c r="N78" s="5"/>
      <c r="O78" s="5"/>
      <c r="P78" s="5"/>
      <c r="Q78" s="71"/>
      <c r="R78" s="71"/>
      <c r="S78" s="71"/>
      <c r="T78" s="71"/>
      <c r="U78" s="71"/>
      <c r="V78" s="85"/>
    </row>
    <row r="79" customFormat="false" ht="13.5" hidden="false" customHeight="true" outlineLevel="0" collapsed="false">
      <c r="A79" s="69"/>
      <c r="B79" s="70"/>
      <c r="C79" s="6" t="s">
        <v>548</v>
      </c>
      <c r="D79" s="82"/>
      <c r="E79" s="82"/>
      <c r="F79" s="6"/>
      <c r="G79" s="6"/>
      <c r="H79" s="6"/>
      <c r="I79" s="6"/>
      <c r="J79" s="6"/>
      <c r="K79" s="6"/>
      <c r="L79" s="6"/>
      <c r="M79" s="6"/>
      <c r="N79" s="5"/>
      <c r="O79" s="5"/>
      <c r="P79" s="5"/>
      <c r="Q79" s="6"/>
      <c r="R79" s="6"/>
      <c r="S79" s="6"/>
      <c r="T79" s="6"/>
      <c r="U79" s="6"/>
      <c r="V79" s="83"/>
    </row>
    <row r="80" customFormat="false" ht="13.5" hidden="false" customHeight="true" outlineLevel="0" collapsed="false">
      <c r="A80" s="69"/>
      <c r="B80" s="70"/>
      <c r="C80" s="6" t="s">
        <v>549</v>
      </c>
      <c r="D80" s="82"/>
      <c r="E80" s="82"/>
      <c r="F80" s="74" t="str">
        <f aca="false">IFERROR((F79-F78)/F78,"")</f>
        <v/>
      </c>
      <c r="G80" s="74" t="str">
        <f aca="false">IFERROR((G79-G78)/G78,"")</f>
        <v/>
      </c>
      <c r="H80" s="74" t="str">
        <f aca="false">IFERROR((H79-H78)/H78,"")</f>
        <v/>
      </c>
      <c r="I80" s="74" t="str">
        <f aca="false">IFERROR((I79-I78)/I78,"")</f>
        <v/>
      </c>
      <c r="J80" s="74" t="str">
        <f aca="false">IFERROR((J79-J78)/J78,"")</f>
        <v/>
      </c>
      <c r="K80" s="74" t="str">
        <f aca="false">IFERROR((K79-K78)/K78,"")</f>
        <v/>
      </c>
      <c r="L80" s="74" t="str">
        <f aca="false">IFERROR((L79-L78)/L78,"")</f>
        <v/>
      </c>
      <c r="M80" s="74" t="str">
        <f aca="false">IFERROR((M79-M78)/M78,"")</f>
        <v/>
      </c>
      <c r="N80" s="40" t="str">
        <f aca="false">IFERROR((N79-N78)/N78,"")</f>
        <v/>
      </c>
      <c r="O80" s="40" t="str">
        <f aca="false">IFERROR((O79-O78)/O78,"")</f>
        <v/>
      </c>
      <c r="P80" s="40" t="str">
        <f aca="false">IFERROR((P79-P78)/P78,"")</f>
        <v/>
      </c>
      <c r="Q80" s="74" t="str">
        <f aca="false">IFERROR((Q79-Q78)/Q78,"")</f>
        <v/>
      </c>
      <c r="R80" s="74" t="str">
        <f aca="false">IFERROR((R79-R78)/R78,"")</f>
        <v/>
      </c>
      <c r="S80" s="74" t="str">
        <f aca="false">IFERROR((S79-S78)/S78,"")</f>
        <v/>
      </c>
      <c r="T80" s="74" t="str">
        <f aca="false">IFERROR((T79-T78)/T78,"")</f>
        <v/>
      </c>
      <c r="U80" s="74" t="str">
        <f aca="false">IFERROR((U79-U78)/U78,"")</f>
        <v/>
      </c>
      <c r="V80" s="75" t="str">
        <f aca="false">IFERROR((V79-V78)/V78,"")</f>
        <v/>
      </c>
    </row>
    <row r="81" customFormat="false" ht="13.5" hidden="false" customHeight="true" outlineLevel="0" collapsed="false">
      <c r="A81" s="69"/>
      <c r="B81" s="70"/>
      <c r="C81" s="76" t="s">
        <v>550</v>
      </c>
      <c r="D81" s="82"/>
      <c r="E81" s="82"/>
      <c r="F81" s="77" t="str">
        <f aca="false">IFERROR(SQRT(2*(F79-F78)^2/(F79+F78)),"")</f>
        <v/>
      </c>
      <c r="G81" s="77" t="str">
        <f aca="false">IFERROR(SQRT(2*(G79-G78)^2/(G79+G78)),"")</f>
        <v/>
      </c>
      <c r="H81" s="77" t="str">
        <f aca="false">IFERROR(SQRT(2*(H79-H78)^2/(H79+H78)),"")</f>
        <v/>
      </c>
      <c r="I81" s="77" t="str">
        <f aca="false">IFERROR(SQRT(2*(I79-I78)^2/(I79+I78)),"")</f>
        <v/>
      </c>
      <c r="J81" s="77" t="str">
        <f aca="false">IFERROR(SQRT(2*(J79-J78)^2/(J79+J78)),"")</f>
        <v/>
      </c>
      <c r="K81" s="77" t="str">
        <f aca="false">IFERROR(SQRT(2*(K79-K78)^2/(K79+K78)),"")</f>
        <v/>
      </c>
      <c r="L81" s="77" t="str">
        <f aca="false">IFERROR(SQRT(2*(L79-L78)^2/(L79+L78)),"")</f>
        <v/>
      </c>
      <c r="M81" s="77" t="str">
        <f aca="false">IFERROR(SQRT(2*(M79-M78)^2/(M79+M78)),"")</f>
        <v/>
      </c>
      <c r="N81" s="84" t="str">
        <f aca="false">IFERROR(SQRT(2*(N79-N78)^2/(N79+N78)),"")</f>
        <v/>
      </c>
      <c r="O81" s="84" t="str">
        <f aca="false">IFERROR(SQRT(2*(O79-O78)^2/(O79+O78)),"")</f>
        <v/>
      </c>
      <c r="P81" s="84" t="str">
        <f aca="false">IFERROR(SQRT(2*(P79-P78)^2/(P79+P78)),"")</f>
        <v/>
      </c>
      <c r="Q81" s="77" t="str">
        <f aca="false">IFERROR(SQRT(2*(Q79-Q78)^2/(Q79+Q78)),"")</f>
        <v/>
      </c>
      <c r="R81" s="77" t="str">
        <f aca="false">IFERROR(SQRT(2*(R79-R78)^2/(R79+R78)),"")</f>
        <v/>
      </c>
      <c r="S81" s="77" t="str">
        <f aca="false">IFERROR(SQRT(2*(S79-S78)^2/(S79+S78)),"")</f>
        <v/>
      </c>
      <c r="T81" s="77" t="str">
        <f aca="false">IFERROR(SQRT(2*(T79-T78)^2/(T79+T78)),"")</f>
        <v/>
      </c>
      <c r="U81" s="77" t="str">
        <f aca="false">IFERROR(SQRT(2*(U79-U78)^2/(U79+U78)),"")</f>
        <v/>
      </c>
      <c r="V81" s="79" t="str">
        <f aca="false">IFERROR(SQRT(2*(V79-V78)^2/(V79+V78)),"")</f>
        <v/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82"/>
      <c r="E86" s="82"/>
      <c r="F86" s="71"/>
      <c r="G86" s="71"/>
      <c r="H86" s="71"/>
      <c r="I86" s="71"/>
      <c r="J86" s="71"/>
      <c r="K86" s="71"/>
      <c r="L86" s="71"/>
      <c r="M86" s="71"/>
      <c r="N86" s="5"/>
      <c r="O86" s="5"/>
      <c r="P86" s="5"/>
      <c r="Q86" s="71"/>
      <c r="R86" s="71"/>
      <c r="S86" s="71"/>
      <c r="T86" s="71"/>
      <c r="U86" s="71"/>
      <c r="V86" s="85"/>
    </row>
    <row r="87" customFormat="false" ht="13.5" hidden="false" customHeight="true" outlineLevel="0" collapsed="false">
      <c r="A87" s="69"/>
      <c r="B87" s="70"/>
      <c r="C87" s="6" t="s">
        <v>548</v>
      </c>
      <c r="D87" s="82"/>
      <c r="E87" s="82"/>
      <c r="F87" s="6"/>
      <c r="G87" s="6"/>
      <c r="H87" s="6"/>
      <c r="I87" s="6"/>
      <c r="J87" s="6"/>
      <c r="K87" s="6"/>
      <c r="L87" s="6"/>
      <c r="M87" s="6"/>
      <c r="N87" s="5"/>
      <c r="O87" s="5"/>
      <c r="P87" s="5"/>
      <c r="Q87" s="6"/>
      <c r="R87" s="6"/>
      <c r="S87" s="6"/>
      <c r="T87" s="6"/>
      <c r="U87" s="6"/>
      <c r="V87" s="83"/>
    </row>
    <row r="88" customFormat="false" ht="13.5" hidden="false" customHeight="true" outlineLevel="0" collapsed="false">
      <c r="A88" s="69"/>
      <c r="B88" s="70"/>
      <c r="C88" s="6" t="s">
        <v>549</v>
      </c>
      <c r="D88" s="82"/>
      <c r="E88" s="82"/>
      <c r="F88" s="74" t="str">
        <f aca="false">IFERROR((F87-F86)/F86,"")</f>
        <v/>
      </c>
      <c r="G88" s="74" t="str">
        <f aca="false">IFERROR((G87-G86)/G86,"")</f>
        <v/>
      </c>
      <c r="H88" s="74" t="str">
        <f aca="false">IFERROR((H87-H86)/H86,"")</f>
        <v/>
      </c>
      <c r="I88" s="74" t="str">
        <f aca="false">IFERROR((I87-I86)/I86,"")</f>
        <v/>
      </c>
      <c r="J88" s="74" t="str">
        <f aca="false">IFERROR((J87-J86)/J86,"")</f>
        <v/>
      </c>
      <c r="K88" s="74" t="str">
        <f aca="false">IFERROR((K87-K86)/K86,"")</f>
        <v/>
      </c>
      <c r="L88" s="74" t="str">
        <f aca="false">IFERROR((L87-L86)/L86,"")</f>
        <v/>
      </c>
      <c r="M88" s="74" t="str">
        <f aca="false">IFERROR((M87-M86)/M86,"")</f>
        <v/>
      </c>
      <c r="N88" s="40" t="str">
        <f aca="false">IFERROR((N87-N86)/N86,"")</f>
        <v/>
      </c>
      <c r="O88" s="40" t="str">
        <f aca="false">IFERROR((O87-O86)/O86,"")</f>
        <v/>
      </c>
      <c r="P88" s="40" t="str">
        <f aca="false">IFERROR((P87-P86)/P86,"")</f>
        <v/>
      </c>
      <c r="Q88" s="74" t="str">
        <f aca="false">IFERROR((Q87-Q86)/Q86,"")</f>
        <v/>
      </c>
      <c r="R88" s="74" t="str">
        <f aca="false">IFERROR((R87-R86)/R86,"")</f>
        <v/>
      </c>
      <c r="S88" s="74" t="str">
        <f aca="false">IFERROR((S87-S86)/S86,"")</f>
        <v/>
      </c>
      <c r="T88" s="74" t="str">
        <f aca="false">IFERROR((T87-T86)/T86,"")</f>
        <v/>
      </c>
      <c r="U88" s="74" t="str">
        <f aca="false">IFERROR((U87-U86)/U86,"")</f>
        <v/>
      </c>
      <c r="V88" s="75" t="str">
        <f aca="false">IFERROR((V87-V86)/V86,"")</f>
        <v/>
      </c>
    </row>
    <row r="89" customFormat="false" ht="13.5" hidden="false" customHeight="true" outlineLevel="0" collapsed="false">
      <c r="A89" s="69"/>
      <c r="B89" s="70"/>
      <c r="C89" s="76" t="s">
        <v>550</v>
      </c>
      <c r="D89" s="82"/>
      <c r="E89" s="82"/>
      <c r="F89" s="77" t="str">
        <f aca="false">IFERROR(SQRT(2*(F87-F86)^2/(F87+F86)),"")</f>
        <v/>
      </c>
      <c r="G89" s="77" t="str">
        <f aca="false">IFERROR(SQRT(2*(G87-G86)^2/(G87+G86)),"")</f>
        <v/>
      </c>
      <c r="H89" s="77" t="str">
        <f aca="false">IFERROR(SQRT(2*(H87-H86)^2/(H87+H86)),"")</f>
        <v/>
      </c>
      <c r="I89" s="77" t="str">
        <f aca="false">IFERROR(SQRT(2*(I87-I86)^2/(I87+I86)),"")</f>
        <v/>
      </c>
      <c r="J89" s="77" t="str">
        <f aca="false">IFERROR(SQRT(2*(J87-J86)^2/(J87+J86)),"")</f>
        <v/>
      </c>
      <c r="K89" s="77" t="str">
        <f aca="false">IFERROR(SQRT(2*(K87-K86)^2/(K87+K86)),"")</f>
        <v/>
      </c>
      <c r="L89" s="77" t="str">
        <f aca="false">IFERROR(SQRT(2*(L87-L86)^2/(L87+L86)),"")</f>
        <v/>
      </c>
      <c r="M89" s="77" t="str">
        <f aca="false">IFERROR(SQRT(2*(M87-M86)^2/(M87+M86)),"")</f>
        <v/>
      </c>
      <c r="N89" s="84" t="str">
        <f aca="false">IFERROR(SQRT(2*(N87-N86)^2/(N87+N86)),"")</f>
        <v/>
      </c>
      <c r="O89" s="84" t="str">
        <f aca="false">IFERROR(SQRT(2*(O87-O86)^2/(O87+O86)),"")</f>
        <v/>
      </c>
      <c r="P89" s="84" t="str">
        <f aca="false">IFERROR(SQRT(2*(P87-P86)^2/(P87+P86)),"")</f>
        <v/>
      </c>
      <c r="Q89" s="77" t="str">
        <f aca="false">IFERROR(SQRT(2*(Q87-Q86)^2/(Q87+Q86)),"")</f>
        <v/>
      </c>
      <c r="R89" s="77" t="str">
        <f aca="false">IFERROR(SQRT(2*(R87-R86)^2/(R87+R86)),"")</f>
        <v/>
      </c>
      <c r="S89" s="77" t="str">
        <f aca="false">IFERROR(SQRT(2*(S87-S86)^2/(S87+S86)),"")</f>
        <v/>
      </c>
      <c r="T89" s="77" t="str">
        <f aca="false">IFERROR(SQRT(2*(T87-T86)^2/(T87+T86)),"")</f>
        <v/>
      </c>
      <c r="U89" s="77" t="str">
        <f aca="false">IFERROR(SQRT(2*(U87-U86)^2/(U87+U86)),"")</f>
        <v/>
      </c>
      <c r="V89" s="79" t="str">
        <f aca="false">IFERROR(SQRT(2*(V87-V86)^2/(V87+V86)),"")</f>
        <v/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/>
      <c r="E110" s="73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/>
      <c r="G111" s="6"/>
      <c r="H111" s="6"/>
      <c r="I111" s="6"/>
      <c r="J111" s="6"/>
      <c r="K111" s="6"/>
      <c r="L111" s="6"/>
      <c r="M111" s="6"/>
      <c r="N111" s="5"/>
      <c r="O111" s="5"/>
      <c r="P111" s="5"/>
      <c r="Q111" s="6"/>
      <c r="R111" s="6"/>
      <c r="S111" s="6"/>
      <c r="T111" s="6"/>
      <c r="U111" s="6"/>
      <c r="V111" s="83"/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str">
        <f aca="false">IFERROR((F111-F110)/F110,"")</f>
        <v/>
      </c>
      <c r="G112" s="74" t="str">
        <f aca="false">IFERROR((G111-G110)/G110,"")</f>
        <v/>
      </c>
      <c r="H112" s="74" t="str">
        <f aca="false">IFERROR((H111-H110)/H110,"")</f>
        <v/>
      </c>
      <c r="I112" s="74" t="str">
        <f aca="false">IFERROR((I111-I110)/I110,"")</f>
        <v/>
      </c>
      <c r="J112" s="74" t="str">
        <f aca="false">IFERROR((J111-J110)/J110,"")</f>
        <v/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40" t="str">
        <f aca="false">IFERROR((N111-N110)/N110,"")</f>
        <v/>
      </c>
      <c r="O112" s="40" t="str">
        <f aca="false">IFERROR((O111-O110)/O110,"")</f>
        <v/>
      </c>
      <c r="P112" s="40" t="str">
        <f aca="false">IFERROR((P111-P110)/P110,"")</f>
        <v/>
      </c>
      <c r="Q112" s="74" t="str">
        <f aca="false">IFERROR((Q111-Q110)/Q110,"")</f>
        <v/>
      </c>
      <c r="R112" s="74" t="str">
        <f aca="false">IFERROR((R111-R110)/R110,"")</f>
        <v/>
      </c>
      <c r="S112" s="74" t="str">
        <f aca="false">IFERROR((S111-S110)/S110,"")</f>
        <v/>
      </c>
      <c r="T112" s="74" t="str">
        <f aca="false">IFERROR((T111-T110)/T110,"")</f>
        <v/>
      </c>
      <c r="U112" s="74" t="str">
        <f aca="false">IFERROR((U111-U110)/U110,"")</f>
        <v/>
      </c>
      <c r="V112" s="75" t="str">
        <f aca="false">IFERROR((V111-V110)/V110,"")</f>
        <v/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str">
        <f aca="false">IFERROR(SQRT(2*(F111-F110)^2/(F111+F110)),"")</f>
        <v/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str">
        <f aca="false">IFERROR(SQRT(2*(I111-I110)^2/(I111+I110)),"")</f>
        <v/>
      </c>
      <c r="J113" s="77" t="str">
        <f aca="false">IFERROR(SQRT(2*(J111-J110)^2/(J111+J110)),"")</f>
        <v/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str">
        <f aca="false">IFERROR(SQRT(2*(Q111-Q110)^2/(Q111+Q110)),"")</f>
        <v/>
      </c>
      <c r="R113" s="77" t="str">
        <f aca="false">IFERROR(SQRT(2*(R111-R110)^2/(R111+R110)),"")</f>
        <v/>
      </c>
      <c r="S113" s="77" t="str">
        <f aca="false">IFERROR(SQRT(2*(S111-S110)^2/(S111+S110)),"")</f>
        <v/>
      </c>
      <c r="T113" s="77" t="str">
        <f aca="false">IFERROR(SQRT(2*(T111-T110)^2/(T111+T110)),"")</f>
        <v/>
      </c>
      <c r="U113" s="77" t="str">
        <f aca="false">IFERROR(SQRT(2*(U111-U110)^2/(U111+U110)),"")</f>
        <v/>
      </c>
      <c r="V113" s="79" t="str">
        <f aca="false">IFERROR(SQRT(2*(V111-V110)^2/(V111+V110)),"")</f>
        <v/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/>
      <c r="E114" s="7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str">
        <f aca="false">IFERROR((F115-F114)/F114,"")</f>
        <v/>
      </c>
      <c r="G116" s="74" t="str">
        <f aca="false">IFERROR((G115-G114)/G114,"")</f>
        <v/>
      </c>
      <c r="H116" s="74" t="str">
        <f aca="false">IFERROR((H115-H114)/H114,"")</f>
        <v/>
      </c>
      <c r="I116" s="74" t="str">
        <f aca="false">IFERROR((I115-I114)/I114,"")</f>
        <v/>
      </c>
      <c r="J116" s="74" t="str">
        <f aca="false">IFERROR((J115-J114)/J114,"")</f>
        <v/>
      </c>
      <c r="K116" s="74" t="str">
        <f aca="false">IFERROR((K115-K114)/K114,"")</f>
        <v/>
      </c>
      <c r="L116" s="74" t="str">
        <f aca="false">IFERROR((L115-L114)/L114,"")</f>
        <v/>
      </c>
      <c r="M116" s="74" t="str">
        <f aca="false">IFERROR((M115-M114)/M114,"")</f>
        <v/>
      </c>
      <c r="N116" s="40" t="str">
        <f aca="false">IFERROR((N115-N114)/N114,"")</f>
        <v/>
      </c>
      <c r="O116" s="40" t="str">
        <f aca="false">IFERROR((O115-O114)/O114,"")</f>
        <v/>
      </c>
      <c r="P116" s="40" t="str">
        <f aca="false">IFERROR((P115-P114)/P114,"")</f>
        <v/>
      </c>
      <c r="Q116" s="74" t="str">
        <f aca="false">IFERROR((Q115-Q114)/Q114,"")</f>
        <v/>
      </c>
      <c r="R116" s="74" t="str">
        <f aca="false">IFERROR((R115-R114)/R114,"")</f>
        <v/>
      </c>
      <c r="S116" s="74" t="str">
        <f aca="false">IFERROR((S115-S114)/S114,"")</f>
        <v/>
      </c>
      <c r="T116" s="74" t="str">
        <f aca="false">IFERROR((T115-T114)/T114,"")</f>
        <v/>
      </c>
      <c r="U116" s="74" t="str">
        <f aca="false">IFERROR((U115-U114)/U114,"")</f>
        <v/>
      </c>
      <c r="V116" s="75" t="str">
        <f aca="false">IFERROR((V115-V114)/V114,"")</f>
        <v/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str">
        <f aca="false">IFERROR(SQRT(2*(F115-F114)^2/(F115+F114)),"")</f>
        <v/>
      </c>
      <c r="G117" s="77" t="str">
        <f aca="false">IFERROR(SQRT(2*(G115-G114)^2/(G115+G114)),"")</f>
        <v/>
      </c>
      <c r="H117" s="77" t="str">
        <f aca="false">IFERROR(SQRT(2*(H115-H114)^2/(H115+H114)),"")</f>
        <v/>
      </c>
      <c r="I117" s="77" t="str">
        <f aca="false">IFERROR(SQRT(2*(I115-I114)^2/(I115+I114)),"")</f>
        <v/>
      </c>
      <c r="J117" s="77" t="str">
        <f aca="false">IFERROR(SQRT(2*(J115-J114)^2/(J115+J114)),"")</f>
        <v/>
      </c>
      <c r="K117" s="77" t="str">
        <f aca="false">IFERROR(SQRT(2*(K115-K114)^2/(K115+K114)),"")</f>
        <v/>
      </c>
      <c r="L117" s="77" t="str">
        <f aca="false">IFERROR(SQRT(2*(L115-L114)^2/(L115+L114)),"")</f>
        <v/>
      </c>
      <c r="M117" s="77" t="str">
        <f aca="false">IFERROR(SQRT(2*(M115-M114)^2/(M115+M114)),"")</f>
        <v/>
      </c>
      <c r="N117" s="78" t="str">
        <f aca="false">IFERROR(SQRT(2*(N115-N114)^2/(N115+N114)),"")</f>
        <v/>
      </c>
      <c r="O117" s="78" t="str">
        <f aca="false">IFERROR(SQRT(2*(O115-O114)^2/(O115+O114)),"")</f>
        <v/>
      </c>
      <c r="P117" s="78" t="str">
        <f aca="false">IFERROR(SQRT(2*(P115-P114)^2/(P115+P114)),"")</f>
        <v/>
      </c>
      <c r="Q117" s="77" t="str">
        <f aca="false">IFERROR(SQRT(2*(Q115-Q114)^2/(Q115+Q114)),"")</f>
        <v/>
      </c>
      <c r="R117" s="77" t="str">
        <f aca="false">IFERROR(SQRT(2*(R115-R114)^2/(R115+R114)),"")</f>
        <v/>
      </c>
      <c r="S117" s="77" t="str">
        <f aca="false">IFERROR(SQRT(2*(S115-S114)^2/(S115+S114)),"")</f>
        <v/>
      </c>
      <c r="T117" s="77" t="str">
        <f aca="false">IFERROR(SQRT(2*(T115-T114)^2/(T115+T114)),"")</f>
        <v/>
      </c>
      <c r="U117" s="77" t="str">
        <f aca="false">IFERROR(SQRT(2*(U115-U114)^2/(U115+U114)),"")</f>
        <v/>
      </c>
      <c r="V117" s="79" t="str">
        <f aca="false">IFERROR(SQRT(2*(V115-V114)^2/(V115+V114)),"")</f>
        <v/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40" t="str">
        <f aca="false">IFERROR((N151-N150)/N150,"")</f>
        <v/>
      </c>
      <c r="O152" s="40" t="str">
        <f aca="false">IFERROR((O151-O150)/O150,"")</f>
        <v/>
      </c>
      <c r="P152" s="40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5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str">
        <f aca="false">IFERROR((N155-N154)/N154,"")</f>
        <v/>
      </c>
      <c r="O156" s="40" t="str">
        <f aca="false">IFERROR((O155-O154)/O154,"")</f>
        <v/>
      </c>
      <c r="P156" s="40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/>
      <c r="E162" s="7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str">
        <f aca="false">IFERROR((F163-F162)/F162,"")</f>
        <v/>
      </c>
      <c r="G164" s="74" t="str">
        <f aca="false">IFERROR((G163-G162)/G162,"")</f>
        <v/>
      </c>
      <c r="H164" s="74" t="str">
        <f aca="false">IFERROR((H163-H162)/H162,"")</f>
        <v/>
      </c>
      <c r="I164" s="74" t="str">
        <f aca="false">IFERROR((I163-I162)/I162,"")</f>
        <v/>
      </c>
      <c r="J164" s="74" t="str">
        <f aca="false">IFERROR((J163-J162)/J162,"")</f>
        <v/>
      </c>
      <c r="K164" s="74" t="str">
        <f aca="false">IFERROR((K163-K162)/K162,"")</f>
        <v/>
      </c>
      <c r="L164" s="74" t="str">
        <f aca="false">IFERROR((L163-L162)/L162,"")</f>
        <v/>
      </c>
      <c r="M164" s="74" t="str">
        <f aca="false">IFERROR((M163-M162)/M162,"")</f>
        <v/>
      </c>
      <c r="N164" s="40" t="str">
        <f aca="false">IFERROR((N163-N162)/N162,"")</f>
        <v/>
      </c>
      <c r="O164" s="40" t="str">
        <f aca="false">IFERROR((O163-O162)/O162,"")</f>
        <v/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str">
        <f aca="false">IFERROR((T163-T162)/T162,"")</f>
        <v/>
      </c>
      <c r="U164" s="74" t="str">
        <f aca="false">IFERROR((U163-U162)/U162,"")</f>
        <v/>
      </c>
      <c r="V164" s="75" t="str">
        <f aca="false">IFERROR((V163-V162)/V162,"")</f>
        <v/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str">
        <f aca="false">IFERROR(SQRT(2*(F163-F162)^2/(F163+F162)),"")</f>
        <v/>
      </c>
      <c r="G165" s="77" t="str">
        <f aca="false">IFERROR(SQRT(2*(G163-G162)^2/(G163+G162)),"")</f>
        <v/>
      </c>
      <c r="H165" s="77" t="str">
        <f aca="false">IFERROR(SQRT(2*(H163-H162)^2/(H163+H162)),"")</f>
        <v/>
      </c>
      <c r="I165" s="77" t="str">
        <f aca="false">IFERROR(SQRT(2*(I163-I162)^2/(I163+I162)),"")</f>
        <v/>
      </c>
      <c r="J165" s="77" t="str">
        <f aca="false">IFERROR(SQRT(2*(J163-J162)^2/(J163+J162)),"")</f>
        <v/>
      </c>
      <c r="K165" s="77" t="str">
        <f aca="false">IFERROR(SQRT(2*(K163-K162)^2/(K163+K162)),"")</f>
        <v/>
      </c>
      <c r="L165" s="77" t="str">
        <f aca="false">IFERROR(SQRT(2*(L163-L162)^2/(L163+L162)),"")</f>
        <v/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str">
        <f aca="false">IFERROR(SQRT(2*(O163-O162)^2/(O163+O162)),"")</f>
        <v/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str">
        <f aca="false">IFERROR(SQRT(2*(T163-T162)^2/(T163+T162)),"")</f>
        <v/>
      </c>
      <c r="U165" s="77" t="str">
        <f aca="false">IFERROR(SQRT(2*(U163-U162)^2/(U163+U162)),"")</f>
        <v/>
      </c>
      <c r="V165" s="79" t="str">
        <f aca="false">IFERROR(SQRT(2*(V163-V162)^2/(V163+V162)),"")</f>
        <v/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5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/>
      <c r="E210" s="73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str">
        <f aca="false">IFERROR((F211-F210)/F210,"")</f>
        <v/>
      </c>
      <c r="G212" s="74" t="str">
        <f aca="false">IFERROR((G211-G210)/G210,"")</f>
        <v/>
      </c>
      <c r="H212" s="74" t="str">
        <f aca="false">IFERROR((H211-H210)/H210,"")</f>
        <v/>
      </c>
      <c r="I212" s="74" t="str">
        <f aca="false">IFERROR((I211-I210)/I210,"")</f>
        <v/>
      </c>
      <c r="J212" s="74" t="str">
        <f aca="false">IFERROR((J211-J210)/J210,"")</f>
        <v/>
      </c>
      <c r="K212" s="74" t="str">
        <f aca="false">IFERROR((K211-K210)/K210,"")</f>
        <v/>
      </c>
      <c r="L212" s="74" t="str">
        <f aca="false">IFERROR((L211-L210)/L210,"")</f>
        <v/>
      </c>
      <c r="M212" s="74" t="str">
        <f aca="false">IFERROR((M211-M210)/M210,"")</f>
        <v/>
      </c>
      <c r="N212" s="40" t="str">
        <f aca="false">IFERROR((N211-N210)/N210,"")</f>
        <v/>
      </c>
      <c r="O212" s="40" t="str">
        <f aca="false">IFERROR((O211-O210)/O210,"")</f>
        <v/>
      </c>
      <c r="P212" s="40" t="str">
        <f aca="false">IFERROR((P211-P210)/P210,"")</f>
        <v/>
      </c>
      <c r="Q212" s="74" t="str">
        <f aca="false">IFERROR((Q211-Q210)/Q210,"")</f>
        <v/>
      </c>
      <c r="R212" s="74" t="str">
        <f aca="false">IFERROR((R211-R210)/R210,"")</f>
        <v/>
      </c>
      <c r="S212" s="74" t="str">
        <f aca="false">IFERROR((S211-S210)/S210,"")</f>
        <v/>
      </c>
      <c r="T212" s="74" t="str">
        <f aca="false">IFERROR((T211-T210)/T210,"")</f>
        <v/>
      </c>
      <c r="U212" s="74" t="str">
        <f aca="false">IFERROR((U211-U210)/U210,"")</f>
        <v/>
      </c>
      <c r="V212" s="75" t="str">
        <f aca="false">IFERROR((V211-V210)/V210,"")</f>
        <v/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str">
        <f aca="false">IFERROR(SQRT(2*(F211-F210)^2/(F211+F210)),"")</f>
        <v/>
      </c>
      <c r="G213" s="77" t="str">
        <f aca="false">IFERROR(SQRT(2*(G211-G210)^2/(G211+G210)),"")</f>
        <v/>
      </c>
      <c r="H213" s="77" t="str">
        <f aca="false">IFERROR(SQRT(2*(H211-H210)^2/(H211+H210)),"")</f>
        <v/>
      </c>
      <c r="I213" s="77" t="str">
        <f aca="false">IFERROR(SQRT(2*(I211-I210)^2/(I211+I210)),"")</f>
        <v/>
      </c>
      <c r="J213" s="77" t="str">
        <f aca="false">IFERROR(SQRT(2*(J211-J210)^2/(J211+J210)),"")</f>
        <v/>
      </c>
      <c r="K213" s="77" t="str">
        <f aca="false">IFERROR(SQRT(2*(K211-K210)^2/(K211+K210)),"")</f>
        <v/>
      </c>
      <c r="L213" s="77" t="str">
        <f aca="false">IFERROR(SQRT(2*(L211-L210)^2/(L211+L210)),"")</f>
        <v/>
      </c>
      <c r="M213" s="77" t="str">
        <f aca="false">IFERROR(SQRT(2*(M211-M210)^2/(M211+M210)),"")</f>
        <v/>
      </c>
      <c r="N213" s="78" t="str">
        <f aca="false">IFERROR(SQRT(2*(N211-N210)^2/(N211+N210)),"")</f>
        <v/>
      </c>
      <c r="O213" s="78" t="str">
        <f aca="false">IFERROR(SQRT(2*(O211-O210)^2/(O211+O210)),"")</f>
        <v/>
      </c>
      <c r="P213" s="78" t="str">
        <f aca="false">IFERROR(SQRT(2*(P211-P210)^2/(P211+P210)),"")</f>
        <v/>
      </c>
      <c r="Q213" s="77" t="str">
        <f aca="false">IFERROR(SQRT(2*(Q211-Q210)^2/(Q211+Q210)),"")</f>
        <v/>
      </c>
      <c r="R213" s="77" t="str">
        <f aca="false">IFERROR(SQRT(2*(R211-R210)^2/(R211+R210)),"")</f>
        <v/>
      </c>
      <c r="S213" s="77" t="str">
        <f aca="false">IFERROR(SQRT(2*(S211-S210)^2/(S211+S210)),"")</f>
        <v/>
      </c>
      <c r="T213" s="77" t="str">
        <f aca="false">IFERROR(SQRT(2*(T211-T210)^2/(T211+T210)),"")</f>
        <v/>
      </c>
      <c r="U213" s="77" t="str">
        <f aca="false">IFERROR(SQRT(2*(U211-U210)^2/(U211+U210)),"")</f>
        <v/>
      </c>
      <c r="V213" s="79" t="str">
        <f aca="false">IFERROR(SQRT(2*(V211-V210)^2/(V211+V210)),"")</f>
        <v/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/>
      <c r="E214" s="73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str">
        <f aca="false">IFERROR((F215-F214)/F214,"")</f>
        <v/>
      </c>
      <c r="G216" s="74" t="str">
        <f aca="false">IFERROR((G215-G214)/G214,"")</f>
        <v/>
      </c>
      <c r="H216" s="74" t="str">
        <f aca="false">IFERROR((H215-H214)/H214,"")</f>
        <v/>
      </c>
      <c r="I216" s="74" t="str">
        <f aca="false">IFERROR((I215-I214)/I214,"")</f>
        <v/>
      </c>
      <c r="J216" s="74" t="str">
        <f aca="false">IFERROR((J215-J214)/J214,"")</f>
        <v/>
      </c>
      <c r="K216" s="74" t="str">
        <f aca="false">IFERROR((K215-K214)/K214,"")</f>
        <v/>
      </c>
      <c r="L216" s="74" t="str">
        <f aca="false">IFERROR((L215-L214)/L214,"")</f>
        <v/>
      </c>
      <c r="M216" s="74" t="str">
        <f aca="false">IFERROR((M215-M214)/M214,"")</f>
        <v/>
      </c>
      <c r="N216" s="40" t="str">
        <f aca="false">IFERROR((N215-N214)/N214,"")</f>
        <v/>
      </c>
      <c r="O216" s="40" t="str">
        <f aca="false">IFERROR((O215-O214)/O214,"")</f>
        <v/>
      </c>
      <c r="P216" s="40" t="str">
        <f aca="false">IFERROR((P215-P214)/P214,"")</f>
        <v/>
      </c>
      <c r="Q216" s="74" t="str">
        <f aca="false">IFERROR((Q215-Q214)/Q214,"")</f>
        <v/>
      </c>
      <c r="R216" s="74" t="str">
        <f aca="false">IFERROR((R215-R214)/R214,"")</f>
        <v/>
      </c>
      <c r="S216" s="74" t="str">
        <f aca="false">IFERROR((S215-S214)/S214,"")</f>
        <v/>
      </c>
      <c r="T216" s="74" t="str">
        <f aca="false">IFERROR((T215-T214)/T214,"")</f>
        <v/>
      </c>
      <c r="U216" s="74" t="str">
        <f aca="false">IFERROR((U215-U214)/U214,"")</f>
        <v/>
      </c>
      <c r="V216" s="75" t="str">
        <f aca="false">IFERROR((V215-V214)/V214,"")</f>
        <v/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str">
        <f aca="false">IFERROR(SQRT(2*(F215-F214)^2/(F215+F214)),"")</f>
        <v/>
      </c>
      <c r="G217" s="77" t="str">
        <f aca="false">IFERROR(SQRT(2*(G215-G214)^2/(G215+G214)),"")</f>
        <v/>
      </c>
      <c r="H217" s="77" t="str">
        <f aca="false">IFERROR(SQRT(2*(H215-H214)^2/(H215+H214)),"")</f>
        <v/>
      </c>
      <c r="I217" s="77" t="str">
        <f aca="false">IFERROR(SQRT(2*(I215-I214)^2/(I215+I214)),"")</f>
        <v/>
      </c>
      <c r="J217" s="77" t="str">
        <f aca="false">IFERROR(SQRT(2*(J215-J214)^2/(J215+J214)),"")</f>
        <v/>
      </c>
      <c r="K217" s="77" t="str">
        <f aca="false">IFERROR(SQRT(2*(K215-K214)^2/(K215+K214)),"")</f>
        <v/>
      </c>
      <c r="L217" s="77" t="str">
        <f aca="false">IFERROR(SQRT(2*(L215-L214)^2/(L215+L214)),"")</f>
        <v/>
      </c>
      <c r="M217" s="77" t="str">
        <f aca="false">IFERROR(SQRT(2*(M215-M214)^2/(M215+M214)),"")</f>
        <v/>
      </c>
      <c r="N217" s="78" t="str">
        <f aca="false">IFERROR(SQRT(2*(N215-N214)^2/(N215+N214)),"")</f>
        <v/>
      </c>
      <c r="O217" s="78" t="str">
        <f aca="false">IFERROR(SQRT(2*(O215-O214)^2/(O215+O214)),"")</f>
        <v/>
      </c>
      <c r="P217" s="78" t="str">
        <f aca="false">IFERROR(SQRT(2*(P215-P214)^2/(P215+P214)),"")</f>
        <v/>
      </c>
      <c r="Q217" s="77" t="str">
        <f aca="false">IFERROR(SQRT(2*(Q215-Q214)^2/(Q215+Q214)),"")</f>
        <v/>
      </c>
      <c r="R217" s="77" t="str">
        <f aca="false">IFERROR(SQRT(2*(R215-R214)^2/(R215+R214)),"")</f>
        <v/>
      </c>
      <c r="S217" s="77" t="str">
        <f aca="false">IFERROR(SQRT(2*(S215-S214)^2/(S215+S214)),"")</f>
        <v/>
      </c>
      <c r="T217" s="77" t="str">
        <f aca="false">IFERROR(SQRT(2*(T215-T214)^2/(T215+T214)),"")</f>
        <v/>
      </c>
      <c r="U217" s="77" t="str">
        <f aca="false">IFERROR(SQRT(2*(U215-U214)^2/(U215+U214)),"")</f>
        <v/>
      </c>
      <c r="V217" s="79" t="str">
        <f aca="false">IFERROR(SQRT(2*(V215-V214)^2/(V215+V214)),"")</f>
        <v/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40" t="str">
        <f aca="false">IFERROR((N251-N250)/N250,"")</f>
        <v/>
      </c>
      <c r="O252" s="40" t="str">
        <f aca="false">IFERROR((O251-O250)/O250,"")</f>
        <v/>
      </c>
      <c r="P252" s="40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5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40" t="str">
        <f aca="false">IFERROR((N255-N254)/N254,"")</f>
        <v/>
      </c>
      <c r="O256" s="40" t="str">
        <f aca="false">IFERROR((O255-O254)/O254,"")</f>
        <v/>
      </c>
      <c r="P256" s="40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5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/>
      <c r="E258" s="73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str">
        <f aca="false">IFERROR((F259-F258)/F258,"")</f>
        <v/>
      </c>
      <c r="G260" s="74" t="str">
        <f aca="false">IFERROR((G259-G258)/G258,"")</f>
        <v/>
      </c>
      <c r="H260" s="74" t="str">
        <f aca="false">IFERROR((H259-H258)/H258,"")</f>
        <v/>
      </c>
      <c r="I260" s="74" t="str">
        <f aca="false">IFERROR((I259-I258)/I258,"")</f>
        <v/>
      </c>
      <c r="J260" s="74" t="str">
        <f aca="false">IFERROR((J259-J258)/J258,"")</f>
        <v/>
      </c>
      <c r="K260" s="74" t="str">
        <f aca="false">IFERROR((K259-K258)/K258,"")</f>
        <v/>
      </c>
      <c r="L260" s="74" t="str">
        <f aca="false">IFERROR((L259-L258)/L258,"")</f>
        <v/>
      </c>
      <c r="M260" s="74" t="str">
        <f aca="false">IFERROR((M259-M258)/M258,"")</f>
        <v/>
      </c>
      <c r="N260" s="40" t="str">
        <f aca="false">IFERROR((N259-N258)/N258,"")</f>
        <v/>
      </c>
      <c r="O260" s="40" t="str">
        <f aca="false">IFERROR((O259-O258)/O258,"")</f>
        <v/>
      </c>
      <c r="P260" s="40" t="str">
        <f aca="false">IFERROR((P259-P258)/P258,"")</f>
        <v/>
      </c>
      <c r="Q260" s="74" t="str">
        <f aca="false">IFERROR((Q259-Q258)/Q258,"")</f>
        <v/>
      </c>
      <c r="R260" s="74" t="str">
        <f aca="false">IFERROR((R259-R258)/R258,"")</f>
        <v/>
      </c>
      <c r="S260" s="74" t="str">
        <f aca="false">IFERROR((S259-S258)/S258,"")</f>
        <v/>
      </c>
      <c r="T260" s="74" t="str">
        <f aca="false">IFERROR((T259-T258)/T258,"")</f>
        <v/>
      </c>
      <c r="U260" s="74" t="str">
        <f aca="false">IFERROR((U259-U258)/U258,"")</f>
        <v/>
      </c>
      <c r="V260" s="75" t="str">
        <f aca="false">IFERROR((V259-V258)/V258,"")</f>
        <v/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str">
        <f aca="false">IFERROR(SQRT(2*(F259-F258)^2/(F259+F258)),"")</f>
        <v/>
      </c>
      <c r="G261" s="77" t="str">
        <f aca="false">IFERROR(SQRT(2*(G259-G258)^2/(G259+G258)),"")</f>
        <v/>
      </c>
      <c r="H261" s="77" t="str">
        <f aca="false">IFERROR(SQRT(2*(H259-H258)^2/(H259+H258)),"")</f>
        <v/>
      </c>
      <c r="I261" s="77" t="str">
        <f aca="false">IFERROR(SQRT(2*(I259-I258)^2/(I259+I258)),"")</f>
        <v/>
      </c>
      <c r="J261" s="77" t="str">
        <f aca="false">IFERROR(SQRT(2*(J259-J258)^2/(J259+J258)),"")</f>
        <v/>
      </c>
      <c r="K261" s="77" t="str">
        <f aca="false">IFERROR(SQRT(2*(K259-K258)^2/(K259+K258)),"")</f>
        <v/>
      </c>
      <c r="L261" s="77" t="str">
        <f aca="false">IFERROR(SQRT(2*(L259-L258)^2/(L259+L258)),"")</f>
        <v/>
      </c>
      <c r="M261" s="77" t="str">
        <f aca="false">IFERROR(SQRT(2*(M259-M258)^2/(M259+M258)),"")</f>
        <v/>
      </c>
      <c r="N261" s="78" t="str">
        <f aca="false">IFERROR(SQRT(2*(N259-N258)^2/(N259+N258)),"")</f>
        <v/>
      </c>
      <c r="O261" s="78" t="str">
        <f aca="false">IFERROR(SQRT(2*(O259-O258)^2/(O259+O258)),"")</f>
        <v/>
      </c>
      <c r="P261" s="78" t="str">
        <f aca="false">IFERROR(SQRT(2*(P259-P258)^2/(P259+P258)),"")</f>
        <v/>
      </c>
      <c r="Q261" s="77" t="str">
        <f aca="false">IFERROR(SQRT(2*(Q259-Q258)^2/(Q259+Q258)),"")</f>
        <v/>
      </c>
      <c r="R261" s="77" t="str">
        <f aca="false">IFERROR(SQRT(2*(R259-R258)^2/(R259+R258)),"")</f>
        <v/>
      </c>
      <c r="S261" s="77" t="str">
        <f aca="false">IFERROR(SQRT(2*(S259-S258)^2/(S259+S258)),"")</f>
        <v/>
      </c>
      <c r="T261" s="77" t="str">
        <f aca="false">IFERROR(SQRT(2*(T259-T258)^2/(T259+T258)),"")</f>
        <v/>
      </c>
      <c r="U261" s="77" t="str">
        <f aca="false">IFERROR(SQRT(2*(U259-U258)^2/(U259+U258)),"")</f>
        <v/>
      </c>
      <c r="V261" s="79" t="str">
        <f aca="false">IFERROR(SQRT(2*(V259-V258)^2/(V259+V258)),"")</f>
        <v/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/>
      <c r="E262" s="73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/>
      <c r="G263" s="5"/>
      <c r="H263" s="5"/>
      <c r="I263" s="5"/>
      <c r="J263" s="5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str">
        <f aca="false">IFERROR((F263-F262)/F262,"")</f>
        <v/>
      </c>
      <c r="G264" s="74" t="str">
        <f aca="false">IFERROR((G263-G262)/G262,"")</f>
        <v/>
      </c>
      <c r="H264" s="74" t="str">
        <f aca="false">IFERROR((H263-H262)/H262,"")</f>
        <v/>
      </c>
      <c r="I264" s="74" t="str">
        <f aca="false">IFERROR((I263-I262)/I262,"")</f>
        <v/>
      </c>
      <c r="J264" s="74" t="str">
        <f aca="false">IFERROR((J263-J262)/J262,"")</f>
        <v/>
      </c>
      <c r="K264" s="74" t="str">
        <f aca="false">IFERROR((K263-K262)/K262,"")</f>
        <v/>
      </c>
      <c r="L264" s="74" t="str">
        <f aca="false">IFERROR((L263-L262)/L262,"")</f>
        <v/>
      </c>
      <c r="M264" s="74" t="str">
        <f aca="false">IFERROR((M263-M262)/M262,"")</f>
        <v/>
      </c>
      <c r="N264" s="40" t="str">
        <f aca="false">IFERROR((N263-N262)/N262,"")</f>
        <v/>
      </c>
      <c r="O264" s="40" t="str">
        <f aca="false">IFERROR((O263-O262)/O262,"")</f>
        <v/>
      </c>
      <c r="P264" s="40" t="str">
        <f aca="false">IFERROR((P263-P262)/P262,"")</f>
        <v/>
      </c>
      <c r="Q264" s="74" t="str">
        <f aca="false">IFERROR((Q263-Q262)/Q262,"")</f>
        <v/>
      </c>
      <c r="R264" s="74" t="str">
        <f aca="false">IFERROR((R263-R262)/R262,"")</f>
        <v/>
      </c>
      <c r="S264" s="74" t="str">
        <f aca="false">IFERROR((S263-S262)/S262,"")</f>
        <v/>
      </c>
      <c r="T264" s="74" t="str">
        <f aca="false">IFERROR((T263-T262)/T262,"")</f>
        <v/>
      </c>
      <c r="U264" s="74" t="str">
        <f aca="false">IFERROR((U263-U262)/U262,"")</f>
        <v/>
      </c>
      <c r="V264" s="75" t="str">
        <f aca="false">IFERROR((V263-V262)/V262,"")</f>
        <v/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str">
        <f aca="false">IFERROR(SQRT(2*(F263-F262)^2/(F263+F262)),"")</f>
        <v/>
      </c>
      <c r="G265" s="77" t="str">
        <f aca="false">IFERROR(SQRT(2*(G263-G262)^2/(G263+G262)),"")</f>
        <v/>
      </c>
      <c r="H265" s="77" t="str">
        <f aca="false">IFERROR(SQRT(2*(H263-H262)^2/(H263+H262)),"")</f>
        <v/>
      </c>
      <c r="I265" s="77" t="str">
        <f aca="false">IFERROR(SQRT(2*(I263-I262)^2/(I263+I262)),"")</f>
        <v/>
      </c>
      <c r="J265" s="77" t="str">
        <f aca="false">IFERROR(SQRT(2*(J263-J262)^2/(J263+J262)),"")</f>
        <v/>
      </c>
      <c r="K265" s="77" t="str">
        <f aca="false">IFERROR(SQRT(2*(K263-K262)^2/(K263+K262)),"")</f>
        <v/>
      </c>
      <c r="L265" s="77" t="str">
        <f aca="false">IFERROR(SQRT(2*(L263-L262)^2/(L263+L262)),"")</f>
        <v/>
      </c>
      <c r="M265" s="77" t="str">
        <f aca="false">IFERROR(SQRT(2*(M263-M262)^2/(M263+M262)),"")</f>
        <v/>
      </c>
      <c r="N265" s="78" t="str">
        <f aca="false">IFERROR(SQRT(2*(N263-N262)^2/(N263+N262)),"")</f>
        <v/>
      </c>
      <c r="O265" s="78" t="str">
        <f aca="false">IFERROR(SQRT(2*(O263-O262)^2/(O263+O262)),"")</f>
        <v/>
      </c>
      <c r="P265" s="78" t="str">
        <f aca="false">IFERROR(SQRT(2*(P263-P262)^2/(P263+P262)),"")</f>
        <v/>
      </c>
      <c r="Q265" s="77" t="str">
        <f aca="false">IFERROR(SQRT(2*(Q263-Q262)^2/(Q263+Q262)),"")</f>
        <v/>
      </c>
      <c r="R265" s="77" t="str">
        <f aca="false">IFERROR(SQRT(2*(R263-R262)^2/(R263+R262)),"")</f>
        <v/>
      </c>
      <c r="S265" s="77" t="str">
        <f aca="false">IFERROR(SQRT(2*(S263-S262)^2/(S263+S262)),"")</f>
        <v/>
      </c>
      <c r="T265" s="77" t="str">
        <f aca="false">IFERROR(SQRT(2*(T263-T262)^2/(T263+T262)),"")</f>
        <v/>
      </c>
      <c r="U265" s="77" t="str">
        <f aca="false">IFERROR(SQRT(2*(U263-U262)^2/(U263+U262)),"")</f>
        <v/>
      </c>
      <c r="V265" s="79" t="str">
        <f aca="false">IFERROR(SQRT(2*(V263-V262)^2/(V263+V262)),"")</f>
        <v/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40" t="str">
        <f aca="false">IFERROR((N267-N266)/N266,"")</f>
        <v/>
      </c>
      <c r="O268" s="40" t="str">
        <f aca="false">IFERROR((O267-O266)/O266,"")</f>
        <v/>
      </c>
      <c r="P268" s="40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5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40" t="str">
        <f aca="false">IFERROR((N291-N290)/N290,"")</f>
        <v/>
      </c>
      <c r="O292" s="40" t="str">
        <f aca="false">IFERROR((O291-O290)/O290,"")</f>
        <v/>
      </c>
      <c r="P292" s="40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5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40" t="str">
        <f aca="false">IFERROR((N295-N294)/N294,"")</f>
        <v/>
      </c>
      <c r="O296" s="40" t="str">
        <f aca="false">IFERROR((O295-O294)/O294,"")</f>
        <v/>
      </c>
      <c r="P296" s="40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5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40" t="str">
        <f aca="false">IFERROR((N299-N298)/N298,"")</f>
        <v/>
      </c>
      <c r="O300" s="40" t="str">
        <f aca="false">IFERROR((O299-O298)/O298,"")</f>
        <v/>
      </c>
      <c r="P300" s="40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5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40" t="str">
        <f aca="false">IFERROR((N303-N302)/N302,"")</f>
        <v/>
      </c>
      <c r="O304" s="40" t="str">
        <f aca="false">IFERROR((O303-O302)/O302,"")</f>
        <v/>
      </c>
      <c r="P304" s="40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5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40" t="str">
        <f aca="false">IFERROR((N315-N314)/N314,"")</f>
        <v/>
      </c>
      <c r="O316" s="40" t="str">
        <f aca="false">IFERROR((O315-O314)/O314,"")</f>
        <v/>
      </c>
      <c r="P316" s="40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5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/>
      <c r="E330" s="73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str">
        <f aca="false">IFERROR((F331-F330)/F330,"")</f>
        <v/>
      </c>
      <c r="G332" s="74" t="str">
        <f aca="false">IFERROR((G331-G330)/G330,"")</f>
        <v/>
      </c>
      <c r="H332" s="74" t="str">
        <f aca="false">IFERROR((H331-H330)/H330,"")</f>
        <v/>
      </c>
      <c r="I332" s="74" t="str">
        <f aca="false">IFERROR((I331-I330)/I330,"")</f>
        <v/>
      </c>
      <c r="J332" s="74" t="str">
        <f aca="false">IFERROR((J331-J330)/J330,"")</f>
        <v/>
      </c>
      <c r="K332" s="74" t="str">
        <f aca="false">IFERROR((K331-K330)/K330,"")</f>
        <v/>
      </c>
      <c r="L332" s="74" t="str">
        <f aca="false">IFERROR((L331-L330)/L330,"")</f>
        <v/>
      </c>
      <c r="M332" s="74" t="str">
        <f aca="false">IFERROR((M331-M330)/M330,"")</f>
        <v/>
      </c>
      <c r="N332" s="40" t="str">
        <f aca="false">IFERROR((N331-N330)/N330,"")</f>
        <v/>
      </c>
      <c r="O332" s="40" t="str">
        <f aca="false">IFERROR((O331-O330)/O330,"")</f>
        <v/>
      </c>
      <c r="P332" s="40" t="str">
        <f aca="false">IFERROR((P331-P330)/P330,"")</f>
        <v/>
      </c>
      <c r="Q332" s="74" t="str">
        <f aca="false">IFERROR((Q331-Q330)/Q330,"")</f>
        <v/>
      </c>
      <c r="R332" s="74" t="str">
        <f aca="false">IFERROR((R331-R330)/R330,"")</f>
        <v/>
      </c>
      <c r="S332" s="74" t="str">
        <f aca="false">IFERROR((S331-S330)/S330,"")</f>
        <v/>
      </c>
      <c r="T332" s="74" t="str">
        <f aca="false">IFERROR((T331-T330)/T330,"")</f>
        <v/>
      </c>
      <c r="U332" s="74" t="str">
        <f aca="false">IFERROR((U331-U330)/U330,"")</f>
        <v/>
      </c>
      <c r="V332" s="75" t="str">
        <f aca="false">IFERROR((V331-V330)/V330,"")</f>
        <v/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str">
        <f aca="false">IFERROR(SQRT(2*(F331-F330)^2/(F331+F330)),"")</f>
        <v/>
      </c>
      <c r="G333" s="77" t="str">
        <f aca="false">IFERROR(SQRT(2*(G331-G330)^2/(G331+G330)),"")</f>
        <v/>
      </c>
      <c r="H333" s="77" t="str">
        <f aca="false">IFERROR(SQRT(2*(H331-H330)^2/(H331+H330)),"")</f>
        <v/>
      </c>
      <c r="I333" s="77" t="str">
        <f aca="false">IFERROR(SQRT(2*(I331-I330)^2/(I331+I330)),"")</f>
        <v/>
      </c>
      <c r="J333" s="77" t="str">
        <f aca="false">IFERROR(SQRT(2*(J331-J330)^2/(J331+J330)),"")</f>
        <v/>
      </c>
      <c r="K333" s="77" t="str">
        <f aca="false">IFERROR(SQRT(2*(K331-K330)^2/(K331+K330)),"")</f>
        <v/>
      </c>
      <c r="L333" s="77" t="str">
        <f aca="false">IFERROR(SQRT(2*(L331-L330)^2/(L331+L330)),"")</f>
        <v/>
      </c>
      <c r="M333" s="77" t="str">
        <f aca="false">IFERROR(SQRT(2*(M331-M330)^2/(M331+M330)),"")</f>
        <v/>
      </c>
      <c r="N333" s="78" t="str">
        <f aca="false">IFERROR(SQRT(2*(N331-N330)^2/(N331+N330)),"")</f>
        <v/>
      </c>
      <c r="O333" s="78" t="str">
        <f aca="false">IFERROR(SQRT(2*(O331-O330)^2/(O331+O330)),"")</f>
        <v/>
      </c>
      <c r="P333" s="78" t="str">
        <f aca="false">IFERROR(SQRT(2*(P331-P330)^2/(P331+P330)),"")</f>
        <v/>
      </c>
      <c r="Q333" s="77" t="str">
        <f aca="false">IFERROR(SQRT(2*(Q331-Q330)^2/(Q331+Q330)),"")</f>
        <v/>
      </c>
      <c r="R333" s="77" t="str">
        <f aca="false">IFERROR(SQRT(2*(R331-R330)^2/(R331+R330)),"")</f>
        <v/>
      </c>
      <c r="S333" s="77" t="str">
        <f aca="false">IFERROR(SQRT(2*(S331-S330)^2/(S331+S330)),"")</f>
        <v/>
      </c>
      <c r="T333" s="77" t="str">
        <f aca="false">IFERROR(SQRT(2*(T331-T330)^2/(T331+T330)),"")</f>
        <v/>
      </c>
      <c r="U333" s="77" t="str">
        <f aca="false">IFERROR(SQRT(2*(U331-U330)^2/(U331+U330)),"")</f>
        <v/>
      </c>
      <c r="V333" s="79" t="str">
        <f aca="false">IFERROR(SQRT(2*(V331-V330)^2/(V331+V330)),"")</f>
        <v/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40" t="str">
        <f aca="false">IFERROR((N347-N346)/N346,"")</f>
        <v/>
      </c>
      <c r="O348" s="40" t="str">
        <f aca="false">IFERROR((O347-O346)/O346,"")</f>
        <v/>
      </c>
      <c r="P348" s="40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5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/>
      <c r="E366" s="73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str">
        <f aca="false">IFERROR((F367-F366)/F366,"")</f>
        <v/>
      </c>
      <c r="G368" s="74" t="str">
        <f aca="false">IFERROR((G367-G366)/G366,"")</f>
        <v/>
      </c>
      <c r="H368" s="74" t="str">
        <f aca="false">IFERROR((H367-H366)/H366,"")</f>
        <v/>
      </c>
      <c r="I368" s="74" t="str">
        <f aca="false">IFERROR((I367-I366)/I366,"")</f>
        <v/>
      </c>
      <c r="J368" s="74" t="str">
        <f aca="false">IFERROR((J367-J366)/J366,"")</f>
        <v/>
      </c>
      <c r="K368" s="74" t="str">
        <f aca="false">IFERROR((K367-K366)/K366,"")</f>
        <v/>
      </c>
      <c r="L368" s="74" t="str">
        <f aca="false">IFERROR((L367-L366)/L366,"")</f>
        <v/>
      </c>
      <c r="M368" s="74" t="str">
        <f aca="false">IFERROR((M367-M366)/M366,"")</f>
        <v/>
      </c>
      <c r="N368" s="40" t="str">
        <f aca="false">IFERROR((N367-N366)/N366,"")</f>
        <v/>
      </c>
      <c r="O368" s="40" t="str">
        <f aca="false">IFERROR((O367-O366)/O366,"")</f>
        <v/>
      </c>
      <c r="P368" s="40" t="str">
        <f aca="false">IFERROR((P367-P366)/P366,"")</f>
        <v/>
      </c>
      <c r="Q368" s="74" t="str">
        <f aca="false">IFERROR((Q367-Q366)/Q366,"")</f>
        <v/>
      </c>
      <c r="R368" s="74" t="str">
        <f aca="false">IFERROR((R367-R366)/R366,"")</f>
        <v/>
      </c>
      <c r="S368" s="74" t="str">
        <f aca="false">IFERROR((S367-S366)/S366,"")</f>
        <v/>
      </c>
      <c r="T368" s="74" t="str">
        <f aca="false">IFERROR((T367-T366)/T366,"")</f>
        <v/>
      </c>
      <c r="U368" s="74" t="str">
        <f aca="false">IFERROR((U367-U366)/U366,"")</f>
        <v/>
      </c>
      <c r="V368" s="75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str">
        <f aca="false">IFERROR(SQRT(2*(F367-F366)^2/(F367+F366)),"")</f>
        <v/>
      </c>
      <c r="G369" s="77" t="str">
        <f aca="false">IFERROR(SQRT(2*(G367-G366)^2/(G367+G366)),"")</f>
        <v/>
      </c>
      <c r="H369" s="77" t="str">
        <f aca="false">IFERROR(SQRT(2*(H367-H366)^2/(H367+H366)),"")</f>
        <v/>
      </c>
      <c r="I369" s="77" t="str">
        <f aca="false">IFERROR(SQRT(2*(I367-I366)^2/(I367+I366)),"")</f>
        <v/>
      </c>
      <c r="J369" s="77" t="str">
        <f aca="false">IFERROR(SQRT(2*(J367-J366)^2/(J367+J366)),"")</f>
        <v/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str">
        <f aca="false">IFERROR(SQRT(2*(M367-M366)^2/(M367+M366)),"")</f>
        <v/>
      </c>
      <c r="N369" s="78" t="str">
        <f aca="false">IFERROR(SQRT(2*(N367-N366)^2/(N367+N366)),"")</f>
        <v/>
      </c>
      <c r="O369" s="78" t="str">
        <f aca="false">IFERROR(SQRT(2*(O367-O366)^2/(O367+O366)),"")</f>
        <v/>
      </c>
      <c r="P369" s="78" t="str">
        <f aca="false">IFERROR(SQRT(2*(P367-P366)^2/(P367+P366)),"")</f>
        <v/>
      </c>
      <c r="Q369" s="77" t="str">
        <f aca="false">IFERROR(SQRT(2*(Q367-Q366)^2/(Q367+Q366)),"")</f>
        <v/>
      </c>
      <c r="R369" s="77" t="str">
        <f aca="false">IFERROR(SQRT(2*(R367-R366)^2/(R367+R366)),"")</f>
        <v/>
      </c>
      <c r="S369" s="77" t="str">
        <f aca="false">IFERROR(SQRT(2*(S367-S366)^2/(S367+S366)),"")</f>
        <v/>
      </c>
      <c r="T369" s="77" t="str">
        <f aca="false">IFERROR(SQRT(2*(T367-T366)^2/(T367+T366)),"")</f>
        <v/>
      </c>
      <c r="U369" s="77" t="str">
        <f aca="false">IFERROR(SQRT(2*(U367-U366)^2/(U367+U366)),"")</f>
        <v/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5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86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87"/>
      <c r="E399" s="8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87"/>
      <c r="E400" s="8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88"/>
      <c r="E401" s="8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40" t="str">
        <f aca="false">IFERROR((N403-N402)/N402,"")</f>
        <v/>
      </c>
      <c r="O404" s="40" t="str">
        <f aca="false">IFERROR((O403-O402)/O402,"")</f>
        <v/>
      </c>
      <c r="P404" s="40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86"/>
      <c r="E406" s="82"/>
      <c r="F406" s="71"/>
      <c r="G406" s="71"/>
      <c r="H406" s="71"/>
      <c r="I406" s="71"/>
      <c r="J406" s="71"/>
      <c r="K406" s="71"/>
      <c r="L406" s="71"/>
      <c r="M406" s="71"/>
      <c r="N406" s="5"/>
      <c r="O406" s="5"/>
      <c r="P406" s="5"/>
      <c r="Q406" s="71"/>
      <c r="R406" s="71"/>
      <c r="S406" s="71"/>
      <c r="T406" s="71"/>
      <c r="U406" s="71"/>
      <c r="V406" s="85"/>
    </row>
    <row r="407" customFormat="false" ht="13.5" hidden="false" customHeight="true" outlineLevel="0" collapsed="false">
      <c r="A407" s="69"/>
      <c r="B407" s="70"/>
      <c r="C407" s="6" t="s">
        <v>548</v>
      </c>
      <c r="D407" s="87"/>
      <c r="E407" s="82"/>
      <c r="F407" s="6"/>
      <c r="G407" s="6"/>
      <c r="H407" s="6"/>
      <c r="I407" s="6"/>
      <c r="J407" s="6"/>
      <c r="K407" s="6"/>
      <c r="L407" s="6"/>
      <c r="M407" s="6"/>
      <c r="N407" s="5"/>
      <c r="O407" s="5"/>
      <c r="P407" s="5"/>
      <c r="Q407" s="6"/>
      <c r="R407" s="6"/>
      <c r="S407" s="6"/>
      <c r="T407" s="6"/>
      <c r="U407" s="6"/>
      <c r="V407" s="83"/>
    </row>
    <row r="408" customFormat="false" ht="13.5" hidden="false" customHeight="true" outlineLevel="0" collapsed="false">
      <c r="A408" s="69"/>
      <c r="B408" s="70"/>
      <c r="C408" s="6" t="s">
        <v>549</v>
      </c>
      <c r="D408" s="87"/>
      <c r="E408" s="82"/>
      <c r="F408" s="74" t="str">
        <f aca="false">IFERROR((F407-F406)/F406,"")</f>
        <v/>
      </c>
      <c r="G408" s="74" t="str">
        <f aca="false">IFERROR((G407-G406)/G406,"")</f>
        <v/>
      </c>
      <c r="H408" s="74" t="str">
        <f aca="false">IFERROR((H407-H406)/H406,"")</f>
        <v/>
      </c>
      <c r="I408" s="74" t="str">
        <f aca="false">IFERROR((I407-I406)/I406,"")</f>
        <v/>
      </c>
      <c r="J408" s="74" t="str">
        <f aca="false">IFERROR((J407-J406)/J406,"")</f>
        <v/>
      </c>
      <c r="K408" s="74" t="str">
        <f aca="false">IFERROR((K407-K406)/K406,"")</f>
        <v/>
      </c>
      <c r="L408" s="74" t="str">
        <f aca="false">IFERROR((L407-L406)/L406,"")</f>
        <v/>
      </c>
      <c r="M408" s="74" t="str">
        <f aca="false">IFERROR((M407-M406)/M406,"")</f>
        <v/>
      </c>
      <c r="N408" s="40" t="str">
        <f aca="false">IFERROR((N407-N406)/N406,"")</f>
        <v/>
      </c>
      <c r="O408" s="40" t="str">
        <f aca="false">IFERROR((O407-O406)/O406,"")</f>
        <v/>
      </c>
      <c r="P408" s="40" t="str">
        <f aca="false">IFERROR((P407-P406)/P406,"")</f>
        <v/>
      </c>
      <c r="Q408" s="74" t="str">
        <f aca="false">IFERROR((Q407-Q406)/Q406,"")</f>
        <v/>
      </c>
      <c r="R408" s="74" t="str">
        <f aca="false">IFERROR((R407-R406)/R406,"")</f>
        <v/>
      </c>
      <c r="S408" s="74" t="str">
        <f aca="false">IFERROR((S407-S406)/S406,"")</f>
        <v/>
      </c>
      <c r="T408" s="74" t="str">
        <f aca="false">IFERROR((T407-T406)/T406,"")</f>
        <v/>
      </c>
      <c r="U408" s="74" t="str">
        <f aca="false">IFERROR((U407-U406)/U406,"")</f>
        <v/>
      </c>
      <c r="V408" s="75" t="str">
        <f aca="false">IFERROR((V407-V406)/V406,"")</f>
        <v/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88"/>
      <c r="E409" s="82"/>
      <c r="F409" s="77" t="str">
        <f aca="false">IFERROR(SQRT(2*(F407-F406)^2/(F407+F406)),"")</f>
        <v/>
      </c>
      <c r="G409" s="77" t="str">
        <f aca="false">IFERROR(SQRT(2*(G407-G406)^2/(G407+G406)),"")</f>
        <v/>
      </c>
      <c r="H409" s="77" t="str">
        <f aca="false">IFERROR(SQRT(2*(H407-H406)^2/(H407+H406)),"")</f>
        <v/>
      </c>
      <c r="I409" s="77" t="str">
        <f aca="false">IFERROR(SQRT(2*(I407-I406)^2/(I407+I406)),"")</f>
        <v/>
      </c>
      <c r="J409" s="77" t="str">
        <f aca="false">IFERROR(SQRT(2*(J407-J406)^2/(J407+J406)),"")</f>
        <v/>
      </c>
      <c r="K409" s="77" t="str">
        <f aca="false">IFERROR(SQRT(2*(K407-K406)^2/(K407+K406)),"")</f>
        <v/>
      </c>
      <c r="L409" s="77" t="str">
        <f aca="false">IFERROR(SQRT(2*(L407-L406)^2/(L407+L406)),"")</f>
        <v/>
      </c>
      <c r="M409" s="77" t="str">
        <f aca="false">IFERROR(SQRT(2*(M407-M406)^2/(M407+M406)),"")</f>
        <v/>
      </c>
      <c r="N409" s="78" t="str">
        <f aca="false">IFERROR(SQRT(2*(N407-N406)^2/(N407+N406)),"")</f>
        <v/>
      </c>
      <c r="O409" s="78" t="str">
        <f aca="false">IFERROR(SQRT(2*(O407-O406)^2/(O407+O406)),"")</f>
        <v/>
      </c>
      <c r="P409" s="78" t="str">
        <f aca="false">IFERROR(SQRT(2*(P407-P406)^2/(P407+P406)),"")</f>
        <v/>
      </c>
      <c r="Q409" s="77" t="str">
        <f aca="false">IFERROR(SQRT(2*(Q407-Q406)^2/(Q407+Q406)),"")</f>
        <v/>
      </c>
      <c r="R409" s="77" t="str">
        <f aca="false">IFERROR(SQRT(2*(R407-R406)^2/(R407+R406)),"")</f>
        <v/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str">
        <f aca="false">IFERROR(SQRT(2*(U407-U406)^2/(U407+U406)),"")</f>
        <v/>
      </c>
      <c r="V409" s="79" t="str">
        <f aca="false">IFERROR(SQRT(2*(V407-V406)^2/(V407+V406)),"")</f>
        <v/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/>
      <c r="E410" s="73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str">
        <f aca="false">IFERROR((F411-F410)/F410,"")</f>
        <v/>
      </c>
      <c r="G412" s="74" t="str">
        <f aca="false">IFERROR((G411-G410)/G410,"")</f>
        <v/>
      </c>
      <c r="H412" s="74" t="str">
        <f aca="false">IFERROR((H411-H410)/H410,"")</f>
        <v/>
      </c>
      <c r="I412" s="74" t="str">
        <f aca="false">IFERROR((I411-I410)/I410,"")</f>
        <v/>
      </c>
      <c r="J412" s="74" t="str">
        <f aca="false">IFERROR((J411-J410)/J410,"")</f>
        <v/>
      </c>
      <c r="K412" s="74" t="str">
        <f aca="false">IFERROR((K411-K410)/K410,"")</f>
        <v/>
      </c>
      <c r="L412" s="74" t="str">
        <f aca="false">IFERROR((L411-L410)/L410,"")</f>
        <v/>
      </c>
      <c r="M412" s="74" t="str">
        <f aca="false">IFERROR((M411-M410)/M410,"")</f>
        <v/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str">
        <f aca="false">IFERROR((Q411-Q410)/Q410,"")</f>
        <v/>
      </c>
      <c r="R412" s="74" t="str">
        <f aca="false">IFERROR((R411-R410)/R410,"")</f>
        <v/>
      </c>
      <c r="S412" s="74" t="str">
        <f aca="false">IFERROR((S411-S410)/S410,"")</f>
        <v/>
      </c>
      <c r="T412" s="74" t="str">
        <f aca="false">IFERROR((T411-T410)/T410,"")</f>
        <v/>
      </c>
      <c r="U412" s="74" t="str">
        <f aca="false">IFERROR((U411-U410)/U410,"")</f>
        <v/>
      </c>
      <c r="V412" s="75" t="str">
        <f aca="false">IFERROR((V411-V410)/V410,"")</f>
        <v/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str">
        <f aca="false">IFERROR(SQRT(2*(F411-F410)^2/(F411+F410)),"")</f>
        <v/>
      </c>
      <c r="G413" s="77" t="str">
        <f aca="false">IFERROR(SQRT(2*(G411-G410)^2/(G411+G410)),"")</f>
        <v/>
      </c>
      <c r="H413" s="77" t="str">
        <f aca="false">IFERROR(SQRT(2*(H411-H410)^2/(H411+H410)),"")</f>
        <v/>
      </c>
      <c r="I413" s="77" t="str">
        <f aca="false">IFERROR(SQRT(2*(I411-I410)^2/(I411+I410)),"")</f>
        <v/>
      </c>
      <c r="J413" s="77" t="str">
        <f aca="false">IFERROR(SQRT(2*(J411-J410)^2/(J411+J410)),"")</f>
        <v/>
      </c>
      <c r="K413" s="77" t="str">
        <f aca="false">IFERROR(SQRT(2*(K411-K410)^2/(K411+K410)),"")</f>
        <v/>
      </c>
      <c r="L413" s="77" t="str">
        <f aca="false">IFERROR(SQRT(2*(L411-L410)^2/(L411+L410)),"")</f>
        <v/>
      </c>
      <c r="M413" s="77" t="str">
        <f aca="false">IFERROR(SQRT(2*(M411-M410)^2/(M411+M410)),"")</f>
        <v/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str">
        <f aca="false">IFERROR(SQRT(2*(Q411-Q410)^2/(Q411+Q410)),"")</f>
        <v/>
      </c>
      <c r="R413" s="77" t="str">
        <f aca="false">IFERROR(SQRT(2*(R411-R410)^2/(R411+R410)),"")</f>
        <v/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str">
        <f aca="false">IFERROR(SQRT(2*(U411-U410)^2/(U411+U410)),"")</f>
        <v/>
      </c>
      <c r="V413" s="79" t="str">
        <f aca="false">IFERROR(SQRT(2*(V411-V410)^2/(V411+V410)),"")</f>
        <v/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40" t="str">
        <f aca="false">IFERROR((N415-N414)/N414,"")</f>
        <v/>
      </c>
      <c r="O416" s="40" t="str">
        <f aca="false">IFERROR((O415-O414)/O414,"")</f>
        <v/>
      </c>
      <c r="P416" s="40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5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40" t="str">
        <f aca="false">IFERROR((N427-N426)/N426,"")</f>
        <v/>
      </c>
      <c r="O428" s="40" t="str">
        <f aca="false">IFERROR((O427-O426)/O426,"")</f>
        <v/>
      </c>
      <c r="P428" s="40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40" t="str">
        <f aca="false">IFERROR((N431-N430)/N430,"")</f>
        <v/>
      </c>
      <c r="O432" s="40" t="str">
        <f aca="false">IFERROR((O431-O430)/O430,"")</f>
        <v/>
      </c>
      <c r="P432" s="40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5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/>
      <c r="E434" s="73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/>
      <c r="G435" s="5"/>
      <c r="H435" s="5"/>
      <c r="I435" s="5"/>
      <c r="J435" s="5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str">
        <f aca="false">IFERROR((F435-F434)/F434,"")</f>
        <v/>
      </c>
      <c r="G436" s="74" t="str">
        <f aca="false">IFERROR((G435-G434)/G434,"")</f>
        <v/>
      </c>
      <c r="H436" s="74" t="str">
        <f aca="false">IFERROR((H435-H434)/H434,"")</f>
        <v/>
      </c>
      <c r="I436" s="74" t="str">
        <f aca="false">IFERROR((I435-I434)/I434,"")</f>
        <v/>
      </c>
      <c r="J436" s="74" t="str">
        <f aca="false">IFERROR((J435-J434)/J434,"")</f>
        <v/>
      </c>
      <c r="K436" s="74" t="str">
        <f aca="false">IFERROR((K435-K434)/K434,"")</f>
        <v/>
      </c>
      <c r="L436" s="74" t="str">
        <f aca="false">IFERROR((L435-L434)/L434,"")</f>
        <v/>
      </c>
      <c r="M436" s="74" t="str">
        <f aca="false">IFERROR((M435-M434)/M434,"")</f>
        <v/>
      </c>
      <c r="N436" s="40" t="str">
        <f aca="false">IFERROR((N435-N434)/N434,"")</f>
        <v/>
      </c>
      <c r="O436" s="40" t="str">
        <f aca="false">IFERROR((O435-O434)/O434,"")</f>
        <v/>
      </c>
      <c r="P436" s="40" t="str">
        <f aca="false">IFERROR((P435-P434)/P434,"")</f>
        <v/>
      </c>
      <c r="Q436" s="74" t="str">
        <f aca="false">IFERROR((Q435-Q434)/Q434,"")</f>
        <v/>
      </c>
      <c r="R436" s="74" t="str">
        <f aca="false">IFERROR((R435-R434)/R434,"")</f>
        <v/>
      </c>
      <c r="S436" s="74" t="str">
        <f aca="false">IFERROR((S435-S434)/S434,"")</f>
        <v/>
      </c>
      <c r="T436" s="74" t="str">
        <f aca="false">IFERROR((T435-T434)/T434,"")</f>
        <v/>
      </c>
      <c r="U436" s="74" t="str">
        <f aca="false">IFERROR((U435-U434)/U434,"")</f>
        <v/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str">
        <f aca="false">IFERROR(SQRT(2*(F435-F434)^2/(F435+F434)),"")</f>
        <v/>
      </c>
      <c r="G437" s="77" t="str">
        <f aca="false">IFERROR(SQRT(2*(G435-G434)^2/(G435+G434)),"")</f>
        <v/>
      </c>
      <c r="H437" s="77" t="str">
        <f aca="false">IFERROR(SQRT(2*(H435-H434)^2/(H435+H434)),"")</f>
        <v/>
      </c>
      <c r="I437" s="77" t="str">
        <f aca="false">IFERROR(SQRT(2*(I435-I434)^2/(I435+I434)),"")</f>
        <v/>
      </c>
      <c r="J437" s="77" t="str">
        <f aca="false">IFERROR(SQRT(2*(J435-J434)^2/(J435+J434)),"")</f>
        <v/>
      </c>
      <c r="K437" s="77" t="str">
        <f aca="false">IFERROR(SQRT(2*(K435-K434)^2/(K435+K434)),"")</f>
        <v/>
      </c>
      <c r="L437" s="77" t="str">
        <f aca="false">IFERROR(SQRT(2*(L435-L434)^2/(L435+L434)),"")</f>
        <v/>
      </c>
      <c r="M437" s="77" t="str">
        <f aca="false">IFERROR(SQRT(2*(M435-M434)^2/(M435+M434)),"")</f>
        <v/>
      </c>
      <c r="N437" s="78" t="str">
        <f aca="false">IFERROR(SQRT(2*(N435-N434)^2/(N435+N434)),"")</f>
        <v/>
      </c>
      <c r="O437" s="78" t="str">
        <f aca="false">IFERROR(SQRT(2*(O435-O434)^2/(O435+O434)),"")</f>
        <v/>
      </c>
      <c r="P437" s="78" t="str">
        <f aca="false">IFERROR(SQRT(2*(P435-P434)^2/(P435+P434)),"")</f>
        <v/>
      </c>
      <c r="Q437" s="77" t="str">
        <f aca="false">IFERROR(SQRT(2*(Q435-Q434)^2/(Q435+Q434)),"")</f>
        <v/>
      </c>
      <c r="R437" s="77" t="str">
        <f aca="false">IFERROR(SQRT(2*(R435-R434)^2/(R435+R434)),"")</f>
        <v/>
      </c>
      <c r="S437" s="77" t="str">
        <f aca="false">IFERROR(SQRT(2*(S435-S434)^2/(S435+S434)),"")</f>
        <v/>
      </c>
      <c r="T437" s="77" t="str">
        <f aca="false">IFERROR(SQRT(2*(T435-T434)^2/(T435+T434)),"")</f>
        <v/>
      </c>
      <c r="U437" s="77" t="str">
        <f aca="false">IFERROR(SQRT(2*(U435-U434)^2/(U435+U434)),"")</f>
        <v/>
      </c>
      <c r="V437" s="79" t="str">
        <f aca="false">IFERROR(SQRT(2*(V435-V434)^2/(V435+V434)),"")</f>
        <v/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40" t="str">
        <f aca="false">IFERROR((N439-N438)/N438,"")</f>
        <v/>
      </c>
      <c r="O440" s="40" t="str">
        <f aca="false">IFERROR((O439-O438)/O438,"")</f>
        <v/>
      </c>
      <c r="P440" s="40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5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/>
      <c r="E442" s="73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str">
        <f aca="false">IFERROR((F443-F442)/F442,"")</f>
        <v/>
      </c>
      <c r="G444" s="74" t="str">
        <f aca="false">IFERROR((G443-G442)/G442,"")</f>
        <v/>
      </c>
      <c r="H444" s="74" t="str">
        <f aca="false">IFERROR((H443-H442)/H442,"")</f>
        <v/>
      </c>
      <c r="I444" s="74" t="str">
        <f aca="false">IFERROR((I443-I442)/I442,"")</f>
        <v/>
      </c>
      <c r="J444" s="74" t="str">
        <f aca="false">IFERROR((J443-J442)/J442,"")</f>
        <v/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40" t="str">
        <f aca="false">IFERROR((N443-N442)/N442,"")</f>
        <v/>
      </c>
      <c r="O444" s="40" t="str">
        <f aca="false">IFERROR((O443-O442)/O442,"")</f>
        <v/>
      </c>
      <c r="P444" s="40" t="str">
        <f aca="false">IFERROR((P443-P442)/P442,"")</f>
        <v/>
      </c>
      <c r="Q444" s="74" t="str">
        <f aca="false">IFERROR((Q443-Q442)/Q442,"")</f>
        <v/>
      </c>
      <c r="R444" s="74" t="str">
        <f aca="false">IFERROR((R443-R442)/R442,"")</f>
        <v/>
      </c>
      <c r="S444" s="74" t="str">
        <f aca="false">IFERROR((S443-S442)/S442,"")</f>
        <v/>
      </c>
      <c r="T444" s="74" t="str">
        <f aca="false">IFERROR((T443-T442)/T442,"")</f>
        <v/>
      </c>
      <c r="U444" s="74" t="str">
        <f aca="false">IFERROR((U443-U442)/U442,"")</f>
        <v/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str">
        <f aca="false">IFERROR(SQRT(2*(F443-F442)^2/(F443+F442)),"")</f>
        <v/>
      </c>
      <c r="G445" s="77" t="str">
        <f aca="false">IFERROR(SQRT(2*(G443-G442)^2/(G443+G442)),"")</f>
        <v/>
      </c>
      <c r="H445" s="77" t="str">
        <f aca="false">IFERROR(SQRT(2*(H443-H442)^2/(H443+H442)),"")</f>
        <v/>
      </c>
      <c r="I445" s="77" t="str">
        <f aca="false">IFERROR(SQRT(2*(I443-I442)^2/(I443+I442)),"")</f>
        <v/>
      </c>
      <c r="J445" s="77" t="str">
        <f aca="false">IFERROR(SQRT(2*(J443-J442)^2/(J443+J442)),"")</f>
        <v/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str">
        <f aca="false">IFERROR(SQRT(2*(N443-N442)^2/(N443+N442)),"")</f>
        <v/>
      </c>
      <c r="O445" s="78" t="str">
        <f aca="false">IFERROR(SQRT(2*(O443-O442)^2/(O443+O442)),"")</f>
        <v/>
      </c>
      <c r="P445" s="78" t="str">
        <f aca="false">IFERROR(SQRT(2*(P443-P442)^2/(P443+P442)),"")</f>
        <v/>
      </c>
      <c r="Q445" s="77" t="str">
        <f aca="false">IFERROR(SQRT(2*(Q443-Q442)^2/(Q443+Q442)),"")</f>
        <v/>
      </c>
      <c r="R445" s="77" t="str">
        <f aca="false">IFERROR(SQRT(2*(R443-R442)^2/(R443+R442)),"")</f>
        <v/>
      </c>
      <c r="S445" s="77" t="str">
        <f aca="false">IFERROR(SQRT(2*(S443-S442)^2/(S443+S442)),"")</f>
        <v/>
      </c>
      <c r="T445" s="77" t="str">
        <f aca="false">IFERROR(SQRT(2*(T443-T442)^2/(T443+T442)),"")</f>
        <v/>
      </c>
      <c r="U445" s="77" t="str">
        <f aca="false">IFERROR(SQRT(2*(U443-U442)^2/(U443+U442)),"")</f>
        <v/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40" t="str">
        <f aca="false">IFERROR((N455-N454)/N454,"")</f>
        <v/>
      </c>
      <c r="O456" s="40" t="str">
        <f aca="false">IFERROR((O455-O454)/O454,"")</f>
        <v/>
      </c>
      <c r="P456" s="40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5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40" t="str">
        <f aca="false">IFERROR((N483-N482)/N482,"")</f>
        <v/>
      </c>
      <c r="O484" s="40" t="str">
        <f aca="false">IFERROR((O483-O482)/O482,"")</f>
        <v/>
      </c>
      <c r="P484" s="40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5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40" t="str">
        <f aca="false">IFERROR((N487-N486)/N486,"")</f>
        <v/>
      </c>
      <c r="O488" s="40" t="str">
        <f aca="false">IFERROR((O487-O486)/O486,"")</f>
        <v/>
      </c>
      <c r="P488" s="40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5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40" t="str">
        <f aca="false">IFERROR((N491-N490)/N490,"")</f>
        <v/>
      </c>
      <c r="O492" s="40" t="str">
        <f aca="false">IFERROR((O491-O490)/O490,"")</f>
        <v/>
      </c>
      <c r="P492" s="40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5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40" t="str">
        <f aca="false">IFERROR((N499-N498)/N498,"")</f>
        <v/>
      </c>
      <c r="O500" s="40" t="str">
        <f aca="false">IFERROR((O499-O498)/O498,"")</f>
        <v/>
      </c>
      <c r="P500" s="40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5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40" t="str">
        <f aca="false">IFERROR((N503-N502)/N502,"")</f>
        <v/>
      </c>
      <c r="O504" s="40" t="str">
        <f aca="false">IFERROR((O503-O502)/O502,"")</f>
        <v/>
      </c>
      <c r="P504" s="40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5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5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40" t="str">
        <f aca="false">IFERROR((N523-N522)/N522,"")</f>
        <v/>
      </c>
      <c r="O524" s="40" t="str">
        <f aca="false">IFERROR((O523-O522)/O522,"")</f>
        <v/>
      </c>
      <c r="P524" s="40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40" t="str">
        <f aca="false">IFERROR((N527-N526)/N526,"")</f>
        <v/>
      </c>
      <c r="O528" s="40" t="str">
        <f aca="false">IFERROR((O527-O526)/O526,"")</f>
        <v/>
      </c>
      <c r="P528" s="40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40" t="str">
        <f aca="false">IFERROR((N531-N530)/N530,"")</f>
        <v/>
      </c>
      <c r="O532" s="40" t="str">
        <f aca="false">IFERROR((O531-O530)/O530,"")</f>
        <v/>
      </c>
      <c r="P532" s="40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5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40" t="str">
        <f aca="false">IFERROR((N535-N534)/N534,"")</f>
        <v/>
      </c>
      <c r="O536" s="40" t="str">
        <f aca="false">IFERROR((O535-O534)/O534,"")</f>
        <v/>
      </c>
      <c r="P536" s="40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5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40" t="str">
        <f aca="false">IFERROR((N543-N542)/N542,"")</f>
        <v/>
      </c>
      <c r="O544" s="40" t="str">
        <f aca="false">IFERROR((O543-O542)/O542,"")</f>
        <v/>
      </c>
      <c r="P544" s="40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5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40" t="str">
        <f aca="false">IFERROR((N627-N626)/N626,"")</f>
        <v/>
      </c>
      <c r="O628" s="40" t="str">
        <f aca="false">IFERROR((O627-O626)/O626,"")</f>
        <v/>
      </c>
      <c r="P628" s="40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5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40" t="str">
        <f aca="false">IFERROR((N631-N630)/N630,"")</f>
        <v/>
      </c>
      <c r="O632" s="40" t="str">
        <f aca="false">IFERROR((O631-O630)/O630,"")</f>
        <v/>
      </c>
      <c r="P632" s="40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5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40" t="str">
        <f aca="false">IFERROR((N635-N634)/N634,"")</f>
        <v/>
      </c>
      <c r="O636" s="40" t="str">
        <f aca="false">IFERROR((O635-O634)/O634,"")</f>
        <v/>
      </c>
      <c r="P636" s="40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5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5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40" t="str">
        <f aca="false">IFERROR((N643-N642)/N642,"")</f>
        <v/>
      </c>
      <c r="O644" s="40" t="str">
        <f aca="false">IFERROR((O643-O642)/O642,"")</f>
        <v/>
      </c>
      <c r="P644" s="40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5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5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5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5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5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40" t="str">
        <f aca="false">IFERROR((N687-N686)/N686,"")</f>
        <v/>
      </c>
      <c r="O688" s="40" t="str">
        <f aca="false">IFERROR((O687-O686)/O686,"")</f>
        <v/>
      </c>
      <c r="P688" s="40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5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40" t="str">
        <f aca="false">IFERROR((N691-N690)/N690,"")</f>
        <v/>
      </c>
      <c r="O692" s="40" t="str">
        <f aca="false">IFERROR((O691-O690)/O690,"")</f>
        <v/>
      </c>
      <c r="P692" s="40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5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40" t="str">
        <f aca="false">IFERROR((N699-N698)/N698,"")</f>
        <v/>
      </c>
      <c r="O700" s="40" t="str">
        <f aca="false">IFERROR((O699-O698)/O698,"")</f>
        <v/>
      </c>
      <c r="P700" s="40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5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40" t="str">
        <f aca="false">IFERROR((N703-N702)/N702,"")</f>
        <v/>
      </c>
      <c r="O704" s="40" t="str">
        <f aca="false">IFERROR((O703-O702)/O702,"")</f>
        <v/>
      </c>
      <c r="P704" s="40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5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40" t="str">
        <f aca="false">IFERROR((N707-N706)/N706,"")</f>
        <v/>
      </c>
      <c r="O708" s="40" t="str">
        <f aca="false">IFERROR((O707-O706)/O706,"")</f>
        <v/>
      </c>
      <c r="P708" s="40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5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86"/>
      <c r="E710" s="82"/>
      <c r="F710" s="71"/>
      <c r="G710" s="71"/>
      <c r="H710" s="71"/>
      <c r="I710" s="71"/>
      <c r="J710" s="71"/>
      <c r="K710" s="71"/>
      <c r="L710" s="71"/>
      <c r="M710" s="71"/>
      <c r="N710" s="5"/>
      <c r="O710" s="5"/>
      <c r="P710" s="5"/>
      <c r="Q710" s="71"/>
      <c r="R710" s="71"/>
      <c r="S710" s="71"/>
      <c r="T710" s="71"/>
      <c r="U710" s="71"/>
      <c r="V710" s="85"/>
    </row>
    <row r="711" customFormat="false" ht="13.5" hidden="false" customHeight="true" outlineLevel="0" collapsed="false">
      <c r="A711" s="69"/>
      <c r="B711" s="70"/>
      <c r="C711" s="6" t="s">
        <v>548</v>
      </c>
      <c r="D711" s="87"/>
      <c r="E711" s="82"/>
      <c r="F711" s="6"/>
      <c r="G711" s="6"/>
      <c r="H711" s="6"/>
      <c r="I711" s="6"/>
      <c r="J711" s="6"/>
      <c r="K711" s="6"/>
      <c r="L711" s="6"/>
      <c r="M711" s="6"/>
      <c r="N711" s="5"/>
      <c r="O711" s="5"/>
      <c r="P711" s="5"/>
      <c r="Q711" s="6"/>
      <c r="R711" s="6"/>
      <c r="S711" s="6"/>
      <c r="T711" s="6"/>
      <c r="U711" s="6"/>
      <c r="V711" s="83"/>
    </row>
    <row r="712" customFormat="false" ht="13.5" hidden="false" customHeight="true" outlineLevel="0" collapsed="false">
      <c r="A712" s="69"/>
      <c r="B712" s="70"/>
      <c r="C712" s="6" t="s">
        <v>549</v>
      </c>
      <c r="D712" s="87"/>
      <c r="E712" s="82"/>
      <c r="F712" s="74" t="str">
        <f aca="false">IFERROR((F711-F710)/F710,"")</f>
        <v/>
      </c>
      <c r="G712" s="74" t="str">
        <f aca="false">IFERROR((G711-G710)/G710,"")</f>
        <v/>
      </c>
      <c r="H712" s="74" t="str">
        <f aca="false">IFERROR((H711-H710)/H710,"")</f>
        <v/>
      </c>
      <c r="I712" s="74" t="str">
        <f aca="false">IFERROR((I711-I710)/I710,"")</f>
        <v/>
      </c>
      <c r="J712" s="74" t="str">
        <f aca="false">IFERROR((J711-J710)/J710,"")</f>
        <v/>
      </c>
      <c r="K712" s="74" t="str">
        <f aca="false">IFERROR((K711-K710)/K710,"")</f>
        <v/>
      </c>
      <c r="L712" s="74" t="str">
        <f aca="false">IFERROR((L711-L710)/L710,"")</f>
        <v/>
      </c>
      <c r="M712" s="74" t="str">
        <f aca="false">IFERROR((M711-M710)/M710,"")</f>
        <v/>
      </c>
      <c r="N712" s="40" t="str">
        <f aca="false">IFERROR((N711-N710)/N710,"")</f>
        <v/>
      </c>
      <c r="O712" s="40" t="str">
        <f aca="false">IFERROR((O711-O710)/O710,"")</f>
        <v/>
      </c>
      <c r="P712" s="40" t="str">
        <f aca="false">IFERROR((P711-P710)/P710,"")</f>
        <v/>
      </c>
      <c r="Q712" s="74" t="str">
        <f aca="false">IFERROR((Q711-Q710)/Q710,"")</f>
        <v/>
      </c>
      <c r="R712" s="74" t="str">
        <f aca="false">IFERROR((R711-R710)/R710,"")</f>
        <v/>
      </c>
      <c r="S712" s="74" t="str">
        <f aca="false">IFERROR((S711-S710)/S710,"")</f>
        <v/>
      </c>
      <c r="T712" s="74" t="str">
        <f aca="false">IFERROR((T711-T710)/T710,"")</f>
        <v/>
      </c>
      <c r="U712" s="74" t="str">
        <f aca="false">IFERROR((U711-U710)/U710,"")</f>
        <v/>
      </c>
      <c r="V712" s="75" t="str">
        <f aca="false">IFERROR((V711-V710)/V710,"")</f>
        <v/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88"/>
      <c r="E713" s="82"/>
      <c r="F713" s="77" t="str">
        <f aca="false">IFERROR(SQRT(2*(F711-F710)^2/(F711+F710)),"")</f>
        <v/>
      </c>
      <c r="G713" s="77" t="str">
        <f aca="false">IFERROR(SQRT(2*(G711-G710)^2/(G711+G710)),"")</f>
        <v/>
      </c>
      <c r="H713" s="77" t="str">
        <f aca="false">IFERROR(SQRT(2*(H711-H710)^2/(H711+H710)),"")</f>
        <v/>
      </c>
      <c r="I713" s="77" t="str">
        <f aca="false">IFERROR(SQRT(2*(I711-I710)^2/(I711+I710)),"")</f>
        <v/>
      </c>
      <c r="J713" s="77" t="str">
        <f aca="false">IFERROR(SQRT(2*(J711-J710)^2/(J711+J710)),"")</f>
        <v/>
      </c>
      <c r="K713" s="77" t="str">
        <f aca="false">IFERROR(SQRT(2*(K711-K710)^2/(K711+K710)),"")</f>
        <v/>
      </c>
      <c r="L713" s="77" t="str">
        <f aca="false">IFERROR(SQRT(2*(L711-L710)^2/(L711+L710)),"")</f>
        <v/>
      </c>
      <c r="M713" s="77" t="str">
        <f aca="false">IFERROR(SQRT(2*(M711-M710)^2/(M711+M710)),"")</f>
        <v/>
      </c>
      <c r="N713" s="84" t="str">
        <f aca="false">IFERROR(SQRT(2*(N711-N710)^2/(N711+N710)),"")</f>
        <v/>
      </c>
      <c r="O713" s="84" t="str">
        <f aca="false">IFERROR(SQRT(2*(O711-O710)^2/(O711+O710)),"")</f>
        <v/>
      </c>
      <c r="P713" s="84" t="str">
        <f aca="false">IFERROR(SQRT(2*(P711-P710)^2/(P711+P710)),"")</f>
        <v/>
      </c>
      <c r="Q713" s="77" t="str">
        <f aca="false">IFERROR(SQRT(2*(Q711-Q710)^2/(Q711+Q710)),"")</f>
        <v/>
      </c>
      <c r="R713" s="77" t="str">
        <f aca="false">IFERROR(SQRT(2*(R711-R710)^2/(R711+R710)),"")</f>
        <v/>
      </c>
      <c r="S713" s="77" t="str">
        <f aca="false">IFERROR(SQRT(2*(S711-S710)^2/(S711+S710)),"")</f>
        <v/>
      </c>
      <c r="T713" s="77" t="str">
        <f aca="false">IFERROR(SQRT(2*(T711-T710)^2/(T711+T710)),"")</f>
        <v/>
      </c>
      <c r="U713" s="77" t="str">
        <f aca="false">IFERROR(SQRT(2*(U711-U710)^2/(U711+U710)),"")</f>
        <v/>
      </c>
      <c r="V713" s="79" t="str">
        <f aca="false">IFERROR(SQRT(2*(V711-V710)^2/(V711+V710)),"")</f>
        <v/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86"/>
      <c r="E714" s="82"/>
      <c r="F714" s="71"/>
      <c r="G714" s="71"/>
      <c r="H714" s="71"/>
      <c r="I714" s="71"/>
      <c r="J714" s="71"/>
      <c r="K714" s="71"/>
      <c r="L714" s="71"/>
      <c r="M714" s="71"/>
      <c r="N714" s="5"/>
      <c r="O714" s="5"/>
      <c r="P714" s="5"/>
      <c r="Q714" s="71"/>
      <c r="R714" s="71"/>
      <c r="S714" s="71"/>
      <c r="T714" s="71"/>
      <c r="U714" s="71"/>
      <c r="V714" s="85"/>
    </row>
    <row r="715" customFormat="false" ht="13.5" hidden="false" customHeight="true" outlineLevel="0" collapsed="false">
      <c r="A715" s="69"/>
      <c r="B715" s="70"/>
      <c r="C715" s="6" t="s">
        <v>548</v>
      </c>
      <c r="D715" s="87"/>
      <c r="E715" s="82"/>
      <c r="F715" s="6"/>
      <c r="G715" s="6"/>
      <c r="H715" s="6"/>
      <c r="I715" s="6"/>
      <c r="J715" s="6"/>
      <c r="K715" s="6"/>
      <c r="L715" s="6"/>
      <c r="M715" s="6"/>
      <c r="N715" s="5"/>
      <c r="O715" s="5"/>
      <c r="P715" s="5"/>
      <c r="Q715" s="6"/>
      <c r="R715" s="6"/>
      <c r="S715" s="6"/>
      <c r="T715" s="6"/>
      <c r="U715" s="6"/>
      <c r="V715" s="83"/>
    </row>
    <row r="716" customFormat="false" ht="13.5" hidden="false" customHeight="true" outlineLevel="0" collapsed="false">
      <c r="A716" s="69"/>
      <c r="B716" s="70"/>
      <c r="C716" s="6" t="s">
        <v>549</v>
      </c>
      <c r="D716" s="87"/>
      <c r="E716" s="82"/>
      <c r="F716" s="74" t="str">
        <f aca="false">IFERROR((F715-F714)/F714,"")</f>
        <v/>
      </c>
      <c r="G716" s="74" t="str">
        <f aca="false">IFERROR((G715-G714)/G714,"")</f>
        <v/>
      </c>
      <c r="H716" s="74" t="str">
        <f aca="false">IFERROR((H715-H714)/H714,"")</f>
        <v/>
      </c>
      <c r="I716" s="74" t="str">
        <f aca="false">IFERROR((I715-I714)/I714,"")</f>
        <v/>
      </c>
      <c r="J716" s="74" t="str">
        <f aca="false">IFERROR((J715-J714)/J714,"")</f>
        <v/>
      </c>
      <c r="K716" s="74" t="str">
        <f aca="false">IFERROR((K715-K714)/K714,"")</f>
        <v/>
      </c>
      <c r="L716" s="74" t="str">
        <f aca="false">IFERROR((L715-L714)/L714,"")</f>
        <v/>
      </c>
      <c r="M716" s="74" t="str">
        <f aca="false">IFERROR((M715-M714)/M714,"")</f>
        <v/>
      </c>
      <c r="N716" s="40" t="str">
        <f aca="false">IFERROR((N715-N714)/N714,"")</f>
        <v/>
      </c>
      <c r="O716" s="40" t="str">
        <f aca="false">IFERROR((O715-O714)/O714,"")</f>
        <v/>
      </c>
      <c r="P716" s="40" t="str">
        <f aca="false">IFERROR((P715-P714)/P714,"")</f>
        <v/>
      </c>
      <c r="Q716" s="74" t="str">
        <f aca="false">IFERROR((Q715-Q714)/Q714,"")</f>
        <v/>
      </c>
      <c r="R716" s="74" t="str">
        <f aca="false">IFERROR((R715-R714)/R714,"")</f>
        <v/>
      </c>
      <c r="S716" s="74" t="str">
        <f aca="false">IFERROR((S715-S714)/S714,"")</f>
        <v/>
      </c>
      <c r="T716" s="74" t="str">
        <f aca="false">IFERROR((T715-T714)/T714,"")</f>
        <v/>
      </c>
      <c r="U716" s="74" t="str">
        <f aca="false">IFERROR((U715-U714)/U714,"")</f>
        <v/>
      </c>
      <c r="V716" s="75" t="str">
        <f aca="false">IFERROR((V715-V714)/V714,"")</f>
        <v/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88"/>
      <c r="E717" s="82"/>
      <c r="F717" s="77" t="str">
        <f aca="false">IFERROR(SQRT(2*(F715-F714)^2/(F715+F714)),"")</f>
        <v/>
      </c>
      <c r="G717" s="77" t="str">
        <f aca="false">IFERROR(SQRT(2*(G715-G714)^2/(G715+G714)),"")</f>
        <v/>
      </c>
      <c r="H717" s="77" t="str">
        <f aca="false">IFERROR(SQRT(2*(H715-H714)^2/(H715+H714)),"")</f>
        <v/>
      </c>
      <c r="I717" s="77" t="str">
        <f aca="false">IFERROR(SQRT(2*(I715-I714)^2/(I715+I714)),"")</f>
        <v/>
      </c>
      <c r="J717" s="77" t="str">
        <f aca="false">IFERROR(SQRT(2*(J715-J714)^2/(J715+J714)),"")</f>
        <v/>
      </c>
      <c r="K717" s="77" t="str">
        <f aca="false">IFERROR(SQRT(2*(K715-K714)^2/(K715+K714)),"")</f>
        <v/>
      </c>
      <c r="L717" s="77" t="str">
        <f aca="false">IFERROR(SQRT(2*(L715-L714)^2/(L715+L714)),"")</f>
        <v/>
      </c>
      <c r="M717" s="77" t="str">
        <f aca="false">IFERROR(SQRT(2*(M715-M714)^2/(M715+M714)),"")</f>
        <v/>
      </c>
      <c r="N717" s="84" t="str">
        <f aca="false">IFERROR(SQRT(2*(N715-N714)^2/(N715+N714)),"")</f>
        <v/>
      </c>
      <c r="O717" s="84" t="str">
        <f aca="false">IFERROR(SQRT(2*(O715-O714)^2/(O715+O714)),"")</f>
        <v/>
      </c>
      <c r="P717" s="84" t="str">
        <f aca="false">IFERROR(SQRT(2*(P715-P714)^2/(P715+P714)),"")</f>
        <v/>
      </c>
      <c r="Q717" s="77" t="str">
        <f aca="false">IFERROR(SQRT(2*(Q715-Q714)^2/(Q715+Q714)),"")</f>
        <v/>
      </c>
      <c r="R717" s="77" t="str">
        <f aca="false">IFERROR(SQRT(2*(R715-R714)^2/(R715+R714)),"")</f>
        <v/>
      </c>
      <c r="S717" s="77" t="str">
        <f aca="false">IFERROR(SQRT(2*(S715-S714)^2/(S715+S714)),"")</f>
        <v/>
      </c>
      <c r="T717" s="77" t="str">
        <f aca="false">IFERROR(SQRT(2*(T715-T714)^2/(T715+T714)),"")</f>
        <v/>
      </c>
      <c r="U717" s="77" t="str">
        <f aca="false">IFERROR(SQRT(2*(U715-U714)^2/(U715+U714)),"")</f>
        <v/>
      </c>
      <c r="V717" s="79" t="str">
        <f aca="false">IFERROR(SQRT(2*(V715-V714)^2/(V715+V714)),"")</f>
        <v/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40" t="str">
        <f aca="false">IFERROR((N719-N718)/N718,"")</f>
        <v/>
      </c>
      <c r="O720" s="40" t="str">
        <f aca="false">IFERROR((O719-O718)/O718,"")</f>
        <v/>
      </c>
      <c r="P720" s="40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str">
        <f aca="false">IFERROR((N755-N754)/N754,"")</f>
        <v/>
      </c>
      <c r="O756" s="40" t="str">
        <f aca="false">IFERROR((O755-O754)/O754,"")</f>
        <v/>
      </c>
      <c r="P756" s="40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40" t="str">
        <f aca="false">IFERROR((N759-N758)/N758,"")</f>
        <v/>
      </c>
      <c r="O760" s="40" t="str">
        <f aca="false">IFERROR((O759-O758)/O758,"")</f>
        <v/>
      </c>
      <c r="P760" s="40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5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40" t="str">
        <f aca="false">IFERROR((N767-N766)/N766,"")</f>
        <v/>
      </c>
      <c r="O768" s="40" t="str">
        <f aca="false">IFERROR((O767-O766)/O766,"")</f>
        <v/>
      </c>
      <c r="P768" s="40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5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40" t="str">
        <f aca="false">IFERROR((N771-N770)/N770,"")</f>
        <v/>
      </c>
      <c r="O772" s="40" t="str">
        <f aca="false">IFERROR((O771-O770)/O770,"")</f>
        <v/>
      </c>
      <c r="P772" s="40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5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40" t="str">
        <f aca="false">IFERROR((N775-N774)/N774,"")</f>
        <v/>
      </c>
      <c r="O776" s="40" t="str">
        <f aca="false">IFERROR((O775-O774)/O774,"")</f>
        <v/>
      </c>
      <c r="P776" s="40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5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40" t="str">
        <f aca="false">IFERROR((N795-N794)/N794,"")</f>
        <v/>
      </c>
      <c r="O796" s="40" t="str">
        <f aca="false">IFERROR((O795-O794)/O794,"")</f>
        <v/>
      </c>
      <c r="P796" s="40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5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6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7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7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8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40" t="str">
        <f aca="false">IFERROR((N811-N810)/N810,"")</f>
        <v/>
      </c>
      <c r="O812" s="40" t="str">
        <f aca="false">IFERROR((O811-O810)/O810,"")</f>
        <v/>
      </c>
      <c r="P812" s="40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5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86"/>
      <c r="E814" s="82"/>
      <c r="F814" s="71"/>
      <c r="G814" s="71"/>
      <c r="H814" s="71"/>
      <c r="I814" s="71"/>
      <c r="J814" s="71"/>
      <c r="K814" s="71"/>
      <c r="L814" s="71"/>
      <c r="M814" s="71"/>
      <c r="N814" s="5"/>
      <c r="O814" s="5"/>
      <c r="P814" s="5"/>
      <c r="Q814" s="71"/>
      <c r="R814" s="71"/>
      <c r="S814" s="71"/>
      <c r="T814" s="71"/>
      <c r="U814" s="71"/>
      <c r="V814" s="85"/>
    </row>
    <row r="815" customFormat="false" ht="13.5" hidden="false" customHeight="true" outlineLevel="0" collapsed="false">
      <c r="A815" s="69"/>
      <c r="B815" s="70"/>
      <c r="C815" s="6" t="s">
        <v>548</v>
      </c>
      <c r="D815" s="87"/>
      <c r="E815" s="82"/>
      <c r="F815" s="6"/>
      <c r="G815" s="6"/>
      <c r="H815" s="6"/>
      <c r="I815" s="6"/>
      <c r="J815" s="6"/>
      <c r="K815" s="6"/>
      <c r="L815" s="6"/>
      <c r="M815" s="6"/>
      <c r="N815" s="5"/>
      <c r="O815" s="5"/>
      <c r="P815" s="5"/>
      <c r="Q815" s="6"/>
      <c r="R815" s="6"/>
      <c r="S815" s="6"/>
      <c r="T815" s="6"/>
      <c r="U815" s="6"/>
      <c r="V815" s="83"/>
    </row>
    <row r="816" customFormat="false" ht="13.5" hidden="false" customHeight="true" outlineLevel="0" collapsed="false">
      <c r="A816" s="69"/>
      <c r="B816" s="70"/>
      <c r="C816" s="6" t="s">
        <v>549</v>
      </c>
      <c r="D816" s="87"/>
      <c r="E816" s="82"/>
      <c r="F816" s="74" t="str">
        <f aca="false">IFERROR((F815-F814)/F814,"")</f>
        <v/>
      </c>
      <c r="G816" s="74" t="str">
        <f aca="false">IFERROR((G815-G814)/G814,"")</f>
        <v/>
      </c>
      <c r="H816" s="74" t="str">
        <f aca="false">IFERROR((H815-H814)/H814,"")</f>
        <v/>
      </c>
      <c r="I816" s="74" t="str">
        <f aca="false">IFERROR((I815-I814)/I814,"")</f>
        <v/>
      </c>
      <c r="J816" s="74" t="str">
        <f aca="false">IFERROR((J815-J814)/J814,"")</f>
        <v/>
      </c>
      <c r="K816" s="74" t="str">
        <f aca="false">IFERROR((K815-K814)/K814,"")</f>
        <v/>
      </c>
      <c r="L816" s="74" t="str">
        <f aca="false">IFERROR((L815-L814)/L814,"")</f>
        <v/>
      </c>
      <c r="M816" s="74" t="str">
        <f aca="false">IFERROR((M815-M814)/M814,"")</f>
        <v/>
      </c>
      <c r="N816" s="40" t="str">
        <f aca="false">IFERROR((N815-N814)/N814,"")</f>
        <v/>
      </c>
      <c r="O816" s="40" t="str">
        <f aca="false">IFERROR((O815-O814)/O814,"")</f>
        <v/>
      </c>
      <c r="P816" s="40" t="str">
        <f aca="false">IFERROR((P815-P814)/P814,"")</f>
        <v/>
      </c>
      <c r="Q816" s="74" t="str">
        <f aca="false">IFERROR((Q815-Q814)/Q814,"")</f>
        <v/>
      </c>
      <c r="R816" s="74" t="str">
        <f aca="false">IFERROR((R815-R814)/R814,"")</f>
        <v/>
      </c>
      <c r="S816" s="74" t="str">
        <f aca="false">IFERROR((S815-S814)/S814,"")</f>
        <v/>
      </c>
      <c r="T816" s="74" t="str">
        <f aca="false">IFERROR((T815-T814)/T814,"")</f>
        <v/>
      </c>
      <c r="U816" s="74" t="str">
        <f aca="false">IFERROR((U815-U814)/U814,"")</f>
        <v/>
      </c>
      <c r="V816" s="75" t="str">
        <f aca="false">IFERROR((V815-V814)/V814,"")</f>
        <v/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88"/>
      <c r="E817" s="82"/>
      <c r="F817" s="77" t="str">
        <f aca="false">IFERROR(SQRT(2*(F815-F814)^2/(F815+F814)),"")</f>
        <v/>
      </c>
      <c r="G817" s="77" t="str">
        <f aca="false">IFERROR(SQRT(2*(G815-G814)^2/(G815+G814)),"")</f>
        <v/>
      </c>
      <c r="H817" s="77" t="str">
        <f aca="false">IFERROR(SQRT(2*(H815-H814)^2/(H815+H814)),"")</f>
        <v/>
      </c>
      <c r="I817" s="77" t="str">
        <f aca="false">IFERROR(SQRT(2*(I815-I814)^2/(I815+I814)),"")</f>
        <v/>
      </c>
      <c r="J817" s="77" t="str">
        <f aca="false">IFERROR(SQRT(2*(J815-J814)^2/(J815+J814)),"")</f>
        <v/>
      </c>
      <c r="K817" s="77" t="str">
        <f aca="false">IFERROR(SQRT(2*(K815-K814)^2/(K815+K814)),"")</f>
        <v/>
      </c>
      <c r="L817" s="77" t="str">
        <f aca="false">IFERROR(SQRT(2*(L815-L814)^2/(L815+L814)),"")</f>
        <v/>
      </c>
      <c r="M817" s="77" t="str">
        <f aca="false">IFERROR(SQRT(2*(M815-M814)^2/(M815+M814)),"")</f>
        <v/>
      </c>
      <c r="N817" s="84" t="str">
        <f aca="false">IFERROR(SQRT(2*(N815-N814)^2/(N815+N814)),"")</f>
        <v/>
      </c>
      <c r="O817" s="84" t="str">
        <f aca="false">IFERROR(SQRT(2*(O815-O814)^2/(O815+O814)),"")</f>
        <v/>
      </c>
      <c r="P817" s="84" t="str">
        <f aca="false">IFERROR(SQRT(2*(P815-P814)^2/(P815+P814)),"")</f>
        <v/>
      </c>
      <c r="Q817" s="77" t="str">
        <f aca="false">IFERROR(SQRT(2*(Q815-Q814)^2/(Q815+Q814)),"")</f>
        <v/>
      </c>
      <c r="R817" s="77" t="str">
        <f aca="false">IFERROR(SQRT(2*(R815-R814)^2/(R815+R814)),"")</f>
        <v/>
      </c>
      <c r="S817" s="77" t="str">
        <f aca="false">IFERROR(SQRT(2*(S815-S814)^2/(S815+S814)),"")</f>
        <v/>
      </c>
      <c r="T817" s="77" t="str">
        <f aca="false">IFERROR(SQRT(2*(T815-T814)^2/(T815+T814)),"")</f>
        <v/>
      </c>
      <c r="U817" s="77" t="str">
        <f aca="false">IFERROR(SQRT(2*(U815-U814)^2/(U815+U814)),"")</f>
        <v/>
      </c>
      <c r="V817" s="79" t="str">
        <f aca="false">IFERROR(SQRT(2*(V815-V814)^2/(V815+V814)),"")</f>
        <v/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86"/>
      <c r="E818" s="82"/>
      <c r="F818" s="71"/>
      <c r="G818" s="71"/>
      <c r="H818" s="71"/>
      <c r="I818" s="71"/>
      <c r="J818" s="71"/>
      <c r="K818" s="71"/>
      <c r="L818" s="71"/>
      <c r="M818" s="71"/>
      <c r="N818" s="5"/>
      <c r="O818" s="5"/>
      <c r="P818" s="5"/>
      <c r="Q818" s="71"/>
      <c r="R818" s="71"/>
      <c r="S818" s="71"/>
      <c r="T818" s="71"/>
      <c r="U818" s="71"/>
      <c r="V818" s="85"/>
    </row>
    <row r="819" customFormat="false" ht="13.5" hidden="false" customHeight="true" outlineLevel="0" collapsed="false">
      <c r="A819" s="69"/>
      <c r="B819" s="70"/>
      <c r="C819" s="6" t="s">
        <v>548</v>
      </c>
      <c r="D819" s="87"/>
      <c r="E819" s="82"/>
      <c r="F819" s="6"/>
      <c r="G819" s="6"/>
      <c r="H819" s="6"/>
      <c r="I819" s="6"/>
      <c r="J819" s="6"/>
      <c r="K819" s="6"/>
      <c r="L819" s="6"/>
      <c r="M819" s="6"/>
      <c r="N819" s="5"/>
      <c r="O819" s="5"/>
      <c r="P819" s="5"/>
      <c r="Q819" s="6"/>
      <c r="R819" s="6"/>
      <c r="S819" s="6"/>
      <c r="T819" s="6"/>
      <c r="U819" s="6"/>
      <c r="V819" s="83"/>
    </row>
    <row r="820" customFormat="false" ht="13.5" hidden="false" customHeight="true" outlineLevel="0" collapsed="false">
      <c r="A820" s="69"/>
      <c r="B820" s="70"/>
      <c r="C820" s="6" t="s">
        <v>549</v>
      </c>
      <c r="D820" s="87"/>
      <c r="E820" s="82"/>
      <c r="F820" s="74" t="str">
        <f aca="false">IFERROR((F819-F818)/F818,"")</f>
        <v/>
      </c>
      <c r="G820" s="74" t="str">
        <f aca="false">IFERROR((G819-G818)/G818,"")</f>
        <v/>
      </c>
      <c r="H820" s="74" t="str">
        <f aca="false">IFERROR((H819-H818)/H818,"")</f>
        <v/>
      </c>
      <c r="I820" s="74" t="str">
        <f aca="false">IFERROR((I819-I818)/I818,"")</f>
        <v/>
      </c>
      <c r="J820" s="74" t="str">
        <f aca="false">IFERROR((J819-J818)/J818,"")</f>
        <v/>
      </c>
      <c r="K820" s="74" t="str">
        <f aca="false">IFERROR((K819-K818)/K818,"")</f>
        <v/>
      </c>
      <c r="L820" s="74" t="str">
        <f aca="false">IFERROR((L819-L818)/L818,"")</f>
        <v/>
      </c>
      <c r="M820" s="74" t="str">
        <f aca="false">IFERROR((M819-M818)/M818,"")</f>
        <v/>
      </c>
      <c r="N820" s="40" t="str">
        <f aca="false">IFERROR((N819-N818)/N818,"")</f>
        <v/>
      </c>
      <c r="O820" s="40" t="str">
        <f aca="false">IFERROR((O819-O818)/O818,"")</f>
        <v/>
      </c>
      <c r="P820" s="40" t="str">
        <f aca="false">IFERROR((P819-P818)/P818,"")</f>
        <v/>
      </c>
      <c r="Q820" s="74" t="str">
        <f aca="false">IFERROR((Q819-Q818)/Q818,"")</f>
        <v/>
      </c>
      <c r="R820" s="74" t="str">
        <f aca="false">IFERROR((R819-R818)/R818,"")</f>
        <v/>
      </c>
      <c r="S820" s="74" t="str">
        <f aca="false">IFERROR((S819-S818)/S818,"")</f>
        <v/>
      </c>
      <c r="T820" s="74" t="str">
        <f aca="false">IFERROR((T819-T818)/T818,"")</f>
        <v/>
      </c>
      <c r="U820" s="74" t="str">
        <f aca="false">IFERROR((U819-U818)/U818,"")</f>
        <v/>
      </c>
      <c r="V820" s="75" t="str">
        <f aca="false">IFERROR((V819-V818)/V818,"")</f>
        <v/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88"/>
      <c r="E821" s="82"/>
      <c r="F821" s="77" t="str">
        <f aca="false">IFERROR(SQRT(2*(F819-F818)^2/(F819+F818)),"")</f>
        <v/>
      </c>
      <c r="G821" s="77" t="str">
        <f aca="false">IFERROR(SQRT(2*(G819-G818)^2/(G819+G818)),"")</f>
        <v/>
      </c>
      <c r="H821" s="77" t="str">
        <f aca="false">IFERROR(SQRT(2*(H819-H818)^2/(H819+H818)),"")</f>
        <v/>
      </c>
      <c r="I821" s="77" t="str">
        <f aca="false">IFERROR(SQRT(2*(I819-I818)^2/(I819+I818)),"")</f>
        <v/>
      </c>
      <c r="J821" s="77" t="str">
        <f aca="false">IFERROR(SQRT(2*(J819-J818)^2/(J819+J818)),"")</f>
        <v/>
      </c>
      <c r="K821" s="77" t="str">
        <f aca="false">IFERROR(SQRT(2*(K819-K818)^2/(K819+K818)),"")</f>
        <v/>
      </c>
      <c r="L821" s="77" t="str">
        <f aca="false">IFERROR(SQRT(2*(L819-L818)^2/(L819+L818)),"")</f>
        <v/>
      </c>
      <c r="M821" s="77" t="str">
        <f aca="false">IFERROR(SQRT(2*(M819-M818)^2/(M819+M818)),"")</f>
        <v/>
      </c>
      <c r="N821" s="84" t="str">
        <f aca="false">IFERROR(SQRT(2*(N819-N818)^2/(N819+N818)),"")</f>
        <v/>
      </c>
      <c r="O821" s="84" t="str">
        <f aca="false">IFERROR(SQRT(2*(O819-O818)^2/(O819+O818)),"")</f>
        <v/>
      </c>
      <c r="P821" s="84" t="str">
        <f aca="false">IFERROR(SQRT(2*(P819-P818)^2/(P819+P818)),"")</f>
        <v/>
      </c>
      <c r="Q821" s="77" t="str">
        <f aca="false">IFERROR(SQRT(2*(Q819-Q818)^2/(Q819+Q818)),"")</f>
        <v/>
      </c>
      <c r="R821" s="77" t="str">
        <f aca="false">IFERROR(SQRT(2*(R819-R818)^2/(R819+R818)),"")</f>
        <v/>
      </c>
      <c r="S821" s="77" t="str">
        <f aca="false">IFERROR(SQRT(2*(S819-S818)^2/(S819+S818)),"")</f>
        <v/>
      </c>
      <c r="T821" s="77" t="str">
        <f aca="false">IFERROR(SQRT(2*(T819-T818)^2/(T819+T818)),"")</f>
        <v/>
      </c>
      <c r="U821" s="77" t="str">
        <f aca="false">IFERROR(SQRT(2*(U819-U818)^2/(U819+U818)),"")</f>
        <v/>
      </c>
      <c r="V821" s="79" t="str">
        <f aca="false">IFERROR(SQRT(2*(V819-V818)^2/(V819+V818)),"")</f>
        <v/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40" t="str">
        <f aca="false">IFERROR((N827-N826)/N826,"")</f>
        <v/>
      </c>
      <c r="O828" s="40" t="str">
        <f aca="false">IFERROR((O827-O826)/O826,"")</f>
        <v/>
      </c>
      <c r="P828" s="40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5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5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40" t="str">
        <f aca="false">IFERROR((N899-N898)/N898,"")</f>
        <v/>
      </c>
      <c r="O900" s="40" t="str">
        <f aca="false">IFERROR((O899-O898)/O898,"")</f>
        <v/>
      </c>
      <c r="P900" s="40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5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40" t="str">
        <f aca="false">IFERROR((N903-N902)/N902,"")</f>
        <v/>
      </c>
      <c r="O904" s="40" t="str">
        <f aca="false">IFERROR((O903-O902)/O902,"")</f>
        <v/>
      </c>
      <c r="P904" s="40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5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86"/>
      <c r="E906" s="82"/>
      <c r="F906" s="71"/>
      <c r="G906" s="71"/>
      <c r="H906" s="71"/>
      <c r="I906" s="71"/>
      <c r="J906" s="71"/>
      <c r="K906" s="71"/>
      <c r="L906" s="71"/>
      <c r="M906" s="71"/>
      <c r="N906" s="5"/>
      <c r="O906" s="5"/>
      <c r="P906" s="5"/>
      <c r="Q906" s="71"/>
      <c r="R906" s="71"/>
      <c r="S906" s="71"/>
      <c r="T906" s="71"/>
      <c r="U906" s="71"/>
      <c r="V906" s="85"/>
    </row>
    <row r="907" customFormat="false" ht="13.5" hidden="false" customHeight="true" outlineLevel="0" collapsed="false">
      <c r="A907" s="69"/>
      <c r="B907" s="70"/>
      <c r="C907" s="6" t="s">
        <v>548</v>
      </c>
      <c r="D907" s="87"/>
      <c r="E907" s="82"/>
      <c r="F907" s="6"/>
      <c r="G907" s="6"/>
      <c r="H907" s="6"/>
      <c r="I907" s="6"/>
      <c r="J907" s="6"/>
      <c r="K907" s="6"/>
      <c r="L907" s="6"/>
      <c r="M907" s="6"/>
      <c r="N907" s="5"/>
      <c r="O907" s="5"/>
      <c r="P907" s="5"/>
      <c r="Q907" s="6"/>
      <c r="R907" s="6"/>
      <c r="S907" s="6"/>
      <c r="T907" s="6"/>
      <c r="U907" s="6"/>
      <c r="V907" s="83"/>
    </row>
    <row r="908" customFormat="false" ht="13.5" hidden="false" customHeight="true" outlineLevel="0" collapsed="false">
      <c r="A908" s="69"/>
      <c r="B908" s="70"/>
      <c r="C908" s="6" t="s">
        <v>549</v>
      </c>
      <c r="D908" s="87"/>
      <c r="E908" s="82"/>
      <c r="F908" s="74" t="str">
        <f aca="false">IFERROR((F907-F906)/F906,"")</f>
        <v/>
      </c>
      <c r="G908" s="74" t="str">
        <f aca="false">IFERROR((G907-G906)/G906,"")</f>
        <v/>
      </c>
      <c r="H908" s="74" t="str">
        <f aca="false">IFERROR((H907-H906)/H906,"")</f>
        <v/>
      </c>
      <c r="I908" s="74" t="str">
        <f aca="false">IFERROR((I907-I906)/I906,"")</f>
        <v/>
      </c>
      <c r="J908" s="74" t="str">
        <f aca="false">IFERROR((J907-J906)/J906,"")</f>
        <v/>
      </c>
      <c r="K908" s="74" t="str">
        <f aca="false">IFERROR((K907-K906)/K906,"")</f>
        <v/>
      </c>
      <c r="L908" s="74" t="str">
        <f aca="false">IFERROR((L907-L906)/L906,"")</f>
        <v/>
      </c>
      <c r="M908" s="74" t="str">
        <f aca="false">IFERROR((M907-M906)/M906,"")</f>
        <v/>
      </c>
      <c r="N908" s="40" t="str">
        <f aca="false">IFERROR((N907-N906)/N906,"")</f>
        <v/>
      </c>
      <c r="O908" s="40" t="str">
        <f aca="false">IFERROR((O907-O906)/O906,"")</f>
        <v/>
      </c>
      <c r="P908" s="40" t="str">
        <f aca="false">IFERROR((P907-P906)/P906,"")</f>
        <v/>
      </c>
      <c r="Q908" s="74" t="str">
        <f aca="false">IFERROR((Q907-Q906)/Q906,"")</f>
        <v/>
      </c>
      <c r="R908" s="74" t="str">
        <f aca="false">IFERROR((R907-R906)/R906,"")</f>
        <v/>
      </c>
      <c r="S908" s="74" t="str">
        <f aca="false">IFERROR((S907-S906)/S906,"")</f>
        <v/>
      </c>
      <c r="T908" s="74" t="str">
        <f aca="false">IFERROR((T907-T906)/T906,"")</f>
        <v/>
      </c>
      <c r="U908" s="74" t="str">
        <f aca="false">IFERROR((U907-U906)/U906,"")</f>
        <v/>
      </c>
      <c r="V908" s="75" t="str">
        <f aca="false">IFERROR((V907-V906)/V906,"")</f>
        <v/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88"/>
      <c r="E909" s="82"/>
      <c r="F909" s="77" t="str">
        <f aca="false">IFERROR(SQRT(2*(F907-F906)^2/(F907+F906)),"")</f>
        <v/>
      </c>
      <c r="G909" s="77" t="str">
        <f aca="false">IFERROR(SQRT(2*(G907-G906)^2/(G907+G906)),"")</f>
        <v/>
      </c>
      <c r="H909" s="77" t="str">
        <f aca="false">IFERROR(SQRT(2*(H907-H906)^2/(H907+H906)),"")</f>
        <v/>
      </c>
      <c r="I909" s="77" t="str">
        <f aca="false">IFERROR(SQRT(2*(I907-I906)^2/(I907+I906)),"")</f>
        <v/>
      </c>
      <c r="J909" s="77" t="str">
        <f aca="false">IFERROR(SQRT(2*(J907-J906)^2/(J907+J906)),"")</f>
        <v/>
      </c>
      <c r="K909" s="77" t="str">
        <f aca="false">IFERROR(SQRT(2*(K907-K906)^2/(K907+K906)),"")</f>
        <v/>
      </c>
      <c r="L909" s="77" t="str">
        <f aca="false">IFERROR(SQRT(2*(L907-L906)^2/(L907+L906)),"")</f>
        <v/>
      </c>
      <c r="M909" s="77" t="str">
        <f aca="false">IFERROR(SQRT(2*(M907-M906)^2/(M907+M906)),"")</f>
        <v/>
      </c>
      <c r="N909" s="84" t="str">
        <f aca="false">IFERROR(SQRT(2*(N907-N906)^2/(N907+N906)),"")</f>
        <v/>
      </c>
      <c r="O909" s="84" t="str">
        <f aca="false">IFERROR(SQRT(2*(O907-O906)^2/(O907+O906)),"")</f>
        <v/>
      </c>
      <c r="P909" s="84" t="str">
        <f aca="false">IFERROR(SQRT(2*(P907-P906)^2/(P907+P906)),"")</f>
        <v/>
      </c>
      <c r="Q909" s="77" t="str">
        <f aca="false">IFERROR(SQRT(2*(Q907-Q906)^2/(Q907+Q906)),"")</f>
        <v/>
      </c>
      <c r="R909" s="77" t="str">
        <f aca="false">IFERROR(SQRT(2*(R907-R906)^2/(R907+R906)),"")</f>
        <v/>
      </c>
      <c r="S909" s="77" t="str">
        <f aca="false">IFERROR(SQRT(2*(S907-S906)^2/(S907+S906)),"")</f>
        <v/>
      </c>
      <c r="T909" s="77" t="str">
        <f aca="false">IFERROR(SQRT(2*(T907-T906)^2/(T907+T906)),"")</f>
        <v/>
      </c>
      <c r="U909" s="77" t="str">
        <f aca="false">IFERROR(SQRT(2*(U907-U906)^2/(U907+U906)),"")</f>
        <v/>
      </c>
      <c r="V909" s="79" t="str">
        <f aca="false">IFERROR(SQRT(2*(V907-V906)^2/(V907+V906)),"")</f>
        <v/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86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87"/>
      <c r="E911" s="8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87"/>
      <c r="E912" s="8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88"/>
      <c r="E913" s="8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86"/>
      <c r="E914" s="82"/>
      <c r="F914" s="71"/>
      <c r="G914" s="71"/>
      <c r="H914" s="71"/>
      <c r="I914" s="71"/>
      <c r="J914" s="71"/>
      <c r="K914" s="71"/>
      <c r="L914" s="71"/>
      <c r="M914" s="71"/>
      <c r="N914" s="5"/>
      <c r="O914" s="5"/>
      <c r="P914" s="5"/>
      <c r="Q914" s="71"/>
      <c r="R914" s="71"/>
      <c r="S914" s="71"/>
      <c r="T914" s="71"/>
      <c r="U914" s="71"/>
      <c r="V914" s="85"/>
    </row>
    <row r="915" customFormat="false" ht="13.5" hidden="false" customHeight="true" outlineLevel="0" collapsed="false">
      <c r="A915" s="69"/>
      <c r="B915" s="70"/>
      <c r="C915" s="6" t="s">
        <v>548</v>
      </c>
      <c r="D915" s="87"/>
      <c r="E915" s="82"/>
      <c r="F915" s="6"/>
      <c r="G915" s="6"/>
      <c r="H915" s="6"/>
      <c r="I915" s="6"/>
      <c r="J915" s="6"/>
      <c r="K915" s="6"/>
      <c r="L915" s="6"/>
      <c r="M915" s="6"/>
      <c r="N915" s="5"/>
      <c r="O915" s="5"/>
      <c r="P915" s="5"/>
      <c r="Q915" s="6"/>
      <c r="R915" s="6"/>
      <c r="S915" s="6"/>
      <c r="T915" s="6"/>
      <c r="U915" s="6"/>
      <c r="V915" s="83"/>
    </row>
    <row r="916" customFormat="false" ht="13.5" hidden="false" customHeight="true" outlineLevel="0" collapsed="false">
      <c r="A916" s="69"/>
      <c r="B916" s="70"/>
      <c r="C916" s="6" t="s">
        <v>549</v>
      </c>
      <c r="D916" s="87"/>
      <c r="E916" s="82"/>
      <c r="F916" s="74" t="str">
        <f aca="false">IFERROR((F915-F914)/F914,"")</f>
        <v/>
      </c>
      <c r="G916" s="74" t="str">
        <f aca="false">IFERROR((G915-G914)/G914,"")</f>
        <v/>
      </c>
      <c r="H916" s="74" t="str">
        <f aca="false">IFERROR((H915-H914)/H914,"")</f>
        <v/>
      </c>
      <c r="I916" s="74" t="str">
        <f aca="false">IFERROR((I915-I914)/I914,"")</f>
        <v/>
      </c>
      <c r="J916" s="74" t="str">
        <f aca="false">IFERROR((J915-J914)/J914,"")</f>
        <v/>
      </c>
      <c r="K916" s="74" t="str">
        <f aca="false">IFERROR((K915-K914)/K914,"")</f>
        <v/>
      </c>
      <c r="L916" s="74" t="str">
        <f aca="false">IFERROR((L915-L914)/L914,"")</f>
        <v/>
      </c>
      <c r="M916" s="74" t="str">
        <f aca="false">IFERROR((M915-M914)/M914,"")</f>
        <v/>
      </c>
      <c r="N916" s="40" t="str">
        <f aca="false">IFERROR((N915-N914)/N914,"")</f>
        <v/>
      </c>
      <c r="O916" s="40" t="str">
        <f aca="false">IFERROR((O915-O914)/O914,"")</f>
        <v/>
      </c>
      <c r="P916" s="40" t="str">
        <f aca="false">IFERROR((P915-P914)/P914,"")</f>
        <v/>
      </c>
      <c r="Q916" s="74" t="str">
        <f aca="false">IFERROR((Q915-Q914)/Q914,"")</f>
        <v/>
      </c>
      <c r="R916" s="74" t="str">
        <f aca="false">IFERROR((R915-R914)/R914,"")</f>
        <v/>
      </c>
      <c r="S916" s="74" t="str">
        <f aca="false">IFERROR((S915-S914)/S914,"")</f>
        <v/>
      </c>
      <c r="T916" s="74" t="str">
        <f aca="false">IFERROR((T915-T914)/T914,"")</f>
        <v/>
      </c>
      <c r="U916" s="74" t="str">
        <f aca="false">IFERROR((U915-U914)/U914,"")</f>
        <v/>
      </c>
      <c r="V916" s="75" t="str">
        <f aca="false">IFERROR((V915-V914)/V914,"")</f>
        <v/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88"/>
      <c r="E917" s="82"/>
      <c r="F917" s="77" t="str">
        <f aca="false">IFERROR(SQRT(2*(F915-F914)^2/(F915+F914)),"")</f>
        <v/>
      </c>
      <c r="G917" s="77" t="str">
        <f aca="false">IFERROR(SQRT(2*(G915-G914)^2/(G915+G914)),"")</f>
        <v/>
      </c>
      <c r="H917" s="77" t="str">
        <f aca="false">IFERROR(SQRT(2*(H915-H914)^2/(H915+H914)),"")</f>
        <v/>
      </c>
      <c r="I917" s="77" t="str">
        <f aca="false">IFERROR(SQRT(2*(I915-I914)^2/(I915+I914)),"")</f>
        <v/>
      </c>
      <c r="J917" s="77" t="str">
        <f aca="false">IFERROR(SQRT(2*(J915-J914)^2/(J915+J914)),"")</f>
        <v/>
      </c>
      <c r="K917" s="77" t="str">
        <f aca="false">IFERROR(SQRT(2*(K915-K914)^2/(K915+K914)),"")</f>
        <v/>
      </c>
      <c r="L917" s="77" t="str">
        <f aca="false">IFERROR(SQRT(2*(L915-L914)^2/(L915+L914)),"")</f>
        <v/>
      </c>
      <c r="M917" s="77" t="str">
        <f aca="false">IFERROR(SQRT(2*(M915-M914)^2/(M915+M914)),"")</f>
        <v/>
      </c>
      <c r="N917" s="84" t="str">
        <f aca="false">IFERROR(SQRT(2*(N915-N914)^2/(N915+N914)),"")</f>
        <v/>
      </c>
      <c r="O917" s="84" t="str">
        <f aca="false">IFERROR(SQRT(2*(O915-O914)^2/(O915+O914)),"")</f>
        <v/>
      </c>
      <c r="P917" s="84" t="str">
        <f aca="false">IFERROR(SQRT(2*(P915-P914)^2/(P915+P914)),"")</f>
        <v/>
      </c>
      <c r="Q917" s="77" t="str">
        <f aca="false">IFERROR(SQRT(2*(Q915-Q914)^2/(Q915+Q914)),"")</f>
        <v/>
      </c>
      <c r="R917" s="77" t="str">
        <f aca="false">IFERROR(SQRT(2*(R915-R914)^2/(R915+R914)),"")</f>
        <v/>
      </c>
      <c r="S917" s="77" t="str">
        <f aca="false">IFERROR(SQRT(2*(S915-S914)^2/(S915+S914)),"")</f>
        <v/>
      </c>
      <c r="T917" s="77" t="str">
        <f aca="false">IFERROR(SQRT(2*(T915-T914)^2/(T915+T914)),"")</f>
        <v/>
      </c>
      <c r="U917" s="77" t="str">
        <f aca="false">IFERROR(SQRT(2*(U915-U914)^2/(U915+U914)),"")</f>
        <v/>
      </c>
      <c r="V917" s="79" t="str">
        <f aca="false">IFERROR(SQRT(2*(V915-V914)^2/(V915+V914)),"")</f>
        <v/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C1" colorId="64" zoomScale="95" zoomScaleNormal="95" zoomScalePageLayoutView="100" workbookViewId="0">
      <selection pane="topLeft" activeCell="B14" activeCellId="0" sqref="B14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74" t="str">
        <f aca="false">IFERROR((N3-N2)/N2,"")</f>
        <v/>
      </c>
      <c r="O4" s="74" t="str">
        <f aca="false">IFERROR((O3-O2)/O2,"")</f>
        <v/>
      </c>
      <c r="P4" s="74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 t="n">
        <v>45846</v>
      </c>
      <c r="E6" s="73" t="n">
        <v>0.53125</v>
      </c>
      <c r="F6" s="5" t="n">
        <v>521</v>
      </c>
      <c r="G6" s="5" t="n">
        <v>178</v>
      </c>
      <c r="H6" s="5" t="n">
        <v>162</v>
      </c>
      <c r="I6" s="5" t="n">
        <v>87</v>
      </c>
      <c r="J6" s="5" t="n">
        <v>94</v>
      </c>
      <c r="K6" s="5" t="n">
        <v>37</v>
      </c>
      <c r="L6" s="5" t="n">
        <v>125</v>
      </c>
      <c r="M6" s="5" t="n">
        <v>16</v>
      </c>
      <c r="N6" s="5" t="n">
        <v>9</v>
      </c>
      <c r="O6" s="5" t="n">
        <v>132</v>
      </c>
      <c r="P6" s="5" t="n">
        <v>21</v>
      </c>
      <c r="Q6" s="5" t="n">
        <v>31</v>
      </c>
      <c r="R6" s="5" t="n">
        <v>37</v>
      </c>
      <c r="S6" s="5" t="n">
        <v>19</v>
      </c>
      <c r="T6" s="5" t="n">
        <v>36</v>
      </c>
      <c r="U6" s="5" t="n">
        <v>22</v>
      </c>
      <c r="V6" s="5" t="n">
        <v>36</v>
      </c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 t="n">
        <v>552</v>
      </c>
      <c r="G7" s="5" t="n">
        <v>185</v>
      </c>
      <c r="H7" s="5" t="n">
        <v>185</v>
      </c>
      <c r="I7" s="5" t="n">
        <v>89</v>
      </c>
      <c r="J7" s="5" t="n">
        <v>93</v>
      </c>
      <c r="K7" s="5" t="n">
        <v>38</v>
      </c>
      <c r="L7" s="5" t="n">
        <v>123</v>
      </c>
      <c r="M7" s="5" t="n">
        <v>24</v>
      </c>
      <c r="N7" s="5" t="n">
        <v>9</v>
      </c>
      <c r="O7" s="5" t="n">
        <v>147</v>
      </c>
      <c r="P7" s="5" t="n">
        <v>29</v>
      </c>
      <c r="Q7" s="5" t="n">
        <v>31</v>
      </c>
      <c r="R7" s="5" t="n">
        <v>37</v>
      </c>
      <c r="S7" s="5" t="n">
        <v>21</v>
      </c>
      <c r="T7" s="5" t="n">
        <v>35</v>
      </c>
      <c r="U7" s="5" t="n">
        <v>21</v>
      </c>
      <c r="V7" s="5" t="n">
        <v>37</v>
      </c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n">
        <f aca="false">IFERROR((F7-F6)/F6,"")</f>
        <v>0.0595009596928983</v>
      </c>
      <c r="G8" s="74" t="n">
        <f aca="false">IFERROR((G7-G6)/G6,"")</f>
        <v>0.0393258426966292</v>
      </c>
      <c r="H8" s="74" t="n">
        <f aca="false">IFERROR((H7-H6)/H6,"")</f>
        <v>0.141975308641975</v>
      </c>
      <c r="I8" s="74" t="n">
        <f aca="false">IFERROR((I7-I6)/I6,"")</f>
        <v>0.0229885057471264</v>
      </c>
      <c r="J8" s="74" t="n">
        <f aca="false">IFERROR((J7-J6)/J6,"")</f>
        <v>-0.0106382978723404</v>
      </c>
      <c r="K8" s="74" t="n">
        <f aca="false">IFERROR((K7-K6)/K6,"")</f>
        <v>0.027027027027027</v>
      </c>
      <c r="L8" s="74" t="n">
        <f aca="false">IFERROR((L7-L6)/L6,"")</f>
        <v>-0.016</v>
      </c>
      <c r="M8" s="74" t="n">
        <f aca="false">IFERROR((M7-M6)/M6,"")</f>
        <v>0.5</v>
      </c>
      <c r="N8" s="74" t="n">
        <f aca="false">IFERROR((N7-N6)/N6,"")</f>
        <v>0</v>
      </c>
      <c r="O8" s="74" t="n">
        <f aca="false">IFERROR((O7-O6)/O6,"")</f>
        <v>0.113636363636364</v>
      </c>
      <c r="P8" s="74" t="n">
        <f aca="false">IFERROR((P7-P6)/P6,"")</f>
        <v>0.380952380952381</v>
      </c>
      <c r="Q8" s="74" t="n">
        <f aca="false">IFERROR((Q7-Q6)/Q6,"")</f>
        <v>0</v>
      </c>
      <c r="R8" s="74" t="n">
        <f aca="false">IFERROR((R7-R6)/R6,"")</f>
        <v>0</v>
      </c>
      <c r="S8" s="74" t="n">
        <f aca="false">IFERROR((S7-S6)/S6,"")</f>
        <v>0.105263157894737</v>
      </c>
      <c r="T8" s="74" t="n">
        <f aca="false">IFERROR((T7-T6)/T6,"")</f>
        <v>-0.0277777777777778</v>
      </c>
      <c r="U8" s="74" t="n">
        <f aca="false">IFERROR((U7-U6)/U6,"")</f>
        <v>-0.0454545454545455</v>
      </c>
      <c r="V8" s="74" t="n">
        <f aca="false">IFERROR((V7-V6)/V6,"")</f>
        <v>0.0277777777777778</v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n">
        <f aca="false">IFERROR(SQRT(2*(F7-F6)^2/(F7+F6)),"")</f>
        <v>1.33837196450667</v>
      </c>
      <c r="G9" s="77" t="n">
        <f aca="false">IFERROR(SQRT(2*(G7-G6)^2/(G7+G6)),"")</f>
        <v>0.519588733317644</v>
      </c>
      <c r="H9" s="77" t="n">
        <f aca="false">IFERROR(SQRT(2*(H7-H6)^2/(H7+H6)),"")</f>
        <v>1.74613612140258</v>
      </c>
      <c r="I9" s="77" t="n">
        <f aca="false">IFERROR(SQRT(2*(I7-I6)^2/(I7+I6)),"")</f>
        <v>0.21320071635561</v>
      </c>
      <c r="J9" s="77" t="n">
        <f aca="false">IFERROR(SQRT(2*(J7-J6)^2/(J7+J6)),"")</f>
        <v>0.103417537999004</v>
      </c>
      <c r="K9" s="77" t="n">
        <f aca="false">IFERROR(SQRT(2*(K7-K6)^2/(K7+K6)),"")</f>
        <v>0.163299316185545</v>
      </c>
      <c r="L9" s="77" t="n">
        <f aca="false">IFERROR(SQRT(2*(L7-L6)^2/(L7+L6)),"")</f>
        <v>0.179605302026775</v>
      </c>
      <c r="M9" s="77" t="n">
        <f aca="false">IFERROR(SQRT(2*(M7-M6)^2/(M7+M6)),"")</f>
        <v>1.78885438199983</v>
      </c>
      <c r="N9" s="78" t="n">
        <f aca="false">IFERROR(SQRT(2*(N7-N6)^2/(N7+N6)),"")</f>
        <v>0</v>
      </c>
      <c r="O9" s="78" t="n">
        <f aca="false">IFERROR(SQRT(2*(O7-O6)^2/(O7+O6)),"")</f>
        <v>1.27000127000191</v>
      </c>
      <c r="P9" s="78" t="n">
        <f aca="false">IFERROR(SQRT(2*(P7-P6)^2/(P7+P6)),"")</f>
        <v>1.6</v>
      </c>
      <c r="Q9" s="77" t="n">
        <f aca="false">IFERROR(SQRT(2*(Q7-Q6)^2/(Q7+Q6)),"")</f>
        <v>0</v>
      </c>
      <c r="R9" s="77" t="n">
        <f aca="false">IFERROR(SQRT(2*(R7-R6)^2/(R7+R6)),"")</f>
        <v>0</v>
      </c>
      <c r="S9" s="77" t="n">
        <f aca="false">IFERROR(SQRT(2*(S7-S6)^2/(S7+S6)),"")</f>
        <v>0.447213595499958</v>
      </c>
      <c r="T9" s="77" t="n">
        <f aca="false">IFERROR(SQRT(2*(T7-T6)^2/(T7+T6)),"")</f>
        <v>0.167836271659338</v>
      </c>
      <c r="U9" s="77" t="n">
        <f aca="false">IFERROR(SQRT(2*(U7-U6)^2/(U7+U6)),"")</f>
        <v>0.215665546406877</v>
      </c>
      <c r="V9" s="79" t="n">
        <f aca="false">IFERROR(SQRT(2*(V7-V6)^2/(V7+V6)),"")</f>
        <v>0.165521177720474</v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 t="n">
        <v>45841</v>
      </c>
      <c r="E10" s="73" t="n">
        <v>0.53125</v>
      </c>
      <c r="F10" s="80" t="n">
        <v>699</v>
      </c>
      <c r="G10" s="80" t="n">
        <v>268</v>
      </c>
      <c r="H10" s="80" t="n">
        <v>226</v>
      </c>
      <c r="I10" s="80" t="n">
        <v>60</v>
      </c>
      <c r="J10" s="80" t="n">
        <v>145</v>
      </c>
      <c r="K10" s="80" t="n">
        <v>64</v>
      </c>
      <c r="L10" s="80" t="n">
        <v>186</v>
      </c>
      <c r="M10" s="80" t="n">
        <v>18</v>
      </c>
      <c r="N10" s="5" t="n">
        <v>27</v>
      </c>
      <c r="O10" s="5" t="n">
        <v>175</v>
      </c>
      <c r="P10" s="5" t="n">
        <v>24</v>
      </c>
      <c r="Q10" s="80" t="n">
        <v>12</v>
      </c>
      <c r="R10" s="80" t="n">
        <v>23</v>
      </c>
      <c r="S10" s="80" t="n">
        <v>25</v>
      </c>
      <c r="T10" s="80" t="n">
        <v>43</v>
      </c>
      <c r="U10" s="80" t="n">
        <v>35</v>
      </c>
      <c r="V10" s="81" t="n">
        <v>67</v>
      </c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 t="n">
        <v>593</v>
      </c>
      <c r="G11" s="5" t="n">
        <v>252</v>
      </c>
      <c r="H11" s="5" t="n">
        <v>220</v>
      </c>
      <c r="I11" s="5" t="n">
        <v>35</v>
      </c>
      <c r="J11" s="5" t="n">
        <v>86</v>
      </c>
      <c r="K11" s="5" t="n">
        <v>60</v>
      </c>
      <c r="L11" s="5" t="n">
        <v>192</v>
      </c>
      <c r="M11" s="5" t="n">
        <v>0</v>
      </c>
      <c r="N11" s="5" t="n">
        <v>29</v>
      </c>
      <c r="O11" s="5" t="n">
        <v>165</v>
      </c>
      <c r="P11" s="5" t="n">
        <v>26</v>
      </c>
      <c r="Q11" s="5" t="n">
        <v>12</v>
      </c>
      <c r="R11" s="5" t="n">
        <v>23</v>
      </c>
      <c r="S11" s="5" t="n">
        <v>0</v>
      </c>
      <c r="T11" s="5" t="n">
        <v>47</v>
      </c>
      <c r="U11" s="5" t="n">
        <v>39</v>
      </c>
      <c r="V11" s="5" t="n">
        <v>0</v>
      </c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n">
        <f aca="false">IFERROR((F11-F10)/F10,"")</f>
        <v>-0.151645207439199</v>
      </c>
      <c r="G12" s="74" t="n">
        <f aca="false">IFERROR((G11-G10)/G10,"")</f>
        <v>-0.0597014925373134</v>
      </c>
      <c r="H12" s="74" t="n">
        <f aca="false">IFERROR((H11-H10)/H10,"")</f>
        <v>-0.0265486725663717</v>
      </c>
      <c r="I12" s="74" t="n">
        <f aca="false">IFERROR((I11-I10)/I10,"")</f>
        <v>-0.416666666666667</v>
      </c>
      <c r="J12" s="74" t="n">
        <f aca="false">IFERROR((J11-J10)/J10,"")</f>
        <v>-0.406896551724138</v>
      </c>
      <c r="K12" s="74" t="n">
        <f aca="false">IFERROR((K11-K10)/K10,"")</f>
        <v>-0.0625</v>
      </c>
      <c r="L12" s="74" t="n">
        <f aca="false">IFERROR((L11-L10)/L10,"")</f>
        <v>0.032258064516129</v>
      </c>
      <c r="M12" s="74" t="n">
        <f aca="false">IFERROR((M11-M10)/M10,"")</f>
        <v>-1</v>
      </c>
      <c r="N12" s="74" t="n">
        <f aca="false">IFERROR((N11-N10)/N10,"")</f>
        <v>0.0740740740740741</v>
      </c>
      <c r="O12" s="74" t="n">
        <f aca="false">IFERROR((O11-O10)/O10,"")</f>
        <v>-0.0571428571428571</v>
      </c>
      <c r="P12" s="74" t="n">
        <f aca="false">IFERROR((P11-P10)/P10,"")</f>
        <v>0.0833333333333333</v>
      </c>
      <c r="Q12" s="74" t="n">
        <f aca="false">IFERROR((Q11-Q10)/Q10,"")</f>
        <v>0</v>
      </c>
      <c r="R12" s="74" t="n">
        <f aca="false">IFERROR((R11-R10)/R10,"")</f>
        <v>0</v>
      </c>
      <c r="S12" s="74" t="n">
        <f aca="false">IFERROR((S11-S10)/S10,"")</f>
        <v>-1</v>
      </c>
      <c r="T12" s="74" t="n">
        <f aca="false">IFERROR((T11-T10)/T10,"")</f>
        <v>0.0930232558139535</v>
      </c>
      <c r="U12" s="74" t="n">
        <f aca="false">IFERROR((U11-U10)/U10,"")</f>
        <v>0.114285714285714</v>
      </c>
      <c r="V12" s="74" t="n">
        <f aca="false">IFERROR((V11-V10)/V10,"")</f>
        <v>-1</v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n">
        <f aca="false">IFERROR(SQRT(2*(F11-F10)^2/(F11+F10)),"")</f>
        <v>4.17051421943256</v>
      </c>
      <c r="G13" s="77" t="n">
        <f aca="false">IFERROR(SQRT(2*(G11-G10)^2/(G11+G10)),"")</f>
        <v>0.992277876713668</v>
      </c>
      <c r="H13" s="77" t="n">
        <f aca="false">IFERROR(SQRT(2*(H11-H10)^2/(H11+H10)),"")</f>
        <v>0.401789718109455</v>
      </c>
      <c r="I13" s="77" t="n">
        <f aca="false">IFERROR(SQRT(2*(I11-I10)^2/(I11+I10)),"")</f>
        <v>3.62738125055006</v>
      </c>
      <c r="J13" s="77" t="n">
        <f aca="false">IFERROR(SQRT(2*(J11-J10)^2/(J11+J10)),"")</f>
        <v>5.48985684135098</v>
      </c>
      <c r="K13" s="77" t="n">
        <f aca="false">IFERROR(SQRT(2*(K11-K10)^2/(K11+K10)),"")</f>
        <v>0.508000508000762</v>
      </c>
      <c r="L13" s="77" t="n">
        <f aca="false">IFERROR(SQRT(2*(L11-L10)^2/(L11+L10)),"")</f>
        <v>0.436435780471985</v>
      </c>
      <c r="M13" s="77" t="n">
        <f aca="false">IFERROR(SQRT(2*(M11-M10)^2/(M11+M10)),"")</f>
        <v>6</v>
      </c>
      <c r="N13" s="78" t="n">
        <f aca="false">IFERROR(SQRT(2*(N11-N10)^2/(N11+N10)),"")</f>
        <v>0.377964473009227</v>
      </c>
      <c r="O13" s="78" t="n">
        <f aca="false">IFERROR(SQRT(2*(O11-O10)^2/(O11+O10)),"")</f>
        <v>0.76696498884737</v>
      </c>
      <c r="P13" s="78" t="n">
        <f aca="false">IFERROR(SQRT(2*(P11-P10)^2/(P11+P10)),"")</f>
        <v>0.4</v>
      </c>
      <c r="Q13" s="77" t="n">
        <f aca="false">IFERROR(SQRT(2*(Q11-Q10)^2/(Q11+Q10)),"")</f>
        <v>0</v>
      </c>
      <c r="R13" s="77" t="n">
        <f aca="false">IFERROR(SQRT(2*(R11-R10)^2/(R11+R10)),"")</f>
        <v>0</v>
      </c>
      <c r="S13" s="77" t="n">
        <f aca="false">IFERROR(SQRT(2*(S11-S10)^2/(S11+S10)),"")</f>
        <v>7.07106781186548</v>
      </c>
      <c r="T13" s="77" t="n">
        <f aca="false">IFERROR(SQRT(2*(T11-T10)^2/(T11+T10)),"")</f>
        <v>0.596284793999944</v>
      </c>
      <c r="U13" s="77" t="n">
        <f aca="false">IFERROR(SQRT(2*(U11-U10)^2/(U11+U10)),"")</f>
        <v>0.657595949221429</v>
      </c>
      <c r="V13" s="79" t="n">
        <f aca="false">IFERROR(SQRT(2*(V11-V10)^2/(V11+V10)),"")</f>
        <v>11.5758369027902</v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 t="n">
        <v>45845</v>
      </c>
      <c r="E14" s="73" t="n">
        <v>0.625</v>
      </c>
      <c r="F14" s="5" t="n">
        <v>471</v>
      </c>
      <c r="G14" s="5" t="n">
        <v>251</v>
      </c>
      <c r="H14" s="5" t="n">
        <v>192</v>
      </c>
      <c r="I14" s="5" t="n">
        <v>9</v>
      </c>
      <c r="J14" s="5" t="n">
        <v>19</v>
      </c>
      <c r="K14" s="5" t="n">
        <v>15</v>
      </c>
      <c r="L14" s="5" t="n">
        <v>227</v>
      </c>
      <c r="M14" s="5" t="n">
        <v>9</v>
      </c>
      <c r="N14" s="5" t="n">
        <v>19</v>
      </c>
      <c r="O14" s="5" t="n">
        <v>169</v>
      </c>
      <c r="P14" s="5" t="n">
        <v>4</v>
      </c>
      <c r="Q14" s="5" t="n">
        <v>8</v>
      </c>
      <c r="R14" s="5" t="n">
        <v>1</v>
      </c>
      <c r="S14" s="5" t="n">
        <v>0</v>
      </c>
      <c r="T14" s="5" t="n">
        <v>8</v>
      </c>
      <c r="U14" s="5" t="n">
        <v>2</v>
      </c>
      <c r="V14" s="5" t="n">
        <v>9</v>
      </c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 t="n">
        <v>466</v>
      </c>
      <c r="G15" s="5" t="n">
        <v>254</v>
      </c>
      <c r="H15" s="5" t="n">
        <v>185</v>
      </c>
      <c r="I15" s="5" t="n">
        <v>10</v>
      </c>
      <c r="J15" s="5" t="n">
        <v>17</v>
      </c>
      <c r="K15" s="5" t="n">
        <v>15</v>
      </c>
      <c r="L15" s="5" t="n">
        <v>226</v>
      </c>
      <c r="M15" s="5" t="n">
        <v>13</v>
      </c>
      <c r="N15" s="5" t="n">
        <v>19</v>
      </c>
      <c r="O15" s="5" t="n">
        <v>162</v>
      </c>
      <c r="P15" s="5" t="n">
        <v>4</v>
      </c>
      <c r="Q15" s="5" t="n">
        <v>9</v>
      </c>
      <c r="R15" s="5" t="n">
        <v>1</v>
      </c>
      <c r="S15" s="5" t="n">
        <v>0</v>
      </c>
      <c r="T15" s="5" t="n">
        <v>8</v>
      </c>
      <c r="U15" s="5" t="n">
        <v>2</v>
      </c>
      <c r="V15" s="5" t="n">
        <v>7</v>
      </c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n">
        <f aca="false">IFERROR((F15-F14)/F14,"")</f>
        <v>-0.0106157112526539</v>
      </c>
      <c r="G16" s="74" t="n">
        <f aca="false">IFERROR((G15-G14)/G14,"")</f>
        <v>0.0119521912350598</v>
      </c>
      <c r="H16" s="74" t="n">
        <f aca="false">IFERROR((H15-H14)/H14,"")</f>
        <v>-0.0364583333333333</v>
      </c>
      <c r="I16" s="74" t="n">
        <f aca="false">IFERROR((I15-I14)/I14,"")</f>
        <v>0.111111111111111</v>
      </c>
      <c r="J16" s="74" t="n">
        <f aca="false">IFERROR((J15-J14)/J14,"")</f>
        <v>-0.105263157894737</v>
      </c>
      <c r="K16" s="74" t="n">
        <f aca="false">IFERROR((K15-K14)/K14,"")</f>
        <v>0</v>
      </c>
      <c r="L16" s="74" t="n">
        <f aca="false">IFERROR((L15-L14)/L14,"")</f>
        <v>-0.00440528634361234</v>
      </c>
      <c r="M16" s="74" t="n">
        <f aca="false">IFERROR((M15-M14)/M14,"")</f>
        <v>0.444444444444444</v>
      </c>
      <c r="N16" s="74" t="n">
        <f aca="false">IFERROR((N15-N14)/N14,"")</f>
        <v>0</v>
      </c>
      <c r="O16" s="74" t="n">
        <f aca="false">IFERROR((O15-O14)/O14,"")</f>
        <v>-0.0414201183431953</v>
      </c>
      <c r="P16" s="74" t="n">
        <f aca="false">IFERROR((P15-P14)/P14,"")</f>
        <v>0</v>
      </c>
      <c r="Q16" s="74" t="n">
        <f aca="false">IFERROR((Q15-Q14)/Q14,"")</f>
        <v>0.125</v>
      </c>
      <c r="R16" s="74" t="n">
        <f aca="false">IFERROR((R15-R14)/R14,"")</f>
        <v>0</v>
      </c>
      <c r="S16" s="74" t="str">
        <f aca="false">IFERROR((S15-S14)/S14,"")</f>
        <v/>
      </c>
      <c r="T16" s="74" t="n">
        <f aca="false">IFERROR((T15-T14)/T14,"")</f>
        <v>0</v>
      </c>
      <c r="U16" s="74" t="n">
        <f aca="false">IFERROR((U15-U14)/U14,"")</f>
        <v>0</v>
      </c>
      <c r="V16" s="74" t="n">
        <f aca="false">IFERROR((V15-V14)/V14,"")</f>
        <v>-0.222222222222222</v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n">
        <f aca="false">IFERROR(SQRT(2*(F15-F14)^2/(F15+F14)),"")</f>
        <v>0.231001716349129</v>
      </c>
      <c r="G17" s="77" t="n">
        <f aca="false">IFERROR(SQRT(2*(G15-G14)^2/(G15+G14)),"")</f>
        <v>0.188795032658266</v>
      </c>
      <c r="H17" s="77" t="n">
        <f aca="false">IFERROR(SQRT(2*(H15-H14)^2/(H15+H14)),"")</f>
        <v>0.509849928510461</v>
      </c>
      <c r="I17" s="77" t="n">
        <f aca="false">IFERROR(SQRT(2*(I15-I14)^2/(I15+I14)),"")</f>
        <v>0.324442842261525</v>
      </c>
      <c r="J17" s="77" t="n">
        <f aca="false">IFERROR(SQRT(2*(J15-J14)^2/(J15+J14)),"")</f>
        <v>0.471404520791032</v>
      </c>
      <c r="K17" s="77" t="n">
        <f aca="false">IFERROR(SQRT(2*(K15-K14)^2/(K15+K14)),"")</f>
        <v>0</v>
      </c>
      <c r="L17" s="77" t="n">
        <f aca="false">IFERROR(SQRT(2*(L15-L14)^2/(L15+L14)),"")</f>
        <v>0.0664455494185095</v>
      </c>
      <c r="M17" s="77" t="n">
        <f aca="false">IFERROR(SQRT(2*(M15-M14)^2/(M15+M14)),"")</f>
        <v>1.20604537831105</v>
      </c>
      <c r="N17" s="78" t="n">
        <f aca="false">IFERROR(SQRT(2*(N15-N14)^2/(N15+N14)),"")</f>
        <v>0</v>
      </c>
      <c r="O17" s="78" t="n">
        <f aca="false">IFERROR(SQRT(2*(O15-O14)^2/(O15+O14)),"")</f>
        <v>0.54412545203553</v>
      </c>
      <c r="P17" s="78" t="n">
        <f aca="false">IFERROR(SQRT(2*(P15-P14)^2/(P15+P14)),"")</f>
        <v>0</v>
      </c>
      <c r="Q17" s="77" t="n">
        <f aca="false">IFERROR(SQRT(2*(Q15-Q14)^2/(Q15+Q14)),"")</f>
        <v>0.342997170285018</v>
      </c>
      <c r="R17" s="77" t="n">
        <f aca="false">IFERROR(SQRT(2*(R15-R14)^2/(R15+R14)),"")</f>
        <v>0</v>
      </c>
      <c r="S17" s="77" t="str">
        <f aca="false">IFERROR(SQRT(2*(S15-S14)^2/(S15+S14)),"")</f>
        <v/>
      </c>
      <c r="T17" s="77" t="n">
        <f aca="false">IFERROR(SQRT(2*(T15-T14)^2/(T15+T14)),"")</f>
        <v>0</v>
      </c>
      <c r="U17" s="77" t="n">
        <f aca="false">IFERROR(SQRT(2*(U15-U14)^2/(U15+U14)),"")</f>
        <v>0</v>
      </c>
      <c r="V17" s="79" t="n">
        <f aca="false">IFERROR(SQRT(2*(V15-V14)^2/(V15+V14)),"")</f>
        <v>0.707106781186548</v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 t="n">
        <v>45845</v>
      </c>
      <c r="E18" s="73" t="n">
        <v>0.625</v>
      </c>
      <c r="F18" s="80" t="n">
        <v>477</v>
      </c>
      <c r="G18" s="80" t="n">
        <v>180</v>
      </c>
      <c r="H18" s="80" t="n">
        <v>195</v>
      </c>
      <c r="I18" s="80" t="n">
        <v>72</v>
      </c>
      <c r="J18" s="80" t="n">
        <v>30</v>
      </c>
      <c r="K18" s="80" t="n">
        <v>6</v>
      </c>
      <c r="L18" s="80" t="n">
        <v>174</v>
      </c>
      <c r="M18" s="80" t="n">
        <v>0</v>
      </c>
      <c r="N18" s="5" t="n">
        <v>7</v>
      </c>
      <c r="O18" s="5" t="n">
        <v>185</v>
      </c>
      <c r="P18" s="5" t="n">
        <v>3</v>
      </c>
      <c r="Q18" s="80" t="n">
        <v>53</v>
      </c>
      <c r="R18" s="80" t="n">
        <v>14</v>
      </c>
      <c r="S18" s="80" t="n">
        <v>5</v>
      </c>
      <c r="T18" s="80" t="n">
        <v>7</v>
      </c>
      <c r="U18" s="80" t="n">
        <v>18</v>
      </c>
      <c r="V18" s="81" t="n">
        <v>5</v>
      </c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 t="n">
        <v>363</v>
      </c>
      <c r="G19" s="5" t="n">
        <v>178</v>
      </c>
      <c r="H19" s="5" t="n">
        <v>143</v>
      </c>
      <c r="I19" s="5" t="n">
        <v>9</v>
      </c>
      <c r="J19" s="5" t="n">
        <v>33</v>
      </c>
      <c r="K19" s="5" t="n">
        <v>6</v>
      </c>
      <c r="L19" s="5" t="n">
        <v>172</v>
      </c>
      <c r="M19" s="5" t="n">
        <v>0</v>
      </c>
      <c r="N19" s="5" t="n">
        <v>3</v>
      </c>
      <c r="O19" s="5" t="n">
        <v>140</v>
      </c>
      <c r="P19" s="5" t="n">
        <v>0</v>
      </c>
      <c r="Q19" s="5" t="n">
        <v>1</v>
      </c>
      <c r="R19" s="5" t="n">
        <v>7</v>
      </c>
      <c r="S19" s="5" t="n">
        <v>1</v>
      </c>
      <c r="T19" s="5" t="n">
        <v>8</v>
      </c>
      <c r="U19" s="5" t="n">
        <v>20</v>
      </c>
      <c r="V19" s="5" t="n">
        <v>5</v>
      </c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n">
        <f aca="false">IFERROR((F19-F18)/F18,"")</f>
        <v>-0.238993710691824</v>
      </c>
      <c r="G20" s="74" t="n">
        <f aca="false">IFERROR((G19-G18)/G18,"")</f>
        <v>-0.0111111111111111</v>
      </c>
      <c r="H20" s="74" t="n">
        <f aca="false">IFERROR((H19-H18)/H18,"")</f>
        <v>-0.266666666666667</v>
      </c>
      <c r="I20" s="74" t="n">
        <f aca="false">IFERROR((I19-I18)/I18,"")</f>
        <v>-0.875</v>
      </c>
      <c r="J20" s="74" t="n">
        <f aca="false">IFERROR((J19-J18)/J18,"")</f>
        <v>0.1</v>
      </c>
      <c r="K20" s="74" t="n">
        <f aca="false">IFERROR((K19-K18)/K18,"")</f>
        <v>0</v>
      </c>
      <c r="L20" s="74" t="n">
        <f aca="false">IFERROR((L19-L18)/L18,"")</f>
        <v>-0.0114942528735632</v>
      </c>
      <c r="M20" s="74" t="str">
        <f aca="false">IFERROR((M19-M18)/M18,"")</f>
        <v/>
      </c>
      <c r="N20" s="74" t="n">
        <f aca="false">IFERROR((N19-N18)/N18,"")</f>
        <v>-0.571428571428571</v>
      </c>
      <c r="O20" s="74" t="n">
        <f aca="false">IFERROR((O19-O18)/O18,"")</f>
        <v>-0.243243243243243</v>
      </c>
      <c r="P20" s="74" t="n">
        <f aca="false">IFERROR((P19-P18)/P18,"")</f>
        <v>-1</v>
      </c>
      <c r="Q20" s="74" t="n">
        <f aca="false">IFERROR((Q19-Q18)/Q18,"")</f>
        <v>-0.981132075471698</v>
      </c>
      <c r="R20" s="74" t="n">
        <f aca="false">IFERROR((R19-R18)/R18,"")</f>
        <v>-0.5</v>
      </c>
      <c r="S20" s="74" t="n">
        <f aca="false">IFERROR((S19-S18)/S18,"")</f>
        <v>-0.8</v>
      </c>
      <c r="T20" s="74" t="n">
        <f aca="false">IFERROR((T19-T18)/T18,"")</f>
        <v>0.142857142857143</v>
      </c>
      <c r="U20" s="74" t="n">
        <f aca="false">IFERROR((U19-U18)/U18,"")</f>
        <v>0.111111111111111</v>
      </c>
      <c r="V20" s="74" t="n">
        <f aca="false">IFERROR((V19-V18)/V18,"")</f>
        <v>0</v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n">
        <f aca="false">IFERROR(SQRT(2*(F19-F18)^2/(F19+F18)),"")</f>
        <v>5.56263041580664</v>
      </c>
      <c r="G21" s="77" t="n">
        <f aca="false">IFERROR(SQRT(2*(G19-G18)^2/(G19+G18)),"")</f>
        <v>0.149487018550387</v>
      </c>
      <c r="H21" s="77" t="n">
        <f aca="false">IFERROR(SQRT(2*(H19-H18)^2/(H19+H18)),"")</f>
        <v>4</v>
      </c>
      <c r="I21" s="77" t="n">
        <f aca="false">IFERROR(SQRT(2*(I19-I18)^2/(I19+I18)),"")</f>
        <v>9.89949493661167</v>
      </c>
      <c r="J21" s="77" t="n">
        <f aca="false">IFERROR(SQRT(2*(J19-J18)^2/(J19+J18)),"")</f>
        <v>0.534522483824849</v>
      </c>
      <c r="K21" s="77" t="n">
        <f aca="false">IFERROR(SQRT(2*(K19-K18)^2/(K19+K18)),"")</f>
        <v>0</v>
      </c>
      <c r="L21" s="77" t="n">
        <f aca="false">IFERROR(SQRT(2*(L19-L18)^2/(L19+L18)),"")</f>
        <v>0.152057184253941</v>
      </c>
      <c r="M21" s="77" t="str">
        <f aca="false">IFERROR(SQRT(2*(M19-M18)^2/(M19+M18)),"")</f>
        <v/>
      </c>
      <c r="N21" s="78" t="n">
        <f aca="false">IFERROR(SQRT(2*(N19-N18)^2/(N19+N18)),"")</f>
        <v>1.78885438199983</v>
      </c>
      <c r="O21" s="78" t="n">
        <f aca="false">IFERROR(SQRT(2*(O19-O18)^2/(O19+O18)),"")</f>
        <v>3.53009043248731</v>
      </c>
      <c r="P21" s="78" t="n">
        <f aca="false">IFERROR(SQRT(2*(P19-P18)^2/(P19+P18)),"")</f>
        <v>2.44948974278318</v>
      </c>
      <c r="Q21" s="77" t="n">
        <f aca="false">IFERROR(SQRT(2*(Q19-Q18)^2/(Q19+Q18)),"")</f>
        <v>10.0074046659535</v>
      </c>
      <c r="R21" s="77" t="n">
        <f aca="false">IFERROR(SQRT(2*(R19-R18)^2/(R19+R18)),"")</f>
        <v>2.16024689946929</v>
      </c>
      <c r="S21" s="77" t="n">
        <f aca="false">IFERROR(SQRT(2*(S19-S18)^2/(S19+S18)),"")</f>
        <v>2.3094010767585</v>
      </c>
      <c r="T21" s="77" t="n">
        <f aca="false">IFERROR(SQRT(2*(T19-T18)^2/(T19+T18)),"")</f>
        <v>0.365148371670111</v>
      </c>
      <c r="U21" s="77" t="n">
        <f aca="false">IFERROR(SQRT(2*(U19-U18)^2/(U19+U18)),"")</f>
        <v>0.458831467741124</v>
      </c>
      <c r="V21" s="79" t="n">
        <f aca="false">IFERROR(SQRT(2*(V19-V18)^2/(V19+V18)),"")</f>
        <v>0</v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 t="n">
        <v>45772</v>
      </c>
      <c r="E22" s="73" t="n">
        <v>0.322916666666667</v>
      </c>
      <c r="F22" s="80" t="n">
        <v>273</v>
      </c>
      <c r="G22" s="80" t="n">
        <v>111</v>
      </c>
      <c r="H22" s="80" t="n">
        <v>126</v>
      </c>
      <c r="I22" s="80" t="n">
        <v>28</v>
      </c>
      <c r="J22" s="80" t="n">
        <v>8</v>
      </c>
      <c r="K22" s="80" t="n">
        <v>1</v>
      </c>
      <c r="L22" s="80" t="n">
        <v>105</v>
      </c>
      <c r="M22" s="80" t="n">
        <v>5</v>
      </c>
      <c r="N22" s="5" t="n">
        <v>4</v>
      </c>
      <c r="O22" s="5" t="n">
        <v>117</v>
      </c>
      <c r="P22" s="5" t="n">
        <v>5</v>
      </c>
      <c r="Q22" s="80" t="n">
        <v>13</v>
      </c>
      <c r="R22" s="80" t="n">
        <v>1</v>
      </c>
      <c r="S22" s="80" t="n">
        <v>14</v>
      </c>
      <c r="T22" s="80" t="n">
        <v>4</v>
      </c>
      <c r="U22" s="80" t="n">
        <v>0</v>
      </c>
      <c r="V22" s="81" t="n">
        <v>4</v>
      </c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 t="n">
        <v>264</v>
      </c>
      <c r="G23" s="5" t="n">
        <v>104</v>
      </c>
      <c r="H23" s="5" t="n">
        <v>123</v>
      </c>
      <c r="I23" s="5" t="n">
        <v>29</v>
      </c>
      <c r="J23" s="5" t="n">
        <v>28</v>
      </c>
      <c r="K23" s="5" t="n">
        <v>1</v>
      </c>
      <c r="L23" s="5" t="n">
        <v>98</v>
      </c>
      <c r="M23" s="5" t="n">
        <v>5</v>
      </c>
      <c r="N23" s="5" t="n">
        <v>4</v>
      </c>
      <c r="O23" s="5" t="n">
        <v>114</v>
      </c>
      <c r="P23" s="5" t="n">
        <v>5</v>
      </c>
      <c r="Q23" s="5" t="n">
        <v>13</v>
      </c>
      <c r="R23" s="5" t="n">
        <v>2</v>
      </c>
      <c r="S23" s="5" t="n">
        <v>14</v>
      </c>
      <c r="T23" s="5" t="n">
        <v>4</v>
      </c>
      <c r="U23" s="5" t="n">
        <v>0</v>
      </c>
      <c r="V23" s="5" t="n">
        <v>4</v>
      </c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n">
        <f aca="false">IFERROR((F23-F22)/F22,"")</f>
        <v>-0.032967032967033</v>
      </c>
      <c r="G24" s="74" t="n">
        <f aca="false">IFERROR((G23-G22)/G22,"")</f>
        <v>-0.0630630630630631</v>
      </c>
      <c r="H24" s="74" t="n">
        <f aca="false">IFERROR((H23-H22)/H22,"")</f>
        <v>-0.0238095238095238</v>
      </c>
      <c r="I24" s="74" t="n">
        <f aca="false">IFERROR((I23-I22)/I22,"")</f>
        <v>0.0357142857142857</v>
      </c>
      <c r="J24" s="74" t="n">
        <f aca="false">IFERROR((J23-J22)/J22,"")</f>
        <v>2.5</v>
      </c>
      <c r="K24" s="74" t="n">
        <f aca="false">IFERROR((K23-K22)/K22,"")</f>
        <v>0</v>
      </c>
      <c r="L24" s="74" t="n">
        <f aca="false">IFERROR((L23-L22)/L22,"")</f>
        <v>-0.0666666666666667</v>
      </c>
      <c r="M24" s="74" t="n">
        <f aca="false">IFERROR((M23-M22)/M22,"")</f>
        <v>0</v>
      </c>
      <c r="N24" s="74" t="n">
        <f aca="false">IFERROR((N23-N22)/N22,"")</f>
        <v>0</v>
      </c>
      <c r="O24" s="74" t="n">
        <f aca="false">IFERROR((O23-O22)/O22,"")</f>
        <v>-0.0256410256410256</v>
      </c>
      <c r="P24" s="74" t="n">
        <f aca="false">IFERROR((P23-P22)/P22,"")</f>
        <v>0</v>
      </c>
      <c r="Q24" s="74" t="n">
        <f aca="false">IFERROR((Q23-Q22)/Q22,"")</f>
        <v>0</v>
      </c>
      <c r="R24" s="74" t="n">
        <f aca="false">IFERROR((R23-R22)/R22,"")</f>
        <v>1</v>
      </c>
      <c r="S24" s="74" t="n">
        <f aca="false">IFERROR((S23-S22)/S22,"")</f>
        <v>0</v>
      </c>
      <c r="T24" s="74" t="n">
        <f aca="false">IFERROR((T23-T22)/T22,"")</f>
        <v>0</v>
      </c>
      <c r="U24" s="74" t="str">
        <f aca="false">IFERROR((U23-U22)/U22,"")</f>
        <v/>
      </c>
      <c r="V24" s="74" t="n">
        <f aca="false">IFERROR((V23-V22)/V22,"")</f>
        <v>0</v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n">
        <f aca="false">IFERROR(SQRT(2*(F23-F22)^2/(F23+F22)),"")</f>
        <v>0.549250377927618</v>
      </c>
      <c r="G25" s="77" t="n">
        <f aca="false">IFERROR(SQRT(2*(G23-G22)^2/(G23+G22)),"")</f>
        <v>0.675139951038577</v>
      </c>
      <c r="H25" s="77" t="n">
        <f aca="false">IFERROR(SQRT(2*(H23-H22)^2/(H23+H22)),"")</f>
        <v>0.268866428968933</v>
      </c>
      <c r="I25" s="77" t="n">
        <f aca="false">IFERROR(SQRT(2*(I23-I22)^2/(I23+I22)),"")</f>
        <v>0.187317162316339</v>
      </c>
      <c r="J25" s="77" t="n">
        <f aca="false">IFERROR(SQRT(2*(J23-J22)^2/(J23+J22)),"")</f>
        <v>4.71404520791032</v>
      </c>
      <c r="K25" s="77" t="n">
        <f aca="false">IFERROR(SQRT(2*(K23-K22)^2/(K23+K22)),"")</f>
        <v>0</v>
      </c>
      <c r="L25" s="77" t="n">
        <f aca="false">IFERROR(SQRT(2*(L23-L22)^2/(L23+L22)),"")</f>
        <v>0.694808333779651</v>
      </c>
      <c r="M25" s="77" t="n">
        <f aca="false">IFERROR(SQRT(2*(M23-M22)^2/(M23+M22)),"")</f>
        <v>0</v>
      </c>
      <c r="N25" s="78" t="n">
        <f aca="false">IFERROR(SQRT(2*(N23-N22)^2/(N23+N22)),"")</f>
        <v>0</v>
      </c>
      <c r="O25" s="78" t="n">
        <f aca="false">IFERROR(SQRT(2*(O23-O22)^2/(O23+O22)),"")</f>
        <v>0.279145263119541</v>
      </c>
      <c r="P25" s="78" t="n">
        <f aca="false">IFERROR(SQRT(2*(P23-P22)^2/(P23+P22)),"")</f>
        <v>0</v>
      </c>
      <c r="Q25" s="77" t="n">
        <f aca="false">IFERROR(SQRT(2*(Q23-Q22)^2/(Q23+Q22)),"")</f>
        <v>0</v>
      </c>
      <c r="R25" s="77" t="n">
        <f aca="false">IFERROR(SQRT(2*(R23-R22)^2/(R23+R22)),"")</f>
        <v>0.816496580927726</v>
      </c>
      <c r="S25" s="77" t="n">
        <f aca="false">IFERROR(SQRT(2*(S23-S22)^2/(S23+S22)),"")</f>
        <v>0</v>
      </c>
      <c r="T25" s="77" t="n">
        <f aca="false">IFERROR(SQRT(2*(T23-T22)^2/(T23+T22)),"")</f>
        <v>0</v>
      </c>
      <c r="U25" s="77" t="str">
        <f aca="false">IFERROR(SQRT(2*(U23-U22)^2/(U23+U22)),"")</f>
        <v/>
      </c>
      <c r="V25" s="79" t="n">
        <f aca="false">IFERROR(SQRT(2*(V23-V22)^2/(V23+V22)),"")</f>
        <v>0</v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72" t="n">
        <v>46015</v>
      </c>
      <c r="E26" s="73" t="n">
        <v>0.3125</v>
      </c>
      <c r="F26" s="5" t="n">
        <v>113</v>
      </c>
      <c r="G26" s="5" t="n">
        <v>33</v>
      </c>
      <c r="H26" s="5" t="n">
        <v>21</v>
      </c>
      <c r="I26" s="5" t="n">
        <v>29</v>
      </c>
      <c r="J26" s="5" t="n">
        <v>30</v>
      </c>
      <c r="K26" s="6" t="n">
        <v>11</v>
      </c>
      <c r="L26" s="6" t="n">
        <v>20</v>
      </c>
      <c r="M26" s="6" t="n">
        <v>2</v>
      </c>
      <c r="N26" s="6" t="n">
        <f aca="false">SUM(N22:N25)</f>
        <v>8</v>
      </c>
      <c r="O26" s="6" t="n">
        <v>9</v>
      </c>
      <c r="P26" s="6" t="n">
        <v>12</v>
      </c>
      <c r="Q26" s="6" t="n">
        <v>3</v>
      </c>
      <c r="R26" s="6" t="n">
        <v>22</v>
      </c>
      <c r="S26" s="6" t="n">
        <v>4</v>
      </c>
      <c r="T26" s="6" t="n">
        <v>16</v>
      </c>
      <c r="U26" s="6" t="n">
        <v>12</v>
      </c>
      <c r="V26" s="6" t="n">
        <v>2</v>
      </c>
    </row>
    <row r="27" customFormat="false" ht="13.5" hidden="false" customHeight="true" outlineLevel="0" collapsed="false">
      <c r="A27" s="69"/>
      <c r="B27" s="70"/>
      <c r="C27" s="6" t="s">
        <v>548</v>
      </c>
      <c r="D27" s="72"/>
      <c r="E27" s="72"/>
      <c r="F27" s="5" t="n">
        <v>102</v>
      </c>
      <c r="G27" s="5" t="n">
        <v>35</v>
      </c>
      <c r="H27" s="5" t="n">
        <v>22</v>
      </c>
      <c r="I27" s="5" t="n">
        <v>26</v>
      </c>
      <c r="J27" s="5" t="n">
        <v>19</v>
      </c>
      <c r="K27" s="6" t="n">
        <v>14</v>
      </c>
      <c r="L27" s="6" t="n">
        <v>19</v>
      </c>
      <c r="M27" s="6" t="n">
        <v>2</v>
      </c>
      <c r="N27" s="6" t="n">
        <f aca="false">SUM(N23:N26)</f>
        <v>12</v>
      </c>
      <c r="O27" s="6" t="n">
        <v>12</v>
      </c>
      <c r="P27" s="6" t="n">
        <v>10</v>
      </c>
      <c r="Q27" s="6" t="n">
        <v>2</v>
      </c>
      <c r="R27" s="6" t="n">
        <v>23</v>
      </c>
      <c r="S27" s="6" t="n">
        <v>1</v>
      </c>
      <c r="T27" s="6" t="n">
        <v>11</v>
      </c>
      <c r="U27" s="6" t="n">
        <v>6</v>
      </c>
      <c r="V27" s="6" t="n">
        <v>2</v>
      </c>
    </row>
    <row r="28" customFormat="false" ht="13.5" hidden="false" customHeight="true" outlineLevel="0" collapsed="false">
      <c r="A28" s="69"/>
      <c r="B28" s="70"/>
      <c r="C28" s="6" t="s">
        <v>549</v>
      </c>
      <c r="D28" s="72"/>
      <c r="E28" s="72"/>
      <c r="F28" s="74" t="n">
        <f aca="false">IFERROR((F27-F26)/F26,"")</f>
        <v>-0.0973451327433628</v>
      </c>
      <c r="G28" s="74" t="n">
        <f aca="false">IFERROR((G27-G26)/G26,"")</f>
        <v>0.0606060606060606</v>
      </c>
      <c r="H28" s="74" t="n">
        <f aca="false">IFERROR((H27-H26)/H26,"")</f>
        <v>0.0476190476190476</v>
      </c>
      <c r="I28" s="74" t="n">
        <f aca="false">IFERROR((I27-I26)/I26,"")</f>
        <v>-0.103448275862069</v>
      </c>
      <c r="J28" s="74" t="n">
        <f aca="false">IFERROR((J27-J26)/J26,"")</f>
        <v>-0.366666666666667</v>
      </c>
      <c r="K28" s="74" t="n">
        <f aca="false">IFERROR((K27-K26)/K26,"")</f>
        <v>0.272727272727273</v>
      </c>
      <c r="L28" s="74" t="n">
        <f aca="false">IFERROR((L27-L26)/L26,"")</f>
        <v>-0.05</v>
      </c>
      <c r="M28" s="74" t="n">
        <f aca="false">IFERROR((M27-M26)/M26,"")</f>
        <v>0</v>
      </c>
      <c r="N28" s="74" t="n">
        <f aca="false">IFERROR((N27-N26)/N26,"")</f>
        <v>0.5</v>
      </c>
      <c r="O28" s="74" t="n">
        <f aca="false">IFERROR((O27-O26)/O26,"")</f>
        <v>0.333333333333333</v>
      </c>
      <c r="P28" s="74" t="n">
        <f aca="false">IFERROR((P27-P26)/P26,"")</f>
        <v>-0.166666666666667</v>
      </c>
      <c r="Q28" s="74" t="n">
        <f aca="false">IFERROR((Q27-Q26)/Q26,"")</f>
        <v>-0.333333333333333</v>
      </c>
      <c r="R28" s="74" t="n">
        <f aca="false">IFERROR((R27-R26)/R26,"")</f>
        <v>0.0454545454545455</v>
      </c>
      <c r="S28" s="74" t="n">
        <f aca="false">IFERROR((S27-S26)/S26,"")</f>
        <v>-0.75</v>
      </c>
      <c r="T28" s="74" t="n">
        <f aca="false">IFERROR((T27-T26)/T26,"")</f>
        <v>-0.3125</v>
      </c>
      <c r="U28" s="74" t="n">
        <f aca="false">IFERROR((U27-U26)/U26,"")</f>
        <v>-0.5</v>
      </c>
      <c r="V28" s="74" t="n">
        <f aca="false">IFERROR((V27-V26)/V26,"")</f>
        <v>0</v>
      </c>
    </row>
    <row r="29" customFormat="false" ht="13.5" hidden="false" customHeight="true" outlineLevel="0" collapsed="false">
      <c r="A29" s="69"/>
      <c r="B29" s="70"/>
      <c r="C29" s="76" t="s">
        <v>550</v>
      </c>
      <c r="D29" s="72"/>
      <c r="E29" s="72"/>
      <c r="F29" s="77" t="n">
        <f aca="false">IFERROR(SQRT(2*(F27-F26)^2/(F27+F26)),"")</f>
        <v>1.06093420877491</v>
      </c>
      <c r="G29" s="77" t="n">
        <f aca="false">IFERROR(SQRT(2*(G27-G26)^2/(G27+G26)),"")</f>
        <v>0.342997170285018</v>
      </c>
      <c r="H29" s="77" t="n">
        <f aca="false">IFERROR(SQRT(2*(H27-H26)^2/(H27+H26)),"")</f>
        <v>0.215665546406877</v>
      </c>
      <c r="I29" s="77" t="n">
        <f aca="false">IFERROR(SQRT(2*(I27-I26)^2/(I27+I26)),"")</f>
        <v>0.572077553547355</v>
      </c>
      <c r="J29" s="77" t="n">
        <f aca="false">IFERROR(SQRT(2*(J27-J26)^2/(J27+J26)),"")</f>
        <v>2.22233559801486</v>
      </c>
      <c r="K29" s="77" t="n">
        <f aca="false">IFERROR(SQRT(2*(K27-K26)^2/(K27+K26)),"")</f>
        <v>0.848528137423857</v>
      </c>
      <c r="L29" s="77" t="n">
        <f aca="false">IFERROR(SQRT(2*(L27-L26)^2/(L27+L26)),"")</f>
        <v>0.226455406828919</v>
      </c>
      <c r="M29" s="77" t="n">
        <f aca="false">IFERROR(SQRT(2*(M27-M26)^2/(M27+M26)),"")</f>
        <v>0</v>
      </c>
      <c r="N29" s="78" t="n">
        <f aca="false">IFERROR(SQRT(2*(N27-N26)^2/(N27+N26)),"")</f>
        <v>1.26491106406735</v>
      </c>
      <c r="O29" s="78" t="n">
        <f aca="false">IFERROR(SQRT(2*(O27-O26)^2/(O27+O26)),"")</f>
        <v>0.925820099772551</v>
      </c>
      <c r="P29" s="78" t="n">
        <f aca="false">IFERROR(SQRT(2*(P27-P26)^2/(P27+P26)),"")</f>
        <v>0.603022689155527</v>
      </c>
      <c r="Q29" s="77" t="n">
        <f aca="false">IFERROR(SQRT(2*(Q27-Q26)^2/(Q27+Q26)),"")</f>
        <v>0.632455532033676</v>
      </c>
      <c r="R29" s="77" t="n">
        <f aca="false">IFERROR(SQRT(2*(R27-R26)^2/(R27+R26)),"")</f>
        <v>0.210818510677892</v>
      </c>
      <c r="S29" s="77" t="n">
        <f aca="false">IFERROR(SQRT(2*(S27-S26)^2/(S27+S26)),"")</f>
        <v>1.89736659610103</v>
      </c>
      <c r="T29" s="77" t="n">
        <f aca="false">IFERROR(SQRT(2*(T27-T26)^2/(T27+T26)),"")</f>
        <v>1.36082763487954</v>
      </c>
      <c r="U29" s="77" t="n">
        <f aca="false">IFERROR(SQRT(2*(U27-U26)^2/(U27+U26)),"")</f>
        <v>2</v>
      </c>
      <c r="V29" s="79" t="n">
        <f aca="false">IFERROR(SQRT(2*(V27-V26)^2/(V27+V26)),"")</f>
        <v>0</v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72" t="n">
        <v>46017</v>
      </c>
      <c r="E30" s="73" t="n">
        <v>0.333333333333333</v>
      </c>
      <c r="F30" s="5" t="n">
        <v>187</v>
      </c>
      <c r="G30" s="5" t="n">
        <v>32</v>
      </c>
      <c r="H30" s="5" t="n">
        <v>54</v>
      </c>
      <c r="I30" s="5" t="n">
        <v>63</v>
      </c>
      <c r="J30" s="5" t="n">
        <v>38</v>
      </c>
      <c r="K30" s="6" t="n">
        <v>13</v>
      </c>
      <c r="L30" s="6" t="n">
        <v>17</v>
      </c>
      <c r="M30" s="6" t="n">
        <v>2</v>
      </c>
      <c r="N30" s="6" t="n">
        <v>7</v>
      </c>
      <c r="O30" s="6" t="n">
        <v>28</v>
      </c>
      <c r="P30" s="6" t="n">
        <v>19</v>
      </c>
      <c r="Q30" s="6" t="n">
        <v>1</v>
      </c>
      <c r="R30" s="6" t="n">
        <v>49</v>
      </c>
      <c r="S30" s="6" t="n">
        <v>13</v>
      </c>
      <c r="T30" s="6" t="n">
        <v>12</v>
      </c>
      <c r="U30" s="6" t="n">
        <v>21</v>
      </c>
      <c r="V30" s="6" t="n">
        <v>5</v>
      </c>
    </row>
    <row r="31" customFormat="false" ht="13.5" hidden="false" customHeight="true" outlineLevel="0" collapsed="false">
      <c r="A31" s="69"/>
      <c r="B31" s="70"/>
      <c r="C31" s="6" t="s">
        <v>548</v>
      </c>
      <c r="D31" s="72"/>
      <c r="E31" s="72"/>
      <c r="F31" s="5" t="n">
        <v>262</v>
      </c>
      <c r="G31" s="5" t="n">
        <v>63</v>
      </c>
      <c r="H31" s="5" t="n">
        <v>82</v>
      </c>
      <c r="I31" s="5" t="n">
        <v>67</v>
      </c>
      <c r="J31" s="5" t="n">
        <v>50</v>
      </c>
      <c r="K31" s="6" t="n">
        <v>13</v>
      </c>
      <c r="L31" s="6" t="n">
        <v>41</v>
      </c>
      <c r="M31" s="6" t="n">
        <v>9</v>
      </c>
      <c r="N31" s="6" t="n">
        <v>11</v>
      </c>
      <c r="O31" s="6" t="n">
        <v>54</v>
      </c>
      <c r="P31" s="6" t="n">
        <v>17</v>
      </c>
      <c r="Q31" s="6" t="n">
        <v>1</v>
      </c>
      <c r="R31" s="6" t="n">
        <v>53</v>
      </c>
      <c r="S31" s="6" t="n">
        <v>13</v>
      </c>
      <c r="T31" s="6" t="n">
        <v>11</v>
      </c>
      <c r="U31" s="6" t="n">
        <v>34</v>
      </c>
      <c r="V31" s="6" t="n">
        <v>5</v>
      </c>
    </row>
    <row r="32" customFormat="false" ht="13.5" hidden="false" customHeight="true" outlineLevel="0" collapsed="false">
      <c r="A32" s="69"/>
      <c r="B32" s="70"/>
      <c r="C32" s="6" t="s">
        <v>549</v>
      </c>
      <c r="D32" s="72"/>
      <c r="E32" s="72"/>
      <c r="F32" s="74" t="n">
        <f aca="false">IFERROR((F31-F30)/F30,"")</f>
        <v>0.401069518716578</v>
      </c>
      <c r="G32" s="74" t="n">
        <f aca="false">IFERROR((G31-G30)/G30,"")</f>
        <v>0.96875</v>
      </c>
      <c r="H32" s="74" t="n">
        <f aca="false">IFERROR((H31-H30)/H30,"")</f>
        <v>0.518518518518519</v>
      </c>
      <c r="I32" s="74" t="n">
        <f aca="false">IFERROR((I31-I30)/I30,"")</f>
        <v>0.0634920634920635</v>
      </c>
      <c r="J32" s="74" t="n">
        <f aca="false">IFERROR((J31-J30)/J30,"")</f>
        <v>0.315789473684211</v>
      </c>
      <c r="K32" s="74" t="n">
        <f aca="false">IFERROR((K31-K30)/K30,"")</f>
        <v>0</v>
      </c>
      <c r="L32" s="74" t="n">
        <f aca="false">IFERROR((L31-L30)/L30,"")</f>
        <v>1.41176470588235</v>
      </c>
      <c r="M32" s="74" t="n">
        <f aca="false">IFERROR((M31-M30)/M30,"")</f>
        <v>3.5</v>
      </c>
      <c r="N32" s="74" t="n">
        <f aca="false">IFERROR((N31-N30)/N30,"")</f>
        <v>0.571428571428571</v>
      </c>
      <c r="O32" s="74" t="n">
        <f aca="false">IFERROR((O31-O30)/O30,"")</f>
        <v>0.928571428571429</v>
      </c>
      <c r="P32" s="74" t="n">
        <f aca="false">IFERROR((P31-P30)/P30,"")</f>
        <v>-0.105263157894737</v>
      </c>
      <c r="Q32" s="74" t="n">
        <f aca="false">IFERROR((Q31-Q30)/Q30,"")</f>
        <v>0</v>
      </c>
      <c r="R32" s="74" t="n">
        <f aca="false">IFERROR((R31-R30)/R30,"")</f>
        <v>0.0816326530612245</v>
      </c>
      <c r="S32" s="74" t="n">
        <f aca="false">IFERROR((S31-S30)/S30,"")</f>
        <v>0</v>
      </c>
      <c r="T32" s="74" t="n">
        <f aca="false">IFERROR((T31-T30)/T30,"")</f>
        <v>-0.0833333333333333</v>
      </c>
      <c r="U32" s="74" t="n">
        <f aca="false">IFERROR((U31-U30)/U30,"")</f>
        <v>0.619047619047619</v>
      </c>
      <c r="V32" s="74" t="n">
        <f aca="false">IFERROR((V31-V30)/V30,"")</f>
        <v>0</v>
      </c>
    </row>
    <row r="33" customFormat="false" ht="13.5" hidden="false" customHeight="true" outlineLevel="0" collapsed="false">
      <c r="A33" s="69"/>
      <c r="B33" s="70"/>
      <c r="C33" s="76" t="s">
        <v>550</v>
      </c>
      <c r="D33" s="72"/>
      <c r="E33" s="72"/>
      <c r="F33" s="77" t="n">
        <f aca="false">IFERROR(SQRT(2*(F31-F30)^2/(F31+F30)),"")</f>
        <v>5.005564831995</v>
      </c>
      <c r="G33" s="77" t="n">
        <f aca="false">IFERROR(SQRT(2*(G31-G30)^2/(G31+G30)),"")</f>
        <v>4.49795275068207</v>
      </c>
      <c r="H33" s="77" t="n">
        <f aca="false">IFERROR(SQRT(2*(H31-H30)^2/(H31+H30)),"")</f>
        <v>3.39549875050866</v>
      </c>
      <c r="I33" s="77" t="n">
        <f aca="false">IFERROR(SQRT(2*(I31-I30)^2/(I31+I30)),"")</f>
        <v>0.496138938356834</v>
      </c>
      <c r="J33" s="77" t="n">
        <f aca="false">IFERROR(SQRT(2*(J31-J30)^2/(J31+J30)),"")</f>
        <v>1.80906806746658</v>
      </c>
      <c r="K33" s="77" t="n">
        <f aca="false">IFERROR(SQRT(2*(K31-K30)^2/(K31+K30)),"")</f>
        <v>0</v>
      </c>
      <c r="L33" s="77" t="n">
        <f aca="false">IFERROR(SQRT(2*(L31-L30)^2/(L31+L30)),"")</f>
        <v>4.45668811624925</v>
      </c>
      <c r="M33" s="77" t="n">
        <f aca="false">IFERROR(SQRT(2*(M31-M30)^2/(M31+M30)),"")</f>
        <v>2.98481002897855</v>
      </c>
      <c r="N33" s="78" t="n">
        <f aca="false">IFERROR(SQRT(2*(N31-N30)^2/(N31+N30)),"")</f>
        <v>1.33333333333333</v>
      </c>
      <c r="O33" s="78" t="n">
        <f aca="false">IFERROR(SQRT(2*(O31-O30)^2/(O31+O30)),"")</f>
        <v>4.06051780910376</v>
      </c>
      <c r="P33" s="78" t="n">
        <f aca="false">IFERROR(SQRT(2*(P31-P30)^2/(P31+P30)),"")</f>
        <v>0.471404520791032</v>
      </c>
      <c r="Q33" s="77" t="n">
        <f aca="false">IFERROR(SQRT(2*(Q31-Q30)^2/(Q31+Q30)),"")</f>
        <v>0</v>
      </c>
      <c r="R33" s="77" t="n">
        <f aca="false">IFERROR(SQRT(2*(R31-R30)^2/(R31+R30)),"")</f>
        <v>0.560112033611204</v>
      </c>
      <c r="S33" s="77" t="n">
        <f aca="false">IFERROR(SQRT(2*(S31-S30)^2/(S31+S30)),"")</f>
        <v>0</v>
      </c>
      <c r="T33" s="77" t="n">
        <f aca="false">IFERROR(SQRT(2*(T31-T30)^2/(T31+T30)),"")</f>
        <v>0.294883912309794</v>
      </c>
      <c r="U33" s="77" t="n">
        <f aca="false">IFERROR(SQRT(2*(U31-U30)^2/(U31+U30)),"")</f>
        <v>2.47900273203854</v>
      </c>
      <c r="V33" s="79" t="n">
        <f aca="false">IFERROR(SQRT(2*(V31-V30)^2/(V31+V30)),"")</f>
        <v>0</v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 t="n">
        <v>46020</v>
      </c>
      <c r="E34" s="73" t="n">
        <v>0.34375</v>
      </c>
      <c r="F34" s="5" t="n">
        <v>105</v>
      </c>
      <c r="G34" s="5" t="n">
        <v>44</v>
      </c>
      <c r="H34" s="5" t="n">
        <v>27</v>
      </c>
      <c r="I34" s="5" t="n">
        <v>18</v>
      </c>
      <c r="J34" s="5" t="n">
        <v>16</v>
      </c>
      <c r="K34" s="6" t="n">
        <v>17</v>
      </c>
      <c r="L34" s="6" t="n">
        <v>23</v>
      </c>
      <c r="M34" s="6" t="n">
        <v>4</v>
      </c>
      <c r="N34" s="6" t="n">
        <v>1</v>
      </c>
      <c r="O34" s="6" t="n">
        <v>12</v>
      </c>
      <c r="P34" s="6" t="n">
        <v>14</v>
      </c>
      <c r="Q34" s="6" t="n">
        <f aca="false">SUM(Q30:Q33)</f>
        <v>2</v>
      </c>
      <c r="R34" s="6" t="n">
        <v>12</v>
      </c>
      <c r="S34" s="6" t="n">
        <v>6</v>
      </c>
      <c r="T34" s="6" t="n">
        <v>9</v>
      </c>
      <c r="U34" s="6" t="n">
        <v>4</v>
      </c>
      <c r="V34" s="6" t="n">
        <v>3</v>
      </c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5" t="n">
        <v>116</v>
      </c>
      <c r="G35" s="5" t="n">
        <v>51</v>
      </c>
      <c r="H35" s="5" t="n">
        <v>31</v>
      </c>
      <c r="I35" s="5" t="n">
        <v>18</v>
      </c>
      <c r="J35" s="5" t="n">
        <v>16</v>
      </c>
      <c r="K35" s="6" t="n">
        <v>21</v>
      </c>
      <c r="L35" s="6" t="n">
        <v>26</v>
      </c>
      <c r="M35" s="6" t="n">
        <v>4</v>
      </c>
      <c r="N35" s="6" t="n">
        <v>0</v>
      </c>
      <c r="O35" s="6" t="n">
        <v>14</v>
      </c>
      <c r="P35" s="6" t="n">
        <v>17</v>
      </c>
      <c r="Q35" s="6" t="n">
        <f aca="false">SUM(Q31:Q34)</f>
        <v>3</v>
      </c>
      <c r="R35" s="6" t="n">
        <v>12</v>
      </c>
      <c r="S35" s="6" t="n">
        <v>6</v>
      </c>
      <c r="T35" s="6" t="n">
        <v>7</v>
      </c>
      <c r="U35" s="6" t="n">
        <v>5</v>
      </c>
      <c r="V35" s="6" t="n">
        <v>4</v>
      </c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n">
        <f aca="false">IFERROR((F35-F34)/F34,"")</f>
        <v>0.104761904761905</v>
      </c>
      <c r="G36" s="74" t="n">
        <f aca="false">IFERROR((G35-G34)/G34,"")</f>
        <v>0.159090909090909</v>
      </c>
      <c r="H36" s="74" t="n">
        <f aca="false">IFERROR((H35-H34)/H34,"")</f>
        <v>0.148148148148148</v>
      </c>
      <c r="I36" s="74" t="n">
        <f aca="false">IFERROR((I35-I34)/I34,"")</f>
        <v>0</v>
      </c>
      <c r="J36" s="74" t="n">
        <f aca="false">IFERROR((J35-J34)/J34,"")</f>
        <v>0</v>
      </c>
      <c r="K36" s="74" t="n">
        <f aca="false">IFERROR((K35-K34)/K34,"")</f>
        <v>0.235294117647059</v>
      </c>
      <c r="L36" s="74" t="n">
        <f aca="false">IFERROR((L35-L34)/L34,"")</f>
        <v>0.130434782608696</v>
      </c>
      <c r="M36" s="74" t="n">
        <f aca="false">IFERROR((M35-M34)/M34,"")</f>
        <v>0</v>
      </c>
      <c r="N36" s="74" t="n">
        <f aca="false">IFERROR((N35-N34)/N34,"")</f>
        <v>-1</v>
      </c>
      <c r="O36" s="74" t="n">
        <f aca="false">IFERROR((O35-O34)/O34,"")</f>
        <v>0.166666666666667</v>
      </c>
      <c r="P36" s="74" t="n">
        <f aca="false">IFERROR((P35-P34)/P34,"")</f>
        <v>0.214285714285714</v>
      </c>
      <c r="Q36" s="74" t="n">
        <f aca="false">IFERROR((Q35-Q34)/Q34,"")</f>
        <v>0.5</v>
      </c>
      <c r="R36" s="74" t="n">
        <f aca="false">IFERROR((R35-R34)/R34,"")</f>
        <v>0</v>
      </c>
      <c r="S36" s="74" t="n">
        <f aca="false">IFERROR((S35-S34)/S34,"")</f>
        <v>0</v>
      </c>
      <c r="T36" s="74" t="n">
        <f aca="false">IFERROR((T35-T34)/T34,"")</f>
        <v>-0.222222222222222</v>
      </c>
      <c r="U36" s="74" t="n">
        <f aca="false">IFERROR((U35-U34)/U34,"")</f>
        <v>0.25</v>
      </c>
      <c r="V36" s="74" t="n">
        <f aca="false">IFERROR((V35-V34)/V34,"")</f>
        <v>0.333333333333333</v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n">
        <f aca="false">IFERROR(SQRT(2*(F35-F34)^2/(F35+F34)),"")</f>
        <v>1.04643328713989</v>
      </c>
      <c r="G37" s="77" t="n">
        <f aca="false">IFERROR(SQRT(2*(G35-G34)^2/(G35+G34)),"")</f>
        <v>1.01566675015402</v>
      </c>
      <c r="H37" s="77" t="n">
        <f aca="false">IFERROR(SQRT(2*(H35-H34)^2/(H35+H34)),"")</f>
        <v>0.742781352708207</v>
      </c>
      <c r="I37" s="77" t="n">
        <f aca="false">IFERROR(SQRT(2*(I35-I34)^2/(I35+I34)),"")</f>
        <v>0</v>
      </c>
      <c r="J37" s="77" t="n">
        <f aca="false">IFERROR(SQRT(2*(J35-J34)^2/(J35+J34)),"")</f>
        <v>0</v>
      </c>
      <c r="K37" s="77" t="n">
        <f aca="false">IFERROR(SQRT(2*(K35-K34)^2/(K35+K34)),"")</f>
        <v>0.917662935482247</v>
      </c>
      <c r="L37" s="77" t="n">
        <f aca="false">IFERROR(SQRT(2*(L35-L34)^2/(L35+L34)),"")</f>
        <v>0.606091526731327</v>
      </c>
      <c r="M37" s="77" t="n">
        <f aca="false">IFERROR(SQRT(2*(M35-M34)^2/(M35+M34)),"")</f>
        <v>0</v>
      </c>
      <c r="N37" s="78" t="n">
        <f aca="false">IFERROR(SQRT(2*(N35-N34)^2/(N35+N34)),"")</f>
        <v>1.4142135623731</v>
      </c>
      <c r="O37" s="78" t="n">
        <f aca="false">IFERROR(SQRT(2*(O35-O34)^2/(O35+O34)),"")</f>
        <v>0.554700196225229</v>
      </c>
      <c r="P37" s="78" t="n">
        <f aca="false">IFERROR(SQRT(2*(P35-P34)^2/(P35+P34)),"")</f>
        <v>0.762000762001143</v>
      </c>
      <c r="Q37" s="77" t="n">
        <f aca="false">IFERROR(SQRT(2*(Q35-Q34)^2/(Q35+Q34)),"")</f>
        <v>0.632455532033676</v>
      </c>
      <c r="R37" s="77" t="n">
        <f aca="false">IFERROR(SQRT(2*(R35-R34)^2/(R35+R34)),"")</f>
        <v>0</v>
      </c>
      <c r="S37" s="77" t="n">
        <f aca="false">IFERROR(SQRT(2*(S35-S34)^2/(S35+S34)),"")</f>
        <v>0</v>
      </c>
      <c r="T37" s="77" t="n">
        <f aca="false">IFERROR(SQRT(2*(T35-T34)^2/(T35+T34)),"")</f>
        <v>0.707106781186548</v>
      </c>
      <c r="U37" s="77" t="n">
        <f aca="false">IFERROR(SQRT(2*(U35-U34)^2/(U35+U34)),"")</f>
        <v>0.471404520791032</v>
      </c>
      <c r="V37" s="79" t="n">
        <f aca="false">IFERROR(SQRT(2*(V35-V34)^2/(V35+V34)),"")</f>
        <v>0.534522483824849</v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74" t="str">
        <f aca="false">IFERROR((N39-N38)/N38,"")</f>
        <v/>
      </c>
      <c r="O40" s="74" t="str">
        <f aca="false">IFERROR((O39-O38)/O38,"")</f>
        <v/>
      </c>
      <c r="P40" s="74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 t="n">
        <v>46020</v>
      </c>
      <c r="E42" s="73" t="n">
        <v>0.354166666666667</v>
      </c>
      <c r="F42" s="5" t="n">
        <v>223</v>
      </c>
      <c r="G42" s="5" t="n">
        <v>61</v>
      </c>
      <c r="H42" s="5" t="n">
        <v>96</v>
      </c>
      <c r="I42" s="5" t="n">
        <v>50</v>
      </c>
      <c r="J42" s="5" t="n">
        <v>16</v>
      </c>
      <c r="K42" s="6" t="n">
        <v>1</v>
      </c>
      <c r="L42" s="6" t="n">
        <v>48</v>
      </c>
      <c r="M42" s="6" t="n">
        <v>12</v>
      </c>
      <c r="N42" s="6" t="n">
        <v>1</v>
      </c>
      <c r="O42" s="6" t="n">
        <v>79</v>
      </c>
      <c r="P42" s="6" t="n">
        <v>16</v>
      </c>
      <c r="Q42" s="6" t="n">
        <v>20</v>
      </c>
      <c r="R42" s="6" t="n">
        <v>19</v>
      </c>
      <c r="S42" s="6" t="n">
        <v>11</v>
      </c>
      <c r="T42" s="6" t="n">
        <v>6</v>
      </c>
      <c r="U42" s="6" t="n">
        <v>6</v>
      </c>
      <c r="V42" s="6" t="n">
        <v>4</v>
      </c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 t="n">
        <v>222</v>
      </c>
      <c r="G43" s="5" t="n">
        <v>62</v>
      </c>
      <c r="H43" s="5" t="n">
        <v>94</v>
      </c>
      <c r="I43" s="5" t="n">
        <v>51</v>
      </c>
      <c r="J43" s="5" t="n">
        <v>15</v>
      </c>
      <c r="K43" s="6" t="n">
        <v>1</v>
      </c>
      <c r="L43" s="6" t="n">
        <v>49</v>
      </c>
      <c r="M43" s="6" t="n">
        <v>12</v>
      </c>
      <c r="N43" s="6" t="n">
        <v>2</v>
      </c>
      <c r="O43" s="6" t="n">
        <v>76</v>
      </c>
      <c r="P43" s="6" t="n">
        <v>16</v>
      </c>
      <c r="Q43" s="6" t="n">
        <v>20</v>
      </c>
      <c r="R43" s="6" t="n">
        <v>19</v>
      </c>
      <c r="S43" s="6" t="n">
        <v>12</v>
      </c>
      <c r="T43" s="6" t="n">
        <v>5</v>
      </c>
      <c r="U43" s="6" t="n">
        <v>6</v>
      </c>
      <c r="V43" s="6" t="n">
        <v>4</v>
      </c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n">
        <f aca="false">IFERROR((F43-F42)/F42,"")</f>
        <v>-0.00448430493273543</v>
      </c>
      <c r="G44" s="74" t="n">
        <f aca="false">IFERROR((G43-G42)/G42,"")</f>
        <v>0.0163934426229508</v>
      </c>
      <c r="H44" s="74" t="n">
        <f aca="false">IFERROR((H43-H42)/H42,"")</f>
        <v>-0.0208333333333333</v>
      </c>
      <c r="I44" s="74" t="n">
        <f aca="false">IFERROR((I43-I42)/I42,"")</f>
        <v>0.02</v>
      </c>
      <c r="J44" s="74" t="n">
        <f aca="false">IFERROR((J43-J42)/J42,"")</f>
        <v>-0.0625</v>
      </c>
      <c r="K44" s="74" t="n">
        <f aca="false">IFERROR((K43-K42)/K42,"")</f>
        <v>0</v>
      </c>
      <c r="L44" s="74" t="n">
        <f aca="false">IFERROR((L43-L42)/L42,"")</f>
        <v>0.0208333333333333</v>
      </c>
      <c r="M44" s="74" t="n">
        <f aca="false">IFERROR((M43-M42)/M42,"")</f>
        <v>0</v>
      </c>
      <c r="N44" s="74" t="n">
        <f aca="false">IFERROR((N43-N42)/N42,"")</f>
        <v>1</v>
      </c>
      <c r="O44" s="74" t="n">
        <f aca="false">IFERROR((O43-O42)/O42,"")</f>
        <v>-0.0379746835443038</v>
      </c>
      <c r="P44" s="74" t="n">
        <f aca="false">IFERROR((P43-P42)/P42,"")</f>
        <v>0</v>
      </c>
      <c r="Q44" s="74" t="n">
        <f aca="false">IFERROR((Q43-Q42)/Q42,"")</f>
        <v>0</v>
      </c>
      <c r="R44" s="74" t="n">
        <f aca="false">IFERROR((R43-R42)/R42,"")</f>
        <v>0</v>
      </c>
      <c r="S44" s="74" t="n">
        <f aca="false">IFERROR((S43-S42)/S42,"")</f>
        <v>0.0909090909090909</v>
      </c>
      <c r="T44" s="74" t="n">
        <f aca="false">IFERROR((T43-T42)/T42,"")</f>
        <v>-0.166666666666667</v>
      </c>
      <c r="U44" s="74" t="n">
        <f aca="false">IFERROR((U43-U42)/U42,"")</f>
        <v>0</v>
      </c>
      <c r="V44" s="74" t="n">
        <f aca="false">IFERROR((V43-V42)/V42,"")</f>
        <v>0</v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n">
        <f aca="false">IFERROR(SQRT(2*(F43-F42)^2/(F43+F42)),"")</f>
        <v>0.0670401523153991</v>
      </c>
      <c r="G45" s="77" t="n">
        <f aca="false">IFERROR(SQRT(2*(G43-G42)^2/(G43+G42)),"")</f>
        <v>0.127515342612668</v>
      </c>
      <c r="H45" s="77" t="n">
        <f aca="false">IFERROR(SQRT(2*(H43-H42)^2/(H43+H42)),"")</f>
        <v>0.205195670417031</v>
      </c>
      <c r="I45" s="77" t="n">
        <f aca="false">IFERROR(SQRT(2*(I43-I42)^2/(I43+I42)),"")</f>
        <v>0.140719508946058</v>
      </c>
      <c r="J45" s="77" t="n">
        <f aca="false">IFERROR(SQRT(2*(J43-J42)^2/(J43+J42)),"")</f>
        <v>0.254000254000381</v>
      </c>
      <c r="K45" s="77" t="n">
        <f aca="false">IFERROR(SQRT(2*(K43-K42)^2/(K43+K42)),"")</f>
        <v>0</v>
      </c>
      <c r="L45" s="77" t="n">
        <f aca="false">IFERROR(SQRT(2*(L43-L42)^2/(L43+L42)),"")</f>
        <v>0.143591631723548</v>
      </c>
      <c r="M45" s="77" t="n">
        <f aca="false">IFERROR(SQRT(2*(M43-M42)^2/(M43+M42)),"")</f>
        <v>0</v>
      </c>
      <c r="N45" s="78" t="n">
        <f aca="false">IFERROR(SQRT(2*(N43-N42)^2/(N43+N42)),"")</f>
        <v>0.816496580927726</v>
      </c>
      <c r="O45" s="78" t="n">
        <f aca="false">IFERROR(SQRT(2*(O43-O42)^2/(O43+O42)),"")</f>
        <v>0.340777100548239</v>
      </c>
      <c r="P45" s="78" t="n">
        <f aca="false">IFERROR(SQRT(2*(P43-P42)^2/(P43+P42)),"")</f>
        <v>0</v>
      </c>
      <c r="Q45" s="77" t="n">
        <f aca="false">IFERROR(SQRT(2*(Q43-Q42)^2/(Q43+Q42)),"")</f>
        <v>0</v>
      </c>
      <c r="R45" s="77" t="n">
        <f aca="false">IFERROR(SQRT(2*(R43-R42)^2/(R43+R42)),"")</f>
        <v>0</v>
      </c>
      <c r="S45" s="77" t="n">
        <f aca="false">IFERROR(SQRT(2*(S43-S42)^2/(S43+S42)),"")</f>
        <v>0.294883912309794</v>
      </c>
      <c r="T45" s="77" t="n">
        <f aca="false">IFERROR(SQRT(2*(T43-T42)^2/(T43+T42)),"")</f>
        <v>0.426401432711221</v>
      </c>
      <c r="U45" s="77" t="n">
        <f aca="false">IFERROR(SQRT(2*(U43-U42)^2/(U43+U42)),"")</f>
        <v>0</v>
      </c>
      <c r="V45" s="79" t="n">
        <f aca="false">IFERROR(SQRT(2*(V43-V42)^2/(V43+V42)),"")</f>
        <v>0</v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 t="n">
        <v>46021</v>
      </c>
      <c r="E46" s="73" t="n">
        <v>0.635416666666667</v>
      </c>
      <c r="F46" s="5" t="n">
        <v>200</v>
      </c>
      <c r="G46" s="5" t="n">
        <v>77</v>
      </c>
      <c r="H46" s="5" t="n">
        <v>86</v>
      </c>
      <c r="I46" s="5" t="n">
        <v>14</v>
      </c>
      <c r="J46" s="5" t="n">
        <v>23</v>
      </c>
      <c r="K46" s="6" t="n">
        <v>10</v>
      </c>
      <c r="L46" s="6" t="n">
        <v>65</v>
      </c>
      <c r="M46" s="6" t="n">
        <v>2</v>
      </c>
      <c r="N46" s="6" t="n">
        <v>4</v>
      </c>
      <c r="O46" s="6" t="n">
        <v>80</v>
      </c>
      <c r="P46" s="6" t="n">
        <v>2</v>
      </c>
      <c r="Q46" s="6" t="n">
        <v>1</v>
      </c>
      <c r="R46" s="6" t="n">
        <v>6</v>
      </c>
      <c r="S46" s="6" t="n">
        <v>7</v>
      </c>
      <c r="T46" s="6" t="n">
        <v>5</v>
      </c>
      <c r="U46" s="6" t="n">
        <v>12</v>
      </c>
      <c r="V46" s="6" t="n">
        <v>6</v>
      </c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 t="n">
        <v>125</v>
      </c>
      <c r="G47" s="5" t="n">
        <v>80</v>
      </c>
      <c r="H47" s="5" t="n">
        <v>34</v>
      </c>
      <c r="I47" s="5" t="n">
        <v>1</v>
      </c>
      <c r="J47" s="5" t="n">
        <v>10</v>
      </c>
      <c r="K47" s="6" t="n">
        <v>7</v>
      </c>
      <c r="L47" s="6" t="n">
        <v>73</v>
      </c>
      <c r="M47" s="6" t="n">
        <f aca="false">SUM(M43:M46)</f>
        <v>14</v>
      </c>
      <c r="N47" s="6" t="n">
        <v>3</v>
      </c>
      <c r="O47" s="6" t="n">
        <v>31</v>
      </c>
      <c r="P47" s="6" t="n">
        <v>0</v>
      </c>
      <c r="Q47" s="6" t="n">
        <f aca="false">SUM(Q43:Q46)</f>
        <v>21</v>
      </c>
      <c r="R47" s="6" t="n">
        <v>1</v>
      </c>
      <c r="S47" s="6" t="n">
        <f aca="false">SUM(S43:S46)</f>
        <v>19.3857930032189</v>
      </c>
      <c r="T47" s="6" t="n">
        <v>0</v>
      </c>
      <c r="U47" s="6" t="n">
        <v>6</v>
      </c>
      <c r="V47" s="6" t="n">
        <v>4</v>
      </c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n">
        <f aca="false">IFERROR((F47-F46)/F46,"")</f>
        <v>-0.375</v>
      </c>
      <c r="G48" s="74" t="n">
        <f aca="false">IFERROR((G47-G46)/G46,"")</f>
        <v>0.038961038961039</v>
      </c>
      <c r="H48" s="74" t="n">
        <f aca="false">IFERROR((H47-H46)/H46,"")</f>
        <v>-0.604651162790698</v>
      </c>
      <c r="I48" s="74" t="n">
        <f aca="false">IFERROR((I47-I46)/I46,"")</f>
        <v>-0.928571428571429</v>
      </c>
      <c r="J48" s="74" t="n">
        <f aca="false">IFERROR((J47-J46)/J46,"")</f>
        <v>-0.565217391304348</v>
      </c>
      <c r="K48" s="74" t="n">
        <f aca="false">IFERROR((K47-K46)/K46,"")</f>
        <v>-0.3</v>
      </c>
      <c r="L48" s="74" t="n">
        <f aca="false">IFERROR((L47-L46)/L46,"")</f>
        <v>0.123076923076923</v>
      </c>
      <c r="M48" s="74" t="n">
        <f aca="false">IFERROR((M47-M46)/M46,"")</f>
        <v>6</v>
      </c>
      <c r="N48" s="74" t="n">
        <f aca="false">IFERROR((N47-N46)/N46,"")</f>
        <v>-0.25</v>
      </c>
      <c r="O48" s="74" t="n">
        <f aca="false">IFERROR((O47-O46)/O46,"")</f>
        <v>-0.6125</v>
      </c>
      <c r="P48" s="74" t="n">
        <f aca="false">IFERROR((P47-P46)/P46,"")</f>
        <v>-1</v>
      </c>
      <c r="Q48" s="74" t="n">
        <f aca="false">IFERROR((Q47-Q46)/Q46,"")</f>
        <v>20</v>
      </c>
      <c r="R48" s="74" t="n">
        <f aca="false">IFERROR((R47-R46)/R46,"")</f>
        <v>-0.833333333333333</v>
      </c>
      <c r="S48" s="74" t="n">
        <f aca="false">IFERROR((S47-S46)/S46,"")</f>
        <v>1.76939900045984</v>
      </c>
      <c r="T48" s="74" t="n">
        <f aca="false">IFERROR((T47-T46)/T46,"")</f>
        <v>-1</v>
      </c>
      <c r="U48" s="74" t="n">
        <f aca="false">IFERROR((U47-U46)/U46,"")</f>
        <v>-0.5</v>
      </c>
      <c r="V48" s="74" t="n">
        <f aca="false">IFERROR((V47-V46)/V46,"")</f>
        <v>-0.333333333333333</v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n">
        <f aca="false">IFERROR(SQRT(2*(F47-F46)^2/(F47+F46)),"")</f>
        <v>5.88348405414552</v>
      </c>
      <c r="G49" s="77" t="n">
        <f aca="false">IFERROR(SQRT(2*(G47-G46)^2/(G47+G46)),"")</f>
        <v>0.33859958878986</v>
      </c>
      <c r="H49" s="77" t="n">
        <f aca="false">IFERROR(SQRT(2*(H47-H46)^2/(H47+H46)),"")</f>
        <v>6.71317113342619</v>
      </c>
      <c r="I49" s="77" t="n">
        <f aca="false">IFERROR(SQRT(2*(I47-I46)^2/(I47+I46)),"")</f>
        <v>4.74692883171144</v>
      </c>
      <c r="J49" s="77" t="n">
        <f aca="false">IFERROR(SQRT(2*(J47-J46)^2/(J47+J46)),"")</f>
        <v>3.20037876546265</v>
      </c>
      <c r="K49" s="77" t="n">
        <f aca="false">IFERROR(SQRT(2*(K47-K46)^2/(K47+K46)),"")</f>
        <v>1.02899151085505</v>
      </c>
      <c r="L49" s="77" t="n">
        <f aca="false">IFERROR(SQRT(2*(L47-L46)^2/(L47+L46)),"")</f>
        <v>0.963086824686154</v>
      </c>
      <c r="M49" s="77" t="n">
        <f aca="false">IFERROR(SQRT(2*(M47-M46)^2/(M47+M46)),"")</f>
        <v>4.24264068711929</v>
      </c>
      <c r="N49" s="78" t="n">
        <f aca="false">IFERROR(SQRT(2*(N47-N46)^2/(N47+N46)),"")</f>
        <v>0.534522483824849</v>
      </c>
      <c r="O49" s="78" t="n">
        <f aca="false">IFERROR(SQRT(2*(O47-O46)^2/(O47+O46)),"")</f>
        <v>6.57732934109744</v>
      </c>
      <c r="P49" s="78" t="n">
        <f aca="false">IFERROR(SQRT(2*(P47-P46)^2/(P47+P46)),"")</f>
        <v>2</v>
      </c>
      <c r="Q49" s="77" t="n">
        <f aca="false">IFERROR(SQRT(2*(Q47-Q46)^2/(Q47+Q46)),"")</f>
        <v>6.03022689155527</v>
      </c>
      <c r="R49" s="77" t="n">
        <f aca="false">IFERROR(SQRT(2*(R47-R46)^2/(R47+R46)),"")</f>
        <v>2.67261241912424</v>
      </c>
      <c r="S49" s="77" t="n">
        <f aca="false">IFERROR(SQRT(2*(S47-S46)^2/(S47+S46)),"")</f>
        <v>3.40999498205801</v>
      </c>
      <c r="T49" s="77" t="n">
        <f aca="false">IFERROR(SQRT(2*(T47-T46)^2/(T47+T46)),"")</f>
        <v>3.16227766016838</v>
      </c>
      <c r="U49" s="77" t="n">
        <f aca="false">IFERROR(SQRT(2*(U47-U46)^2/(U47+U46)),"")</f>
        <v>2</v>
      </c>
      <c r="V49" s="79" t="n">
        <f aca="false">IFERROR(SQRT(2*(V47-V46)^2/(V47+V46)),"")</f>
        <v>0.894427190999916</v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 t="n">
        <v>46022</v>
      </c>
      <c r="E50" s="73" t="n">
        <v>0.354166666666667</v>
      </c>
      <c r="F50" s="5" t="n">
        <v>93</v>
      </c>
      <c r="G50" s="5" t="n">
        <v>36</v>
      </c>
      <c r="H50" s="5" t="n">
        <v>52</v>
      </c>
      <c r="I50" s="5" t="n">
        <v>1</v>
      </c>
      <c r="J50" s="5" t="n">
        <v>4</v>
      </c>
      <c r="K50" s="94" t="n">
        <v>0</v>
      </c>
      <c r="L50" s="94" t="n">
        <v>36</v>
      </c>
      <c r="M50" s="94" t="n">
        <v>0</v>
      </c>
      <c r="N50" s="94" t="n">
        <v>0</v>
      </c>
      <c r="O50" s="94" t="n">
        <v>48</v>
      </c>
      <c r="P50" s="94" t="n">
        <v>4</v>
      </c>
      <c r="Q50" s="94" t="n">
        <v>0</v>
      </c>
      <c r="R50" s="94" t="n">
        <v>1</v>
      </c>
      <c r="S50" s="94" t="n">
        <v>0</v>
      </c>
      <c r="T50" s="94" t="n">
        <v>1</v>
      </c>
      <c r="U50" s="94" t="n">
        <v>0</v>
      </c>
      <c r="V50" s="94" t="n">
        <v>3</v>
      </c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 t="n">
        <v>102</v>
      </c>
      <c r="G51" s="5" t="n">
        <v>39</v>
      </c>
      <c r="H51" s="5" t="n">
        <v>58</v>
      </c>
      <c r="I51" s="5" t="n">
        <v>1</v>
      </c>
      <c r="J51" s="5" t="n">
        <v>4</v>
      </c>
      <c r="K51" s="94" t="n">
        <v>0</v>
      </c>
      <c r="L51" s="94" t="n">
        <v>38</v>
      </c>
      <c r="M51" s="94" t="n">
        <v>1</v>
      </c>
      <c r="N51" s="94" t="n">
        <v>0</v>
      </c>
      <c r="O51" s="94" t="n">
        <v>54</v>
      </c>
      <c r="P51" s="94" t="n">
        <v>4</v>
      </c>
      <c r="Q51" s="94" t="n">
        <v>0</v>
      </c>
      <c r="R51" s="94" t="n">
        <v>1</v>
      </c>
      <c r="S51" s="94" t="n">
        <v>0</v>
      </c>
      <c r="T51" s="94" t="n">
        <v>1</v>
      </c>
      <c r="U51" s="94" t="n">
        <v>0</v>
      </c>
      <c r="V51" s="94" t="n">
        <v>3</v>
      </c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n">
        <f aca="false">IFERROR((F51-F50)/F50,"")</f>
        <v>0.0967741935483871</v>
      </c>
      <c r="G52" s="74" t="n">
        <f aca="false">IFERROR((G51-G50)/G50,"")</f>
        <v>0.0833333333333333</v>
      </c>
      <c r="H52" s="74" t="n">
        <f aca="false">IFERROR((H51-H50)/H50,"")</f>
        <v>0.115384615384615</v>
      </c>
      <c r="I52" s="74" t="n">
        <f aca="false">IFERROR((I51-I50)/I50,"")</f>
        <v>0</v>
      </c>
      <c r="J52" s="74" t="n">
        <f aca="false">IFERROR((J51-J50)/J50,"")</f>
        <v>0</v>
      </c>
      <c r="K52" s="74" t="str">
        <f aca="false">IFERROR((K51-K50)/K50,"")</f>
        <v/>
      </c>
      <c r="L52" s="74" t="n">
        <f aca="false">IFERROR((L51-L50)/L50,"")</f>
        <v>0.0555555555555556</v>
      </c>
      <c r="M52" s="74" t="str">
        <f aca="false">IFERROR((M51-M50)/M50,"")</f>
        <v/>
      </c>
      <c r="N52" s="74" t="str">
        <f aca="false">IFERROR((N51-N50)/N50,"")</f>
        <v/>
      </c>
      <c r="O52" s="74" t="n">
        <f aca="false">IFERROR((O51-O50)/O50,"")</f>
        <v>0.125</v>
      </c>
      <c r="P52" s="74" t="n">
        <f aca="false">IFERROR((P51-P50)/P50,"")</f>
        <v>0</v>
      </c>
      <c r="Q52" s="74" t="str">
        <f aca="false">IFERROR((Q51-Q50)/Q50,"")</f>
        <v/>
      </c>
      <c r="R52" s="74" t="n">
        <f aca="false">IFERROR((R51-R50)/R50,"")</f>
        <v>0</v>
      </c>
      <c r="S52" s="74" t="str">
        <f aca="false">IFERROR((S51-S50)/S50,"")</f>
        <v/>
      </c>
      <c r="T52" s="74" t="n">
        <f aca="false">IFERROR((T51-T50)/T50,"")</f>
        <v>0</v>
      </c>
      <c r="U52" s="74" t="str">
        <f aca="false">IFERROR((U51-U50)/U50,"")</f>
        <v/>
      </c>
      <c r="V52" s="74" t="n">
        <f aca="false">IFERROR((V51-V50)/V50,"")</f>
        <v>0</v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n">
        <f aca="false">IFERROR(SQRT(2*(F51-F50)^2/(F51+F50)),"")</f>
        <v>0.9114654303753</v>
      </c>
      <c r="G53" s="77" t="n">
        <f aca="false">IFERROR(SQRT(2*(G51-G50)^2/(G51+G50)),"")</f>
        <v>0.489897948556636</v>
      </c>
      <c r="H53" s="77" t="n">
        <f aca="false">IFERROR(SQRT(2*(H51-H50)^2/(H51+H50)),"")</f>
        <v>0.809039834955891</v>
      </c>
      <c r="I53" s="77" t="n">
        <f aca="false">IFERROR(SQRT(2*(I51-I50)^2/(I51+I50)),"")</f>
        <v>0</v>
      </c>
      <c r="J53" s="77" t="n">
        <f aca="false">IFERROR(SQRT(2*(J51-J50)^2/(J51+J50)),"")</f>
        <v>0</v>
      </c>
      <c r="K53" s="77" t="str">
        <f aca="false">IFERROR(SQRT(2*(K51-K50)^2/(K51+K50)),"")</f>
        <v/>
      </c>
      <c r="L53" s="77" t="n">
        <f aca="false">IFERROR(SQRT(2*(L51-L50)^2/(L51+L50)),"")</f>
        <v>0.328797974610715</v>
      </c>
      <c r="M53" s="77" t="n">
        <f aca="false">IFERROR(SQRT(2*(M51-M50)^2/(M51+M50)),"")</f>
        <v>1.4142135623731</v>
      </c>
      <c r="N53" s="78" t="str">
        <f aca="false">IFERROR(SQRT(2*(N51-N50)^2/(N51+N50)),"")</f>
        <v/>
      </c>
      <c r="O53" s="78" t="n">
        <f aca="false">IFERROR(SQRT(2*(O51-O50)^2/(O51+O50)),"")</f>
        <v>0.840168050416806</v>
      </c>
      <c r="P53" s="78" t="n">
        <f aca="false">IFERROR(SQRT(2*(P51-P50)^2/(P51+P50)),"")</f>
        <v>0</v>
      </c>
      <c r="Q53" s="77" t="str">
        <f aca="false">IFERROR(SQRT(2*(Q51-Q50)^2/(Q51+Q50)),"")</f>
        <v/>
      </c>
      <c r="R53" s="77" t="n">
        <f aca="false">IFERROR(SQRT(2*(R51-R50)^2/(R51+R50)),"")</f>
        <v>0</v>
      </c>
      <c r="S53" s="77" t="str">
        <f aca="false">IFERROR(SQRT(2*(S51-S50)^2/(S51+S50)),"")</f>
        <v/>
      </c>
      <c r="T53" s="77" t="n">
        <f aca="false">IFERROR(SQRT(2*(T51-T50)^2/(T51+T50)),"")</f>
        <v>0</v>
      </c>
      <c r="U53" s="77" t="str">
        <f aca="false">IFERROR(SQRT(2*(U51-U50)^2/(U51+U50)),"")</f>
        <v/>
      </c>
      <c r="V53" s="79" t="n">
        <f aca="false">IFERROR(SQRT(2*(V51-V50)^2/(V51+V50)),"")</f>
        <v>0</v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74" t="str">
        <f aca="false">IFERROR((N55-N54)/N54,"")</f>
        <v/>
      </c>
      <c r="O56" s="74" t="str">
        <f aca="false">IFERROR((O55-O54)/O54,"")</f>
        <v/>
      </c>
      <c r="P56" s="74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72" t="n">
        <v>46035</v>
      </c>
      <c r="E58" s="73" t="n">
        <v>0.354166666666667</v>
      </c>
      <c r="F58" s="5" t="n">
        <v>385</v>
      </c>
      <c r="G58" s="5" t="n">
        <v>70</v>
      </c>
      <c r="H58" s="5" t="n">
        <v>63</v>
      </c>
      <c r="I58" s="5" t="n">
        <v>92</v>
      </c>
      <c r="J58" s="5" t="n">
        <v>160</v>
      </c>
      <c r="K58" s="6" t="n">
        <v>10</v>
      </c>
      <c r="L58" s="6" t="n">
        <v>38</v>
      </c>
      <c r="M58" s="6" t="n">
        <v>22</v>
      </c>
      <c r="N58" s="6" t="n">
        <v>6</v>
      </c>
      <c r="O58" s="6" t="n">
        <v>33</v>
      </c>
      <c r="P58" s="6" t="n">
        <v>24</v>
      </c>
      <c r="Q58" s="6" t="n">
        <v>13</v>
      </c>
      <c r="R58" s="6" t="n">
        <v>69</v>
      </c>
      <c r="S58" s="6" t="n">
        <v>10</v>
      </c>
      <c r="T58" s="6" t="n">
        <v>28</v>
      </c>
      <c r="U58" s="6" t="n">
        <v>116</v>
      </c>
      <c r="V58" s="6" t="n">
        <v>16</v>
      </c>
    </row>
    <row r="59" customFormat="false" ht="13.5" hidden="false" customHeight="true" outlineLevel="0" collapsed="false">
      <c r="A59" s="69"/>
      <c r="B59" s="70"/>
      <c r="C59" s="6" t="s">
        <v>548</v>
      </c>
      <c r="D59" s="72"/>
      <c r="E59" s="72"/>
      <c r="F59" s="5" t="n">
        <v>380</v>
      </c>
      <c r="G59" s="5" t="n">
        <v>69</v>
      </c>
      <c r="H59" s="5" t="n">
        <v>58</v>
      </c>
      <c r="I59" s="5" t="n">
        <v>92</v>
      </c>
      <c r="J59" s="5" t="n">
        <v>161</v>
      </c>
      <c r="K59" s="6" t="n">
        <v>9</v>
      </c>
      <c r="L59" s="6" t="n">
        <v>39</v>
      </c>
      <c r="M59" s="6" t="n">
        <v>21</v>
      </c>
      <c r="N59" s="6" t="n">
        <v>5</v>
      </c>
      <c r="O59" s="6" t="n">
        <v>31</v>
      </c>
      <c r="P59" s="6" t="n">
        <v>22</v>
      </c>
      <c r="Q59" s="6" t="n">
        <v>16</v>
      </c>
      <c r="R59" s="6" t="n">
        <v>65</v>
      </c>
      <c r="S59" s="6" t="n">
        <v>11</v>
      </c>
      <c r="T59" s="6" t="n">
        <v>27</v>
      </c>
      <c r="U59" s="6" t="n">
        <v>116</v>
      </c>
      <c r="V59" s="6" t="n">
        <v>18</v>
      </c>
    </row>
    <row r="60" customFormat="false" ht="13.5" hidden="false" customHeight="true" outlineLevel="0" collapsed="false">
      <c r="A60" s="69"/>
      <c r="B60" s="70"/>
      <c r="C60" s="6" t="s">
        <v>549</v>
      </c>
      <c r="D60" s="72"/>
      <c r="E60" s="72"/>
      <c r="F60" s="74" t="n">
        <f aca="false">IFERROR((F59-F58)/F58,"")</f>
        <v>-0.012987012987013</v>
      </c>
      <c r="G60" s="74" t="n">
        <f aca="false">IFERROR((G59-G58)/G58,"")</f>
        <v>-0.0142857142857143</v>
      </c>
      <c r="H60" s="74" t="n">
        <f aca="false">IFERROR((H59-H58)/H58,"")</f>
        <v>-0.0793650793650794</v>
      </c>
      <c r="I60" s="74" t="n">
        <f aca="false">IFERROR((I59-I58)/I58,"")</f>
        <v>0</v>
      </c>
      <c r="J60" s="74" t="n">
        <f aca="false">IFERROR((J59-J58)/J58,"")</f>
        <v>0.00625</v>
      </c>
      <c r="K60" s="74" t="n">
        <f aca="false">IFERROR((K59-K58)/K58,"")</f>
        <v>-0.1</v>
      </c>
      <c r="L60" s="74" t="n">
        <f aca="false">IFERROR((L59-L58)/L58,"")</f>
        <v>0.0263157894736842</v>
      </c>
      <c r="M60" s="74" t="n">
        <f aca="false">IFERROR((M59-M58)/M58,"")</f>
        <v>-0.0454545454545455</v>
      </c>
      <c r="N60" s="74" t="n">
        <f aca="false">IFERROR((N59-N58)/N58,"")</f>
        <v>-0.166666666666667</v>
      </c>
      <c r="O60" s="74" t="n">
        <f aca="false">IFERROR((O59-O58)/O58,"")</f>
        <v>-0.0606060606060606</v>
      </c>
      <c r="P60" s="74" t="n">
        <f aca="false">IFERROR((P59-P58)/P58,"")</f>
        <v>-0.0833333333333333</v>
      </c>
      <c r="Q60" s="74" t="n">
        <f aca="false">IFERROR((Q59-Q58)/Q58,"")</f>
        <v>0.230769230769231</v>
      </c>
      <c r="R60" s="74" t="n">
        <f aca="false">IFERROR((R59-R58)/R58,"")</f>
        <v>-0.0579710144927536</v>
      </c>
      <c r="S60" s="74" t="n">
        <f aca="false">IFERROR((S59-S58)/S58,"")</f>
        <v>0.1</v>
      </c>
      <c r="T60" s="74" t="n">
        <f aca="false">IFERROR((T59-T58)/T58,"")</f>
        <v>-0.0357142857142857</v>
      </c>
      <c r="U60" s="74" t="n">
        <f aca="false">IFERROR((U59-U58)/U58,"")</f>
        <v>0</v>
      </c>
      <c r="V60" s="74" t="n">
        <f aca="false">IFERROR((V59-V58)/V58,"")</f>
        <v>0.125</v>
      </c>
    </row>
    <row r="61" customFormat="false" ht="13.5" hidden="false" customHeight="true" outlineLevel="0" collapsed="false">
      <c r="A61" s="69"/>
      <c r="B61" s="70"/>
      <c r="C61" s="76" t="s">
        <v>550</v>
      </c>
      <c r="D61" s="72"/>
      <c r="E61" s="72"/>
      <c r="F61" s="77" t="n">
        <f aca="false">IFERROR(SQRT(2*(F59-F58)^2/(F59+F58)),"")</f>
        <v>0.255654996282457</v>
      </c>
      <c r="G61" s="77" t="n">
        <f aca="false">IFERROR(SQRT(2*(G59-G58)^2/(G59+G58)),"")</f>
        <v>0.119952028780813</v>
      </c>
      <c r="H61" s="77" t="n">
        <f aca="false">IFERROR(SQRT(2*(H59-H58)^2/(H59+H58)),"")</f>
        <v>0.642824346533225</v>
      </c>
      <c r="I61" s="77" t="n">
        <f aca="false">IFERROR(SQRT(2*(I59-I58)^2/(I59+I58)),"")</f>
        <v>0</v>
      </c>
      <c r="J61" s="77" t="n">
        <f aca="false">IFERROR(SQRT(2*(J59-J58)^2/(J59+J58)),"")</f>
        <v>0.0789337037963858</v>
      </c>
      <c r="K61" s="77" t="n">
        <f aca="false">IFERROR(SQRT(2*(K59-K58)^2/(K59+K58)),"")</f>
        <v>0.324442842261525</v>
      </c>
      <c r="L61" s="77" t="n">
        <f aca="false">IFERROR(SQRT(2*(L59-L58)^2/(L59+L58)),"")</f>
        <v>0.161164592805076</v>
      </c>
      <c r="M61" s="77" t="n">
        <f aca="false">IFERROR(SQRT(2*(M59-M58)^2/(M59+M58)),"")</f>
        <v>0.215665546406877</v>
      </c>
      <c r="N61" s="84" t="n">
        <f aca="false">IFERROR(SQRT(2*(N59-N58)^2/(N59+N58)),"")</f>
        <v>0.426401432711221</v>
      </c>
      <c r="O61" s="84" t="n">
        <f aca="false">IFERROR(SQRT(2*(O59-O58)^2/(O59+O58)),"")</f>
        <v>0.353553390593274</v>
      </c>
      <c r="P61" s="84" t="n">
        <f aca="false">IFERROR(SQRT(2*(P59-P58)^2/(P59+P58)),"")</f>
        <v>0.41702882811415</v>
      </c>
      <c r="Q61" s="77" t="n">
        <f aca="false">IFERROR(SQRT(2*(Q59-Q58)^2/(Q59+Q58)),"")</f>
        <v>0.787838597158335</v>
      </c>
      <c r="R61" s="77" t="n">
        <f aca="false">IFERROR(SQRT(2*(R59-R58)^2/(R59+R58)),"")</f>
        <v>0.488677777425221</v>
      </c>
      <c r="S61" s="77" t="n">
        <f aca="false">IFERROR(SQRT(2*(S59-S58)^2/(S59+S58)),"")</f>
        <v>0.308606699924184</v>
      </c>
      <c r="T61" s="77" t="n">
        <f aca="false">IFERROR(SQRT(2*(T59-T58)^2/(T59+T58)),"")</f>
        <v>0.190692517849118</v>
      </c>
      <c r="U61" s="77" t="n">
        <f aca="false">IFERROR(SQRT(2*(U59-U58)^2/(U59+U58)),"")</f>
        <v>0</v>
      </c>
      <c r="V61" s="79" t="n">
        <f aca="false">IFERROR(SQRT(2*(V59-V58)^2/(V59+V58)),"")</f>
        <v>0.485071250072666</v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74" t="str">
        <f aca="false">IFERROR((N63-N62)/N62,"")</f>
        <v/>
      </c>
      <c r="O64" s="74" t="str">
        <f aca="false">IFERROR((O63-O62)/O62,"")</f>
        <v/>
      </c>
      <c r="P64" s="74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74" t="str">
        <f aca="false">IFERROR((N67-N66)/N66,"")</f>
        <v/>
      </c>
      <c r="O68" s="74" t="str">
        <f aca="false">IFERROR((O67-O66)/O66,"")</f>
        <v/>
      </c>
      <c r="P68" s="74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 t="n">
        <v>45845</v>
      </c>
      <c r="E70" s="73" t="n">
        <v>0.322916666666667</v>
      </c>
      <c r="F70" s="5" t="n">
        <v>576</v>
      </c>
      <c r="G70" s="5" t="n">
        <v>277</v>
      </c>
      <c r="H70" s="5" t="n">
        <v>248</v>
      </c>
      <c r="I70" s="5" t="n">
        <v>33</v>
      </c>
      <c r="J70" s="5" t="n">
        <v>18</v>
      </c>
      <c r="K70" s="5" t="n">
        <v>14</v>
      </c>
      <c r="L70" s="5" t="n">
        <v>244</v>
      </c>
      <c r="M70" s="5" t="n">
        <v>19</v>
      </c>
      <c r="N70" s="5" t="n">
        <v>33</v>
      </c>
      <c r="O70" s="5" t="n">
        <v>147</v>
      </c>
      <c r="P70" s="5" t="n">
        <v>68</v>
      </c>
      <c r="Q70" s="5" t="n">
        <v>5</v>
      </c>
      <c r="R70" s="5" t="n">
        <v>1</v>
      </c>
      <c r="S70" s="5" t="n">
        <v>27</v>
      </c>
      <c r="T70" s="5" t="n">
        <v>16</v>
      </c>
      <c r="U70" s="5" t="n">
        <v>0</v>
      </c>
      <c r="V70" s="5" t="n">
        <v>2</v>
      </c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 t="n">
        <v>525</v>
      </c>
      <c r="G71" s="5" t="n">
        <v>272</v>
      </c>
      <c r="H71" s="5" t="n">
        <v>214</v>
      </c>
      <c r="I71" s="5" t="n">
        <v>28</v>
      </c>
      <c r="J71" s="5" t="n">
        <v>11</v>
      </c>
      <c r="K71" s="5" t="n">
        <v>14</v>
      </c>
      <c r="L71" s="5" t="n">
        <v>240</v>
      </c>
      <c r="M71" s="5" t="n">
        <v>18</v>
      </c>
      <c r="N71" s="5" t="n">
        <v>31</v>
      </c>
      <c r="O71" s="5" t="n">
        <v>136</v>
      </c>
      <c r="P71" s="5" t="n">
        <v>47</v>
      </c>
      <c r="Q71" s="5" t="n">
        <v>5</v>
      </c>
      <c r="R71" s="5" t="n">
        <v>1</v>
      </c>
      <c r="S71" s="5" t="n">
        <v>22</v>
      </c>
      <c r="T71" s="5" t="n">
        <v>8</v>
      </c>
      <c r="U71" s="5" t="n">
        <v>1</v>
      </c>
      <c r="V71" s="5" t="n">
        <v>2</v>
      </c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n">
        <f aca="false">IFERROR((F71-F70)/F70,"")</f>
        <v>-0.0885416666666667</v>
      </c>
      <c r="G72" s="74" t="n">
        <f aca="false">IFERROR((G71-G70)/G70,"")</f>
        <v>-0.0180505415162455</v>
      </c>
      <c r="H72" s="74" t="n">
        <f aca="false">IFERROR((H71-H70)/H70,"")</f>
        <v>-0.137096774193548</v>
      </c>
      <c r="I72" s="74" t="n">
        <f aca="false">IFERROR((I71-I70)/I70,"")</f>
        <v>-0.151515151515152</v>
      </c>
      <c r="J72" s="74" t="n">
        <f aca="false">IFERROR((J71-J70)/J70,"")</f>
        <v>-0.388888888888889</v>
      </c>
      <c r="K72" s="74" t="n">
        <f aca="false">IFERROR((K71-K70)/K70,"")</f>
        <v>0</v>
      </c>
      <c r="L72" s="74" t="n">
        <f aca="false">IFERROR((L71-L70)/L70,"")</f>
        <v>-0.0163934426229508</v>
      </c>
      <c r="M72" s="74" t="n">
        <f aca="false">IFERROR((M71-M70)/M70,"")</f>
        <v>-0.0526315789473684</v>
      </c>
      <c r="N72" s="74" t="n">
        <f aca="false">IFERROR((N71-N70)/N70,"")</f>
        <v>-0.0606060606060606</v>
      </c>
      <c r="O72" s="74" t="n">
        <f aca="false">IFERROR((O71-O70)/O70,"")</f>
        <v>-0.0748299319727891</v>
      </c>
      <c r="P72" s="74" t="n">
        <f aca="false">IFERROR((P71-P70)/P70,"")</f>
        <v>-0.308823529411765</v>
      </c>
      <c r="Q72" s="74" t="n">
        <f aca="false">IFERROR((Q71-Q70)/Q70,"")</f>
        <v>0</v>
      </c>
      <c r="R72" s="74" t="n">
        <f aca="false">IFERROR((R71-R70)/R70,"")</f>
        <v>0</v>
      </c>
      <c r="S72" s="74" t="n">
        <f aca="false">IFERROR((S71-S70)/S70,"")</f>
        <v>-0.185185185185185</v>
      </c>
      <c r="T72" s="74" t="n">
        <f aca="false">IFERROR((T71-T70)/T70,"")</f>
        <v>-0.5</v>
      </c>
      <c r="U72" s="74" t="str">
        <f aca="false">IFERROR((U71-U70)/U70,"")</f>
        <v/>
      </c>
      <c r="V72" s="74" t="n">
        <f aca="false">IFERROR((V71-V70)/V70,"")</f>
        <v>0</v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n">
        <f aca="false">IFERROR(SQRT(2*(F71-F70)^2/(F71+F70)),"")</f>
        <v>2.17365950422944</v>
      </c>
      <c r="G73" s="77" t="n">
        <f aca="false">IFERROR(SQRT(2*(G71-G70)^2/(G71+G70)),"")</f>
        <v>0.301785820141728</v>
      </c>
      <c r="H73" s="77" t="n">
        <f aca="false">IFERROR(SQRT(2*(H71-H70)^2/(H71+H70)),"")</f>
        <v>2.23703576286321</v>
      </c>
      <c r="I73" s="77" t="n">
        <f aca="false">IFERROR(SQRT(2*(I71-I70)^2/(I71+I70)),"")</f>
        <v>0.905357460425185</v>
      </c>
      <c r="J73" s="77" t="n">
        <f aca="false">IFERROR(SQRT(2*(J71-J70)^2/(J71+J70)),"")</f>
        <v>1.83829006003612</v>
      </c>
      <c r="K73" s="77" t="n">
        <f aca="false">IFERROR(SQRT(2*(K71-K70)^2/(K71+K70)),"")</f>
        <v>0</v>
      </c>
      <c r="L73" s="77" t="n">
        <f aca="false">IFERROR(SQRT(2*(L71-L70)^2/(L71+L70)),"")</f>
        <v>0.25712973861329</v>
      </c>
      <c r="M73" s="77" t="n">
        <f aca="false">IFERROR(SQRT(2*(M71-M70)^2/(M71+M70)),"")</f>
        <v>0.232495277487639</v>
      </c>
      <c r="N73" s="78" t="n">
        <f aca="false">IFERROR(SQRT(2*(N71-N70)^2/(N71+N70)),"")</f>
        <v>0.353553390593274</v>
      </c>
      <c r="O73" s="78" t="n">
        <f aca="false">IFERROR(SQRT(2*(O71-O70)^2/(O71+O70)),"")</f>
        <v>0.924728973760237</v>
      </c>
      <c r="P73" s="78" t="n">
        <f aca="false">IFERROR(SQRT(2*(P71-P70)^2/(P71+P70)),"")</f>
        <v>2.76939798826231</v>
      </c>
      <c r="Q73" s="77" t="n">
        <f aca="false">IFERROR(SQRT(2*(Q71-Q70)^2/(Q71+Q70)),"")</f>
        <v>0</v>
      </c>
      <c r="R73" s="77" t="n">
        <f aca="false">IFERROR(SQRT(2*(R71-R70)^2/(R71+R70)),"")</f>
        <v>0</v>
      </c>
      <c r="S73" s="77" t="n">
        <f aca="false">IFERROR(SQRT(2*(S71-S70)^2/(S71+S70)),"")</f>
        <v>1.01015254455221</v>
      </c>
      <c r="T73" s="77" t="n">
        <f aca="false">IFERROR(SQRT(2*(T71-T70)^2/(T71+T70)),"")</f>
        <v>2.3094010767585</v>
      </c>
      <c r="U73" s="77" t="n">
        <f aca="false">IFERROR(SQRT(2*(U71-U70)^2/(U71+U70)),"")</f>
        <v>1.4142135623731</v>
      </c>
      <c r="V73" s="79" t="n">
        <f aca="false">IFERROR(SQRT(2*(V71-V70)^2/(V71+V70)),"")</f>
        <v>0</v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72" t="n">
        <v>46034</v>
      </c>
      <c r="E74" s="73" t="n">
        <v>0.625</v>
      </c>
      <c r="F74" s="5" t="n">
        <v>305</v>
      </c>
      <c r="G74" s="5" t="n">
        <v>114</v>
      </c>
      <c r="H74" s="5" t="n">
        <v>168</v>
      </c>
      <c r="I74" s="5" t="n">
        <v>1</v>
      </c>
      <c r="J74" s="5" t="n">
        <v>22</v>
      </c>
      <c r="K74" s="6" t="n">
        <v>7</v>
      </c>
      <c r="L74" s="6" t="n">
        <v>107</v>
      </c>
      <c r="M74" s="6" t="n">
        <f aca="false">SUM(M70:M73)</f>
        <v>37.1798636985403</v>
      </c>
      <c r="N74" s="6" t="n">
        <f aca="false">SUM(N70:N73)</f>
        <v>64.2929473299872</v>
      </c>
      <c r="O74" s="6" t="n">
        <v>168</v>
      </c>
      <c r="P74" s="6" t="n">
        <f aca="false">SUM(P70:P73)</f>
        <v>117.460574458851</v>
      </c>
      <c r="Q74" s="6" t="n">
        <f aca="false">SUM(Q70:Q73)</f>
        <v>10</v>
      </c>
      <c r="R74" s="6" t="n">
        <f aca="false">SUM(R70:R73)</f>
        <v>2</v>
      </c>
      <c r="S74" s="6" t="n">
        <v>1</v>
      </c>
      <c r="T74" s="6" t="n">
        <v>4</v>
      </c>
      <c r="U74" s="6" t="n">
        <f aca="false">SUM(U70:U73)</f>
        <v>2.4142135623731</v>
      </c>
      <c r="V74" s="6" t="n">
        <v>18</v>
      </c>
    </row>
    <row r="75" customFormat="false" ht="13.5" hidden="false" customHeight="true" outlineLevel="0" collapsed="false">
      <c r="A75" s="69"/>
      <c r="B75" s="70"/>
      <c r="C75" s="6" t="s">
        <v>548</v>
      </c>
      <c r="D75" s="72"/>
      <c r="E75" s="72"/>
      <c r="F75" s="5" t="n">
        <v>141</v>
      </c>
      <c r="G75" s="5" t="n">
        <v>90</v>
      </c>
      <c r="H75" s="5" t="n">
        <v>38</v>
      </c>
      <c r="I75" s="5" t="n">
        <v>1</v>
      </c>
      <c r="J75" s="5" t="n">
        <v>12</v>
      </c>
      <c r="K75" s="6" t="n">
        <v>6</v>
      </c>
      <c r="L75" s="6" t="n">
        <v>84</v>
      </c>
      <c r="M75" s="6" t="n">
        <v>0</v>
      </c>
      <c r="N75" s="6" t="n">
        <v>0</v>
      </c>
      <c r="O75" s="6" t="n">
        <v>38</v>
      </c>
      <c r="P75" s="6" t="n">
        <f aca="false">SUM(P71:P74)</f>
        <v>166.921148917701</v>
      </c>
      <c r="Q75" s="6" t="n">
        <f aca="false">SUM(Q71:Q74)</f>
        <v>15</v>
      </c>
      <c r="R75" s="6" t="n">
        <f aca="false">SUM(R71:R74)</f>
        <v>3</v>
      </c>
      <c r="S75" s="6" t="n">
        <v>1</v>
      </c>
      <c r="T75" s="6" t="n">
        <v>2</v>
      </c>
      <c r="U75" s="6" t="n">
        <f aca="false">SUM(U71:U74)</f>
        <v>4.82842712474619</v>
      </c>
      <c r="V75" s="6" t="n">
        <v>10</v>
      </c>
    </row>
    <row r="76" customFormat="false" ht="13.5" hidden="false" customHeight="true" outlineLevel="0" collapsed="false">
      <c r="A76" s="69"/>
      <c r="B76" s="70"/>
      <c r="C76" s="6" t="s">
        <v>549</v>
      </c>
      <c r="D76" s="72"/>
      <c r="E76" s="72"/>
      <c r="F76" s="74" t="n">
        <f aca="false">IFERROR((F75-F74)/F74,"")</f>
        <v>-0.537704918032787</v>
      </c>
      <c r="G76" s="74" t="n">
        <f aca="false">IFERROR((G75-G74)/G74,"")</f>
        <v>-0.210526315789474</v>
      </c>
      <c r="H76" s="74" t="n">
        <f aca="false">IFERROR((H75-H74)/H74,"")</f>
        <v>-0.773809523809524</v>
      </c>
      <c r="I76" s="74" t="n">
        <f aca="false">IFERROR((I75-I74)/I74,"")</f>
        <v>0</v>
      </c>
      <c r="J76" s="74" t="n">
        <f aca="false">IFERROR((J75-J74)/J74,"")</f>
        <v>-0.454545454545455</v>
      </c>
      <c r="K76" s="74" t="n">
        <f aca="false">IFERROR((K75-K74)/K74,"")</f>
        <v>-0.142857142857143</v>
      </c>
      <c r="L76" s="74" t="n">
        <f aca="false">IFERROR((L75-L74)/L74,"")</f>
        <v>-0.214953271028037</v>
      </c>
      <c r="M76" s="74" t="n">
        <f aca="false">IFERROR((M75-M74)/M74,"")</f>
        <v>-1</v>
      </c>
      <c r="N76" s="74" t="n">
        <f aca="false">IFERROR((N75-N74)/N74,"")</f>
        <v>-1</v>
      </c>
      <c r="O76" s="74" t="n">
        <f aca="false">IFERROR((O75-O74)/O74,"")</f>
        <v>-0.773809523809524</v>
      </c>
      <c r="P76" s="74" t="n">
        <f aca="false">IFERROR((P75-P74)/P74,"")</f>
        <v>0.421082347730028</v>
      </c>
      <c r="Q76" s="74" t="n">
        <f aca="false">IFERROR((Q75-Q74)/Q74,"")</f>
        <v>0.5</v>
      </c>
      <c r="R76" s="74" t="n">
        <f aca="false">IFERROR((R75-R74)/R74,"")</f>
        <v>0.5</v>
      </c>
      <c r="S76" s="74" t="n">
        <f aca="false">IFERROR((S75-S74)/S74,"")</f>
        <v>0</v>
      </c>
      <c r="T76" s="74" t="n">
        <f aca="false">IFERROR((T75-T74)/T74,"")</f>
        <v>-0.5</v>
      </c>
      <c r="U76" s="74" t="n">
        <f aca="false">IFERROR((U75-U74)/U74,"")</f>
        <v>1</v>
      </c>
      <c r="V76" s="74" t="n">
        <f aca="false">IFERROR((V75-V74)/V74,"")</f>
        <v>-0.444444444444444</v>
      </c>
    </row>
    <row r="77" customFormat="false" ht="13.5" hidden="false" customHeight="true" outlineLevel="0" collapsed="false">
      <c r="A77" s="69"/>
      <c r="B77" s="70"/>
      <c r="C77" s="76" t="s">
        <v>550</v>
      </c>
      <c r="D77" s="72"/>
      <c r="E77" s="72"/>
      <c r="F77" s="77" t="n">
        <f aca="false">IFERROR(SQRT(2*(F75-F74)^2/(F75+F74)),"")</f>
        <v>10.9822522949918</v>
      </c>
      <c r="G77" s="77" t="n">
        <f aca="false">IFERROR(SQRT(2*(G75-G74)^2/(G75+G74)),"")</f>
        <v>2.37635410314402</v>
      </c>
      <c r="H77" s="77" t="n">
        <f aca="false">IFERROR(SQRT(2*(H75-H74)^2/(H75+H74)),"")</f>
        <v>12.8092806161358</v>
      </c>
      <c r="I77" s="77" t="n">
        <f aca="false">IFERROR(SQRT(2*(I75-I74)^2/(I75+I74)),"")</f>
        <v>0</v>
      </c>
      <c r="J77" s="77" t="n">
        <f aca="false">IFERROR(SQRT(2*(J75-J74)^2/(J75+J74)),"")</f>
        <v>2.42535625036333</v>
      </c>
      <c r="K77" s="77" t="n">
        <f aca="false">IFERROR(SQRT(2*(K75-K74)^2/(K75+K74)),"")</f>
        <v>0.392232270276368</v>
      </c>
      <c r="L77" s="77" t="n">
        <f aca="false">IFERROR(SQRT(2*(L75-L74)^2/(L75+L74)),"")</f>
        <v>2.35356474644459</v>
      </c>
      <c r="M77" s="77" t="n">
        <f aca="false">IFERROR(SQRT(2*(M75-M74)^2/(M75+M74)),"")</f>
        <v>8.62320864858786</v>
      </c>
      <c r="N77" s="84" t="n">
        <f aca="false">IFERROR(SQRT(2*(N75-N74)^2/(N75+N74)),"")</f>
        <v>11.3395720668804</v>
      </c>
      <c r="O77" s="84" t="n">
        <f aca="false">IFERROR(SQRT(2*(O75-O74)^2/(O75+O74)),"")</f>
        <v>12.8092806161358</v>
      </c>
      <c r="P77" s="84" t="n">
        <f aca="false">IFERROR(SQRT(2*(P75-P74)^2/(P75+P74)),"")</f>
        <v>4.14785258485272</v>
      </c>
      <c r="Q77" s="77" t="n">
        <f aca="false">IFERROR(SQRT(2*(Q75-Q74)^2/(Q75+Q74)),"")</f>
        <v>1.4142135623731</v>
      </c>
      <c r="R77" s="77" t="n">
        <f aca="false">IFERROR(SQRT(2*(R75-R74)^2/(R75+R74)),"")</f>
        <v>0.632455532033676</v>
      </c>
      <c r="S77" s="77" t="n">
        <f aca="false">IFERROR(SQRT(2*(S75-S74)^2/(S75+S74)),"")</f>
        <v>0</v>
      </c>
      <c r="T77" s="77" t="n">
        <f aca="false">IFERROR(SQRT(2*(T75-T74)^2/(T75+T74)),"")</f>
        <v>1.15470053837925</v>
      </c>
      <c r="U77" s="77" t="n">
        <f aca="false">IFERROR(SQRT(2*(U75-U74)^2/(U75+U74)),"")</f>
        <v>1.26865113733001</v>
      </c>
      <c r="V77" s="79" t="n">
        <f aca="false">IFERROR(SQRT(2*(V75-V74)^2/(V75+V74)),"")</f>
        <v>2.1380899352994</v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72" t="n">
        <v>46034</v>
      </c>
      <c r="E78" s="73" t="n">
        <v>0.645833333333333</v>
      </c>
      <c r="F78" s="5" t="n">
        <v>691</v>
      </c>
      <c r="G78" s="5" t="n">
        <v>446</v>
      </c>
      <c r="H78" s="5" t="n">
        <v>207</v>
      </c>
      <c r="I78" s="5" t="n">
        <v>31</v>
      </c>
      <c r="J78" s="5" t="n">
        <v>7</v>
      </c>
      <c r="K78" s="6" t="n">
        <v>16</v>
      </c>
      <c r="L78" s="6" t="n">
        <v>426</v>
      </c>
      <c r="M78" s="6" t="n">
        <v>4</v>
      </c>
      <c r="N78" s="6" t="n">
        <v>23</v>
      </c>
      <c r="O78" s="6" t="n">
        <v>183</v>
      </c>
      <c r="P78" s="6" t="n">
        <v>1</v>
      </c>
      <c r="Q78" s="6" t="n">
        <v>11</v>
      </c>
      <c r="R78" s="6" t="n">
        <v>1</v>
      </c>
      <c r="S78" s="6" t="n">
        <v>19</v>
      </c>
      <c r="T78" s="6" t="n">
        <v>6</v>
      </c>
      <c r="U78" s="6" t="n">
        <f aca="false">SUM(U74:U77)</f>
        <v>9.5112918244493</v>
      </c>
      <c r="V78" s="6" t="n">
        <v>1</v>
      </c>
    </row>
    <row r="79" customFormat="false" ht="13.5" hidden="false" customHeight="true" outlineLevel="0" collapsed="false">
      <c r="A79" s="69"/>
      <c r="B79" s="70"/>
      <c r="C79" s="6" t="s">
        <v>548</v>
      </c>
      <c r="D79" s="72"/>
      <c r="E79" s="72"/>
      <c r="F79" s="5" t="n">
        <v>428</v>
      </c>
      <c r="G79" s="5" t="n">
        <v>224</v>
      </c>
      <c r="H79" s="5" t="n">
        <v>170</v>
      </c>
      <c r="I79" s="5" t="n">
        <v>25</v>
      </c>
      <c r="J79" s="5" t="n">
        <v>9</v>
      </c>
      <c r="K79" s="6" t="n">
        <v>7</v>
      </c>
      <c r="L79" s="6" t="n">
        <v>213</v>
      </c>
      <c r="M79" s="6" t="n">
        <v>4</v>
      </c>
      <c r="N79" s="6" t="n">
        <v>18</v>
      </c>
      <c r="O79" s="6" t="n">
        <v>151</v>
      </c>
      <c r="P79" s="6" t="n">
        <v>1</v>
      </c>
      <c r="Q79" s="6" t="n">
        <v>2</v>
      </c>
      <c r="R79" s="6" t="n">
        <v>1</v>
      </c>
      <c r="S79" s="6" t="n">
        <v>22</v>
      </c>
      <c r="T79" s="6" t="n">
        <v>7</v>
      </c>
      <c r="U79" s="6" t="n">
        <v>1</v>
      </c>
      <c r="V79" s="6" t="n">
        <v>1</v>
      </c>
    </row>
    <row r="80" customFormat="false" ht="13.5" hidden="false" customHeight="true" outlineLevel="0" collapsed="false">
      <c r="A80" s="69"/>
      <c r="B80" s="70"/>
      <c r="C80" s="6" t="s">
        <v>549</v>
      </c>
      <c r="D80" s="72"/>
      <c r="E80" s="72"/>
      <c r="F80" s="74" t="n">
        <f aca="false">IFERROR((F79-F78)/F78,"")</f>
        <v>-0.380607814761216</v>
      </c>
      <c r="G80" s="74" t="n">
        <f aca="false">IFERROR((G79-G78)/G78,"")</f>
        <v>-0.497757847533632</v>
      </c>
      <c r="H80" s="74" t="n">
        <f aca="false">IFERROR((H79-H78)/H78,"")</f>
        <v>-0.178743961352657</v>
      </c>
      <c r="I80" s="74" t="n">
        <f aca="false">IFERROR((I79-I78)/I78,"")</f>
        <v>-0.193548387096774</v>
      </c>
      <c r="J80" s="74" t="n">
        <f aca="false">IFERROR((J79-J78)/J78,"")</f>
        <v>0.285714285714286</v>
      </c>
      <c r="K80" s="74" t="n">
        <f aca="false">IFERROR((K79-K78)/K78,"")</f>
        <v>-0.5625</v>
      </c>
      <c r="L80" s="74" t="n">
        <f aca="false">IFERROR((L79-L78)/L78,"")</f>
        <v>-0.5</v>
      </c>
      <c r="M80" s="74" t="n">
        <f aca="false">IFERROR((M79-M78)/M78,"")</f>
        <v>0</v>
      </c>
      <c r="N80" s="74" t="n">
        <f aca="false">IFERROR((N79-N78)/N78,"")</f>
        <v>-0.217391304347826</v>
      </c>
      <c r="O80" s="74" t="n">
        <f aca="false">IFERROR((O79-O78)/O78,"")</f>
        <v>-0.174863387978142</v>
      </c>
      <c r="P80" s="74" t="n">
        <f aca="false">IFERROR((P79-P78)/P78,"")</f>
        <v>0</v>
      </c>
      <c r="Q80" s="74" t="n">
        <f aca="false">IFERROR((Q79-Q78)/Q78,"")</f>
        <v>-0.818181818181818</v>
      </c>
      <c r="R80" s="74" t="n">
        <f aca="false">IFERROR((R79-R78)/R78,"")</f>
        <v>0</v>
      </c>
      <c r="S80" s="74" t="n">
        <f aca="false">IFERROR((S79-S78)/S78,"")</f>
        <v>0.157894736842105</v>
      </c>
      <c r="T80" s="74" t="n">
        <f aca="false">IFERROR((T79-T78)/T78,"")</f>
        <v>0.166666666666667</v>
      </c>
      <c r="U80" s="74" t="n">
        <f aca="false">IFERROR((U79-U78)/U78,"")</f>
        <v>-0.894861810734327</v>
      </c>
      <c r="V80" s="74" t="n">
        <f aca="false">IFERROR((V79-V78)/V78,"")</f>
        <v>0</v>
      </c>
    </row>
    <row r="81" customFormat="false" ht="13.5" hidden="false" customHeight="true" outlineLevel="0" collapsed="false">
      <c r="A81" s="69"/>
      <c r="B81" s="70"/>
      <c r="C81" s="76" t="s">
        <v>550</v>
      </c>
      <c r="D81" s="72"/>
      <c r="E81" s="72"/>
      <c r="F81" s="77" t="n">
        <f aca="false">IFERROR(SQRT(2*(F79-F78)^2/(F79+F78)),"")</f>
        <v>11.118743282829</v>
      </c>
      <c r="G81" s="77" t="n">
        <f aca="false">IFERROR(SQRT(2*(G79-G78)^2/(G79+G78)),"")</f>
        <v>12.129155696521</v>
      </c>
      <c r="H81" s="77" t="n">
        <f aca="false">IFERROR(SQRT(2*(H79-H78)^2/(H79+H78)),"")</f>
        <v>2.69492105069815</v>
      </c>
      <c r="I81" s="77" t="n">
        <f aca="false">IFERROR(SQRT(2*(I79-I78)^2/(I79+I78)),"")</f>
        <v>1.13389341902768</v>
      </c>
      <c r="J81" s="77" t="n">
        <f aca="false">IFERROR(SQRT(2*(J79-J78)^2/(J79+J78)),"")</f>
        <v>0.707106781186548</v>
      </c>
      <c r="K81" s="77" t="n">
        <f aca="false">IFERROR(SQRT(2*(K79-K78)^2/(K79+K78)),"")</f>
        <v>2.65395521078815</v>
      </c>
      <c r="L81" s="77" t="n">
        <f aca="false">IFERROR(SQRT(2*(L79-L78)^2/(L79+L78)),"")</f>
        <v>11.916375287813</v>
      </c>
      <c r="M81" s="77" t="n">
        <f aca="false">IFERROR(SQRT(2*(M79-M78)^2/(M79+M78)),"")</f>
        <v>0</v>
      </c>
      <c r="N81" s="84" t="n">
        <f aca="false">IFERROR(SQRT(2*(N79-N78)^2/(N79+N78)),"")</f>
        <v>1.10431526074847</v>
      </c>
      <c r="O81" s="84" t="n">
        <f aca="false">IFERROR(SQRT(2*(O79-O78)^2/(O79+O78)),"")</f>
        <v>2.47623434410924</v>
      </c>
      <c r="P81" s="84" t="n">
        <f aca="false">IFERROR(SQRT(2*(P79-P78)^2/(P79+P78)),"")</f>
        <v>0</v>
      </c>
      <c r="Q81" s="77" t="n">
        <f aca="false">IFERROR(SQRT(2*(Q79-Q78)^2/(Q79+Q78)),"")</f>
        <v>3.53009043248731</v>
      </c>
      <c r="R81" s="77" t="n">
        <f aca="false">IFERROR(SQRT(2*(R79-R78)^2/(R79+R78)),"")</f>
        <v>0</v>
      </c>
      <c r="S81" s="77" t="n">
        <f aca="false">IFERROR(SQRT(2*(S79-S78)^2/(S79+S78)),"")</f>
        <v>0.662589156449079</v>
      </c>
      <c r="T81" s="77" t="n">
        <f aca="false">IFERROR(SQRT(2*(T79-T78)^2/(T79+T78)),"")</f>
        <v>0.392232270276368</v>
      </c>
      <c r="U81" s="77" t="n">
        <f aca="false">IFERROR(SQRT(2*(U79-U78)^2/(U79+U78)),"")</f>
        <v>3.71263651999444</v>
      </c>
      <c r="V81" s="79" t="n">
        <f aca="false">IFERROR(SQRT(2*(V79-V78)^2/(V79+V78)),"")</f>
        <v>0</v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74" t="str">
        <f aca="false">IFERROR((N83-N82)/N82,"")</f>
        <v/>
      </c>
      <c r="O84" s="74" t="str">
        <f aca="false">IFERROR((O83-O82)/O82,"")</f>
        <v/>
      </c>
      <c r="P84" s="74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72" t="n">
        <v>46028</v>
      </c>
      <c r="E86" s="73" t="n">
        <v>0.53125</v>
      </c>
      <c r="F86" s="5" t="n">
        <v>301</v>
      </c>
      <c r="G86" s="5" t="n">
        <v>126</v>
      </c>
      <c r="H86" s="5" t="n">
        <v>99</v>
      </c>
      <c r="I86" s="5" t="n">
        <v>14</v>
      </c>
      <c r="J86" s="5" t="n">
        <v>62</v>
      </c>
      <c r="K86" s="6" t="n">
        <v>33</v>
      </c>
      <c r="L86" s="6" t="n">
        <v>81</v>
      </c>
      <c r="M86" s="6" t="n">
        <v>12</v>
      </c>
      <c r="N86" s="6" t="n">
        <v>2</v>
      </c>
      <c r="O86" s="6" t="n">
        <v>84</v>
      </c>
      <c r="P86" s="6" t="n">
        <v>13</v>
      </c>
      <c r="Q86" s="6" t="n">
        <v>6</v>
      </c>
      <c r="R86" s="6" t="n">
        <v>8</v>
      </c>
      <c r="S86" s="6" t="n">
        <v>0</v>
      </c>
      <c r="T86" s="6" t="n">
        <v>17</v>
      </c>
      <c r="U86" s="6" t="n">
        <v>3</v>
      </c>
      <c r="V86" s="6" t="n">
        <v>42</v>
      </c>
    </row>
    <row r="87" customFormat="false" ht="13.5" hidden="false" customHeight="true" outlineLevel="0" collapsed="false">
      <c r="A87" s="69"/>
      <c r="B87" s="70"/>
      <c r="C87" s="6" t="s">
        <v>548</v>
      </c>
      <c r="D87" s="72"/>
      <c r="E87" s="72"/>
      <c r="F87" s="5" t="n">
        <v>305</v>
      </c>
      <c r="G87" s="5" t="n">
        <v>133</v>
      </c>
      <c r="H87" s="5" t="n">
        <v>98</v>
      </c>
      <c r="I87" s="5" t="n">
        <v>17</v>
      </c>
      <c r="J87" s="5" t="n">
        <v>57</v>
      </c>
      <c r="K87" s="6" t="n">
        <v>28</v>
      </c>
      <c r="L87" s="6" t="n">
        <v>89</v>
      </c>
      <c r="M87" s="6" t="n">
        <v>16</v>
      </c>
      <c r="N87" s="6" t="n">
        <v>2</v>
      </c>
      <c r="O87" s="6" t="n">
        <v>81</v>
      </c>
      <c r="P87" s="6" t="n">
        <v>15</v>
      </c>
      <c r="Q87" s="6" t="n">
        <v>8</v>
      </c>
      <c r="R87" s="6" t="n">
        <v>7</v>
      </c>
      <c r="S87" s="6" t="n">
        <v>2</v>
      </c>
      <c r="T87" s="6" t="n">
        <v>15</v>
      </c>
      <c r="U87" s="6" t="n">
        <v>3</v>
      </c>
      <c r="V87" s="6" t="n">
        <v>39</v>
      </c>
    </row>
    <row r="88" customFormat="false" ht="13.5" hidden="false" customHeight="true" outlineLevel="0" collapsed="false">
      <c r="A88" s="69"/>
      <c r="B88" s="70"/>
      <c r="C88" s="6" t="s">
        <v>549</v>
      </c>
      <c r="D88" s="72"/>
      <c r="E88" s="72"/>
      <c r="F88" s="74" t="n">
        <f aca="false">IFERROR((F87-F86)/F86,"")</f>
        <v>0.0132890365448505</v>
      </c>
      <c r="G88" s="74" t="n">
        <f aca="false">IFERROR((G87-G86)/G86,"")</f>
        <v>0.0555555555555556</v>
      </c>
      <c r="H88" s="74" t="n">
        <f aca="false">IFERROR((H87-H86)/H86,"")</f>
        <v>-0.0101010101010101</v>
      </c>
      <c r="I88" s="74" t="n">
        <f aca="false">IFERROR((I87-I86)/I86,"")</f>
        <v>0.214285714285714</v>
      </c>
      <c r="J88" s="74" t="n">
        <f aca="false">IFERROR((J87-J86)/J86,"")</f>
        <v>-0.0806451612903226</v>
      </c>
      <c r="K88" s="74" t="n">
        <f aca="false">IFERROR((K87-K86)/K86,"")</f>
        <v>-0.151515151515152</v>
      </c>
      <c r="L88" s="74" t="n">
        <f aca="false">IFERROR((L87-L86)/L86,"")</f>
        <v>0.0987654320987654</v>
      </c>
      <c r="M88" s="74" t="n">
        <f aca="false">IFERROR((M87-M86)/M86,"")</f>
        <v>0.333333333333333</v>
      </c>
      <c r="N88" s="74" t="n">
        <f aca="false">IFERROR((N87-N86)/N86,"")</f>
        <v>0</v>
      </c>
      <c r="O88" s="74" t="n">
        <f aca="false">IFERROR((O87-O86)/O86,"")</f>
        <v>-0.0357142857142857</v>
      </c>
      <c r="P88" s="74" t="n">
        <f aca="false">IFERROR((P87-P86)/P86,"")</f>
        <v>0.153846153846154</v>
      </c>
      <c r="Q88" s="74" t="n">
        <f aca="false">IFERROR((Q87-Q86)/Q86,"")</f>
        <v>0.333333333333333</v>
      </c>
      <c r="R88" s="74" t="n">
        <f aca="false">IFERROR((R87-R86)/R86,"")</f>
        <v>-0.125</v>
      </c>
      <c r="S88" s="74" t="str">
        <f aca="false">IFERROR((S87-S86)/S86,"")</f>
        <v/>
      </c>
      <c r="T88" s="74" t="n">
        <f aca="false">IFERROR((T87-T86)/T86,"")</f>
        <v>-0.117647058823529</v>
      </c>
      <c r="U88" s="74" t="n">
        <f aca="false">IFERROR((U87-U86)/U86,"")</f>
        <v>0</v>
      </c>
      <c r="V88" s="74" t="n">
        <f aca="false">IFERROR((V87-V86)/V86,"")</f>
        <v>-0.0714285714285714</v>
      </c>
    </row>
    <row r="89" customFormat="false" ht="13.5" hidden="false" customHeight="true" outlineLevel="0" collapsed="false">
      <c r="A89" s="69"/>
      <c r="B89" s="70"/>
      <c r="C89" s="76" t="s">
        <v>550</v>
      </c>
      <c r="D89" s="72"/>
      <c r="E89" s="72"/>
      <c r="F89" s="77" t="n">
        <f aca="false">IFERROR(SQRT(2*(F87-F86)^2/(F87+F86)),"")</f>
        <v>0.22979399584857</v>
      </c>
      <c r="G89" s="77" t="n">
        <f aca="false">IFERROR(SQRT(2*(G87-G86)^2/(G87+G86)),"")</f>
        <v>0.615124685229246</v>
      </c>
      <c r="H89" s="77" t="n">
        <f aca="false">IFERROR(SQRT(2*(H87-H86)^2/(H87+H86)),"")</f>
        <v>0.100758544371976</v>
      </c>
      <c r="I89" s="77" t="n">
        <f aca="false">IFERROR(SQRT(2*(I87-I86)^2/(I87+I86)),"")</f>
        <v>0.762000762001143</v>
      </c>
      <c r="J89" s="77" t="n">
        <f aca="false">IFERROR(SQRT(2*(J87-J86)^2/(J87+J86)),"")</f>
        <v>0.648203723552164</v>
      </c>
      <c r="K89" s="77" t="n">
        <f aca="false">IFERROR(SQRT(2*(K87-K86)^2/(K87+K86)),"")</f>
        <v>0.905357460425185</v>
      </c>
      <c r="L89" s="77" t="n">
        <f aca="false">IFERROR(SQRT(2*(L87-L86)^2/(L87+L86)),"")</f>
        <v>0.867721831274625</v>
      </c>
      <c r="M89" s="77" t="n">
        <f aca="false">IFERROR(SQRT(2*(M87-M86)^2/(M87+M86)),"")</f>
        <v>1.0690449676497</v>
      </c>
      <c r="N89" s="84" t="n">
        <f aca="false">IFERROR(SQRT(2*(N87-N86)^2/(N87+N86)),"")</f>
        <v>0</v>
      </c>
      <c r="O89" s="84" t="n">
        <f aca="false">IFERROR(SQRT(2*(O87-O86)^2/(O87+O86)),"")</f>
        <v>0.330289129537908</v>
      </c>
      <c r="P89" s="84" t="n">
        <f aca="false">IFERROR(SQRT(2*(P87-P86)^2/(P87+P86)),"")</f>
        <v>0.534522483824849</v>
      </c>
      <c r="Q89" s="77" t="n">
        <f aca="false">IFERROR(SQRT(2*(Q87-Q86)^2/(Q87+Q86)),"")</f>
        <v>0.755928946018454</v>
      </c>
      <c r="R89" s="77" t="n">
        <f aca="false">IFERROR(SQRT(2*(R87-R86)^2/(R87+R86)),"")</f>
        <v>0.365148371670111</v>
      </c>
      <c r="S89" s="77" t="n">
        <f aca="false">IFERROR(SQRT(2*(S87-S86)^2/(S87+S86)),"")</f>
        <v>2</v>
      </c>
      <c r="T89" s="77" t="n">
        <f aca="false">IFERROR(SQRT(2*(T87-T86)^2/(T87+T86)),"")</f>
        <v>0.5</v>
      </c>
      <c r="U89" s="77" t="n">
        <f aca="false">IFERROR(SQRT(2*(U87-U86)^2/(U87+U86)),"")</f>
        <v>0</v>
      </c>
      <c r="V89" s="79" t="n">
        <f aca="false">IFERROR(SQRT(2*(V87-V86)^2/(V87+V86)),"")</f>
        <v>0.471404520791032</v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72" t="n">
        <v>46036</v>
      </c>
      <c r="E90" s="73" t="n">
        <v>0.489583333333333</v>
      </c>
      <c r="F90" s="5" t="n">
        <v>313</v>
      </c>
      <c r="G90" s="5" t="n">
        <v>123</v>
      </c>
      <c r="H90" s="5" t="n">
        <v>111</v>
      </c>
      <c r="I90" s="5" t="n">
        <v>38</v>
      </c>
      <c r="J90" s="5" t="n">
        <v>41</v>
      </c>
      <c r="K90" s="6" t="n">
        <v>16</v>
      </c>
      <c r="L90" s="6" t="n">
        <v>92</v>
      </c>
      <c r="M90" s="6" t="n">
        <v>15</v>
      </c>
      <c r="N90" s="6" t="n">
        <v>18</v>
      </c>
      <c r="O90" s="6" t="n">
        <v>82</v>
      </c>
      <c r="P90" s="6" t="n">
        <v>11</v>
      </c>
      <c r="Q90" s="6" t="n">
        <v>6</v>
      </c>
      <c r="R90" s="6" t="n">
        <v>15</v>
      </c>
      <c r="S90" s="6" t="n">
        <v>17</v>
      </c>
      <c r="T90" s="6" t="n">
        <v>6</v>
      </c>
      <c r="U90" s="6" t="n">
        <v>17</v>
      </c>
      <c r="V90" s="6" t="n">
        <v>18</v>
      </c>
    </row>
    <row r="91" customFormat="false" ht="13.5" hidden="false" customHeight="true" outlineLevel="0" collapsed="false">
      <c r="A91" s="69"/>
      <c r="B91" s="70"/>
      <c r="C91" s="6" t="s">
        <v>548</v>
      </c>
      <c r="D91" s="72"/>
      <c r="E91" s="72"/>
      <c r="F91" s="5" t="n">
        <v>295</v>
      </c>
      <c r="G91" s="5" t="n">
        <v>97</v>
      </c>
      <c r="H91" s="5" t="n">
        <v>116</v>
      </c>
      <c r="I91" s="5" t="n">
        <v>41</v>
      </c>
      <c r="J91" s="5" t="n">
        <v>41</v>
      </c>
      <c r="K91" s="6" t="n">
        <v>16</v>
      </c>
      <c r="L91" s="6" t="n">
        <v>61</v>
      </c>
      <c r="M91" s="6" t="n">
        <v>20</v>
      </c>
      <c r="N91" s="6" t="n">
        <v>16</v>
      </c>
      <c r="O91" s="6" t="n">
        <v>87</v>
      </c>
      <c r="P91" s="6" t="n">
        <v>13</v>
      </c>
      <c r="Q91" s="6" t="n">
        <v>7</v>
      </c>
      <c r="R91" s="6" t="n">
        <v>17</v>
      </c>
      <c r="S91" s="6" t="n">
        <v>17</v>
      </c>
      <c r="T91" s="6" t="n">
        <v>6</v>
      </c>
      <c r="U91" s="6" t="n">
        <v>17</v>
      </c>
      <c r="V91" s="6" t="n">
        <v>18</v>
      </c>
    </row>
    <row r="92" customFormat="false" ht="13.5" hidden="false" customHeight="true" outlineLevel="0" collapsed="false">
      <c r="A92" s="69"/>
      <c r="B92" s="70"/>
      <c r="C92" s="6" t="s">
        <v>549</v>
      </c>
      <c r="D92" s="72"/>
      <c r="E92" s="72"/>
      <c r="F92" s="74" t="n">
        <f aca="false">IFERROR((F91-F90)/F90,"")</f>
        <v>-0.0575079872204473</v>
      </c>
      <c r="G92" s="74" t="n">
        <f aca="false">IFERROR((G91-G90)/G90,"")</f>
        <v>-0.211382113821138</v>
      </c>
      <c r="H92" s="74" t="n">
        <f aca="false">IFERROR((H91-H90)/H90,"")</f>
        <v>0.045045045045045</v>
      </c>
      <c r="I92" s="74" t="n">
        <f aca="false">IFERROR((I91-I90)/I90,"")</f>
        <v>0.0789473684210526</v>
      </c>
      <c r="J92" s="74" t="n">
        <f aca="false">IFERROR((J91-J90)/J90,"")</f>
        <v>0</v>
      </c>
      <c r="K92" s="74" t="n">
        <f aca="false">IFERROR((K91-K90)/K90,"")</f>
        <v>0</v>
      </c>
      <c r="L92" s="74" t="n">
        <f aca="false">IFERROR((L91-L90)/L90,"")</f>
        <v>-0.33695652173913</v>
      </c>
      <c r="M92" s="74" t="n">
        <f aca="false">IFERROR((M91-M90)/M90,"")</f>
        <v>0.333333333333333</v>
      </c>
      <c r="N92" s="74" t="n">
        <f aca="false">IFERROR((N91-N90)/N90,"")</f>
        <v>-0.111111111111111</v>
      </c>
      <c r="O92" s="74" t="n">
        <f aca="false">IFERROR((O91-O90)/O90,"")</f>
        <v>0.0609756097560976</v>
      </c>
      <c r="P92" s="74" t="n">
        <f aca="false">IFERROR((P91-P90)/P90,"")</f>
        <v>0.181818181818182</v>
      </c>
      <c r="Q92" s="74" t="n">
        <f aca="false">IFERROR((Q91-Q90)/Q90,"")</f>
        <v>0.166666666666667</v>
      </c>
      <c r="R92" s="74" t="n">
        <f aca="false">IFERROR((R91-R90)/R90,"")</f>
        <v>0.133333333333333</v>
      </c>
      <c r="S92" s="74" t="n">
        <f aca="false">IFERROR((S91-S90)/S90,"")</f>
        <v>0</v>
      </c>
      <c r="T92" s="74" t="n">
        <f aca="false">IFERROR((T91-T90)/T90,"")</f>
        <v>0</v>
      </c>
      <c r="U92" s="74" t="n">
        <f aca="false">IFERROR((U91-U90)/U90,"")</f>
        <v>0</v>
      </c>
      <c r="V92" s="74" t="n">
        <f aca="false">IFERROR((V91-V90)/V90,"")</f>
        <v>0</v>
      </c>
    </row>
    <row r="93" customFormat="false" ht="13.5" hidden="false" customHeight="true" outlineLevel="0" collapsed="false">
      <c r="A93" s="69"/>
      <c r="B93" s="70"/>
      <c r="C93" s="76" t="s">
        <v>550</v>
      </c>
      <c r="D93" s="72"/>
      <c r="E93" s="72"/>
      <c r="F93" s="77" t="n">
        <f aca="false">IFERROR(SQRT(2*(F91-F90)^2/(F91+F90)),"")</f>
        <v>1.03237080241753</v>
      </c>
      <c r="G93" s="77" t="n">
        <f aca="false">IFERROR(SQRT(2*(G91-G90)^2/(G91+G90)),"")</f>
        <v>2.47900273203854</v>
      </c>
      <c r="H93" s="77" t="n">
        <f aca="false">IFERROR(SQRT(2*(H91-H90)^2/(H91+H90)),"")</f>
        <v>0.469323254463932</v>
      </c>
      <c r="I93" s="77" t="n">
        <f aca="false">IFERROR(SQRT(2*(I91-I90)^2/(I91+I90)),"")</f>
        <v>0.477334370505438</v>
      </c>
      <c r="J93" s="77" t="n">
        <f aca="false">IFERROR(SQRT(2*(J91-J90)^2/(J91+J90)),"")</f>
        <v>0</v>
      </c>
      <c r="K93" s="77" t="n">
        <f aca="false">IFERROR(SQRT(2*(K91-K90)^2/(K91+K90)),"")</f>
        <v>0</v>
      </c>
      <c r="L93" s="77" t="n">
        <f aca="false">IFERROR(SQRT(2*(L91-L90)^2/(L91+L90)),"")</f>
        <v>3.54430409294518</v>
      </c>
      <c r="M93" s="77" t="n">
        <f aca="false">IFERROR(SQRT(2*(M91-M90)^2/(M91+M90)),"")</f>
        <v>1.19522860933439</v>
      </c>
      <c r="N93" s="84" t="n">
        <f aca="false">IFERROR(SQRT(2*(N91-N90)^2/(N91+N90)),"")</f>
        <v>0.485071250072666</v>
      </c>
      <c r="O93" s="84" t="n">
        <f aca="false">IFERROR(SQRT(2*(O91-O90)^2/(O91+O90)),"")</f>
        <v>0.543928293220421</v>
      </c>
      <c r="P93" s="84" t="n">
        <f aca="false">IFERROR(SQRT(2*(P91-P90)^2/(P91+P90)),"")</f>
        <v>0.577350269189626</v>
      </c>
      <c r="Q93" s="77" t="n">
        <f aca="false">IFERROR(SQRT(2*(Q91-Q90)^2/(Q91+Q90)),"")</f>
        <v>0.392232270276368</v>
      </c>
      <c r="R93" s="77" t="n">
        <f aca="false">IFERROR(SQRT(2*(R91-R90)^2/(R91+R90)),"")</f>
        <v>0.5</v>
      </c>
      <c r="S93" s="77" t="n">
        <f aca="false">IFERROR(SQRT(2*(S91-S90)^2/(S91+S90)),"")</f>
        <v>0</v>
      </c>
      <c r="T93" s="77" t="n">
        <f aca="false">IFERROR(SQRT(2*(T91-T90)^2/(T91+T90)),"")</f>
        <v>0</v>
      </c>
      <c r="U93" s="77" t="n">
        <f aca="false">IFERROR(SQRT(2*(U91-U90)^2/(U91+U90)),"")</f>
        <v>0</v>
      </c>
      <c r="V93" s="79" t="n">
        <f aca="false">IFERROR(SQRT(2*(V91-V90)^2/(V91+V90)),"")</f>
        <v>0</v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74" t="str">
        <f aca="false">IFERROR((N95-N94)/N94,"")</f>
        <v/>
      </c>
      <c r="O96" s="74" t="str">
        <f aca="false">IFERROR((O95-O94)/O94,"")</f>
        <v/>
      </c>
      <c r="P96" s="74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72" t="n">
        <v>46030</v>
      </c>
      <c r="E98" s="73" t="n">
        <v>0.322916666666667</v>
      </c>
      <c r="F98" s="5" t="n">
        <v>505</v>
      </c>
      <c r="G98" s="5" t="n">
        <v>302</v>
      </c>
      <c r="H98" s="5" t="n">
        <v>131</v>
      </c>
      <c r="I98" s="5" t="n">
        <v>72</v>
      </c>
      <c r="J98" s="5" t="n">
        <v>0</v>
      </c>
      <c r="K98" s="6" t="n">
        <v>1</v>
      </c>
      <c r="L98" s="6" t="n">
        <v>275</v>
      </c>
      <c r="M98" s="6" t="n">
        <v>26</v>
      </c>
      <c r="N98" s="6" t="n">
        <v>16</v>
      </c>
      <c r="O98" s="6" t="n">
        <v>115</v>
      </c>
      <c r="P98" s="6" t="n">
        <v>0</v>
      </c>
      <c r="Q98" s="6" t="n">
        <v>33</v>
      </c>
      <c r="R98" s="6" t="n">
        <v>3</v>
      </c>
      <c r="S98" s="6" t="n">
        <v>36</v>
      </c>
      <c r="T98" s="6" t="n">
        <f aca="false">SUM(T94:T97)</f>
        <v>0</v>
      </c>
      <c r="U98" s="6" t="n">
        <f aca="false">SUM(U94:U97)</f>
        <v>0</v>
      </c>
      <c r="V98" s="6" t="n">
        <f aca="false">SUM(V94:V97)</f>
        <v>0</v>
      </c>
    </row>
    <row r="99" customFormat="false" ht="13.5" hidden="false" customHeight="true" outlineLevel="0" collapsed="false">
      <c r="A99" s="69"/>
      <c r="B99" s="70"/>
      <c r="C99" s="6" t="s">
        <v>548</v>
      </c>
      <c r="D99" s="72"/>
      <c r="E99" s="72"/>
      <c r="F99" s="5" t="n">
        <v>535</v>
      </c>
      <c r="G99" s="5" t="n">
        <v>322</v>
      </c>
      <c r="H99" s="5" t="n">
        <v>152</v>
      </c>
      <c r="I99" s="5" t="n">
        <v>61</v>
      </c>
      <c r="J99" s="5" t="n">
        <v>0</v>
      </c>
      <c r="K99" s="6" t="n">
        <v>2</v>
      </c>
      <c r="L99" s="6" t="n">
        <v>289</v>
      </c>
      <c r="M99" s="6" t="n">
        <v>31</v>
      </c>
      <c r="N99" s="6" t="n">
        <v>14</v>
      </c>
      <c r="O99" s="6" t="n">
        <v>138</v>
      </c>
      <c r="P99" s="6" t="n">
        <f aca="false">SUM(P95:P98)</f>
        <v>0</v>
      </c>
      <c r="Q99" s="6" t="n">
        <v>30</v>
      </c>
      <c r="R99" s="6" t="n">
        <f aca="false">SUM(R95:R98)</f>
        <v>3</v>
      </c>
      <c r="S99" s="6" t="n">
        <v>31</v>
      </c>
      <c r="T99" s="6" t="n">
        <f aca="false">SUM(T95:T98)</f>
        <v>0</v>
      </c>
      <c r="U99" s="6" t="n">
        <f aca="false">SUM(U95:U98)</f>
        <v>0</v>
      </c>
      <c r="V99" s="6" t="n">
        <f aca="false">SUM(V95:V98)</f>
        <v>0</v>
      </c>
    </row>
    <row r="100" customFormat="false" ht="13.5" hidden="false" customHeight="true" outlineLevel="0" collapsed="false">
      <c r="A100" s="69"/>
      <c r="B100" s="70"/>
      <c r="C100" s="6" t="s">
        <v>549</v>
      </c>
      <c r="D100" s="72"/>
      <c r="E100" s="72"/>
      <c r="F100" s="74" t="n">
        <f aca="false">IFERROR((F99-F98)/F98,"")</f>
        <v>0.0594059405940594</v>
      </c>
      <c r="G100" s="74" t="n">
        <f aca="false">IFERROR((G99-G98)/G98,"")</f>
        <v>0.0662251655629139</v>
      </c>
      <c r="H100" s="74" t="n">
        <f aca="false">IFERROR((H99-H98)/H98,"")</f>
        <v>0.16030534351145</v>
      </c>
      <c r="I100" s="74" t="n">
        <f aca="false">IFERROR((I99-I98)/I98,"")</f>
        <v>-0.152777777777778</v>
      </c>
      <c r="J100" s="74" t="str">
        <f aca="false">IFERROR((J99-J98)/J98,"")</f>
        <v/>
      </c>
      <c r="K100" s="74" t="n">
        <f aca="false">IFERROR((K99-K98)/K98,"")</f>
        <v>1</v>
      </c>
      <c r="L100" s="74" t="n">
        <f aca="false">IFERROR((L99-L98)/L98,"")</f>
        <v>0.0509090909090909</v>
      </c>
      <c r="M100" s="74" t="n">
        <f aca="false">IFERROR((M99-M98)/M98,"")</f>
        <v>0.192307692307692</v>
      </c>
      <c r="N100" s="74" t="n">
        <f aca="false">IFERROR((N99-N98)/N98,"")</f>
        <v>-0.125</v>
      </c>
      <c r="O100" s="74" t="n">
        <f aca="false">IFERROR((O99-O98)/O98,"")</f>
        <v>0.2</v>
      </c>
      <c r="P100" s="74" t="str">
        <f aca="false">IFERROR((P99-P98)/P98,"")</f>
        <v/>
      </c>
      <c r="Q100" s="74" t="n">
        <f aca="false">IFERROR((Q99-Q98)/Q98,"")</f>
        <v>-0.0909090909090909</v>
      </c>
      <c r="R100" s="74" t="n">
        <f aca="false">IFERROR((R99-R98)/R98,"")</f>
        <v>0</v>
      </c>
      <c r="S100" s="74" t="n">
        <f aca="false">IFERROR((S99-S98)/S98,"")</f>
        <v>-0.138888888888889</v>
      </c>
      <c r="T100" s="74" t="str">
        <f aca="false">IFERROR((T99-T98)/T98,"")</f>
        <v/>
      </c>
      <c r="U100" s="74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72"/>
      <c r="E101" s="72"/>
      <c r="F101" s="77" t="n">
        <f aca="false">IFERROR(SQRT(2*(F99-F98)^2/(F99+F98)),"")</f>
        <v>1.31558702896054</v>
      </c>
      <c r="G101" s="77" t="n">
        <f aca="false">IFERROR(SQRT(2*(G99-G98)^2/(G99+G98)),"")</f>
        <v>1.1322770341446</v>
      </c>
      <c r="H101" s="77" t="n">
        <f aca="false">IFERROR(SQRT(2*(H99-H98)^2/(H99+H98)),"")</f>
        <v>1.76539167717863</v>
      </c>
      <c r="I101" s="77" t="n">
        <f aca="false">IFERROR(SQRT(2*(I99-I98)^2/(I99+I98)),"")</f>
        <v>1.34890654686692</v>
      </c>
      <c r="J101" s="77" t="str">
        <f aca="false">IFERROR(SQRT(2*(J99-J98)^2/(J99+J98)),"")</f>
        <v/>
      </c>
      <c r="K101" s="77" t="n">
        <f aca="false">IFERROR(SQRT(2*(K99-K98)^2/(K99+K98)),"")</f>
        <v>0.816496580927726</v>
      </c>
      <c r="L101" s="77" t="n">
        <f aca="false">IFERROR(SQRT(2*(L99-L98)^2/(L99+L98)),"")</f>
        <v>0.833687867845579</v>
      </c>
      <c r="M101" s="77" t="n">
        <f aca="false">IFERROR(SQRT(2*(M99-M98)^2/(M99+M98)),"")</f>
        <v>0.936585811581694</v>
      </c>
      <c r="N101" s="84" t="n">
        <f aca="false">IFERROR(SQRT(2*(N99-N98)^2/(N99+N98)),"")</f>
        <v>0.516397779494322</v>
      </c>
      <c r="O101" s="84" t="n">
        <f aca="false">IFERROR(SQRT(2*(O99-O98)^2/(O99+O98)),"")</f>
        <v>2.04494943258218</v>
      </c>
      <c r="P101" s="84" t="str">
        <f aca="false">IFERROR(SQRT(2*(P99-P98)^2/(P99+P98)),"")</f>
        <v/>
      </c>
      <c r="Q101" s="77" t="n">
        <f aca="false">IFERROR(SQRT(2*(Q99-Q98)^2/(Q99+Q98)),"")</f>
        <v>0.534522483824849</v>
      </c>
      <c r="R101" s="77" t="n">
        <f aca="false">IFERROR(SQRT(2*(R99-R98)^2/(R99+R98)),"")</f>
        <v>0</v>
      </c>
      <c r="S101" s="77" t="n">
        <f aca="false">IFERROR(SQRT(2*(S99-S98)^2/(S99+S98)),"")</f>
        <v>0.86386842558136</v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72" t="n">
        <v>46031</v>
      </c>
      <c r="E102" s="73" t="n">
        <v>0.354166666666667</v>
      </c>
      <c r="F102" s="5" t="n">
        <v>213</v>
      </c>
      <c r="G102" s="5" t="n">
        <v>62</v>
      </c>
      <c r="H102" s="5" t="n">
        <v>37</v>
      </c>
      <c r="I102" s="5" t="n">
        <v>43</v>
      </c>
      <c r="J102" s="5" t="n">
        <v>72</v>
      </c>
      <c r="K102" s="6" t="n">
        <v>5</v>
      </c>
      <c r="L102" s="6" t="n">
        <v>38</v>
      </c>
      <c r="M102" s="6" t="n">
        <v>19</v>
      </c>
      <c r="N102" s="6" t="n">
        <v>7</v>
      </c>
      <c r="O102" s="6" t="n">
        <v>21</v>
      </c>
      <c r="P102" s="6" t="n">
        <v>9</v>
      </c>
      <c r="Q102" s="6" t="n">
        <v>7</v>
      </c>
      <c r="R102" s="6" t="n">
        <v>29</v>
      </c>
      <c r="S102" s="6" t="n">
        <v>6</v>
      </c>
      <c r="T102" s="6" t="n">
        <v>10</v>
      </c>
      <c r="U102" s="6" t="n">
        <v>56</v>
      </c>
      <c r="V102" s="6" t="n">
        <v>6</v>
      </c>
    </row>
    <row r="103" customFormat="false" ht="13.5" hidden="false" customHeight="true" outlineLevel="0" collapsed="false">
      <c r="A103" s="69"/>
      <c r="B103" s="70"/>
      <c r="C103" s="6" t="s">
        <v>548</v>
      </c>
      <c r="D103" s="72"/>
      <c r="E103" s="72"/>
      <c r="F103" s="5" t="n">
        <v>206</v>
      </c>
      <c r="G103" s="5" t="n">
        <v>63</v>
      </c>
      <c r="H103" s="5" t="n">
        <v>31</v>
      </c>
      <c r="I103" s="5" t="n">
        <v>51</v>
      </c>
      <c r="J103" s="5" t="n">
        <v>61</v>
      </c>
      <c r="K103" s="6" t="n">
        <v>5</v>
      </c>
      <c r="L103" s="6" t="n">
        <v>44</v>
      </c>
      <c r="M103" s="6" t="n">
        <v>14</v>
      </c>
      <c r="N103" s="6" t="n">
        <v>6</v>
      </c>
      <c r="O103" s="6" t="n">
        <v>21</v>
      </c>
      <c r="P103" s="6" t="n">
        <v>4</v>
      </c>
      <c r="Q103" s="6" t="n">
        <v>9</v>
      </c>
      <c r="R103" s="6" t="n">
        <v>35</v>
      </c>
      <c r="S103" s="6" t="n">
        <v>7</v>
      </c>
      <c r="T103" s="6" t="n">
        <v>10</v>
      </c>
      <c r="U103" s="6" t="n">
        <v>51</v>
      </c>
      <c r="V103" s="6" t="n">
        <v>0</v>
      </c>
    </row>
    <row r="104" customFormat="false" ht="13.5" hidden="false" customHeight="true" outlineLevel="0" collapsed="false">
      <c r="A104" s="69"/>
      <c r="B104" s="70"/>
      <c r="C104" s="6" t="s">
        <v>549</v>
      </c>
      <c r="D104" s="72"/>
      <c r="E104" s="72"/>
      <c r="F104" s="74" t="n">
        <f aca="false">IFERROR((F103-F102)/F102,"")</f>
        <v>-0.0328638497652582</v>
      </c>
      <c r="G104" s="74" t="n">
        <f aca="false">IFERROR((G103-G102)/G102,"")</f>
        <v>0.0161290322580645</v>
      </c>
      <c r="H104" s="74" t="n">
        <f aca="false">IFERROR((H103-H102)/H102,"")</f>
        <v>-0.162162162162162</v>
      </c>
      <c r="I104" s="74" t="n">
        <f aca="false">IFERROR((I103-I102)/I102,"")</f>
        <v>0.186046511627907</v>
      </c>
      <c r="J104" s="74" t="n">
        <f aca="false">IFERROR((J103-J102)/J102,"")</f>
        <v>-0.152777777777778</v>
      </c>
      <c r="K104" s="74" t="n">
        <f aca="false">IFERROR((K103-K102)/K102,"")</f>
        <v>0</v>
      </c>
      <c r="L104" s="74" t="n">
        <f aca="false">IFERROR((L103-L102)/L102,"")</f>
        <v>0.157894736842105</v>
      </c>
      <c r="M104" s="74" t="n">
        <f aca="false">IFERROR((M103-M102)/M102,"")</f>
        <v>-0.263157894736842</v>
      </c>
      <c r="N104" s="74" t="n">
        <f aca="false">IFERROR((N103-N102)/N102,"")</f>
        <v>-0.142857142857143</v>
      </c>
      <c r="O104" s="74" t="n">
        <f aca="false">IFERROR((O103-O102)/O102,"")</f>
        <v>0</v>
      </c>
      <c r="P104" s="74" t="n">
        <f aca="false">IFERROR((P103-P102)/P102,"")</f>
        <v>-0.555555555555556</v>
      </c>
      <c r="Q104" s="74" t="n">
        <f aca="false">IFERROR((Q103-Q102)/Q102,"")</f>
        <v>0.285714285714286</v>
      </c>
      <c r="R104" s="74" t="n">
        <f aca="false">IFERROR((R103-R102)/R102,"")</f>
        <v>0.206896551724138</v>
      </c>
      <c r="S104" s="74" t="n">
        <f aca="false">IFERROR((S103-S102)/S102,"")</f>
        <v>0.166666666666667</v>
      </c>
      <c r="T104" s="74" t="n">
        <f aca="false">IFERROR((T103-T102)/T102,"")</f>
        <v>0</v>
      </c>
      <c r="U104" s="74" t="n">
        <f aca="false">IFERROR((U103-U102)/U102,"")</f>
        <v>-0.0892857142857143</v>
      </c>
      <c r="V104" s="74" t="n">
        <f aca="false">IFERROR((V103-V102)/V102,"")</f>
        <v>-1</v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72"/>
      <c r="E105" s="72"/>
      <c r="F105" s="77" t="n">
        <f aca="false">IFERROR(SQRT(2*(F103-F102)^2/(F103+F102)),"")</f>
        <v>0.483621975097427</v>
      </c>
      <c r="G105" s="77" t="n">
        <f aca="false">IFERROR(SQRT(2*(G103-G102)^2/(G103+G102)),"")</f>
        <v>0.126491106406735</v>
      </c>
      <c r="H105" s="77" t="n">
        <f aca="false">IFERROR(SQRT(2*(H103-H102)^2/(H103+H102)),"")</f>
        <v>1.02899151085505</v>
      </c>
      <c r="I105" s="77" t="n">
        <f aca="false">IFERROR(SQRT(2*(I103-I102)^2/(I103+I102)),"")</f>
        <v>1.16691993198316</v>
      </c>
      <c r="J105" s="77" t="n">
        <f aca="false">IFERROR(SQRT(2*(J103-J102)^2/(J103+J102)),"")</f>
        <v>1.34890654686692</v>
      </c>
      <c r="K105" s="77" t="n">
        <f aca="false">IFERROR(SQRT(2*(K103-K102)^2/(K103+K102)),"")</f>
        <v>0</v>
      </c>
      <c r="L105" s="77" t="n">
        <f aca="false">IFERROR(SQRT(2*(L103-L102)^2/(L103+L102)),"")</f>
        <v>0.937042571331636</v>
      </c>
      <c r="M105" s="77" t="n">
        <f aca="false">IFERROR(SQRT(2*(M103-M102)^2/(M103+M102)),"")</f>
        <v>1.23091490979333</v>
      </c>
      <c r="N105" s="84" t="n">
        <f aca="false">IFERROR(SQRT(2*(N103-N102)^2/(N103+N102)),"")</f>
        <v>0.392232270276368</v>
      </c>
      <c r="O105" s="84" t="n">
        <f aca="false">IFERROR(SQRT(2*(O103-O102)^2/(O103+O102)),"")</f>
        <v>0</v>
      </c>
      <c r="P105" s="84" t="n">
        <f aca="false">IFERROR(SQRT(2*(P103-P102)^2/(P103+P102)),"")</f>
        <v>1.96116135138184</v>
      </c>
      <c r="Q105" s="77" t="n">
        <f aca="false">IFERROR(SQRT(2*(Q103-Q102)^2/(Q103+Q102)),"")</f>
        <v>0.707106781186548</v>
      </c>
      <c r="R105" s="77" t="n">
        <f aca="false">IFERROR(SQRT(2*(R103-R102)^2/(R103+R102)),"")</f>
        <v>1.06066017177982</v>
      </c>
      <c r="S105" s="77" t="n">
        <f aca="false">IFERROR(SQRT(2*(S103-S102)^2/(S103+S102)),"")</f>
        <v>0.392232270276368</v>
      </c>
      <c r="T105" s="77" t="n">
        <f aca="false">IFERROR(SQRT(2*(T103-T102)^2/(T103+T102)),"")</f>
        <v>0</v>
      </c>
      <c r="U105" s="77" t="n">
        <f aca="false">IFERROR(SQRT(2*(U103-U102)^2/(U103+U102)),"")</f>
        <v>0.683585927024663</v>
      </c>
      <c r="V105" s="79" t="n">
        <f aca="false">IFERROR(SQRT(2*(V103-V102)^2/(V103+V102)),"")</f>
        <v>3.46410161513775</v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 t="n">
        <v>478</v>
      </c>
      <c r="G106" s="71" t="n">
        <v>190</v>
      </c>
      <c r="H106" s="71" t="n">
        <v>174</v>
      </c>
      <c r="I106" s="71" t="n">
        <v>3</v>
      </c>
      <c r="J106" s="71" t="n">
        <v>111</v>
      </c>
      <c r="K106" s="6" t="n">
        <v>41</v>
      </c>
      <c r="L106" s="6" t="n">
        <v>149</v>
      </c>
      <c r="M106" s="6" t="n">
        <v>0</v>
      </c>
      <c r="N106" s="6" t="n">
        <v>7</v>
      </c>
      <c r="O106" s="6" t="n">
        <v>102</v>
      </c>
      <c r="P106" s="6" t="n">
        <v>65</v>
      </c>
      <c r="Q106" s="6" t="n">
        <v>0</v>
      </c>
      <c r="R106" s="6" t="n">
        <v>1</v>
      </c>
      <c r="S106" s="6" t="n">
        <v>2</v>
      </c>
      <c r="T106" s="6" t="n">
        <v>56</v>
      </c>
      <c r="U106" s="6" t="n">
        <v>2</v>
      </c>
      <c r="V106" s="6" t="n">
        <v>53</v>
      </c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 t="n">
        <v>491</v>
      </c>
      <c r="G107" s="6" t="n">
        <v>191</v>
      </c>
      <c r="H107" s="6" t="n">
        <v>180</v>
      </c>
      <c r="I107" s="6" t="n">
        <v>4</v>
      </c>
      <c r="J107" s="6" t="n">
        <v>116</v>
      </c>
      <c r="K107" s="6" t="n">
        <v>39</v>
      </c>
      <c r="L107" s="6" t="n">
        <v>152</v>
      </c>
      <c r="M107" s="6" t="n">
        <f aca="false">SUM(M103:M106)</f>
        <v>14.9677570150565</v>
      </c>
      <c r="N107" s="6" t="n">
        <v>9</v>
      </c>
      <c r="O107" s="6" t="n">
        <v>107</v>
      </c>
      <c r="P107" s="6" t="n">
        <v>64</v>
      </c>
      <c r="Q107" s="6" t="n">
        <f aca="false">SUM(Q103:Q106)</f>
        <v>9.99282106690083</v>
      </c>
      <c r="R107" s="6" t="n">
        <v>2</v>
      </c>
      <c r="S107" s="6" t="n">
        <v>2</v>
      </c>
      <c r="T107" s="6" t="n">
        <v>60</v>
      </c>
      <c r="U107" s="6" t="n">
        <v>1</v>
      </c>
      <c r="V107" s="6" t="n">
        <v>55</v>
      </c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n">
        <f aca="false">IFERROR((F107-F106)/F106,"")</f>
        <v>0.0271966527196653</v>
      </c>
      <c r="G108" s="74" t="n">
        <f aca="false">IFERROR((G107-G106)/G106,"")</f>
        <v>0.00526315789473684</v>
      </c>
      <c r="H108" s="74" t="n">
        <f aca="false">IFERROR((H107-H106)/H106,"")</f>
        <v>0.0344827586206897</v>
      </c>
      <c r="I108" s="74" t="n">
        <f aca="false">IFERROR((I107-I106)/I106,"")</f>
        <v>0.333333333333333</v>
      </c>
      <c r="J108" s="74" t="n">
        <f aca="false">IFERROR((J107-J106)/J106,"")</f>
        <v>0.045045045045045</v>
      </c>
      <c r="K108" s="74" t="n">
        <f aca="false">IFERROR((K107-K106)/K106,"")</f>
        <v>-0.0487804878048781</v>
      </c>
      <c r="L108" s="74" t="n">
        <f aca="false">IFERROR((L107-L106)/L106,"")</f>
        <v>0.0201342281879195</v>
      </c>
      <c r="M108" s="74" t="str">
        <f aca="false">IFERROR((M107-M106)/M106,"")</f>
        <v/>
      </c>
      <c r="N108" s="74" t="n">
        <f aca="false">IFERROR((N107-N106)/N106,"")</f>
        <v>0.285714285714286</v>
      </c>
      <c r="O108" s="74" t="n">
        <f aca="false">IFERROR((O107-O106)/O106,"")</f>
        <v>0.0490196078431373</v>
      </c>
      <c r="P108" s="74" t="n">
        <f aca="false">IFERROR((P107-P106)/P106,"")</f>
        <v>-0.0153846153846154</v>
      </c>
      <c r="Q108" s="74" t="str">
        <f aca="false">IFERROR((Q107-Q106)/Q106,"")</f>
        <v/>
      </c>
      <c r="R108" s="74" t="n">
        <f aca="false">IFERROR((R107-R106)/R106,"")</f>
        <v>1</v>
      </c>
      <c r="S108" s="74" t="n">
        <f aca="false">IFERROR((S107-S106)/S106,"")</f>
        <v>0</v>
      </c>
      <c r="T108" s="74" t="n">
        <f aca="false">IFERROR((T107-T106)/T106,"")</f>
        <v>0.0714285714285714</v>
      </c>
      <c r="U108" s="74" t="n">
        <f aca="false">IFERROR((U107-U106)/U106,"")</f>
        <v>-0.5</v>
      </c>
      <c r="V108" s="74" t="n">
        <f aca="false">IFERROR((V107-V106)/V106,"")</f>
        <v>0.0377358490566038</v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n">
        <f aca="false">IFERROR(SQRT(2*(F107-F106)^2/(F107+F106)),"")</f>
        <v>0.590604105551531</v>
      </c>
      <c r="G109" s="77" t="n">
        <f aca="false">IFERROR(SQRT(2*(G107-G106)^2/(G107+G106)),"")</f>
        <v>0.0724523556002218</v>
      </c>
      <c r="H109" s="77" t="n">
        <f aca="false">IFERROR(SQRT(2*(H107-H106)^2/(H107+H106)),"")</f>
        <v>0.450987616801697</v>
      </c>
      <c r="I109" s="77" t="n">
        <f aca="false">IFERROR(SQRT(2*(I107-I106)^2/(I107+I106)),"")</f>
        <v>0.534522483824849</v>
      </c>
      <c r="J109" s="77" t="n">
        <f aca="false">IFERROR(SQRT(2*(J107-J106)^2/(J107+J106)),"")</f>
        <v>0.469323254463932</v>
      </c>
      <c r="K109" s="77" t="n">
        <f aca="false">IFERROR(SQRT(2*(K107-K106)^2/(K107+K106)),"")</f>
        <v>0.316227766016838</v>
      </c>
      <c r="L109" s="77" t="n">
        <f aca="false">IFERROR(SQRT(2*(L107-L106)^2/(L107+L106)),"")</f>
        <v>0.244541743781767</v>
      </c>
      <c r="M109" s="77" t="n">
        <f aca="false">IFERROR(SQRT(2*(M107-M106)^2/(M107+M106)),"")</f>
        <v>5.47133567148946</v>
      </c>
      <c r="N109" s="78" t="n">
        <f aca="false">IFERROR(SQRT(2*(N107-N106)^2/(N107+N106)),"")</f>
        <v>0.707106781186548</v>
      </c>
      <c r="O109" s="78" t="n">
        <f aca="false">IFERROR(SQRT(2*(O107-O106)^2/(O107+O106)),"")</f>
        <v>0.489115988044519</v>
      </c>
      <c r="P109" s="78" t="n">
        <f aca="false">IFERROR(SQRT(2*(P107-P106)^2/(P107+P106)),"")</f>
        <v>0.124514561272938</v>
      </c>
      <c r="Q109" s="77" t="n">
        <f aca="false">IFERROR(SQRT(2*(Q107-Q106)^2/(Q107+Q106)),"")</f>
        <v>4.47053040855352</v>
      </c>
      <c r="R109" s="77" t="n">
        <f aca="false">IFERROR(SQRT(2*(R107-R106)^2/(R107+R106)),"")</f>
        <v>0.816496580927726</v>
      </c>
      <c r="S109" s="77" t="n">
        <f aca="false">IFERROR(SQRT(2*(S107-S106)^2/(S107+S106)),"")</f>
        <v>0</v>
      </c>
      <c r="T109" s="77" t="n">
        <f aca="false">IFERROR(SQRT(2*(T107-T106)^2/(T107+T106)),"")</f>
        <v>0.52522573143889</v>
      </c>
      <c r="U109" s="77" t="n">
        <f aca="false">IFERROR(SQRT(2*(U107-U106)^2/(U107+U106)),"")</f>
        <v>0.816496580927726</v>
      </c>
      <c r="V109" s="79" t="n">
        <f aca="false">IFERROR(SQRT(2*(V107-V106)^2/(V107+V106)),"")</f>
        <v>0.272165526975909</v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 t="n">
        <v>46098</v>
      </c>
      <c r="E110" s="73" t="n">
        <v>0.625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/>
      <c r="G111" s="6"/>
      <c r="H111" s="6"/>
      <c r="I111" s="6"/>
      <c r="J111" s="6"/>
      <c r="K111" s="6"/>
      <c r="L111" s="6"/>
      <c r="M111" s="6"/>
      <c r="N111" s="5"/>
      <c r="O111" s="5"/>
      <c r="P111" s="5"/>
      <c r="Q111" s="6"/>
      <c r="R111" s="6"/>
      <c r="S111" s="6"/>
      <c r="T111" s="6"/>
      <c r="U111" s="6"/>
      <c r="V111" s="83"/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str">
        <f aca="false">IFERROR((F111-F110)/F110,"")</f>
        <v/>
      </c>
      <c r="G112" s="74" t="str">
        <f aca="false">IFERROR((G111-G110)/G110,"")</f>
        <v/>
      </c>
      <c r="H112" s="74" t="str">
        <f aca="false">IFERROR((H111-H110)/H110,"")</f>
        <v/>
      </c>
      <c r="I112" s="74" t="str">
        <f aca="false">IFERROR((I111-I110)/I110,"")</f>
        <v/>
      </c>
      <c r="J112" s="74" t="str">
        <f aca="false">IFERROR((J111-J110)/J110,"")</f>
        <v/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74" t="str">
        <f aca="false">IFERROR((N111-N110)/N110,"")</f>
        <v/>
      </c>
      <c r="O112" s="74" t="str">
        <f aca="false">IFERROR((O111-O110)/O110,"")</f>
        <v/>
      </c>
      <c r="P112" s="74" t="str">
        <f aca="false">IFERROR((P111-P110)/P110,"")</f>
        <v/>
      </c>
      <c r="Q112" s="74" t="str">
        <f aca="false">IFERROR((Q111-Q110)/Q110,"")</f>
        <v/>
      </c>
      <c r="R112" s="74" t="str">
        <f aca="false">IFERROR((R111-R110)/R110,"")</f>
        <v/>
      </c>
      <c r="S112" s="74" t="str">
        <f aca="false">IFERROR((S111-S110)/S110,"")</f>
        <v/>
      </c>
      <c r="T112" s="74" t="str">
        <f aca="false">IFERROR((T111-T110)/T110,"")</f>
        <v/>
      </c>
      <c r="U112" s="74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str">
        <f aca="false">IFERROR(SQRT(2*(F111-F110)^2/(F111+F110)),"")</f>
        <v/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str">
        <f aca="false">IFERROR(SQRT(2*(I111-I110)^2/(I111+I110)),"")</f>
        <v/>
      </c>
      <c r="J113" s="77" t="str">
        <f aca="false">IFERROR(SQRT(2*(J111-J110)^2/(J111+J110)),"")</f>
        <v/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str">
        <f aca="false">IFERROR(SQRT(2*(Q111-Q110)^2/(Q111+Q110)),"")</f>
        <v/>
      </c>
      <c r="R113" s="77" t="str">
        <f aca="false">IFERROR(SQRT(2*(R111-R110)^2/(R111+R110)),"")</f>
        <v/>
      </c>
      <c r="S113" s="77" t="str">
        <f aca="false">IFERROR(SQRT(2*(S111-S110)^2/(S111+S110)),"")</f>
        <v/>
      </c>
      <c r="T113" s="77" t="str">
        <f aca="false">IFERROR(SQRT(2*(T111-T110)^2/(T111+T110)),"")</f>
        <v/>
      </c>
      <c r="U113" s="77" t="str">
        <f aca="false">IFERROR(SQRT(2*(U111-U110)^2/(U111+U110)),"")</f>
        <v/>
      </c>
      <c r="V113" s="79" t="str">
        <f aca="false">IFERROR(SQRT(2*(V111-V110)^2/(V111+V110)),"")</f>
        <v/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 t="n">
        <v>46099</v>
      </c>
      <c r="E114" s="73" t="n">
        <v>0.625</v>
      </c>
      <c r="F114" s="5" t="n">
        <v>514</v>
      </c>
      <c r="G114" s="5" t="n">
        <v>76</v>
      </c>
      <c r="H114" s="5" t="n">
        <v>31</v>
      </c>
      <c r="I114" s="5" t="n">
        <v>219</v>
      </c>
      <c r="J114" s="5" t="n">
        <v>188</v>
      </c>
      <c r="K114" s="6" t="n">
        <v>54</v>
      </c>
      <c r="L114" s="6" t="n">
        <v>4</v>
      </c>
      <c r="M114" s="6" t="n">
        <v>18</v>
      </c>
      <c r="N114" s="6" t="n">
        <v>6</v>
      </c>
      <c r="O114" s="6" t="n">
        <v>2</v>
      </c>
      <c r="P114" s="6" t="n">
        <v>23</v>
      </c>
      <c r="Q114" s="6" t="n">
        <v>9</v>
      </c>
      <c r="R114" s="6" t="n">
        <v>195</v>
      </c>
      <c r="S114" s="6" t="n">
        <v>15</v>
      </c>
      <c r="T114" s="6" t="n">
        <v>16</v>
      </c>
      <c r="U114" s="6" t="n">
        <v>155</v>
      </c>
      <c r="V114" s="6" t="n">
        <v>17</v>
      </c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 t="n">
        <v>504</v>
      </c>
      <c r="G115" s="5" t="n">
        <v>67</v>
      </c>
      <c r="H115" s="5" t="n">
        <v>31</v>
      </c>
      <c r="I115" s="5" t="n">
        <v>204</v>
      </c>
      <c r="J115" s="5" t="n">
        <v>202</v>
      </c>
      <c r="K115" s="6" t="n">
        <v>45</v>
      </c>
      <c r="L115" s="6" t="n">
        <v>4</v>
      </c>
      <c r="M115" s="6" t="n">
        <v>18</v>
      </c>
      <c r="N115" s="6" t="n">
        <v>6</v>
      </c>
      <c r="O115" s="6" t="n">
        <v>2</v>
      </c>
      <c r="P115" s="6" t="n">
        <v>23</v>
      </c>
      <c r="Q115" s="6" t="n">
        <v>9</v>
      </c>
      <c r="R115" s="6" t="n">
        <v>180</v>
      </c>
      <c r="S115" s="6" t="n">
        <v>15</v>
      </c>
      <c r="T115" s="6" t="n">
        <v>21</v>
      </c>
      <c r="U115" s="6" t="n">
        <v>163</v>
      </c>
      <c r="V115" s="6" t="n">
        <v>18</v>
      </c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n">
        <f aca="false">IFERROR((F115-F114)/F114,"")</f>
        <v>-0.0194552529182879</v>
      </c>
      <c r="G116" s="74" t="n">
        <f aca="false">IFERROR((G115-G114)/G114,"")</f>
        <v>-0.118421052631579</v>
      </c>
      <c r="H116" s="74" t="n">
        <f aca="false">IFERROR((H115-H114)/H114,"")</f>
        <v>0</v>
      </c>
      <c r="I116" s="74" t="n">
        <f aca="false">IFERROR((I115-I114)/I114,"")</f>
        <v>-0.0684931506849315</v>
      </c>
      <c r="J116" s="74" t="n">
        <f aca="false">IFERROR((J115-J114)/J114,"")</f>
        <v>0.074468085106383</v>
      </c>
      <c r="K116" s="74" t="n">
        <f aca="false">IFERROR((K115-K114)/K114,"")</f>
        <v>-0.166666666666667</v>
      </c>
      <c r="L116" s="74" t="n">
        <f aca="false">IFERROR((L115-L114)/L114,"")</f>
        <v>0</v>
      </c>
      <c r="M116" s="74" t="n">
        <f aca="false">IFERROR((M115-M114)/M114,"")</f>
        <v>0</v>
      </c>
      <c r="N116" s="74" t="n">
        <f aca="false">IFERROR((N115-N114)/N114,"")</f>
        <v>0</v>
      </c>
      <c r="O116" s="74" t="n">
        <f aca="false">IFERROR((O115-O114)/O114,"")</f>
        <v>0</v>
      </c>
      <c r="P116" s="74" t="n">
        <f aca="false">IFERROR((P115-P114)/P114,"")</f>
        <v>0</v>
      </c>
      <c r="Q116" s="74" t="n">
        <f aca="false">IFERROR((Q115-Q114)/Q114,"")</f>
        <v>0</v>
      </c>
      <c r="R116" s="74" t="n">
        <f aca="false">IFERROR((R115-R114)/R114,"")</f>
        <v>-0.0769230769230769</v>
      </c>
      <c r="S116" s="74" t="n">
        <f aca="false">IFERROR((S115-S114)/S114,"")</f>
        <v>0</v>
      </c>
      <c r="T116" s="74" t="n">
        <f aca="false">IFERROR((T115-T114)/T114,"")</f>
        <v>0.3125</v>
      </c>
      <c r="U116" s="74" t="n">
        <f aca="false">IFERROR((U115-U114)/U114,"")</f>
        <v>0.0516129032258065</v>
      </c>
      <c r="V116" s="74" t="n">
        <f aca="false">IFERROR((V115-V114)/V114,"")</f>
        <v>0.0588235294117647</v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n">
        <f aca="false">IFERROR(SQRT(2*(F115-F114)^2/(F115+F114)),"")</f>
        <v>0.443242207177936</v>
      </c>
      <c r="G117" s="77" t="n">
        <f aca="false">IFERROR(SQRT(2*(G115-G114)^2/(G115+G114)),"")</f>
        <v>1.06436231278035</v>
      </c>
      <c r="H117" s="77" t="n">
        <f aca="false">IFERROR(SQRT(2*(H115-H114)^2/(H115+H114)),"")</f>
        <v>0</v>
      </c>
      <c r="I117" s="77" t="n">
        <f aca="false">IFERROR(SQRT(2*(I115-I114)^2/(I115+I114)),"")</f>
        <v>1.03142124625879</v>
      </c>
      <c r="J117" s="77" t="n">
        <f aca="false">IFERROR(SQRT(2*(J115-J114)^2/(J115+J114)),"")</f>
        <v>1.00256082365521</v>
      </c>
      <c r="K117" s="77" t="n">
        <f aca="false">IFERROR(SQRT(2*(K115-K114)^2/(K115+K114)),"")</f>
        <v>1.27920429813366</v>
      </c>
      <c r="L117" s="77" t="n">
        <f aca="false">IFERROR(SQRT(2*(L115-L114)^2/(L115+L114)),"")</f>
        <v>0</v>
      </c>
      <c r="M117" s="77" t="n">
        <f aca="false">IFERROR(SQRT(2*(M115-M114)^2/(M115+M114)),"")</f>
        <v>0</v>
      </c>
      <c r="N117" s="78" t="n">
        <f aca="false">IFERROR(SQRT(2*(N115-N114)^2/(N115+N114)),"")</f>
        <v>0</v>
      </c>
      <c r="O117" s="78" t="n">
        <f aca="false">IFERROR(SQRT(2*(O115-O114)^2/(O115+O114)),"")</f>
        <v>0</v>
      </c>
      <c r="P117" s="78" t="n">
        <f aca="false">IFERROR(SQRT(2*(P115-P114)^2/(P115+P114)),"")</f>
        <v>0</v>
      </c>
      <c r="Q117" s="77" t="n">
        <f aca="false">IFERROR(SQRT(2*(Q115-Q114)^2/(Q115+Q114)),"")</f>
        <v>0</v>
      </c>
      <c r="R117" s="77" t="n">
        <f aca="false">IFERROR(SQRT(2*(R115-R114)^2/(R115+R114)),"")</f>
        <v>1.09544511501033</v>
      </c>
      <c r="S117" s="77" t="n">
        <f aca="false">IFERROR(SQRT(2*(S115-S114)^2/(S115+S114)),"")</f>
        <v>0</v>
      </c>
      <c r="T117" s="77" t="n">
        <f aca="false">IFERROR(SQRT(2*(T115-T114)^2/(T115+T114)),"")</f>
        <v>1.16247638743819</v>
      </c>
      <c r="U117" s="77" t="n">
        <f aca="false">IFERROR(SQRT(2*(U115-U114)^2/(U115+U114)),"")</f>
        <v>0.634441268574515</v>
      </c>
      <c r="V117" s="79" t="n">
        <f aca="false">IFERROR(SQRT(2*(V115-V114)^2/(V115+V114)),"")</f>
        <v>0.239045721866879</v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74" t="str">
        <f aca="false">IFERROR((N119-N118)/N118,"")</f>
        <v/>
      </c>
      <c r="O120" s="74" t="str">
        <f aca="false">IFERROR((O119-O118)/O118,"")</f>
        <v/>
      </c>
      <c r="P120" s="74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74" t="str">
        <f aca="false">IFERROR((N123-N122)/N122,"")</f>
        <v/>
      </c>
      <c r="O124" s="74" t="str">
        <f aca="false">IFERROR((O123-O122)/O122,"")</f>
        <v/>
      </c>
      <c r="P124" s="74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74" t="str">
        <f aca="false">IFERROR((N127-N126)/N126,"")</f>
        <v/>
      </c>
      <c r="O128" s="74" t="str">
        <f aca="false">IFERROR((O127-O126)/O126,"")</f>
        <v/>
      </c>
      <c r="P128" s="74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74" t="str">
        <f aca="false">IFERROR((N131-N130)/N130,"")</f>
        <v/>
      </c>
      <c r="O132" s="74" t="str">
        <f aca="false">IFERROR((O131-O130)/O130,"")</f>
        <v/>
      </c>
      <c r="P132" s="74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74" t="str">
        <f aca="false">IFERROR((N135-N134)/N134,"")</f>
        <v/>
      </c>
      <c r="O136" s="74" t="str">
        <f aca="false">IFERROR((O135-O134)/O134,"")</f>
        <v/>
      </c>
      <c r="P136" s="74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74" t="str">
        <f aca="false">IFERROR((N139-N138)/N138,"")</f>
        <v/>
      </c>
      <c r="O140" s="74" t="str">
        <f aca="false">IFERROR((O139-O138)/O138,"")</f>
        <v/>
      </c>
      <c r="P140" s="74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74" t="str">
        <f aca="false">IFERROR((N143-N142)/N142,"")</f>
        <v/>
      </c>
      <c r="O144" s="74" t="str">
        <f aca="false">IFERROR((O143-O142)/O142,"")</f>
        <v/>
      </c>
      <c r="P144" s="74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74" t="str">
        <f aca="false">IFERROR((N147-N146)/N146,"")</f>
        <v/>
      </c>
      <c r="O148" s="74" t="str">
        <f aca="false">IFERROR((O147-O146)/O146,"")</f>
        <v/>
      </c>
      <c r="P148" s="74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74" t="str">
        <f aca="false">IFERROR((N151-N150)/N150,"")</f>
        <v/>
      </c>
      <c r="O152" s="74" t="str">
        <f aca="false">IFERROR((O151-O150)/O150,"")</f>
        <v/>
      </c>
      <c r="P152" s="74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74" t="str">
        <f aca="false">IFERROR((N155-N154)/N154,"")</f>
        <v/>
      </c>
      <c r="O156" s="74" t="str">
        <f aca="false">IFERROR((O155-O154)/O154,"")</f>
        <v/>
      </c>
      <c r="P156" s="74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74" t="str">
        <f aca="false">IFERROR((N159-N158)/N158,"")</f>
        <v/>
      </c>
      <c r="O160" s="74" t="str">
        <f aca="false">IFERROR((O159-O158)/O158,"")</f>
        <v/>
      </c>
      <c r="P160" s="74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 t="n">
        <v>46073</v>
      </c>
      <c r="E162" s="73" t="n">
        <v>0.354166666666667</v>
      </c>
      <c r="F162" s="5" t="n">
        <v>209</v>
      </c>
      <c r="G162" s="5" t="n">
        <v>83</v>
      </c>
      <c r="H162" s="5" t="n">
        <v>73</v>
      </c>
      <c r="I162" s="5" t="n">
        <v>0</v>
      </c>
      <c r="J162" s="5" t="n">
        <v>53</v>
      </c>
      <c r="K162" s="6" t="n">
        <v>12</v>
      </c>
      <c r="L162" s="6" t="n">
        <v>71</v>
      </c>
      <c r="M162" s="6" t="n">
        <f aca="false">SUM(M158:M161)</f>
        <v>0</v>
      </c>
      <c r="N162" s="6" t="n">
        <f aca="false">SUM(N158:N161)</f>
        <v>0</v>
      </c>
      <c r="O162" s="6" t="n">
        <v>57</v>
      </c>
      <c r="P162" s="6" t="n">
        <v>16</v>
      </c>
      <c r="Q162" s="6" t="n">
        <f aca="false">SUM(Q158:Q161)</f>
        <v>0</v>
      </c>
      <c r="R162" s="6" t="n">
        <f aca="false">SUM(R158:R161)</f>
        <v>0</v>
      </c>
      <c r="S162" s="6" t="n">
        <f aca="false">SUM(S158:S161)</f>
        <v>0</v>
      </c>
      <c r="T162" s="6" t="n">
        <v>36</v>
      </c>
      <c r="U162" s="6" t="n">
        <f aca="false">SUM(U158:U161)</f>
        <v>0</v>
      </c>
      <c r="V162" s="6" t="n">
        <v>17</v>
      </c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 t="n">
        <v>211</v>
      </c>
      <c r="G163" s="5" t="n">
        <v>89</v>
      </c>
      <c r="H163" s="5" t="n">
        <v>78</v>
      </c>
      <c r="I163" s="5" t="n">
        <v>0</v>
      </c>
      <c r="J163" s="5" t="n">
        <v>44</v>
      </c>
      <c r="K163" s="6" t="n">
        <v>15</v>
      </c>
      <c r="L163" s="6" t="n">
        <v>74</v>
      </c>
      <c r="M163" s="6" t="n">
        <f aca="false">SUM(M159:M162)</f>
        <v>0</v>
      </c>
      <c r="N163" s="6" t="n">
        <f aca="false">SUM(N159:N162)</f>
        <v>0</v>
      </c>
      <c r="O163" s="6" t="n">
        <v>62</v>
      </c>
      <c r="P163" s="6" t="n">
        <v>16</v>
      </c>
      <c r="Q163" s="6" t="n">
        <f aca="false">SUM(Q159:Q162)</f>
        <v>0</v>
      </c>
      <c r="R163" s="6" t="n">
        <f aca="false">SUM(R159:R162)</f>
        <v>0</v>
      </c>
      <c r="S163" s="6" t="n">
        <f aca="false">SUM(S159:S162)</f>
        <v>0</v>
      </c>
      <c r="T163" s="6" t="n">
        <v>27</v>
      </c>
      <c r="U163" s="6" t="n">
        <f aca="false">SUM(U159:U162)</f>
        <v>0</v>
      </c>
      <c r="V163" s="6" t="n">
        <v>17</v>
      </c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n">
        <f aca="false">IFERROR((F163-F162)/F162,"")</f>
        <v>0.00956937799043062</v>
      </c>
      <c r="G164" s="74" t="n">
        <f aca="false">IFERROR((G163-G162)/G162,"")</f>
        <v>0.072289156626506</v>
      </c>
      <c r="H164" s="74" t="n">
        <f aca="false">IFERROR((H163-H162)/H162,"")</f>
        <v>0.0684931506849315</v>
      </c>
      <c r="I164" s="74" t="n">
        <v>0</v>
      </c>
      <c r="J164" s="74" t="n">
        <f aca="false">IFERROR((J163-J162)/J162,"")</f>
        <v>-0.169811320754717</v>
      </c>
      <c r="K164" s="74" t="n">
        <f aca="false">IFERROR((K163-K162)/K162,"")</f>
        <v>0.25</v>
      </c>
      <c r="L164" s="74" t="n">
        <f aca="false">IFERROR((L163-L162)/L162,"")</f>
        <v>0.0422535211267606</v>
      </c>
      <c r="M164" s="74" t="str">
        <f aca="false">IFERROR((M163-M162)/M162,"")</f>
        <v/>
      </c>
      <c r="N164" s="74" t="str">
        <f aca="false">IFERROR((N163-N162)/N162,"")</f>
        <v/>
      </c>
      <c r="O164" s="74" t="n">
        <f aca="false">IFERROR((O163-O162)/O162,"")</f>
        <v>0.087719298245614</v>
      </c>
      <c r="P164" s="74" t="n">
        <f aca="false">IFERROR((P163-P162)/P162,"")</f>
        <v>0</v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n">
        <f aca="false">IFERROR((T163-T162)/T162,"")</f>
        <v>-0.25</v>
      </c>
      <c r="U164" s="74" t="str">
        <f aca="false">IFERROR((U163-U162)/U162,"")</f>
        <v/>
      </c>
      <c r="V164" s="74" t="n">
        <f aca="false">IFERROR((V163-V162)/V162,"")</f>
        <v>0</v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n">
        <f aca="false">IFERROR(SQRT(2*(F163-F162)^2/(F163+F162)),"")</f>
        <v>0.138013111868471</v>
      </c>
      <c r="G165" s="77" t="n">
        <f aca="false">IFERROR(SQRT(2*(G163-G162)^2/(G163+G162)),"")</f>
        <v>0.646996639220631</v>
      </c>
      <c r="H165" s="77" t="n">
        <f aca="false">IFERROR(SQRT(2*(H163-H162)^2/(H163+H162)),"")</f>
        <v>0.575435337648436</v>
      </c>
      <c r="I165" s="77" t="n">
        <v>0</v>
      </c>
      <c r="J165" s="77" t="n">
        <f aca="false">IFERROR(SQRT(2*(J163-J162)^2/(J163+J162)),"")</f>
        <v>1.29232468551193</v>
      </c>
      <c r="K165" s="77" t="n">
        <f aca="false">IFERROR(SQRT(2*(K163-K162)^2/(K163+K162)),"")</f>
        <v>0.816496580927726</v>
      </c>
      <c r="L165" s="77" t="n">
        <f aca="false">IFERROR(SQRT(2*(L163-L162)^2/(L163+L162)),"")</f>
        <v>0.352332131708822</v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n">
        <f aca="false">IFERROR(SQRT(2*(O163-O162)^2/(O163+O162)),"")</f>
        <v>0.648203723552164</v>
      </c>
      <c r="P165" s="78" t="n">
        <f aca="false">IFERROR(SQRT(2*(P163-P162)^2/(P163+P162)),"")</f>
        <v>0</v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n">
        <f aca="false">IFERROR(SQRT(2*(T163-T162)^2/(T163+T162)),"")</f>
        <v>1.60356745147455</v>
      </c>
      <c r="U165" s="77" t="str">
        <f aca="false">IFERROR(SQRT(2*(U163-U162)^2/(U163+U162)),"")</f>
        <v/>
      </c>
      <c r="V165" s="79" t="n">
        <f aca="false">IFERROR(SQRT(2*(V163-V162)^2/(V163+V162)),"")</f>
        <v>0</v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74" t="str">
        <f aca="false">IFERROR((N167-N166)/N166,"")</f>
        <v/>
      </c>
      <c r="O168" s="74" t="str">
        <f aca="false">IFERROR((O167-O166)/O166,"")</f>
        <v/>
      </c>
      <c r="P168" s="74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74" t="str">
        <f aca="false">IFERROR((N171-N170)/N170,"")</f>
        <v/>
      </c>
      <c r="O172" s="74" t="str">
        <f aca="false">IFERROR((O171-O170)/O170,"")</f>
        <v/>
      </c>
      <c r="P172" s="74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74" t="str">
        <f aca="false">IFERROR((N175-N174)/N174,"")</f>
        <v/>
      </c>
      <c r="O176" s="74" t="str">
        <f aca="false">IFERROR((O175-O174)/O174,"")</f>
        <v/>
      </c>
      <c r="P176" s="74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74" t="str">
        <f aca="false">IFERROR((N179-N178)/N178,"")</f>
        <v/>
      </c>
      <c r="O180" s="74" t="str">
        <f aca="false">IFERROR((O179-O178)/O178,"")</f>
        <v/>
      </c>
      <c r="P180" s="74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74" t="str">
        <f aca="false">IFERROR((N183-N182)/N182,"")</f>
        <v/>
      </c>
      <c r="O184" s="74" t="str">
        <f aca="false">IFERROR((O183-O182)/O182,"")</f>
        <v/>
      </c>
      <c r="P184" s="74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74" t="str">
        <f aca="false">IFERROR((N187-N186)/N186,"")</f>
        <v/>
      </c>
      <c r="O188" s="74" t="str">
        <f aca="false">IFERROR((O187-O186)/O186,"")</f>
        <v/>
      </c>
      <c r="P188" s="74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74" t="str">
        <f aca="false">IFERROR((N191-N190)/N190,"")</f>
        <v/>
      </c>
      <c r="O192" s="74" t="str">
        <f aca="false">IFERROR((O191-O190)/O190,"")</f>
        <v/>
      </c>
      <c r="P192" s="74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74" t="str">
        <f aca="false">IFERROR((N195-N194)/N194,"")</f>
        <v/>
      </c>
      <c r="O196" s="74" t="str">
        <f aca="false">IFERROR((O195-O194)/O194,"")</f>
        <v/>
      </c>
      <c r="P196" s="74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74" t="str">
        <f aca="false">IFERROR((N199-N198)/N198,"")</f>
        <v/>
      </c>
      <c r="O200" s="74" t="str">
        <f aca="false">IFERROR((O199-O198)/O198,"")</f>
        <v/>
      </c>
      <c r="P200" s="74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74" t="str">
        <f aca="false">IFERROR((N203-N202)/N202,"")</f>
        <v/>
      </c>
      <c r="O204" s="74" t="str">
        <f aca="false">IFERROR((O203-O202)/O202,"")</f>
        <v/>
      </c>
      <c r="P204" s="74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74" t="str">
        <f aca="false">IFERROR((N207-N206)/N206,"")</f>
        <v/>
      </c>
      <c r="O208" s="74" t="str">
        <f aca="false">IFERROR((O207-O206)/O206,"")</f>
        <v/>
      </c>
      <c r="P208" s="74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 t="n">
        <v>46072</v>
      </c>
      <c r="E210" s="73" t="n">
        <v>0.635416666666667</v>
      </c>
      <c r="F210" s="5" t="n">
        <v>574</v>
      </c>
      <c r="G210" s="5" t="n">
        <v>96</v>
      </c>
      <c r="H210" s="5" t="n">
        <v>91</v>
      </c>
      <c r="I210" s="5" t="n">
        <v>192</v>
      </c>
      <c r="J210" s="5" t="n">
        <v>195</v>
      </c>
      <c r="K210" s="6" t="n">
        <v>63</v>
      </c>
      <c r="L210" s="6" t="n">
        <v>11</v>
      </c>
      <c r="M210" s="6" t="n">
        <v>22</v>
      </c>
      <c r="N210" s="6" t="n">
        <v>27</v>
      </c>
      <c r="O210" s="6" t="n">
        <v>31</v>
      </c>
      <c r="P210" s="6" t="n">
        <v>33</v>
      </c>
      <c r="Q210" s="6" t="n">
        <v>46</v>
      </c>
      <c r="R210" s="6" t="n">
        <v>129</v>
      </c>
      <c r="S210" s="6" t="n">
        <v>17</v>
      </c>
      <c r="T210" s="6" t="n">
        <v>29</v>
      </c>
      <c r="U210" s="6" t="n">
        <v>129</v>
      </c>
      <c r="V210" s="6" t="n">
        <v>37</v>
      </c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 t="n">
        <v>583</v>
      </c>
      <c r="G211" s="5" t="n">
        <v>98</v>
      </c>
      <c r="H211" s="5" t="n">
        <v>98</v>
      </c>
      <c r="I211" s="5" t="n">
        <v>201</v>
      </c>
      <c r="J211" s="5" t="n">
        <v>186</v>
      </c>
      <c r="K211" s="6" t="n">
        <v>50</v>
      </c>
      <c r="L211" s="6" t="n">
        <v>15</v>
      </c>
      <c r="M211" s="6" t="n">
        <v>33</v>
      </c>
      <c r="N211" s="6" t="n">
        <v>31</v>
      </c>
      <c r="O211" s="6" t="n">
        <v>33</v>
      </c>
      <c r="P211" s="6" t="n">
        <v>34</v>
      </c>
      <c r="Q211" s="6" t="n">
        <v>53</v>
      </c>
      <c r="R211" s="6" t="n">
        <v>127</v>
      </c>
      <c r="S211" s="6" t="n">
        <v>21</v>
      </c>
      <c r="T211" s="6" t="n">
        <v>31</v>
      </c>
      <c r="U211" s="6" t="n">
        <v>122</v>
      </c>
      <c r="V211" s="6" t="n">
        <v>33</v>
      </c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n">
        <f aca="false">IFERROR((F211-F210)/F210,"")</f>
        <v>0.0156794425087108</v>
      </c>
      <c r="G212" s="74" t="n">
        <f aca="false">IFERROR((G211-G210)/G210,"")</f>
        <v>0.0208333333333333</v>
      </c>
      <c r="H212" s="74" t="n">
        <f aca="false">IFERROR((H211-H210)/H210,"")</f>
        <v>0.0769230769230769</v>
      </c>
      <c r="I212" s="74" t="n">
        <f aca="false">IFERROR((I211-I210)/I210,"")</f>
        <v>0.046875</v>
      </c>
      <c r="J212" s="74" t="n">
        <f aca="false">IFERROR((J211-J210)/J210,"")</f>
        <v>-0.0461538461538462</v>
      </c>
      <c r="K212" s="74" t="n">
        <f aca="false">IFERROR((K211-K210)/K210,"")</f>
        <v>-0.206349206349206</v>
      </c>
      <c r="L212" s="74" t="n">
        <f aca="false">IFERROR((L211-L210)/L210,"")</f>
        <v>0.363636363636364</v>
      </c>
      <c r="M212" s="74" t="n">
        <f aca="false">IFERROR((M211-M210)/M210,"")</f>
        <v>0.5</v>
      </c>
      <c r="N212" s="74" t="n">
        <f aca="false">IFERROR((N211-N210)/N210,"")</f>
        <v>0.148148148148148</v>
      </c>
      <c r="O212" s="74" t="n">
        <f aca="false">IFERROR((O211-O210)/O210,"")</f>
        <v>0.0645161290322581</v>
      </c>
      <c r="P212" s="74" t="n">
        <f aca="false">IFERROR((P211-P210)/P210,"")</f>
        <v>0.0303030303030303</v>
      </c>
      <c r="Q212" s="74" t="n">
        <f aca="false">IFERROR((Q211-Q210)/Q210,"")</f>
        <v>0.152173913043478</v>
      </c>
      <c r="R212" s="74" t="n">
        <f aca="false">IFERROR((R211-R210)/R210,"")</f>
        <v>-0.0155038759689922</v>
      </c>
      <c r="S212" s="74" t="n">
        <f aca="false">IFERROR((S211-S210)/S210,"")</f>
        <v>0.235294117647059</v>
      </c>
      <c r="T212" s="74" t="n">
        <f aca="false">IFERROR((T211-T210)/T210,"")</f>
        <v>0.0689655172413793</v>
      </c>
      <c r="U212" s="74" t="n">
        <f aca="false">IFERROR((U211-U210)/U210,"")</f>
        <v>-0.0542635658914729</v>
      </c>
      <c r="V212" s="74" t="n">
        <f aca="false">IFERROR((V211-V210)/V210,"")</f>
        <v>-0.108108108108108</v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n">
        <f aca="false">IFERROR(SQRT(2*(F211-F210)^2/(F211+F210)),"")</f>
        <v>0.374188837466729</v>
      </c>
      <c r="G213" s="77" t="n">
        <f aca="false">IFERROR(SQRT(2*(G211-G210)^2/(G211+G210)),"")</f>
        <v>0.203069233026724</v>
      </c>
      <c r="H213" s="77" t="n">
        <f aca="false">IFERROR(SQRT(2*(H211-H210)^2/(H211+H210)),"")</f>
        <v>0.720082299823096</v>
      </c>
      <c r="I213" s="77" t="n">
        <f aca="false">IFERROR(SQRT(2*(I211-I210)^2/(I211+I210)),"")</f>
        <v>0.64203873750578</v>
      </c>
      <c r="J213" s="77" t="n">
        <f aca="false">IFERROR(SQRT(2*(J211-J210)^2/(J211+J210)),"")</f>
        <v>0.652071200401997</v>
      </c>
      <c r="K213" s="77" t="n">
        <f aca="false">IFERROR(SQRT(2*(K211-K210)^2/(K211+K210)),"")</f>
        <v>1.72949427361812</v>
      </c>
      <c r="L213" s="77" t="n">
        <f aca="false">IFERROR(SQRT(2*(L211-L210)^2/(L211+L210)),"")</f>
        <v>1.10940039245046</v>
      </c>
      <c r="M213" s="77" t="n">
        <f aca="false">IFERROR(SQRT(2*(M211-M210)^2/(M211+M210)),"")</f>
        <v>2.0976176963403</v>
      </c>
      <c r="N213" s="78" t="n">
        <f aca="false">IFERROR(SQRT(2*(N211-N210)^2/(N211+N210)),"")</f>
        <v>0.742781352708207</v>
      </c>
      <c r="O213" s="78" t="n">
        <f aca="false">IFERROR(SQRT(2*(O211-O210)^2/(O211+O210)),"")</f>
        <v>0.353553390593274</v>
      </c>
      <c r="P213" s="78" t="n">
        <f aca="false">IFERROR(SQRT(2*(P211-P210)^2/(P211+P210)),"")</f>
        <v>0.172773685116272</v>
      </c>
      <c r="Q213" s="77" t="n">
        <f aca="false">IFERROR(SQRT(2*(Q211-Q210)^2/(Q211+Q210)),"")</f>
        <v>0.994936676326182</v>
      </c>
      <c r="R213" s="77" t="n">
        <f aca="false">IFERROR(SQRT(2*(R211-R210)^2/(R211+R210)),"")</f>
        <v>0.176776695296637</v>
      </c>
      <c r="S213" s="77" t="n">
        <f aca="false">IFERROR(SQRT(2*(S211-S210)^2/(S211+S210)),"")</f>
        <v>0.917662935482247</v>
      </c>
      <c r="T213" s="77" t="n">
        <f aca="false">IFERROR(SQRT(2*(T211-T210)^2/(T211+T210)),"")</f>
        <v>0.365148371670111</v>
      </c>
      <c r="U213" s="77" t="n">
        <f aca="false">IFERROR(SQRT(2*(U211-U210)^2/(U211+U210)),"")</f>
        <v>0.624850579748433</v>
      </c>
      <c r="V213" s="79" t="n">
        <f aca="false">IFERROR(SQRT(2*(V211-V210)^2/(V211+V210)),"")</f>
        <v>0.676123403782813</v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 t="n">
        <v>46072</v>
      </c>
      <c r="E214" s="73" t="n">
        <v>0.354166666666667</v>
      </c>
      <c r="F214" s="5" t="n">
        <v>339</v>
      </c>
      <c r="G214" s="5" t="n">
        <v>162</v>
      </c>
      <c r="H214" s="5" t="n">
        <v>131</v>
      </c>
      <c r="I214" s="5" t="n">
        <v>0</v>
      </c>
      <c r="J214" s="5" t="n">
        <v>46</v>
      </c>
      <c r="K214" s="6" t="n">
        <v>46</v>
      </c>
      <c r="L214" s="6" t="n">
        <v>116</v>
      </c>
      <c r="M214" s="6" t="n">
        <f aca="false">SUM(M210:M213)</f>
        <v>57.5976176963403</v>
      </c>
      <c r="N214" s="6" t="n">
        <f aca="false">SUM(N210:N213)</f>
        <v>58.8909295008564</v>
      </c>
      <c r="O214" s="6" t="n">
        <v>102</v>
      </c>
      <c r="P214" s="6" t="n">
        <v>29</v>
      </c>
      <c r="Q214" s="6" t="n">
        <f aca="false">SUM(Q210:Q213)</f>
        <v>100.14711058937</v>
      </c>
      <c r="R214" s="6" t="n">
        <f aca="false">SUM(R210:R213)</f>
        <v>256.161272819328</v>
      </c>
      <c r="S214" s="6" t="n">
        <f aca="false">SUM(S210:S213)</f>
        <v>39.1529570531293</v>
      </c>
      <c r="T214" s="6" t="n">
        <v>14</v>
      </c>
      <c r="U214" s="6" t="n">
        <f aca="false">SUM(U210:U213)</f>
        <v>251.570587013857</v>
      </c>
      <c r="V214" s="6" t="n">
        <v>32</v>
      </c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 t="n">
        <v>327</v>
      </c>
      <c r="G215" s="5" t="n">
        <v>157</v>
      </c>
      <c r="H215" s="5" t="n">
        <v>128</v>
      </c>
      <c r="I215" s="5" t="n">
        <v>0</v>
      </c>
      <c r="J215" s="5" t="n">
        <v>42</v>
      </c>
      <c r="K215" s="6" t="n">
        <v>39</v>
      </c>
      <c r="L215" s="6" t="n">
        <v>114</v>
      </c>
      <c r="M215" s="6" t="n">
        <v>4</v>
      </c>
      <c r="N215" s="6" t="n">
        <f aca="false">SUM(N211:N214)</f>
        <v>90.7818590017127</v>
      </c>
      <c r="O215" s="6" t="n">
        <v>98</v>
      </c>
      <c r="P215" s="6" t="n">
        <v>30</v>
      </c>
      <c r="Q215" s="6" t="n">
        <f aca="false">SUM(Q211:Q214)</f>
        <v>154.294221178739</v>
      </c>
      <c r="R215" s="6" t="n">
        <f aca="false">SUM(R211:R214)</f>
        <v>383.322545638655</v>
      </c>
      <c r="S215" s="6" t="n">
        <f aca="false">SUM(S211:S214)</f>
        <v>61.3059141062586</v>
      </c>
      <c r="T215" s="6" t="n">
        <v>13</v>
      </c>
      <c r="U215" s="6" t="n">
        <f aca="false">SUM(U211:U214)</f>
        <v>374.141174027714</v>
      </c>
      <c r="V215" s="6" t="n">
        <v>29</v>
      </c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n">
        <f aca="false">IFERROR((F215-F214)/F214,"")</f>
        <v>-0.0353982300884956</v>
      </c>
      <c r="G216" s="74" t="n">
        <f aca="false">IFERROR((G215-G214)/G214,"")</f>
        <v>-0.0308641975308642</v>
      </c>
      <c r="H216" s="74" t="n">
        <f aca="false">IFERROR((H215-H214)/H214,"")</f>
        <v>-0.0229007633587786</v>
      </c>
      <c r="I216" s="74" t="str">
        <f aca="false">IFERROR((I215-I214)/I214,"")</f>
        <v/>
      </c>
      <c r="J216" s="74" t="n">
        <f aca="false">IFERROR((J215-J214)/J214,"")</f>
        <v>-0.0869565217391304</v>
      </c>
      <c r="K216" s="74" t="n">
        <f aca="false">IFERROR((K215-K214)/K214,"")</f>
        <v>-0.152173913043478</v>
      </c>
      <c r="L216" s="74" t="n">
        <f aca="false">IFERROR((L215-L214)/L214,"")</f>
        <v>-0.0172413793103448</v>
      </c>
      <c r="M216" s="74" t="n">
        <f aca="false">IFERROR((M215-M214)/M214,"")</f>
        <v>-0.930552683253527</v>
      </c>
      <c r="N216" s="74" t="n">
        <f aca="false">IFERROR((N215-N214)/N214,"")</f>
        <v>0.541525320981606</v>
      </c>
      <c r="O216" s="74" t="n">
        <f aca="false">IFERROR((O215-O214)/O214,"")</f>
        <v>-0.0392156862745098</v>
      </c>
      <c r="P216" s="74" t="n">
        <f aca="false">IFERROR((P215-P214)/P214,"")</f>
        <v>0.0344827586206897</v>
      </c>
      <c r="Q216" s="74" t="n">
        <f aca="false">IFERROR((Q215-Q214)/Q214,"")</f>
        <v>0.540675714663277</v>
      </c>
      <c r="R216" s="74" t="n">
        <f aca="false">IFERROR((R215-R214)/R214,"")</f>
        <v>0.496410996946503</v>
      </c>
      <c r="S216" s="74" t="n">
        <f aca="false">IFERROR((S215-S214)/S214,"")</f>
        <v>0.565805464528987</v>
      </c>
      <c r="T216" s="74" t="n">
        <f aca="false">IFERROR((T215-T214)/T214,"")</f>
        <v>-0.0714285714285714</v>
      </c>
      <c r="U216" s="74" t="n">
        <f aca="false">IFERROR((U215-U214)/U214,"")</f>
        <v>0.48722145330569</v>
      </c>
      <c r="V216" s="74" t="n">
        <f aca="false">IFERROR((V215-V214)/V214,"")</f>
        <v>-0.09375</v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n">
        <f aca="false">IFERROR(SQRT(2*(F215-F214)^2/(F215+F214)),"")</f>
        <v>0.657595949221429</v>
      </c>
      <c r="G217" s="77" t="n">
        <f aca="false">IFERROR(SQRT(2*(G215-G214)^2/(G215+G214)),"")</f>
        <v>0.395903791232448</v>
      </c>
      <c r="H217" s="77" t="n">
        <f aca="false">IFERROR(SQRT(2*(H215-H214)^2/(H215+H214)),"")</f>
        <v>0.263624865098248</v>
      </c>
      <c r="I217" s="77" t="str">
        <f aca="false">IFERROR(SQRT(2*(I215-I214)^2/(I215+I214)),"")</f>
        <v/>
      </c>
      <c r="J217" s="77" t="n">
        <f aca="false">IFERROR(SQRT(2*(J215-J214)^2/(J215+J214)),"")</f>
        <v>0.603022689155527</v>
      </c>
      <c r="K217" s="77" t="n">
        <f aca="false">IFERROR(SQRT(2*(K215-K214)^2/(K215+K214)),"")</f>
        <v>1.07375098438632</v>
      </c>
      <c r="L217" s="77" t="n">
        <f aca="false">IFERROR(SQRT(2*(L215-L214)^2/(L215+L214)),"")</f>
        <v>0.186500961648063</v>
      </c>
      <c r="M217" s="77" t="n">
        <f aca="false">IFERROR(SQRT(2*(M215-M214)^2/(M215+M214)),"")</f>
        <v>9.65780709243935</v>
      </c>
      <c r="N217" s="78" t="n">
        <f aca="false">IFERROR(SQRT(2*(N215-N214)^2/(N215+N214)),"")</f>
        <v>3.68647039324048</v>
      </c>
      <c r="O217" s="78" t="n">
        <f aca="false">IFERROR(SQRT(2*(O215-O214)^2/(O215+O214)),"")</f>
        <v>0.4</v>
      </c>
      <c r="P217" s="78" t="n">
        <f aca="false">IFERROR(SQRT(2*(P215-P214)^2/(P215+P214)),"")</f>
        <v>0.184114923579665</v>
      </c>
      <c r="Q217" s="77" t="n">
        <f aca="false">IFERROR(SQRT(2*(Q215-Q214)^2/(Q215+Q214)),"")</f>
        <v>4.80061032063777</v>
      </c>
      <c r="R217" s="77" t="n">
        <f aca="false">IFERROR(SQRT(2*(R215-R214)^2/(R215+R214)),"")</f>
        <v>7.11139962329206</v>
      </c>
      <c r="S217" s="77" t="n">
        <f aca="false">IFERROR(SQRT(2*(S215-S214)^2/(S215+S214)),"")</f>
        <v>3.12573788451276</v>
      </c>
      <c r="T217" s="77" t="n">
        <f aca="false">IFERROR(SQRT(2*(T215-T214)^2/(T215+T214)),"")</f>
        <v>0.272165526975909</v>
      </c>
      <c r="U217" s="77" t="n">
        <f aca="false">IFERROR(SQRT(2*(U215-U214)^2/(U215+U214)),"")</f>
        <v>6.92969475347257</v>
      </c>
      <c r="V217" s="79" t="n">
        <f aca="false">IFERROR(SQRT(2*(V215-V214)^2/(V215+V214)),"")</f>
        <v>0.543214476255111</v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74" t="str">
        <f aca="false">IFERROR((N219-N218)/N218,"")</f>
        <v/>
      </c>
      <c r="O220" s="74" t="str">
        <f aca="false">IFERROR((O219-O218)/O218,"")</f>
        <v/>
      </c>
      <c r="P220" s="74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74" t="str">
        <f aca="false">IFERROR((N223-N222)/N222,"")</f>
        <v/>
      </c>
      <c r="O224" s="74" t="str">
        <f aca="false">IFERROR((O223-O222)/O222,"")</f>
        <v/>
      </c>
      <c r="P224" s="74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74" t="str">
        <f aca="false">IFERROR((N227-N226)/N226,"")</f>
        <v/>
      </c>
      <c r="O228" s="74" t="str">
        <f aca="false">IFERROR((O227-O226)/O226,"")</f>
        <v/>
      </c>
      <c r="P228" s="74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74" t="str">
        <f aca="false">IFERROR((N231-N230)/N230,"")</f>
        <v/>
      </c>
      <c r="O232" s="74" t="str">
        <f aca="false">IFERROR((O231-O230)/O230,"")</f>
        <v/>
      </c>
      <c r="P232" s="74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74" t="str">
        <f aca="false">IFERROR((N235-N234)/N234,"")</f>
        <v/>
      </c>
      <c r="O236" s="74" t="str">
        <f aca="false">IFERROR((O235-O234)/O234,"")</f>
        <v/>
      </c>
      <c r="P236" s="74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74" t="str">
        <f aca="false">IFERROR((N239-N238)/N238,"")</f>
        <v/>
      </c>
      <c r="O240" s="74" t="str">
        <f aca="false">IFERROR((O239-O238)/O238,"")</f>
        <v/>
      </c>
      <c r="P240" s="74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74" t="str">
        <f aca="false">IFERROR((N243-N242)/N242,"")</f>
        <v/>
      </c>
      <c r="O244" s="74" t="str">
        <f aca="false">IFERROR((O243-O242)/O242,"")</f>
        <v/>
      </c>
      <c r="P244" s="74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74" t="str">
        <f aca="false">IFERROR((N247-N246)/N246,"")</f>
        <v/>
      </c>
      <c r="O248" s="74" t="str">
        <f aca="false">IFERROR((O247-O246)/O246,"")</f>
        <v/>
      </c>
      <c r="P248" s="74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74" t="str">
        <f aca="false">IFERROR((N251-N250)/N250,"")</f>
        <v/>
      </c>
      <c r="O252" s="74" t="str">
        <f aca="false">IFERROR((O251-O250)/O250,"")</f>
        <v/>
      </c>
      <c r="P252" s="74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74" t="str">
        <f aca="false">IFERROR((N255-N254)/N254,"")</f>
        <v/>
      </c>
      <c r="O256" s="74" t="str">
        <f aca="false">IFERROR((O255-O254)/O254,"")</f>
        <v/>
      </c>
      <c r="P256" s="74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 t="n">
        <v>46076</v>
      </c>
      <c r="E258" s="73" t="n">
        <v>0.625</v>
      </c>
      <c r="F258" s="5" t="n">
        <v>295</v>
      </c>
      <c r="G258" s="5" t="n">
        <v>27</v>
      </c>
      <c r="H258" s="5" t="n">
        <v>36</v>
      </c>
      <c r="I258" s="5" t="n">
        <v>117</v>
      </c>
      <c r="J258" s="5" t="n">
        <v>115</v>
      </c>
      <c r="K258" s="6" t="n">
        <v>16</v>
      </c>
      <c r="L258" s="6" t="n">
        <v>6</v>
      </c>
      <c r="M258" s="6" t="n">
        <v>5</v>
      </c>
      <c r="N258" s="6" t="n">
        <v>8</v>
      </c>
      <c r="O258" s="6" t="n">
        <v>10</v>
      </c>
      <c r="P258" s="6" t="n">
        <v>18</v>
      </c>
      <c r="Q258" s="6" t="n">
        <v>6</v>
      </c>
      <c r="R258" s="6" t="n">
        <v>95</v>
      </c>
      <c r="S258" s="6" t="n">
        <v>16</v>
      </c>
      <c r="T258" s="6" t="n">
        <v>20</v>
      </c>
      <c r="U258" s="6" t="n">
        <v>77</v>
      </c>
      <c r="V258" s="6" t="n">
        <v>18</v>
      </c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 t="n">
        <v>270</v>
      </c>
      <c r="G259" s="5" t="n">
        <v>26</v>
      </c>
      <c r="H259" s="5" t="n">
        <v>33</v>
      </c>
      <c r="I259" s="5" t="n">
        <v>101</v>
      </c>
      <c r="J259" s="5" t="n">
        <v>110</v>
      </c>
      <c r="K259" s="6" t="n">
        <v>15</v>
      </c>
      <c r="L259" s="6" t="n">
        <v>4</v>
      </c>
      <c r="M259" s="6" t="n">
        <v>7</v>
      </c>
      <c r="N259" s="6" t="n">
        <v>9</v>
      </c>
      <c r="O259" s="6" t="n">
        <v>8</v>
      </c>
      <c r="P259" s="6" t="n">
        <v>16</v>
      </c>
      <c r="Q259" s="6" t="n">
        <v>5</v>
      </c>
      <c r="R259" s="6" t="n">
        <v>82</v>
      </c>
      <c r="S259" s="6" t="n">
        <v>14</v>
      </c>
      <c r="T259" s="6" t="n">
        <v>20</v>
      </c>
      <c r="U259" s="6" t="n">
        <v>74</v>
      </c>
      <c r="V259" s="6" t="n">
        <v>16</v>
      </c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n">
        <f aca="false">IFERROR((F259-F258)/F258,"")</f>
        <v>-0.0847457627118644</v>
      </c>
      <c r="G260" s="74" t="n">
        <f aca="false">IFERROR((G259-G258)/G258,"")</f>
        <v>-0.037037037037037</v>
      </c>
      <c r="H260" s="74" t="n">
        <f aca="false">IFERROR((H259-H258)/H258,"")</f>
        <v>-0.0833333333333333</v>
      </c>
      <c r="I260" s="74" t="n">
        <f aca="false">IFERROR((I259-I258)/I258,"")</f>
        <v>-0.136752136752137</v>
      </c>
      <c r="J260" s="74" t="n">
        <f aca="false">IFERROR((J259-J258)/J258,"")</f>
        <v>-0.0434782608695652</v>
      </c>
      <c r="K260" s="74" t="n">
        <f aca="false">IFERROR((K259-K258)/K258,"")</f>
        <v>-0.0625</v>
      </c>
      <c r="L260" s="74" t="n">
        <f aca="false">IFERROR((L259-L258)/L258,"")</f>
        <v>-0.333333333333333</v>
      </c>
      <c r="M260" s="74" t="n">
        <f aca="false">IFERROR((M259-M258)/M258,"")</f>
        <v>0.4</v>
      </c>
      <c r="N260" s="74" t="n">
        <f aca="false">IFERROR((N259-N258)/N258,"")</f>
        <v>0.125</v>
      </c>
      <c r="O260" s="74" t="n">
        <f aca="false">IFERROR((O259-O258)/O258,"")</f>
        <v>-0.2</v>
      </c>
      <c r="P260" s="74" t="n">
        <f aca="false">IFERROR((P259-P258)/P258,"")</f>
        <v>-0.111111111111111</v>
      </c>
      <c r="Q260" s="74" t="n">
        <f aca="false">IFERROR((Q259-Q258)/Q258,"")</f>
        <v>-0.166666666666667</v>
      </c>
      <c r="R260" s="74" t="n">
        <f aca="false">IFERROR((R259-R258)/R258,"")</f>
        <v>-0.136842105263158</v>
      </c>
      <c r="S260" s="74" t="n">
        <f aca="false">IFERROR((S259-S258)/S258,"")</f>
        <v>-0.125</v>
      </c>
      <c r="T260" s="74" t="n">
        <f aca="false">IFERROR((T259-T258)/T258,"")</f>
        <v>0</v>
      </c>
      <c r="U260" s="74" t="n">
        <f aca="false">IFERROR((U259-U258)/U258,"")</f>
        <v>-0.038961038961039</v>
      </c>
      <c r="V260" s="74" t="n">
        <f aca="false">IFERROR((V259-V258)/V258,"")</f>
        <v>-0.111111111111111</v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n">
        <f aca="false">IFERROR(SQRT(2*(F259-F258)^2/(F259+F258)),"")</f>
        <v>1.48741029327182</v>
      </c>
      <c r="G261" s="77" t="n">
        <f aca="false">IFERROR(SQRT(2*(G259-G258)^2/(G259+G258)),"")</f>
        <v>0.194257172471453</v>
      </c>
      <c r="H261" s="77" t="n">
        <f aca="false">IFERROR(SQRT(2*(H259-H258)^2/(H259+H258)),"")</f>
        <v>0.510753918455249</v>
      </c>
      <c r="I261" s="77" t="n">
        <f aca="false">IFERROR(SQRT(2*(I259-I258)^2/(I259+I258)),"")</f>
        <v>1.53252205635384</v>
      </c>
      <c r="J261" s="77" t="n">
        <f aca="false">IFERROR(SQRT(2*(J259-J258)^2/(J259+J258)),"")</f>
        <v>0.471404520791032</v>
      </c>
      <c r="K261" s="77" t="n">
        <f aca="false">IFERROR(SQRT(2*(K259-K258)^2/(K259+K258)),"")</f>
        <v>0.254000254000381</v>
      </c>
      <c r="L261" s="77" t="n">
        <f aca="false">IFERROR(SQRT(2*(L259-L258)^2/(L259+L258)),"")</f>
        <v>0.894427190999916</v>
      </c>
      <c r="M261" s="77" t="n">
        <f aca="false">IFERROR(SQRT(2*(M259-M258)^2/(M259+M258)),"")</f>
        <v>0.816496580927726</v>
      </c>
      <c r="N261" s="78" t="n">
        <f aca="false">IFERROR(SQRT(2*(N259-N258)^2/(N259+N258)),"")</f>
        <v>0.342997170285018</v>
      </c>
      <c r="O261" s="78" t="n">
        <f aca="false">IFERROR(SQRT(2*(O259-O258)^2/(O259+O258)),"")</f>
        <v>0.666666666666667</v>
      </c>
      <c r="P261" s="78" t="n">
        <f aca="false">IFERROR(SQRT(2*(P259-P258)^2/(P259+P258)),"")</f>
        <v>0.485071250072666</v>
      </c>
      <c r="Q261" s="77" t="n">
        <f aca="false">IFERROR(SQRT(2*(Q259-Q258)^2/(Q259+Q258)),"")</f>
        <v>0.426401432711221</v>
      </c>
      <c r="R261" s="77" t="n">
        <f aca="false">IFERROR(SQRT(2*(R259-R258)^2/(R259+R258)),"")</f>
        <v>1.38188440897711</v>
      </c>
      <c r="S261" s="77" t="n">
        <f aca="false">IFERROR(SQRT(2*(S259-S258)^2/(S259+S258)),"")</f>
        <v>0.516397779494322</v>
      </c>
      <c r="T261" s="77" t="n">
        <f aca="false">IFERROR(SQRT(2*(T259-T258)^2/(T259+T258)),"")</f>
        <v>0</v>
      </c>
      <c r="U261" s="77" t="n">
        <f aca="false">IFERROR(SQRT(2*(U259-U258)^2/(U259+U258)),"")</f>
        <v>0.345261202589062</v>
      </c>
      <c r="V261" s="79" t="n">
        <f aca="false">IFERROR(SQRT(2*(V259-V258)^2/(V259+V258)),"")</f>
        <v>0.485071250072666</v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 t="n">
        <v>46073</v>
      </c>
      <c r="E262" s="73" t="s">
        <v>557</v>
      </c>
      <c r="F262" s="5" t="n">
        <v>222</v>
      </c>
      <c r="G262" s="5" t="n">
        <v>19</v>
      </c>
      <c r="H262" s="5" t="n">
        <v>11</v>
      </c>
      <c r="I262" s="5" t="n">
        <v>114</v>
      </c>
      <c r="J262" s="5" t="n">
        <v>78</v>
      </c>
      <c r="K262" s="6" t="n">
        <v>5</v>
      </c>
      <c r="L262" s="6" t="n">
        <v>11</v>
      </c>
      <c r="M262" s="6" t="n">
        <v>3</v>
      </c>
      <c r="N262" s="6" t="n">
        <v>2</v>
      </c>
      <c r="O262" s="6" t="n">
        <v>8</v>
      </c>
      <c r="P262" s="6" t="n">
        <v>1</v>
      </c>
      <c r="Q262" s="6" t="n">
        <v>6</v>
      </c>
      <c r="R262" s="6" t="n">
        <v>96</v>
      </c>
      <c r="S262" s="6" t="n">
        <v>12</v>
      </c>
      <c r="T262" s="6" t="n">
        <v>7</v>
      </c>
      <c r="U262" s="6" t="n">
        <v>70</v>
      </c>
      <c r="V262" s="6" t="n">
        <v>1</v>
      </c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 t="n">
        <v>180</v>
      </c>
      <c r="G263" s="5" t="n">
        <v>19</v>
      </c>
      <c r="H263" s="5" t="n">
        <v>11</v>
      </c>
      <c r="I263" s="5" t="n">
        <v>64</v>
      </c>
      <c r="J263" s="5" t="n">
        <v>86</v>
      </c>
      <c r="K263" s="6" t="n">
        <v>5</v>
      </c>
      <c r="L263" s="6" t="n">
        <v>12</v>
      </c>
      <c r="M263" s="6" t="n">
        <v>2</v>
      </c>
      <c r="N263" s="6" t="n">
        <v>2</v>
      </c>
      <c r="O263" s="6" t="n">
        <v>8</v>
      </c>
      <c r="P263" s="6" t="n">
        <v>1</v>
      </c>
      <c r="Q263" s="6" t="n">
        <v>2</v>
      </c>
      <c r="R263" s="6" t="n">
        <v>55</v>
      </c>
      <c r="S263" s="6" t="n">
        <v>7</v>
      </c>
      <c r="T263" s="6" t="n">
        <v>7</v>
      </c>
      <c r="U263" s="6" t="n">
        <v>78</v>
      </c>
      <c r="V263" s="6" t="n">
        <v>1</v>
      </c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n">
        <f aca="false">IFERROR((F263-F262)/F262,"")</f>
        <v>-0.189189189189189</v>
      </c>
      <c r="G264" s="74" t="n">
        <f aca="false">IFERROR((G263-G262)/G262,"")</f>
        <v>0</v>
      </c>
      <c r="H264" s="74" t="n">
        <f aca="false">IFERROR((H263-H262)/H262,"")</f>
        <v>0</v>
      </c>
      <c r="I264" s="74" t="n">
        <f aca="false">IFERROR((I263-I262)/I262,"")</f>
        <v>-0.43859649122807</v>
      </c>
      <c r="J264" s="74" t="n">
        <f aca="false">IFERROR((J263-J262)/J262,"")</f>
        <v>0.102564102564103</v>
      </c>
      <c r="K264" s="74" t="n">
        <f aca="false">IFERROR((K263-K262)/K262,"")</f>
        <v>0</v>
      </c>
      <c r="L264" s="74" t="n">
        <f aca="false">IFERROR((L263-L262)/L262,"")</f>
        <v>0.0909090909090909</v>
      </c>
      <c r="M264" s="74" t="n">
        <f aca="false">IFERROR((M263-M262)/M262,"")</f>
        <v>-0.333333333333333</v>
      </c>
      <c r="N264" s="74" t="n">
        <f aca="false">IFERROR((N263-N262)/N262,"")</f>
        <v>0</v>
      </c>
      <c r="O264" s="74" t="n">
        <f aca="false">IFERROR((O263-O262)/O262,"")</f>
        <v>0</v>
      </c>
      <c r="P264" s="74" t="n">
        <f aca="false">IFERROR((P263-P262)/P262,"")</f>
        <v>0</v>
      </c>
      <c r="Q264" s="74" t="n">
        <f aca="false">IFERROR((Q263-Q262)/Q262,"")</f>
        <v>-0.666666666666667</v>
      </c>
      <c r="R264" s="74" t="n">
        <f aca="false">IFERROR((R263-R262)/R262,"")</f>
        <v>-0.427083333333333</v>
      </c>
      <c r="S264" s="74" t="n">
        <f aca="false">IFERROR((S263-S262)/S262,"")</f>
        <v>-0.416666666666667</v>
      </c>
      <c r="T264" s="74" t="n">
        <f aca="false">IFERROR((T263-T262)/T262,"")</f>
        <v>0</v>
      </c>
      <c r="U264" s="74" t="n">
        <f aca="false">IFERROR((U263-U262)/U262,"")</f>
        <v>0.114285714285714</v>
      </c>
      <c r="V264" s="74" t="n">
        <f aca="false">IFERROR((V263-V262)/V262,"")</f>
        <v>0</v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n">
        <f aca="false">IFERROR(SQRT(2*(F263-F262)^2/(F263+F262)),"")</f>
        <v>2.96245158660611</v>
      </c>
      <c r="G265" s="77" t="n">
        <f aca="false">IFERROR(SQRT(2*(G263-G262)^2/(G263+G262)),"")</f>
        <v>0</v>
      </c>
      <c r="H265" s="77" t="n">
        <f aca="false">IFERROR(SQRT(2*(H263-H262)^2/(H263+H262)),"")</f>
        <v>0</v>
      </c>
      <c r="I265" s="77" t="n">
        <f aca="false">IFERROR(SQRT(2*(I263-I262)^2/(I263+I262)),"")</f>
        <v>5.2999894000318</v>
      </c>
      <c r="J265" s="77" t="n">
        <f aca="false">IFERROR(SQRT(2*(J263-J262)^2/(J263+J262)),"")</f>
        <v>0.883452208598772</v>
      </c>
      <c r="K265" s="77" t="n">
        <f aca="false">IFERROR(SQRT(2*(K263-K262)^2/(K263+K262)),"")</f>
        <v>0</v>
      </c>
      <c r="L265" s="77" t="n">
        <f aca="false">IFERROR(SQRT(2*(L263-L262)^2/(L263+L262)),"")</f>
        <v>0.294883912309794</v>
      </c>
      <c r="M265" s="77" t="n">
        <f aca="false">IFERROR(SQRT(2*(M263-M262)^2/(M263+M262)),"")</f>
        <v>0.632455532033676</v>
      </c>
      <c r="N265" s="78" t="n">
        <f aca="false">IFERROR(SQRT(2*(N263-N262)^2/(N263+N262)),"")</f>
        <v>0</v>
      </c>
      <c r="O265" s="78" t="n">
        <f aca="false">IFERROR(SQRT(2*(O263-O262)^2/(O263+O262)),"")</f>
        <v>0</v>
      </c>
      <c r="P265" s="78" t="n">
        <f aca="false">IFERROR(SQRT(2*(P263-P262)^2/(P263+P262)),"")</f>
        <v>0</v>
      </c>
      <c r="Q265" s="77" t="n">
        <f aca="false">IFERROR(SQRT(2*(Q263-Q262)^2/(Q263+Q262)),"")</f>
        <v>2</v>
      </c>
      <c r="R265" s="77" t="n">
        <f aca="false">IFERROR(SQRT(2*(R263-R262)^2/(R263+R262)),"")</f>
        <v>4.71856976871718</v>
      </c>
      <c r="S265" s="77" t="n">
        <f aca="false">IFERROR(SQRT(2*(S263-S262)^2/(S263+S262)),"")</f>
        <v>1.62221421130763</v>
      </c>
      <c r="T265" s="77" t="n">
        <f aca="false">IFERROR(SQRT(2*(T263-T262)^2/(T263+T262)),"")</f>
        <v>0</v>
      </c>
      <c r="U265" s="77" t="n">
        <f aca="false">IFERROR(SQRT(2*(U263-U262)^2/(U263+U262)),"")</f>
        <v>0.929981109950554</v>
      </c>
      <c r="V265" s="79" t="n">
        <f aca="false">IFERROR(SQRT(2*(V263-V262)^2/(V263+V262)),"")</f>
        <v>0</v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74" t="str">
        <f aca="false">IFERROR((N267-N266)/N266,"")</f>
        <v/>
      </c>
      <c r="O268" s="74" t="str">
        <f aca="false">IFERROR((O267-O266)/O266,"")</f>
        <v/>
      </c>
      <c r="P268" s="74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74" t="str">
        <f aca="false">IFERROR((N271-N270)/N270,"")</f>
        <v/>
      </c>
      <c r="O272" s="74" t="str">
        <f aca="false">IFERROR((O271-O270)/O270,"")</f>
        <v/>
      </c>
      <c r="P272" s="74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74" t="str">
        <f aca="false">IFERROR((N275-N274)/N274,"")</f>
        <v/>
      </c>
      <c r="O276" s="74" t="str">
        <f aca="false">IFERROR((O275-O274)/O274,"")</f>
        <v/>
      </c>
      <c r="P276" s="74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74" t="str">
        <f aca="false">IFERROR((N279-N278)/N278,"")</f>
        <v/>
      </c>
      <c r="O280" s="74" t="str">
        <f aca="false">IFERROR((O279-O278)/O278,"")</f>
        <v/>
      </c>
      <c r="P280" s="74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74" t="str">
        <f aca="false">IFERROR((N283-N282)/N282,"")</f>
        <v/>
      </c>
      <c r="O284" s="74" t="str">
        <f aca="false">IFERROR((O283-O282)/O282,"")</f>
        <v/>
      </c>
      <c r="P284" s="74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74" t="str">
        <f aca="false">IFERROR((N287-N286)/N286,"")</f>
        <v/>
      </c>
      <c r="O288" s="74" t="str">
        <f aca="false">IFERROR((O287-O286)/O286,"")</f>
        <v/>
      </c>
      <c r="P288" s="74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74" t="str">
        <f aca="false">IFERROR((N291-N290)/N290,"")</f>
        <v/>
      </c>
      <c r="O292" s="74" t="str">
        <f aca="false">IFERROR((O291-O290)/O290,"")</f>
        <v/>
      </c>
      <c r="P292" s="74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74" t="str">
        <f aca="false">IFERROR((N295-N294)/N294,"")</f>
        <v/>
      </c>
      <c r="O296" s="74" t="str">
        <f aca="false">IFERROR((O295-O294)/O294,"")</f>
        <v/>
      </c>
      <c r="P296" s="74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74" t="str">
        <f aca="false">IFERROR((N299-N298)/N298,"")</f>
        <v/>
      </c>
      <c r="O300" s="74" t="str">
        <f aca="false">IFERROR((O299-O298)/O298,"")</f>
        <v/>
      </c>
      <c r="P300" s="74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74" t="str">
        <f aca="false">IFERROR((N303-N302)/N302,"")</f>
        <v/>
      </c>
      <c r="O304" s="74" t="str">
        <f aca="false">IFERROR((O303-O302)/O302,"")</f>
        <v/>
      </c>
      <c r="P304" s="74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74" t="str">
        <f aca="false">IFERROR((N307-N306)/N306,"")</f>
        <v/>
      </c>
      <c r="O308" s="74" t="str">
        <f aca="false">IFERROR((O307-O306)/O306,"")</f>
        <v/>
      </c>
      <c r="P308" s="74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74" t="str">
        <f aca="false">IFERROR((N311-N310)/N310,"")</f>
        <v/>
      </c>
      <c r="O312" s="74" t="str">
        <f aca="false">IFERROR((O311-O310)/O310,"")</f>
        <v/>
      </c>
      <c r="P312" s="74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74" t="str">
        <f aca="false">IFERROR((N315-N314)/N314,"")</f>
        <v/>
      </c>
      <c r="O316" s="74" t="str">
        <f aca="false">IFERROR((O315-O314)/O314,"")</f>
        <v/>
      </c>
      <c r="P316" s="74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72" t="n">
        <v>46163</v>
      </c>
      <c r="E318" s="73" t="n">
        <v>0.302083333333333</v>
      </c>
      <c r="F318" s="80" t="n">
        <v>226</v>
      </c>
      <c r="G318" s="80" t="n">
        <v>9</v>
      </c>
      <c r="H318" s="80" t="n">
        <v>60</v>
      </c>
      <c r="I318" s="80" t="n">
        <v>77</v>
      </c>
      <c r="J318" s="80" t="n">
        <v>80</v>
      </c>
      <c r="K318" s="6" t="n">
        <v>4</v>
      </c>
      <c r="L318" s="6" t="n">
        <v>4</v>
      </c>
      <c r="M318" s="6" t="n">
        <v>1</v>
      </c>
      <c r="N318" s="6" t="n">
        <v>15</v>
      </c>
      <c r="O318" s="6" t="n">
        <v>0</v>
      </c>
      <c r="P318" s="6" t="n">
        <v>45</v>
      </c>
      <c r="Q318" s="6" t="n">
        <v>1</v>
      </c>
      <c r="R318" s="6" t="n">
        <v>58</v>
      </c>
      <c r="S318" s="6" t="n">
        <v>18</v>
      </c>
      <c r="T318" s="6" t="n">
        <v>26</v>
      </c>
      <c r="U318" s="6" t="n">
        <v>51</v>
      </c>
      <c r="V318" s="6" t="n">
        <v>3</v>
      </c>
    </row>
    <row r="319" customFormat="false" ht="13.5" hidden="false" customHeight="true" outlineLevel="0" collapsed="false">
      <c r="A319" s="69"/>
      <c r="B319" s="70"/>
      <c r="C319" s="6" t="s">
        <v>548</v>
      </c>
      <c r="D319" s="72"/>
      <c r="E319" s="72"/>
      <c r="F319" s="6" t="n">
        <v>226</v>
      </c>
      <c r="G319" s="6" t="n">
        <v>6</v>
      </c>
      <c r="H319" s="6" t="n">
        <v>42</v>
      </c>
      <c r="I319" s="6" t="n">
        <v>84</v>
      </c>
      <c r="J319" s="6" t="n">
        <v>70</v>
      </c>
      <c r="K319" s="6" t="n">
        <v>4</v>
      </c>
      <c r="L319" s="6" t="n">
        <v>1</v>
      </c>
      <c r="M319" s="6" t="n">
        <v>1</v>
      </c>
      <c r="N319" s="6" t="n">
        <v>8</v>
      </c>
      <c r="O319" s="6" t="n">
        <v>3</v>
      </c>
      <c r="P319" s="6" t="n">
        <v>31</v>
      </c>
      <c r="Q319" s="6" t="n">
        <v>1</v>
      </c>
      <c r="R319" s="6" t="n">
        <v>55</v>
      </c>
      <c r="S319" s="6" t="n">
        <v>28</v>
      </c>
      <c r="T319" s="6" t="n">
        <v>20</v>
      </c>
      <c r="U319" s="6" t="n">
        <v>49</v>
      </c>
      <c r="V319" s="6" t="n">
        <v>1</v>
      </c>
    </row>
    <row r="320" customFormat="false" ht="13.5" hidden="false" customHeight="true" outlineLevel="0" collapsed="false">
      <c r="A320" s="69"/>
      <c r="B320" s="70"/>
      <c r="C320" s="6" t="s">
        <v>549</v>
      </c>
      <c r="D320" s="72"/>
      <c r="E320" s="72"/>
      <c r="F320" s="74" t="n">
        <f aca="false">IFERROR((F319-F318)/F318,"")</f>
        <v>0</v>
      </c>
      <c r="G320" s="74" t="n">
        <f aca="false">IFERROR((G319-G318)/G318,"")</f>
        <v>-0.333333333333333</v>
      </c>
      <c r="H320" s="74" t="n">
        <f aca="false">IFERROR((H319-H318)/H318,"")</f>
        <v>-0.3</v>
      </c>
      <c r="I320" s="74" t="n">
        <f aca="false">IFERROR((I319-I318)/I318,"")</f>
        <v>0.0909090909090909</v>
      </c>
      <c r="J320" s="74" t="n">
        <f aca="false">IFERROR((J319-J318)/J318,"")</f>
        <v>-0.125</v>
      </c>
      <c r="K320" s="74" t="n">
        <f aca="false">IFERROR((K319-K318)/K318,"")</f>
        <v>0</v>
      </c>
      <c r="L320" s="74" t="n">
        <f aca="false">IFERROR((L319-L318)/L318,"")</f>
        <v>-0.75</v>
      </c>
      <c r="M320" s="74" t="n">
        <f aca="false">IFERROR((M319-M318)/M318,"")</f>
        <v>0</v>
      </c>
      <c r="N320" s="74" t="n">
        <f aca="false">IFERROR((N319-N318)/N318,"")</f>
        <v>-0.466666666666667</v>
      </c>
      <c r="O320" s="74" t="str">
        <f aca="false">IFERROR((O319-O318)/O318,"")</f>
        <v/>
      </c>
      <c r="P320" s="74" t="n">
        <f aca="false">IFERROR((P319-P318)/P318,"")</f>
        <v>-0.311111111111111</v>
      </c>
      <c r="Q320" s="74" t="n">
        <f aca="false">IFERROR((Q319-Q318)/Q318,"")</f>
        <v>0</v>
      </c>
      <c r="R320" s="74" t="n">
        <f aca="false">IFERROR((R319-R318)/R318,"")</f>
        <v>-0.0517241379310345</v>
      </c>
      <c r="S320" s="74" t="n">
        <f aca="false">IFERROR((S319-S318)/S318,"")</f>
        <v>0.555555555555556</v>
      </c>
      <c r="T320" s="74" t="n">
        <f aca="false">IFERROR((T319-T318)/T318,"")</f>
        <v>-0.230769230769231</v>
      </c>
      <c r="U320" s="74" t="n">
        <f aca="false">IFERROR((U319-U318)/U318,"")</f>
        <v>-0.0392156862745098</v>
      </c>
      <c r="V320" s="74" t="n">
        <f aca="false">IFERROR((V319-V318)/V318,"")</f>
        <v>-0.666666666666667</v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72"/>
      <c r="E321" s="72"/>
      <c r="F321" s="77" t="n">
        <f aca="false">IFERROR(SQRT(2*(F319-F318)^2/(F319+F318)),"")</f>
        <v>0</v>
      </c>
      <c r="G321" s="77" t="n">
        <f aca="false">IFERROR(SQRT(2*(G319-G318)^2/(G319+G318)),"")</f>
        <v>1.09544511501033</v>
      </c>
      <c r="H321" s="77" t="n">
        <f aca="false">IFERROR(SQRT(2*(H319-H318)^2/(H319+H318)),"")</f>
        <v>2.52050415125042</v>
      </c>
      <c r="I321" s="77" t="n">
        <f aca="false">IFERROR(SQRT(2*(I319-I318)^2/(I319+I318)),"")</f>
        <v>0.780189497605494</v>
      </c>
      <c r="J321" s="77" t="n">
        <f aca="false">IFERROR(SQRT(2*(J319-J318)^2/(J319+J318)),"")</f>
        <v>1.15470053837925</v>
      </c>
      <c r="K321" s="77" t="n">
        <f aca="false">IFERROR(SQRT(2*(K319-K318)^2/(K319+K318)),"")</f>
        <v>0</v>
      </c>
      <c r="L321" s="77" t="n">
        <f aca="false">IFERROR(SQRT(2*(L319-L318)^2/(L319+L318)),"")</f>
        <v>1.89736659610103</v>
      </c>
      <c r="M321" s="77" t="n">
        <f aca="false">IFERROR(SQRT(2*(M319-M318)^2/(M319+M318)),"")</f>
        <v>0</v>
      </c>
      <c r="N321" s="84" t="n">
        <f aca="false">IFERROR(SQRT(2*(N319-N318)^2/(N319+N318)),"")</f>
        <v>2.06418738616856</v>
      </c>
      <c r="O321" s="84" t="n">
        <f aca="false">IFERROR(SQRT(2*(O319-O318)^2/(O319+O318)),"")</f>
        <v>2.44948974278318</v>
      </c>
      <c r="P321" s="84" t="n">
        <f aca="false">IFERROR(SQRT(2*(P319-P318)^2/(P319+P318)),"")</f>
        <v>2.27109989583068</v>
      </c>
      <c r="Q321" s="77" t="n">
        <f aca="false">IFERROR(SQRT(2*(Q319-Q318)^2/(Q319+Q318)),"")</f>
        <v>0</v>
      </c>
      <c r="R321" s="77" t="n">
        <f aca="false">IFERROR(SQRT(2*(R319-R318)^2/(R319+R318)),"")</f>
        <v>0.399114063142644</v>
      </c>
      <c r="S321" s="77" t="n">
        <f aca="false">IFERROR(SQRT(2*(S319-S318)^2/(S319+S318)),"")</f>
        <v>2.08514414057075</v>
      </c>
      <c r="T321" s="77" t="n">
        <f aca="false">IFERROR(SQRT(2*(T319-T318)^2/(T319+T318)),"")</f>
        <v>1.25108648434245</v>
      </c>
      <c r="U321" s="77" t="n">
        <f aca="false">IFERROR(SQRT(2*(U319-U318)^2/(U319+U318)),"")</f>
        <v>0.282842712474619</v>
      </c>
      <c r="V321" s="79" t="n">
        <f aca="false">IFERROR(SQRT(2*(V319-V318)^2/(V319+V318)),"")</f>
        <v>1.4142135623731</v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72" t="n">
        <v>46163</v>
      </c>
      <c r="E322" s="73" t="n">
        <v>0.635416666666667</v>
      </c>
      <c r="F322" s="71" t="n">
        <v>520</v>
      </c>
      <c r="G322" s="71" t="n">
        <v>43</v>
      </c>
      <c r="H322" s="71" t="n">
        <v>74</v>
      </c>
      <c r="I322" s="71" t="n">
        <v>249</v>
      </c>
      <c r="J322" s="71" t="n">
        <v>154</v>
      </c>
      <c r="K322" s="6" t="n">
        <v>15</v>
      </c>
      <c r="L322" s="6" t="n">
        <v>3</v>
      </c>
      <c r="M322" s="6" t="n">
        <v>25</v>
      </c>
      <c r="N322" s="6" t="n">
        <v>57</v>
      </c>
      <c r="O322" s="6" t="n">
        <v>10</v>
      </c>
      <c r="P322" s="6" t="n">
        <v>7</v>
      </c>
      <c r="Q322" s="6" t="n">
        <v>25</v>
      </c>
      <c r="R322" s="6" t="n">
        <v>172</v>
      </c>
      <c r="S322" s="6" t="n">
        <v>52</v>
      </c>
      <c r="T322" s="6" t="n">
        <v>9</v>
      </c>
      <c r="U322" s="6" t="n">
        <v>140</v>
      </c>
      <c r="V322" s="6" t="n">
        <v>5</v>
      </c>
    </row>
    <row r="323" customFormat="false" ht="13.5" hidden="false" customHeight="true" outlineLevel="0" collapsed="false">
      <c r="A323" s="69"/>
      <c r="B323" s="70"/>
      <c r="C323" s="6" t="s">
        <v>548</v>
      </c>
      <c r="D323" s="72"/>
      <c r="E323" s="72"/>
      <c r="F323" s="6" t="n">
        <v>506</v>
      </c>
      <c r="G323" s="6" t="n">
        <v>39</v>
      </c>
      <c r="H323" s="6" t="n">
        <v>60</v>
      </c>
      <c r="I323" s="6" t="n">
        <v>242</v>
      </c>
      <c r="J323" s="6" t="n">
        <v>165</v>
      </c>
      <c r="K323" s="6" t="n">
        <v>11</v>
      </c>
      <c r="L323" s="6" t="n">
        <v>3</v>
      </c>
      <c r="M323" s="6" t="n">
        <v>25</v>
      </c>
      <c r="N323" s="6" t="n">
        <v>43</v>
      </c>
      <c r="O323" s="6" t="n">
        <v>10</v>
      </c>
      <c r="P323" s="6" t="n">
        <v>7</v>
      </c>
      <c r="Q323" s="6" t="n">
        <v>24</v>
      </c>
      <c r="R323" s="6" t="n">
        <v>167</v>
      </c>
      <c r="S323" s="6" t="n">
        <v>51</v>
      </c>
      <c r="T323" s="6" t="n">
        <v>9</v>
      </c>
      <c r="U323" s="6" t="n">
        <v>148</v>
      </c>
      <c r="V323" s="6" t="n">
        <v>8</v>
      </c>
    </row>
    <row r="324" customFormat="false" ht="13.5" hidden="false" customHeight="true" outlineLevel="0" collapsed="false">
      <c r="A324" s="69"/>
      <c r="B324" s="70"/>
      <c r="C324" s="6" t="s">
        <v>549</v>
      </c>
      <c r="D324" s="72"/>
      <c r="E324" s="72"/>
      <c r="F324" s="74" t="n">
        <f aca="false">IFERROR((F323-F322)/F322,"")</f>
        <v>-0.0269230769230769</v>
      </c>
      <c r="G324" s="74" t="n">
        <f aca="false">IFERROR((G323-G322)/G322,"")</f>
        <v>-0.0930232558139535</v>
      </c>
      <c r="H324" s="74" t="n">
        <f aca="false">IFERROR((H323-H322)/H322,"")</f>
        <v>-0.189189189189189</v>
      </c>
      <c r="I324" s="74" t="n">
        <f aca="false">IFERROR((I323-I322)/I322,"")</f>
        <v>-0.0281124497991968</v>
      </c>
      <c r="J324" s="74" t="n">
        <f aca="false">IFERROR((J323-J322)/J322,"")</f>
        <v>0.0714285714285714</v>
      </c>
      <c r="K324" s="74" t="n">
        <f aca="false">IFERROR((K323-K322)/K322,"")</f>
        <v>-0.266666666666667</v>
      </c>
      <c r="L324" s="74" t="n">
        <f aca="false">IFERROR((L323-L322)/L322,"")</f>
        <v>0</v>
      </c>
      <c r="M324" s="74" t="n">
        <f aca="false">IFERROR((M323-M322)/M322,"")</f>
        <v>0</v>
      </c>
      <c r="N324" s="74" t="n">
        <f aca="false">IFERROR((N323-N322)/N322,"")</f>
        <v>-0.245614035087719</v>
      </c>
      <c r="O324" s="74" t="n">
        <f aca="false">IFERROR((O323-O322)/O322,"")</f>
        <v>0</v>
      </c>
      <c r="P324" s="74" t="n">
        <f aca="false">IFERROR((P323-P322)/P322,"")</f>
        <v>0</v>
      </c>
      <c r="Q324" s="74" t="n">
        <f aca="false">IFERROR((Q323-Q322)/Q322,"")</f>
        <v>-0.04</v>
      </c>
      <c r="R324" s="74" t="n">
        <f aca="false">IFERROR((R323-R322)/R322,"")</f>
        <v>-0.0290697674418605</v>
      </c>
      <c r="S324" s="74" t="n">
        <f aca="false">IFERROR((S323-S322)/S322,"")</f>
        <v>-0.0192307692307692</v>
      </c>
      <c r="T324" s="74" t="n">
        <f aca="false">IFERROR((T323-T322)/T322,"")</f>
        <v>0</v>
      </c>
      <c r="U324" s="74" t="n">
        <f aca="false">IFERROR((U323-U322)/U322,"")</f>
        <v>0.0571428571428571</v>
      </c>
      <c r="V324" s="74" t="n">
        <f aca="false">IFERROR((V323-V322)/V322,"")</f>
        <v>0.6</v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72"/>
      <c r="E325" s="72"/>
      <c r="F325" s="77" t="n">
        <f aca="false">IFERROR(SQRT(2*(F323-F322)^2/(F323+F322)),"")</f>
        <v>0.618115099963687</v>
      </c>
      <c r="G325" s="77" t="n">
        <f aca="false">IFERROR(SQRT(2*(G323-G322)^2/(G323+G322)),"")</f>
        <v>0.624695047554424</v>
      </c>
      <c r="H325" s="77" t="n">
        <f aca="false">IFERROR(SQRT(2*(H323-H322)^2/(H323+H322)),"")</f>
        <v>1.71037222098827</v>
      </c>
      <c r="I325" s="77" t="n">
        <f aca="false">IFERROR(SQRT(2*(I323-I322)^2/(I323+I322)),"")</f>
        <v>0.446757952390822</v>
      </c>
      <c r="J325" s="77" t="n">
        <f aca="false">IFERROR(SQRT(2*(J323-J322)^2/(J323+J322)),"")</f>
        <v>0.870988340711385</v>
      </c>
      <c r="K325" s="77" t="n">
        <f aca="false">IFERROR(SQRT(2*(K323-K322)^2/(K323+K322)),"")</f>
        <v>1.10940039245046</v>
      </c>
      <c r="L325" s="77" t="n">
        <f aca="false">IFERROR(SQRT(2*(L323-L322)^2/(L323+L322)),"")</f>
        <v>0</v>
      </c>
      <c r="M325" s="77" t="n">
        <f aca="false">IFERROR(SQRT(2*(M323-M322)^2/(M323+M322)),"")</f>
        <v>0</v>
      </c>
      <c r="N325" s="84" t="n">
        <f aca="false">IFERROR(SQRT(2*(N323-N322)^2/(N323+N322)),"")</f>
        <v>1.97989898732233</v>
      </c>
      <c r="O325" s="84" t="n">
        <f aca="false">IFERROR(SQRT(2*(O323-O322)^2/(O323+O322)),"")</f>
        <v>0</v>
      </c>
      <c r="P325" s="84" t="n">
        <f aca="false">IFERROR(SQRT(2*(P323-P322)^2/(P323+P322)),"")</f>
        <v>0</v>
      </c>
      <c r="Q325" s="77" t="n">
        <f aca="false">IFERROR(SQRT(2*(Q323-Q322)^2/(Q323+Q322)),"")</f>
        <v>0.202030508910442</v>
      </c>
      <c r="R325" s="77" t="n">
        <f aca="false">IFERROR(SQRT(2*(R323-R322)^2/(R323+R322)),"")</f>
        <v>0.384047686321284</v>
      </c>
      <c r="S325" s="77" t="n">
        <f aca="false">IFERROR(SQRT(2*(S323-S322)^2/(S323+S322)),"")</f>
        <v>0.139346602858324</v>
      </c>
      <c r="T325" s="77" t="n">
        <f aca="false">IFERROR(SQRT(2*(T323-T322)^2/(T323+T322)),"")</f>
        <v>0</v>
      </c>
      <c r="U325" s="77" t="n">
        <f aca="false">IFERROR(SQRT(2*(U323-U322)^2/(U323+U322)),"")</f>
        <v>0.666666666666667</v>
      </c>
      <c r="V325" s="79" t="n">
        <f aca="false">IFERROR(SQRT(2*(V323-V322)^2/(V323+V322)),"")</f>
        <v>1.1766968108291</v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72" t="n">
        <v>46164</v>
      </c>
      <c r="E326" s="73" t="n">
        <v>0.354166666666667</v>
      </c>
      <c r="F326" s="71" t="n">
        <v>385</v>
      </c>
      <c r="G326" s="71" t="n">
        <v>52</v>
      </c>
      <c r="H326" s="71" t="n">
        <v>31</v>
      </c>
      <c r="I326" s="71" t="n">
        <v>136</v>
      </c>
      <c r="J326" s="71" t="n">
        <v>166</v>
      </c>
      <c r="K326" s="6" t="n">
        <v>23</v>
      </c>
      <c r="L326" s="6" t="n">
        <v>7</v>
      </c>
      <c r="M326" s="6" t="n">
        <v>22</v>
      </c>
      <c r="N326" s="6" t="n">
        <v>10</v>
      </c>
      <c r="O326" s="6" t="n">
        <v>9</v>
      </c>
      <c r="P326" s="6" t="n">
        <v>12</v>
      </c>
      <c r="Q326" s="6" t="n">
        <v>17</v>
      </c>
      <c r="R326" s="6" t="n">
        <v>108</v>
      </c>
      <c r="S326" s="6" t="n">
        <v>11</v>
      </c>
      <c r="T326" s="6" t="n">
        <v>10</v>
      </c>
      <c r="U326" s="6" t="n">
        <v>138</v>
      </c>
      <c r="V326" s="6" t="n">
        <v>18</v>
      </c>
    </row>
    <row r="327" customFormat="false" ht="13.5" hidden="false" customHeight="true" outlineLevel="0" collapsed="false">
      <c r="A327" s="69"/>
      <c r="B327" s="70"/>
      <c r="C327" s="6" t="s">
        <v>548</v>
      </c>
      <c r="D327" s="72"/>
      <c r="E327" s="72"/>
      <c r="F327" s="6" t="n">
        <v>394</v>
      </c>
      <c r="G327" s="6" t="n">
        <v>49</v>
      </c>
      <c r="H327" s="6" t="n">
        <v>29</v>
      </c>
      <c r="I327" s="6" t="n">
        <v>144</v>
      </c>
      <c r="J327" s="6" t="n">
        <v>172</v>
      </c>
      <c r="K327" s="6" t="n">
        <v>22</v>
      </c>
      <c r="L327" s="6" t="n">
        <v>8</v>
      </c>
      <c r="M327" s="6" t="n">
        <v>19</v>
      </c>
      <c r="N327" s="6" t="n">
        <v>8</v>
      </c>
      <c r="O327" s="6" t="n">
        <v>8</v>
      </c>
      <c r="P327" s="6" t="n">
        <v>13</v>
      </c>
      <c r="Q327" s="6" t="n">
        <v>17</v>
      </c>
      <c r="R327" s="6" t="n">
        <v>114</v>
      </c>
      <c r="S327" s="6" t="n">
        <v>13</v>
      </c>
      <c r="T327" s="6" t="n">
        <v>9</v>
      </c>
      <c r="U327" s="6" t="n">
        <v>139</v>
      </c>
      <c r="V327" s="6" t="n">
        <v>24</v>
      </c>
    </row>
    <row r="328" customFormat="false" ht="13.5" hidden="false" customHeight="true" outlineLevel="0" collapsed="false">
      <c r="A328" s="69"/>
      <c r="B328" s="70"/>
      <c r="C328" s="6" t="s">
        <v>549</v>
      </c>
      <c r="D328" s="72"/>
      <c r="E328" s="72"/>
      <c r="F328" s="74" t="n">
        <f aca="false">IFERROR((F327-F326)/F326,"")</f>
        <v>0.0233766233766234</v>
      </c>
      <c r="G328" s="74" t="n">
        <f aca="false">IFERROR((G327-G326)/G326,"")</f>
        <v>-0.0576923076923077</v>
      </c>
      <c r="H328" s="74" t="n">
        <f aca="false">IFERROR((H327-H326)/H326,"")</f>
        <v>-0.0645161290322581</v>
      </c>
      <c r="I328" s="74" t="n">
        <f aca="false">IFERROR((I327-I326)/I326,"")</f>
        <v>0.0588235294117647</v>
      </c>
      <c r="J328" s="74" t="n">
        <f aca="false">IFERROR((J327-J326)/J326,"")</f>
        <v>0.036144578313253</v>
      </c>
      <c r="K328" s="74" t="n">
        <f aca="false">IFERROR((K327-K326)/K326,"")</f>
        <v>-0.0434782608695652</v>
      </c>
      <c r="L328" s="74" t="n">
        <f aca="false">IFERROR((L327-L326)/L326,"")</f>
        <v>0.142857142857143</v>
      </c>
      <c r="M328" s="74" t="n">
        <f aca="false">IFERROR((M327-M326)/M326,"")</f>
        <v>-0.136363636363636</v>
      </c>
      <c r="N328" s="74" t="n">
        <f aca="false">IFERROR((N327-N326)/N326,"")</f>
        <v>-0.2</v>
      </c>
      <c r="O328" s="74" t="n">
        <f aca="false">IFERROR((O327-O326)/O326,"")</f>
        <v>-0.111111111111111</v>
      </c>
      <c r="P328" s="74" t="n">
        <f aca="false">IFERROR((P327-P326)/P326,"")</f>
        <v>0.0833333333333333</v>
      </c>
      <c r="Q328" s="74" t="n">
        <f aca="false">IFERROR((Q327-Q326)/Q326,"")</f>
        <v>0</v>
      </c>
      <c r="R328" s="74" t="n">
        <f aca="false">IFERROR((R327-R326)/R326,"")</f>
        <v>0.0555555555555556</v>
      </c>
      <c r="S328" s="74" t="n">
        <f aca="false">IFERROR((S327-S326)/S326,"")</f>
        <v>0.181818181818182</v>
      </c>
      <c r="T328" s="74" t="n">
        <f aca="false">IFERROR((T327-T326)/T326,"")</f>
        <v>-0.1</v>
      </c>
      <c r="U328" s="74" t="n">
        <f aca="false">IFERROR((U327-U326)/U326,"")</f>
        <v>0.0072463768115942</v>
      </c>
      <c r="V328" s="74" t="n">
        <f aca="false">IFERROR((V327-V326)/V326,"")</f>
        <v>0.333333333333333</v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72"/>
      <c r="E329" s="72"/>
      <c r="F329" s="77" t="n">
        <f aca="false">IFERROR(SQRT(2*(F327-F326)^2/(F327+F326)),"")</f>
        <v>0.456025132744326</v>
      </c>
      <c r="G329" s="77" t="n">
        <f aca="false">IFERROR(SQRT(2*(G327-G326)^2/(G327+G326)),"")</f>
        <v>0.422158526838175</v>
      </c>
      <c r="H329" s="77" t="n">
        <f aca="false">IFERROR(SQRT(2*(H327-H326)^2/(H327+H326)),"")</f>
        <v>0.365148371670111</v>
      </c>
      <c r="I329" s="77" t="n">
        <f aca="false">IFERROR(SQRT(2*(I327-I326)^2/(I327+I326)),"")</f>
        <v>0.676123403782813</v>
      </c>
      <c r="J329" s="77" t="n">
        <f aca="false">IFERROR(SQRT(2*(J327-J326)^2/(J327+J326)),"")</f>
        <v>0.461538461538462</v>
      </c>
      <c r="K329" s="77" t="n">
        <f aca="false">IFERROR(SQRT(2*(K327-K326)^2/(K327+K326)),"")</f>
        <v>0.210818510677892</v>
      </c>
      <c r="L329" s="77" t="n">
        <f aca="false">IFERROR(SQRT(2*(L327-L326)^2/(L327+L326)),"")</f>
        <v>0.365148371670111</v>
      </c>
      <c r="M329" s="77" t="n">
        <f aca="false">IFERROR(SQRT(2*(M327-M326)^2/(M327+M326)),"")</f>
        <v>0.662589156449079</v>
      </c>
      <c r="N329" s="78" t="n">
        <f aca="false">IFERROR(SQRT(2*(N327-N326)^2/(N327+N326)),"")</f>
        <v>0.666666666666667</v>
      </c>
      <c r="O329" s="78" t="n">
        <f aca="false">IFERROR(SQRT(2*(O327-O326)^2/(O327+O326)),"")</f>
        <v>0.342997170285018</v>
      </c>
      <c r="P329" s="78" t="n">
        <f aca="false">IFERROR(SQRT(2*(P327-P326)^2/(P327+P326)),"")</f>
        <v>0.282842712474619</v>
      </c>
      <c r="Q329" s="77" t="n">
        <f aca="false">IFERROR(SQRT(2*(Q327-Q326)^2/(Q327+Q326)),"")</f>
        <v>0</v>
      </c>
      <c r="R329" s="77" t="n">
        <f aca="false">IFERROR(SQRT(2*(R327-R326)^2/(R327+R326)),"")</f>
        <v>0.569494797451499</v>
      </c>
      <c r="S329" s="77" t="n">
        <f aca="false">IFERROR(SQRT(2*(S327-S326)^2/(S327+S326)),"")</f>
        <v>0.577350269189626</v>
      </c>
      <c r="T329" s="77" t="n">
        <f aca="false">IFERROR(SQRT(2*(T327-T326)^2/(T327+T326)),"")</f>
        <v>0.324442842261525</v>
      </c>
      <c r="U329" s="77" t="n">
        <f aca="false">IFERROR(SQRT(2*(U327-U326)^2/(U327+U326)),"")</f>
        <v>0.0849718577324175</v>
      </c>
      <c r="V329" s="79" t="n">
        <f aca="false">IFERROR(SQRT(2*(V327-V326)^2/(V327+V326)),"")</f>
        <v>1.30930734141595</v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 t="n">
        <v>46164</v>
      </c>
      <c r="E330" s="73" t="n">
        <v>0.635416666666667</v>
      </c>
      <c r="F330" s="5" t="n">
        <v>621</v>
      </c>
      <c r="G330" s="5" t="n">
        <v>22</v>
      </c>
      <c r="H330" s="5" t="n">
        <v>18</v>
      </c>
      <c r="I330" s="5" t="n">
        <v>268</v>
      </c>
      <c r="J330" s="5" t="n">
        <v>313</v>
      </c>
      <c r="K330" s="6" t="n">
        <v>18</v>
      </c>
      <c r="L330" s="6" t="n">
        <v>1</v>
      </c>
      <c r="M330" s="6" t="n">
        <v>3</v>
      </c>
      <c r="N330" s="6" t="n">
        <v>4</v>
      </c>
      <c r="O330" s="6" t="n">
        <v>3</v>
      </c>
      <c r="P330" s="6" t="n">
        <v>11</v>
      </c>
      <c r="Q330" s="6" t="n">
        <v>5</v>
      </c>
      <c r="R330" s="6" t="n">
        <v>255</v>
      </c>
      <c r="S330" s="6" t="n">
        <v>8</v>
      </c>
      <c r="T330" s="6" t="n">
        <v>15</v>
      </c>
      <c r="U330" s="6" t="n">
        <v>259</v>
      </c>
      <c r="V330" s="6" t="n">
        <v>39</v>
      </c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 t="n">
        <v>620</v>
      </c>
      <c r="G331" s="5" t="n">
        <v>20</v>
      </c>
      <c r="H331" s="5" t="n">
        <v>17</v>
      </c>
      <c r="I331" s="5" t="n">
        <v>272</v>
      </c>
      <c r="J331" s="5" t="n">
        <v>311</v>
      </c>
      <c r="K331" s="6" t="n">
        <v>17</v>
      </c>
      <c r="L331" s="6" t="n">
        <f aca="false">SUM(L327:L330)</f>
        <v>9.50800551452725</v>
      </c>
      <c r="M331" s="6" t="n">
        <v>3</v>
      </c>
      <c r="N331" s="6" t="n">
        <v>4</v>
      </c>
      <c r="O331" s="6" t="n">
        <v>2</v>
      </c>
      <c r="P331" s="6" t="n">
        <v>11</v>
      </c>
      <c r="Q331" s="6" t="n">
        <v>5</v>
      </c>
      <c r="R331" s="6" t="n">
        <v>259</v>
      </c>
      <c r="S331" s="6" t="n">
        <v>8</v>
      </c>
      <c r="T331" s="6" t="n">
        <v>13</v>
      </c>
      <c r="U331" s="6" t="n">
        <v>259</v>
      </c>
      <c r="V331" s="6" t="n">
        <v>39</v>
      </c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n">
        <f aca="false">IFERROR((F331-F330)/F330,"")</f>
        <v>-0.00161030595813205</v>
      </c>
      <c r="G332" s="74" t="n">
        <f aca="false">IFERROR((G331-G330)/G330,"")</f>
        <v>-0.0909090909090909</v>
      </c>
      <c r="H332" s="74" t="n">
        <f aca="false">IFERROR((H331-H330)/H330,"")</f>
        <v>-0.0555555555555556</v>
      </c>
      <c r="I332" s="74" t="n">
        <f aca="false">IFERROR((I331-I330)/I330,"")</f>
        <v>0.0149253731343284</v>
      </c>
      <c r="J332" s="74" t="n">
        <f aca="false">IFERROR((J331-J330)/J330,"")</f>
        <v>-0.00638977635782748</v>
      </c>
      <c r="K332" s="74" t="n">
        <f aca="false">IFERROR((K331-K330)/K330,"")</f>
        <v>-0.0555555555555556</v>
      </c>
      <c r="L332" s="74" t="n">
        <f aca="false">IFERROR((L331-L330)/L330,"")</f>
        <v>8.50800551452725</v>
      </c>
      <c r="M332" s="74" t="n">
        <f aca="false">IFERROR((M331-M330)/M330,"")</f>
        <v>0</v>
      </c>
      <c r="N332" s="74" t="n">
        <f aca="false">IFERROR((N331-N330)/N330,"")</f>
        <v>0</v>
      </c>
      <c r="O332" s="74" t="n">
        <f aca="false">IFERROR((O331-O330)/O330,"")</f>
        <v>-0.333333333333333</v>
      </c>
      <c r="P332" s="74" t="n">
        <f aca="false">IFERROR((P331-P330)/P330,"")</f>
        <v>0</v>
      </c>
      <c r="Q332" s="74" t="n">
        <f aca="false">IFERROR((Q331-Q330)/Q330,"")</f>
        <v>0</v>
      </c>
      <c r="R332" s="74" t="n">
        <f aca="false">IFERROR((R331-R330)/R330,"")</f>
        <v>0.0156862745098039</v>
      </c>
      <c r="S332" s="74" t="n">
        <f aca="false">IFERROR((S331-S330)/S330,"")</f>
        <v>0</v>
      </c>
      <c r="T332" s="74" t="n">
        <f aca="false">IFERROR((T331-T330)/T330,"")</f>
        <v>-0.133333333333333</v>
      </c>
      <c r="U332" s="74" t="n">
        <f aca="false">IFERROR((U331-U330)/U330,"")</f>
        <v>0</v>
      </c>
      <c r="V332" s="74" t="n">
        <f aca="false">IFERROR((V331-V330)/V330,"")</f>
        <v>0</v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n">
        <f aca="false">IFERROR(SQRT(2*(F331-F330)^2/(F331+F330)),"")</f>
        <v>0.040144782295185</v>
      </c>
      <c r="G333" s="77" t="n">
        <f aca="false">IFERROR(SQRT(2*(G331-G330)^2/(G331+G330)),"")</f>
        <v>0.436435780471985</v>
      </c>
      <c r="H333" s="77" t="n">
        <f aca="false">IFERROR(SQRT(2*(H331-H330)^2/(H331+H330)),"")</f>
        <v>0.239045721866879</v>
      </c>
      <c r="I333" s="77" t="n">
        <f aca="false">IFERROR(SQRT(2*(I331-I330)^2/(I331+I330)),"")</f>
        <v>0.243432247780074</v>
      </c>
      <c r="J333" s="77" t="n">
        <f aca="false">IFERROR(SQRT(2*(J331-J330)^2/(J331+J330)),"")</f>
        <v>0.11322770341446</v>
      </c>
      <c r="K333" s="77" t="n">
        <f aca="false">IFERROR(SQRT(2*(K331-K330)^2/(K331+K330)),"")</f>
        <v>0.239045721866879</v>
      </c>
      <c r="L333" s="77" t="n">
        <f aca="false">IFERROR(SQRT(2*(L331-L330)^2/(L331+L330)),"")</f>
        <v>3.71178330920642</v>
      </c>
      <c r="M333" s="77" t="n">
        <f aca="false">IFERROR(SQRT(2*(M331-M330)^2/(M331+M330)),"")</f>
        <v>0</v>
      </c>
      <c r="N333" s="78" t="n">
        <f aca="false">IFERROR(SQRT(2*(N331-N330)^2/(N331+N330)),"")</f>
        <v>0</v>
      </c>
      <c r="O333" s="78" t="n">
        <f aca="false">IFERROR(SQRT(2*(O331-O330)^2/(O331+O330)),"")</f>
        <v>0.632455532033676</v>
      </c>
      <c r="P333" s="78" t="n">
        <f aca="false">IFERROR(SQRT(2*(P331-P330)^2/(P331+P330)),"")</f>
        <v>0</v>
      </c>
      <c r="Q333" s="77" t="n">
        <f aca="false">IFERROR(SQRT(2*(Q331-Q330)^2/(Q331+Q330)),"")</f>
        <v>0</v>
      </c>
      <c r="R333" s="77" t="n">
        <f aca="false">IFERROR(SQRT(2*(R331-R330)^2/(R331+R330)),"")</f>
        <v>0.249513144620722</v>
      </c>
      <c r="S333" s="77" t="n">
        <f aca="false">IFERROR(SQRT(2*(S331-S330)^2/(S331+S330)),"")</f>
        <v>0</v>
      </c>
      <c r="T333" s="77" t="n">
        <f aca="false">IFERROR(SQRT(2*(T331-T330)^2/(T331+T330)),"")</f>
        <v>0.534522483824849</v>
      </c>
      <c r="U333" s="77" t="n">
        <f aca="false">IFERROR(SQRT(2*(U331-U330)^2/(U331+U330)),"")</f>
        <v>0</v>
      </c>
      <c r="V333" s="79" t="n">
        <f aca="false">IFERROR(SQRT(2*(V331-V330)^2/(V331+V330)),"")</f>
        <v>0</v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74" t="str">
        <f aca="false">IFERROR((N335-N334)/N334,"")</f>
        <v/>
      </c>
      <c r="O336" s="74" t="str">
        <f aca="false">IFERROR((O335-O334)/O334,"")</f>
        <v/>
      </c>
      <c r="P336" s="74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72" t="n">
        <v>46189</v>
      </c>
      <c r="E338" s="73" t="n">
        <v>0.625</v>
      </c>
      <c r="F338" s="71" t="n">
        <v>542</v>
      </c>
      <c r="G338" s="71" t="n">
        <v>45</v>
      </c>
      <c r="H338" s="71" t="n">
        <v>48</v>
      </c>
      <c r="I338" s="71" t="n">
        <v>248</v>
      </c>
      <c r="J338" s="71" t="n">
        <v>201</v>
      </c>
      <c r="K338" s="6" t="n">
        <v>6</v>
      </c>
      <c r="L338" s="6" t="n">
        <v>25</v>
      </c>
      <c r="M338" s="6" t="n">
        <v>14</v>
      </c>
      <c r="N338" s="6" t="n">
        <v>25</v>
      </c>
      <c r="O338" s="6" t="n">
        <v>14</v>
      </c>
      <c r="P338" s="6" t="n">
        <v>9</v>
      </c>
      <c r="Q338" s="6" t="n">
        <v>12</v>
      </c>
      <c r="R338" s="6" t="n">
        <v>209</v>
      </c>
      <c r="S338" s="6" t="n">
        <v>27</v>
      </c>
      <c r="T338" s="6" t="n">
        <v>21</v>
      </c>
      <c r="U338" s="6" t="n">
        <v>171</v>
      </c>
      <c r="V338" s="6" t="n">
        <v>9</v>
      </c>
    </row>
    <row r="339" customFormat="false" ht="13.5" hidden="false" customHeight="true" outlineLevel="0" collapsed="false">
      <c r="A339" s="69"/>
      <c r="B339" s="70"/>
      <c r="C339" s="6" t="s">
        <v>548</v>
      </c>
      <c r="D339" s="72"/>
      <c r="E339" s="72"/>
      <c r="F339" s="6" t="n">
        <v>474</v>
      </c>
      <c r="G339" s="6" t="n">
        <v>46</v>
      </c>
      <c r="H339" s="6" t="n">
        <v>45</v>
      </c>
      <c r="I339" s="6" t="n">
        <v>195</v>
      </c>
      <c r="J339" s="6" t="n">
        <v>188</v>
      </c>
      <c r="K339" s="6" t="n">
        <v>9</v>
      </c>
      <c r="L339" s="6" t="n">
        <v>22</v>
      </c>
      <c r="M339" s="6" t="n">
        <v>15</v>
      </c>
      <c r="N339" s="6" t="n">
        <v>23</v>
      </c>
      <c r="O339" s="6" t="n">
        <v>14</v>
      </c>
      <c r="P339" s="6" t="n">
        <v>8</v>
      </c>
      <c r="Q339" s="6" t="n">
        <v>15</v>
      </c>
      <c r="R339" s="6" t="n">
        <v>155</v>
      </c>
      <c r="S339" s="6" t="n">
        <v>25</v>
      </c>
      <c r="T339" s="6" t="n">
        <v>22</v>
      </c>
      <c r="U339" s="6" t="n">
        <v>156</v>
      </c>
      <c r="V339" s="6" t="n">
        <v>10</v>
      </c>
    </row>
    <row r="340" customFormat="false" ht="13.5" hidden="false" customHeight="true" outlineLevel="0" collapsed="false">
      <c r="A340" s="69"/>
      <c r="B340" s="70"/>
      <c r="C340" s="6" t="s">
        <v>549</v>
      </c>
      <c r="D340" s="72"/>
      <c r="E340" s="72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customFormat="false" ht="13.5" hidden="false" customHeight="true" outlineLevel="0" collapsed="false">
      <c r="A341" s="69"/>
      <c r="B341" s="70"/>
      <c r="C341" s="76" t="s">
        <v>550</v>
      </c>
      <c r="D341" s="72"/>
      <c r="E341" s="72"/>
      <c r="F341" s="77"/>
      <c r="G341" s="77"/>
      <c r="H341" s="77"/>
      <c r="I341" s="77"/>
      <c r="J341" s="77"/>
      <c r="K341" s="77"/>
      <c r="L341" s="77"/>
      <c r="M341" s="77"/>
      <c r="N341" s="84"/>
      <c r="O341" s="84"/>
      <c r="P341" s="84"/>
      <c r="Q341" s="77"/>
      <c r="R341" s="77"/>
      <c r="S341" s="77"/>
      <c r="T341" s="77"/>
      <c r="U341" s="77"/>
      <c r="V341" s="79"/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72" t="n">
        <v>46189</v>
      </c>
      <c r="E342" s="73" t="n">
        <v>0.666666666666667</v>
      </c>
      <c r="F342" s="71" t="n">
        <v>476</v>
      </c>
      <c r="G342" s="71" t="n">
        <v>240</v>
      </c>
      <c r="H342" s="71" t="n">
        <v>180</v>
      </c>
      <c r="I342" s="71" t="n">
        <v>30</v>
      </c>
      <c r="J342" s="71" t="n">
        <v>26</v>
      </c>
      <c r="K342" s="71" t="n">
        <v>24</v>
      </c>
      <c r="L342" s="71" t="n">
        <v>191</v>
      </c>
      <c r="M342" s="71" t="n">
        <v>25</v>
      </c>
      <c r="N342" s="5" t="n">
        <v>16</v>
      </c>
      <c r="O342" s="5" t="n">
        <v>150</v>
      </c>
      <c r="P342" s="5" t="n">
        <v>14</v>
      </c>
      <c r="Q342" s="71" t="n">
        <v>9</v>
      </c>
      <c r="R342" s="71" t="n">
        <v>6</v>
      </c>
      <c r="S342" s="71" t="n">
        <v>15</v>
      </c>
      <c r="T342" s="71" t="n">
        <v>8</v>
      </c>
      <c r="U342" s="71" t="n">
        <v>5</v>
      </c>
      <c r="V342" s="85" t="n">
        <v>13</v>
      </c>
    </row>
    <row r="343" customFormat="false" ht="13.5" hidden="false" customHeight="true" outlineLevel="0" collapsed="false">
      <c r="A343" s="69"/>
      <c r="B343" s="70"/>
      <c r="C343" s="6" t="s">
        <v>548</v>
      </c>
      <c r="D343" s="72"/>
      <c r="E343" s="72"/>
      <c r="F343" s="6" t="n">
        <v>486</v>
      </c>
      <c r="G343" s="6" t="n">
        <v>244</v>
      </c>
      <c r="H343" s="6" t="n">
        <v>190</v>
      </c>
      <c r="I343" s="6" t="n">
        <v>26</v>
      </c>
      <c r="J343" s="6" t="n">
        <v>26</v>
      </c>
      <c r="K343" s="6" t="n">
        <v>23</v>
      </c>
      <c r="L343" s="6" t="n">
        <v>193</v>
      </c>
      <c r="M343" s="6" t="n">
        <v>28</v>
      </c>
      <c r="N343" s="5" t="n">
        <v>17</v>
      </c>
      <c r="O343" s="5" t="n">
        <v>158</v>
      </c>
      <c r="P343" s="5" t="n">
        <v>15</v>
      </c>
      <c r="Q343" s="6" t="n">
        <v>6</v>
      </c>
      <c r="R343" s="6" t="n">
        <v>5</v>
      </c>
      <c r="S343" s="6" t="n">
        <v>15</v>
      </c>
      <c r="T343" s="6" t="n">
        <v>8</v>
      </c>
      <c r="U343" s="6" t="n">
        <v>5</v>
      </c>
      <c r="V343" s="83" t="n">
        <v>13</v>
      </c>
    </row>
    <row r="344" customFormat="false" ht="13.5" hidden="false" customHeight="true" outlineLevel="0" collapsed="false">
      <c r="A344" s="69"/>
      <c r="B344" s="70"/>
      <c r="C344" s="6" t="s">
        <v>549</v>
      </c>
      <c r="D344" s="72"/>
      <c r="E344" s="72"/>
      <c r="F344" s="74" t="n">
        <v>0.0210084033613445</v>
      </c>
      <c r="G344" s="74" t="n">
        <v>0.0166666666666667</v>
      </c>
      <c r="H344" s="74" t="n">
        <v>0.0555555555555556</v>
      </c>
      <c r="I344" s="74" t="n">
        <v>-0.133333333333333</v>
      </c>
      <c r="J344" s="74" t="n">
        <v>0</v>
      </c>
      <c r="K344" s="74" t="n">
        <v>-0.0416666666666667</v>
      </c>
      <c r="L344" s="74" t="n">
        <v>0.0104712041884817</v>
      </c>
      <c r="M344" s="74" t="n">
        <v>0.12</v>
      </c>
      <c r="N344" s="74" t="n">
        <v>0.0625</v>
      </c>
      <c r="O344" s="74" t="n">
        <v>0.0533333333333333</v>
      </c>
      <c r="P344" s="74" t="n">
        <v>0.0714285714285714</v>
      </c>
      <c r="Q344" s="74" t="n">
        <v>-0.333333333333333</v>
      </c>
      <c r="R344" s="74" t="n">
        <v>-0.166666666666667</v>
      </c>
      <c r="S344" s="74" t="n">
        <v>0</v>
      </c>
      <c r="T344" s="74" t="n">
        <v>0</v>
      </c>
      <c r="U344" s="74" t="n">
        <v>0</v>
      </c>
      <c r="V344" s="74" t="n">
        <v>0</v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72"/>
      <c r="E345" s="72"/>
      <c r="F345" s="77" t="n">
        <v>0.455960752587553</v>
      </c>
      <c r="G345" s="77" t="n">
        <v>0.25712973861329</v>
      </c>
      <c r="H345" s="77" t="n">
        <v>0.735214622093808</v>
      </c>
      <c r="I345" s="77" t="n">
        <v>0.755928946018454</v>
      </c>
      <c r="J345" s="77" t="n">
        <v>0</v>
      </c>
      <c r="K345" s="77" t="n">
        <v>0.206284249251759</v>
      </c>
      <c r="L345" s="77" t="n">
        <v>0.144337567297406</v>
      </c>
      <c r="M345" s="77" t="n">
        <v>0.582771517414359</v>
      </c>
      <c r="N345" s="78" t="n">
        <v>0.246182981958665</v>
      </c>
      <c r="O345" s="78" t="n">
        <v>0.644658371220304</v>
      </c>
      <c r="P345" s="78" t="n">
        <v>0.262612865719445</v>
      </c>
      <c r="Q345" s="77" t="n">
        <v>1.09544511501033</v>
      </c>
      <c r="R345" s="77" t="n">
        <v>0.426401432711221</v>
      </c>
      <c r="S345" s="77" t="n">
        <v>0</v>
      </c>
      <c r="T345" s="77" t="n">
        <v>0</v>
      </c>
      <c r="U345" s="77" t="n">
        <v>0</v>
      </c>
      <c r="V345" s="79" t="n">
        <v>0</v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74" t="str">
        <f aca="false">IFERROR((N347-N346)/N346,"")</f>
        <v/>
      </c>
      <c r="O348" s="74" t="str">
        <f aca="false">IFERROR((O347-O346)/O346,"")</f>
        <v/>
      </c>
      <c r="P348" s="74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74" t="str">
        <f aca="false">IFERROR((N351-N350)/N350,"")</f>
        <v/>
      </c>
      <c r="O352" s="74" t="str">
        <f aca="false">IFERROR((O351-O350)/O350,"")</f>
        <v/>
      </c>
      <c r="P352" s="74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72" t="n">
        <v>46190</v>
      </c>
      <c r="E354" s="73" t="n">
        <v>0.333333333333333</v>
      </c>
      <c r="F354" s="71" t="n">
        <v>402</v>
      </c>
      <c r="G354" s="71" t="n">
        <v>5</v>
      </c>
      <c r="H354" s="71" t="n">
        <v>72</v>
      </c>
      <c r="I354" s="71" t="n">
        <v>143</v>
      </c>
      <c r="J354" s="71" t="n">
        <v>182</v>
      </c>
      <c r="K354" s="6" t="n">
        <v>4</v>
      </c>
      <c r="L354" s="6" t="n">
        <v>0</v>
      </c>
      <c r="M354" s="6" t="n">
        <v>1</v>
      </c>
      <c r="N354" s="6" t="n">
        <v>67</v>
      </c>
      <c r="O354" s="6" t="n">
        <v>2</v>
      </c>
      <c r="P354" s="6" t="n">
        <v>3</v>
      </c>
      <c r="Q354" s="6" t="n">
        <f aca="false">SUM(Q350:Q353)</f>
        <v>0</v>
      </c>
      <c r="R354" s="6" t="n">
        <v>117</v>
      </c>
      <c r="S354" s="6" t="n">
        <v>26</v>
      </c>
      <c r="T354" s="6" t="n">
        <v>5</v>
      </c>
      <c r="U354" s="6" t="n">
        <v>175</v>
      </c>
      <c r="V354" s="6" t="n">
        <v>2</v>
      </c>
    </row>
    <row r="355" customFormat="false" ht="13.5" hidden="false" customHeight="true" outlineLevel="0" collapsed="false">
      <c r="A355" s="69"/>
      <c r="B355" s="70"/>
      <c r="C355" s="6" t="s">
        <v>548</v>
      </c>
      <c r="D355" s="72"/>
      <c r="E355" s="72"/>
      <c r="F355" s="6" t="n">
        <v>406</v>
      </c>
      <c r="G355" s="6" t="n">
        <v>5</v>
      </c>
      <c r="H355" s="6" t="n">
        <v>63</v>
      </c>
      <c r="I355" s="6" t="n">
        <v>151</v>
      </c>
      <c r="J355" s="6" t="n">
        <v>187</v>
      </c>
      <c r="K355" s="6" t="n">
        <v>4</v>
      </c>
      <c r="L355" s="6" t="n">
        <f aca="false">SUM(L351:L354)</f>
        <v>0</v>
      </c>
      <c r="M355" s="6" t="n">
        <v>1</v>
      </c>
      <c r="N355" s="6" t="n">
        <v>59</v>
      </c>
      <c r="O355" s="6" t="n">
        <v>1</v>
      </c>
      <c r="P355" s="6" t="n">
        <v>3</v>
      </c>
      <c r="Q355" s="6" t="n">
        <f aca="false">SUM(Q351:Q354)</f>
        <v>0</v>
      </c>
      <c r="R355" s="6" t="n">
        <v>121</v>
      </c>
      <c r="S355" s="6" t="n">
        <v>30</v>
      </c>
      <c r="T355" s="6" t="n">
        <v>5</v>
      </c>
      <c r="U355" s="6" t="n">
        <v>179</v>
      </c>
      <c r="V355" s="6" t="n">
        <v>3</v>
      </c>
    </row>
    <row r="356" customFormat="false" ht="13.5" hidden="false" customHeight="true" outlineLevel="0" collapsed="false">
      <c r="A356" s="69"/>
      <c r="B356" s="70"/>
      <c r="C356" s="6" t="s">
        <v>549</v>
      </c>
      <c r="D356" s="72"/>
      <c r="E356" s="72"/>
      <c r="F356" s="74" t="n">
        <f aca="false">IFERROR((F355-F354)/F354,"")</f>
        <v>0.00995024875621891</v>
      </c>
      <c r="G356" s="74" t="n">
        <f aca="false">IFERROR((G355-G354)/G354,"")</f>
        <v>0</v>
      </c>
      <c r="H356" s="74" t="n">
        <f aca="false">IFERROR((H355-H354)/H354,"")</f>
        <v>-0.125</v>
      </c>
      <c r="I356" s="74" t="n">
        <f aca="false">IFERROR((I355-I354)/I354,"")</f>
        <v>0.0559440559440559</v>
      </c>
      <c r="J356" s="74" t="n">
        <f aca="false">IFERROR((J355-J354)/J354,"")</f>
        <v>0.0274725274725275</v>
      </c>
      <c r="K356" s="74" t="n">
        <f aca="false">IFERROR((K355-K354)/K354,"")</f>
        <v>0</v>
      </c>
      <c r="L356" s="74" t="str">
        <f aca="false">IFERROR((L355-L354)/L354,"")</f>
        <v/>
      </c>
      <c r="M356" s="74" t="n">
        <f aca="false">IFERROR((M355-M354)/M354,"")</f>
        <v>0</v>
      </c>
      <c r="N356" s="74" t="n">
        <f aca="false">IFERROR((N355-N354)/N354,"")</f>
        <v>-0.119402985074627</v>
      </c>
      <c r="O356" s="74" t="n">
        <f aca="false">IFERROR((O355-O354)/O354,"")</f>
        <v>-0.5</v>
      </c>
      <c r="P356" s="74" t="n">
        <f aca="false">IFERROR((P355-P354)/P354,"")</f>
        <v>0</v>
      </c>
      <c r="Q356" s="74" t="str">
        <f aca="false">IFERROR((Q355-Q354)/Q354,"")</f>
        <v/>
      </c>
      <c r="R356" s="74" t="n">
        <f aca="false">IFERROR((R355-R354)/R354,"")</f>
        <v>0.0341880341880342</v>
      </c>
      <c r="S356" s="74" t="n">
        <f aca="false">IFERROR((S355-S354)/S354,"")</f>
        <v>0.153846153846154</v>
      </c>
      <c r="T356" s="74" t="n">
        <f aca="false">IFERROR((T355-T354)/T354,"")</f>
        <v>0</v>
      </c>
      <c r="U356" s="74" t="n">
        <f aca="false">IFERROR((U355-U354)/U354,"")</f>
        <v>0.0228571428571429</v>
      </c>
      <c r="V356" s="74" t="n">
        <f aca="false">IFERROR((V355-V354)/V354,"")</f>
        <v>0.5</v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72"/>
      <c r="E357" s="72"/>
      <c r="F357" s="77" t="n">
        <f aca="false">IFERROR(SQRT(2*(F355-F354)^2/(F355+F354)),"")</f>
        <v>0.199007438041998</v>
      </c>
      <c r="G357" s="77" t="n">
        <f aca="false">IFERROR(SQRT(2*(G355-G354)^2/(G355+G354)),"")</f>
        <v>0</v>
      </c>
      <c r="H357" s="77" t="n">
        <f aca="false">IFERROR(SQRT(2*(H355-H354)^2/(H355+H354)),"")</f>
        <v>1.09544511501033</v>
      </c>
      <c r="I357" s="77" t="n">
        <f aca="false">IFERROR(SQRT(2*(I355-I354)^2/(I355+I354)),"")</f>
        <v>0.659828879073858</v>
      </c>
      <c r="J357" s="77" t="n">
        <f aca="false">IFERROR(SQRT(2*(J355-J354)^2/(J355+J354)),"")</f>
        <v>0.368105086916155</v>
      </c>
      <c r="K357" s="77" t="n">
        <f aca="false">IFERROR(SQRT(2*(K355-K354)^2/(K355+K354)),"")</f>
        <v>0</v>
      </c>
      <c r="L357" s="77" t="str">
        <f aca="false">IFERROR(SQRT(2*(L355-L354)^2/(L355+L354)),"")</f>
        <v/>
      </c>
      <c r="M357" s="77" t="n">
        <f aca="false">IFERROR(SQRT(2*(M355-M354)^2/(M355+M354)),"")</f>
        <v>0</v>
      </c>
      <c r="N357" s="84" t="n">
        <f aca="false">IFERROR(SQRT(2*(N355-N354)^2/(N355+N354)),"")</f>
        <v>1.00790526135794</v>
      </c>
      <c r="O357" s="84" t="n">
        <f aca="false">IFERROR(SQRT(2*(O355-O354)^2/(O355+O354)),"")</f>
        <v>0.816496580927726</v>
      </c>
      <c r="P357" s="84" t="n">
        <f aca="false">IFERROR(SQRT(2*(P355-P354)^2/(P355+P354)),"")</f>
        <v>0</v>
      </c>
      <c r="Q357" s="77" t="str">
        <f aca="false">IFERROR(SQRT(2*(Q355-Q354)^2/(Q355+Q354)),"")</f>
        <v/>
      </c>
      <c r="R357" s="77" t="n">
        <f aca="false">IFERROR(SQRT(2*(R355-R354)^2/(R355+R354)),"")</f>
        <v>0.366679398811285</v>
      </c>
      <c r="S357" s="77" t="n">
        <f aca="false">IFERROR(SQRT(2*(S355-S354)^2/(S355+S354)),"")</f>
        <v>0.755928946018454</v>
      </c>
      <c r="T357" s="77" t="n">
        <f aca="false">IFERROR(SQRT(2*(T355-T354)^2/(T355+T354)),"")</f>
        <v>0</v>
      </c>
      <c r="U357" s="77" t="n">
        <f aca="false">IFERROR(SQRT(2*(U355-U354)^2/(U355+U354)),"")</f>
        <v>0.300658411201132</v>
      </c>
      <c r="V357" s="79" t="n">
        <f aca="false">IFERROR(SQRT(2*(V355-V354)^2/(V355+V354)),"")</f>
        <v>0.632455532033676</v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72" t="n">
        <v>46190</v>
      </c>
      <c r="E358" s="73" t="n">
        <v>0.666666666666667</v>
      </c>
      <c r="F358" s="71" t="n">
        <v>435</v>
      </c>
      <c r="G358" s="71" t="n">
        <v>167</v>
      </c>
      <c r="H358" s="71" t="n">
        <v>246</v>
      </c>
      <c r="I358" s="71" t="n">
        <v>22</v>
      </c>
      <c r="J358" s="71" t="n">
        <v>0</v>
      </c>
      <c r="K358" s="6" t="n">
        <f aca="false">SUM(K354:K357)</f>
        <v>8</v>
      </c>
      <c r="L358" s="6" t="n">
        <v>155</v>
      </c>
      <c r="M358" s="6" t="n">
        <v>12</v>
      </c>
      <c r="N358" s="6" t="n">
        <v>13</v>
      </c>
      <c r="O358" s="6" t="n">
        <v>233</v>
      </c>
      <c r="P358" s="6" t="n">
        <f aca="false">SUM(P354:P357)</f>
        <v>6</v>
      </c>
      <c r="Q358" s="6" t="n">
        <v>9</v>
      </c>
      <c r="R358" s="6" t="n">
        <f aca="false">SUM(R354:R357)</f>
        <v>238.400867432999</v>
      </c>
      <c r="S358" s="6" t="n">
        <v>13</v>
      </c>
      <c r="T358" s="6" t="n">
        <f aca="false">SUM(T354:T357)</f>
        <v>10</v>
      </c>
      <c r="U358" s="6" t="n">
        <f aca="false">SUM(U354:U357)</f>
        <v>354.323515554058</v>
      </c>
      <c r="V358" s="6" t="n">
        <f aca="false">SUM(V354:V357)</f>
        <v>6.13245553203368</v>
      </c>
    </row>
    <row r="359" customFormat="false" ht="13.5" hidden="false" customHeight="true" outlineLevel="0" collapsed="false">
      <c r="A359" s="69"/>
      <c r="B359" s="70"/>
      <c r="C359" s="6" t="s">
        <v>548</v>
      </c>
      <c r="D359" s="72"/>
      <c r="E359" s="72"/>
      <c r="F359" s="6" t="n">
        <v>430</v>
      </c>
      <c r="G359" s="6" t="n">
        <v>163</v>
      </c>
      <c r="H359" s="6" t="n">
        <v>242</v>
      </c>
      <c r="I359" s="6" t="n">
        <v>25</v>
      </c>
      <c r="J359" s="6" t="n">
        <v>0</v>
      </c>
      <c r="K359" s="6" t="n">
        <f aca="false">SUM(K355:K358)</f>
        <v>12</v>
      </c>
      <c r="L359" s="6" t="n">
        <v>152</v>
      </c>
      <c r="M359" s="6" t="n">
        <v>11</v>
      </c>
      <c r="N359" s="6" t="n">
        <v>10</v>
      </c>
      <c r="O359" s="6" t="n">
        <v>232</v>
      </c>
      <c r="P359" s="6" t="n">
        <f aca="false">SUM(P355:P358)</f>
        <v>9</v>
      </c>
      <c r="Q359" s="6" t="n">
        <v>13</v>
      </c>
      <c r="R359" s="6" t="n">
        <f aca="false">SUM(R355:R358)</f>
        <v>359.801734865999</v>
      </c>
      <c r="S359" s="6" t="n">
        <v>12</v>
      </c>
      <c r="T359" s="6" t="n">
        <f aca="false">SUM(T355:T358)</f>
        <v>15</v>
      </c>
      <c r="U359" s="6" t="n">
        <f aca="false">SUM(U355:U358)</f>
        <v>533.647031108117</v>
      </c>
      <c r="V359" s="6" t="n">
        <f aca="false">SUM(V355:V358)</f>
        <v>10.2649110640674</v>
      </c>
    </row>
    <row r="360" customFormat="false" ht="13.5" hidden="false" customHeight="true" outlineLevel="0" collapsed="false">
      <c r="A360" s="69"/>
      <c r="B360" s="70"/>
      <c r="C360" s="6" t="s">
        <v>549</v>
      </c>
      <c r="D360" s="72"/>
      <c r="E360" s="72"/>
      <c r="F360" s="74" t="n">
        <f aca="false">IFERROR((F359-F358)/F358,"")</f>
        <v>-0.0114942528735632</v>
      </c>
      <c r="G360" s="74" t="n">
        <f aca="false">IFERROR((G359-G358)/G358,"")</f>
        <v>-0.0239520958083832</v>
      </c>
      <c r="H360" s="74" t="n">
        <f aca="false">IFERROR((H359-H358)/H358,"")</f>
        <v>-0.016260162601626</v>
      </c>
      <c r="I360" s="74" t="n">
        <f aca="false">IFERROR((I359-I358)/I358,"")</f>
        <v>0.136363636363636</v>
      </c>
      <c r="J360" s="74" t="n">
        <v>0</v>
      </c>
      <c r="K360" s="74" t="n">
        <f aca="false">IFERROR((K359-K358)/K358,"")</f>
        <v>0.5</v>
      </c>
      <c r="L360" s="74" t="n">
        <f aca="false">IFERROR((L359-L358)/L358,"")</f>
        <v>-0.0193548387096774</v>
      </c>
      <c r="M360" s="74" t="n">
        <f aca="false">IFERROR((M359-M358)/M358,"")</f>
        <v>-0.0833333333333333</v>
      </c>
      <c r="N360" s="74" t="n">
        <f aca="false">IFERROR((N359-N358)/N358,"")</f>
        <v>-0.230769230769231</v>
      </c>
      <c r="O360" s="74" t="n">
        <f aca="false">IFERROR((O359-O358)/O358,"")</f>
        <v>-0.00429184549356223</v>
      </c>
      <c r="P360" s="74" t="n">
        <f aca="false">IFERROR((P359-P358)/P358,"")</f>
        <v>0.5</v>
      </c>
      <c r="Q360" s="74" t="n">
        <f aca="false">IFERROR((Q359-Q358)/Q358,"")</f>
        <v>0.444444444444444</v>
      </c>
      <c r="R360" s="74" t="n">
        <f aca="false">IFERROR((R359-R358)/R358,"")</f>
        <v>0.509229973616258</v>
      </c>
      <c r="S360" s="74" t="n">
        <f aca="false">IFERROR((S359-S358)/S358,"")</f>
        <v>-0.0769230769230769</v>
      </c>
      <c r="T360" s="74" t="n">
        <f aca="false">IFERROR((T359-T358)/T358,"")</f>
        <v>0.5</v>
      </c>
      <c r="U360" s="74" t="n">
        <f aca="false">IFERROR((U359-U358)/U358,"")</f>
        <v>0.506101084692753</v>
      </c>
      <c r="V360" s="74" t="n">
        <f aca="false">IFERROR((V359-V358)/V358,"")</f>
        <v>0.673866367305439</v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72"/>
      <c r="E361" s="72"/>
      <c r="F361" s="77" t="n">
        <f aca="false">IFERROR(SQRT(2*(F359-F358)^2/(F359+F358)),"")</f>
        <v>0.240423518417173</v>
      </c>
      <c r="G361" s="77" t="n">
        <f aca="false">IFERROR(SQRT(2*(G359-G358)^2/(G359+G358)),"")</f>
        <v>0.311399577664609</v>
      </c>
      <c r="H361" s="77" t="n">
        <f aca="false">IFERROR(SQRT(2*(H359-H358)^2/(H359+H358)),"")</f>
        <v>0.256073759865792</v>
      </c>
      <c r="I361" s="77" t="n">
        <f aca="false">IFERROR(SQRT(2*(I359-I358)^2/(I359+I358)),"")</f>
        <v>0.618852747755276</v>
      </c>
      <c r="J361" s="77" t="n">
        <v>0</v>
      </c>
      <c r="K361" s="77" t="n">
        <f aca="false">IFERROR(SQRT(2*(K359-K358)^2/(K359+K358)),"")</f>
        <v>1.26491106406735</v>
      </c>
      <c r="L361" s="77" t="n">
        <f aca="false">IFERROR(SQRT(2*(L359-L358)^2/(L359+L358)),"")</f>
        <v>0.242140293681379</v>
      </c>
      <c r="M361" s="77" t="n">
        <f aca="false">IFERROR(SQRT(2*(M359-M358)^2/(M359+M358)),"")</f>
        <v>0.294883912309794</v>
      </c>
      <c r="N361" s="84" t="n">
        <f aca="false">IFERROR(SQRT(2*(N359-N358)^2/(N359+N358)),"")</f>
        <v>0.884651736929383</v>
      </c>
      <c r="O361" s="84" t="n">
        <f aca="false">IFERROR(SQRT(2*(O359-O358)^2/(O359+O358)),"")</f>
        <v>0.0655825835783953</v>
      </c>
      <c r="P361" s="84" t="n">
        <f aca="false">IFERROR(SQRT(2*(P359-P358)^2/(P359+P358)),"")</f>
        <v>1.09544511501033</v>
      </c>
      <c r="Q361" s="77" t="n">
        <f aca="false">IFERROR(SQRT(2*(Q359-Q358)^2/(Q359+Q358)),"")</f>
        <v>1.20604537831105</v>
      </c>
      <c r="R361" s="77" t="n">
        <f aca="false">IFERROR(SQRT(2*(R359-R358)^2/(R359+R358)),"")</f>
        <v>7.01960441932132</v>
      </c>
      <c r="S361" s="77" t="n">
        <f aca="false">IFERROR(SQRT(2*(S359-S358)^2/(S359+S358)),"")</f>
        <v>0.282842712474619</v>
      </c>
      <c r="T361" s="77" t="n">
        <f aca="false">IFERROR(SQRT(2*(T359-T358)^2/(T359+T358)),"")</f>
        <v>1.4142135623731</v>
      </c>
      <c r="U361" s="77" t="n">
        <f aca="false">IFERROR(SQRT(2*(U359-U358)^2/(U359+U358)),"")</f>
        <v>8.51045857008149</v>
      </c>
      <c r="V361" s="79" t="n">
        <f aca="false">IFERROR(SQRT(2*(V359-V358)^2/(V359+V358)),"")</f>
        <v>1.44323194673479</v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74" t="str">
        <f aca="false">IFERROR((N363-N362)/N362,"")</f>
        <v/>
      </c>
      <c r="O364" s="74" t="str">
        <f aca="false">IFERROR((O363-O362)/O362,"")</f>
        <v/>
      </c>
      <c r="P364" s="74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/>
      <c r="E366" s="73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str">
        <f aca="false">IFERROR((F367-F366)/F366,"")</f>
        <v/>
      </c>
      <c r="G368" s="74" t="str">
        <f aca="false">IFERROR((G367-G366)/G366,"")</f>
        <v/>
      </c>
      <c r="H368" s="74" t="str">
        <f aca="false">IFERROR((H367-H366)/H366,"")</f>
        <v/>
      </c>
      <c r="I368" s="74" t="str">
        <f aca="false">IFERROR((I367-I366)/I366,"")</f>
        <v/>
      </c>
      <c r="J368" s="74" t="str">
        <f aca="false">IFERROR((J367-J366)/J366,"")</f>
        <v/>
      </c>
      <c r="K368" s="74" t="str">
        <f aca="false">IFERROR((K367-K366)/K366,"")</f>
        <v/>
      </c>
      <c r="L368" s="74" t="str">
        <f aca="false">IFERROR((L367-L366)/L366,"")</f>
        <v/>
      </c>
      <c r="M368" s="74" t="str">
        <f aca="false">IFERROR((M367-M366)/M366,"")</f>
        <v/>
      </c>
      <c r="N368" s="74" t="str">
        <f aca="false">IFERROR((N367-N366)/N366,"")</f>
        <v/>
      </c>
      <c r="O368" s="74" t="str">
        <f aca="false">IFERROR((O367-O366)/O366,"")</f>
        <v/>
      </c>
      <c r="P368" s="74" t="str">
        <f aca="false">IFERROR((P367-P366)/P366,"")</f>
        <v/>
      </c>
      <c r="Q368" s="74" t="str">
        <f aca="false">IFERROR((Q367-Q366)/Q366,"")</f>
        <v/>
      </c>
      <c r="R368" s="74" t="str">
        <f aca="false">IFERROR((R367-R366)/R366,"")</f>
        <v/>
      </c>
      <c r="S368" s="74" t="str">
        <f aca="false">IFERROR((S367-S366)/S366,"")</f>
        <v/>
      </c>
      <c r="T368" s="74" t="str">
        <f aca="false">IFERROR((T367-T366)/T366,"")</f>
        <v/>
      </c>
      <c r="U368" s="74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str">
        <f aca="false">IFERROR(SQRT(2*(F367-F366)^2/(F367+F366)),"")</f>
        <v/>
      </c>
      <c r="G369" s="77" t="str">
        <f aca="false">IFERROR(SQRT(2*(G367-G366)^2/(G367+G366)),"")</f>
        <v/>
      </c>
      <c r="H369" s="77" t="str">
        <f aca="false">IFERROR(SQRT(2*(H367-H366)^2/(H367+H366)),"")</f>
        <v/>
      </c>
      <c r="I369" s="77" t="str">
        <f aca="false">IFERROR(SQRT(2*(I367-I366)^2/(I367+I366)),"")</f>
        <v/>
      </c>
      <c r="J369" s="77" t="str">
        <f aca="false">IFERROR(SQRT(2*(J367-J366)^2/(J367+J366)),"")</f>
        <v/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str">
        <f aca="false">IFERROR(SQRT(2*(M367-M366)^2/(M367+M366)),"")</f>
        <v/>
      </c>
      <c r="N369" s="78" t="str">
        <f aca="false">IFERROR(SQRT(2*(N367-N366)^2/(N367+N366)),"")</f>
        <v/>
      </c>
      <c r="O369" s="78" t="str">
        <f aca="false">IFERROR(SQRT(2*(O367-O366)^2/(O367+O366)),"")</f>
        <v/>
      </c>
      <c r="P369" s="78" t="str">
        <f aca="false">IFERROR(SQRT(2*(P367-P366)^2/(P367+P366)),"")</f>
        <v/>
      </c>
      <c r="Q369" s="77" t="str">
        <f aca="false">IFERROR(SQRT(2*(Q367-Q366)^2/(Q367+Q366)),"")</f>
        <v/>
      </c>
      <c r="R369" s="77" t="str">
        <f aca="false">IFERROR(SQRT(2*(R367-R366)^2/(R367+R366)),"")</f>
        <v/>
      </c>
      <c r="S369" s="77" t="str">
        <f aca="false">IFERROR(SQRT(2*(S367-S366)^2/(S367+S366)),"")</f>
        <v/>
      </c>
      <c r="T369" s="77" t="str">
        <f aca="false">IFERROR(SQRT(2*(T367-T366)^2/(T367+T366)),"")</f>
        <v/>
      </c>
      <c r="U369" s="77" t="str">
        <f aca="false">IFERROR(SQRT(2*(U367-U366)^2/(U367+U366)),"")</f>
        <v/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74" t="str">
        <f aca="false">IFERROR((N371-N370)/N370,"")</f>
        <v/>
      </c>
      <c r="O372" s="74" t="str">
        <f aca="false">IFERROR((O371-O370)/O370,"")</f>
        <v/>
      </c>
      <c r="P372" s="74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74" t="str">
        <f aca="false">IFERROR((N375-N374)/N374,"")</f>
        <v/>
      </c>
      <c r="O376" s="74" t="str">
        <f aca="false">IFERROR((O375-O374)/O374,"")</f>
        <v/>
      </c>
      <c r="P376" s="74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74" t="str">
        <f aca="false">IFERROR((N379-N378)/N378,"")</f>
        <v/>
      </c>
      <c r="O380" s="74" t="str">
        <f aca="false">IFERROR((O379-O378)/O378,"")</f>
        <v/>
      </c>
      <c r="P380" s="74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74" t="str">
        <f aca="false">IFERROR((N383-N382)/N382,"")</f>
        <v/>
      </c>
      <c r="O384" s="74" t="str">
        <f aca="false">IFERROR((O383-O382)/O382,"")</f>
        <v/>
      </c>
      <c r="P384" s="74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74" t="str">
        <f aca="false">IFERROR((N387-N386)/N386,"")</f>
        <v/>
      </c>
      <c r="O388" s="74" t="str">
        <f aca="false">IFERROR((O387-O386)/O386,"")</f>
        <v/>
      </c>
      <c r="P388" s="74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74" t="str">
        <f aca="false">IFERROR((N391-N390)/N390,"")</f>
        <v/>
      </c>
      <c r="O392" s="74" t="str">
        <f aca="false">IFERROR((O391-O390)/O390,"")</f>
        <v/>
      </c>
      <c r="P392" s="74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74" t="str">
        <f aca="false">IFERROR((N395-N394)/N394,"")</f>
        <v/>
      </c>
      <c r="O396" s="74" t="str">
        <f aca="false">IFERROR((O395-O394)/O394,"")</f>
        <v/>
      </c>
      <c r="P396" s="74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72" t="n">
        <v>46111</v>
      </c>
      <c r="E398" s="73" t="n">
        <v>0.322916666666667</v>
      </c>
      <c r="F398" s="71" t="n">
        <v>472</v>
      </c>
      <c r="G398" s="71" t="n">
        <v>68</v>
      </c>
      <c r="H398" s="71" t="n">
        <v>13</v>
      </c>
      <c r="I398" s="71" t="n">
        <v>147</v>
      </c>
      <c r="J398" s="71" t="n">
        <v>244</v>
      </c>
      <c r="K398" s="6" t="n">
        <v>16</v>
      </c>
      <c r="L398" s="6" t="n">
        <v>37</v>
      </c>
      <c r="M398" s="6" t="n">
        <v>15</v>
      </c>
      <c r="N398" s="6" t="n">
        <v>8</v>
      </c>
      <c r="O398" s="6" t="n">
        <v>5</v>
      </c>
      <c r="P398" s="6" t="n">
        <v>0</v>
      </c>
      <c r="Q398" s="6" t="n">
        <v>33</v>
      </c>
      <c r="R398" s="6" t="n">
        <v>114</v>
      </c>
      <c r="S398" s="6" t="n">
        <v>0</v>
      </c>
      <c r="T398" s="6" t="n">
        <v>93</v>
      </c>
      <c r="U398" s="6" t="n">
        <v>123</v>
      </c>
      <c r="V398" s="6" t="n">
        <v>28</v>
      </c>
    </row>
    <row r="399" customFormat="false" ht="13.5" hidden="false" customHeight="true" outlineLevel="0" collapsed="false">
      <c r="A399" s="69"/>
      <c r="B399" s="70"/>
      <c r="C399" s="6" t="s">
        <v>548</v>
      </c>
      <c r="D399" s="72"/>
      <c r="E399" s="72"/>
      <c r="F399" s="6" t="n">
        <v>440</v>
      </c>
      <c r="G399" s="6" t="n">
        <v>57</v>
      </c>
      <c r="H399" s="6" t="n">
        <v>9</v>
      </c>
      <c r="I399" s="6" t="n">
        <v>148</v>
      </c>
      <c r="J399" s="6" t="n">
        <v>226</v>
      </c>
      <c r="K399" s="6" t="n">
        <v>14</v>
      </c>
      <c r="L399" s="6" t="n">
        <v>32</v>
      </c>
      <c r="M399" s="6" t="n">
        <v>11</v>
      </c>
      <c r="N399" s="6" t="n">
        <v>4</v>
      </c>
      <c r="O399" s="6" t="n">
        <v>5</v>
      </c>
      <c r="P399" s="6" t="n">
        <f aca="false">SUM(P395:P398)</f>
        <v>0</v>
      </c>
      <c r="Q399" s="6" t="n">
        <v>34</v>
      </c>
      <c r="R399" s="6" t="n">
        <v>114</v>
      </c>
      <c r="S399" s="6" t="n">
        <f aca="false">SUM(S395:S398)</f>
        <v>0</v>
      </c>
      <c r="T399" s="6" t="n">
        <v>90</v>
      </c>
      <c r="U399" s="6" t="n">
        <v>123</v>
      </c>
      <c r="V399" s="6" t="n">
        <v>13</v>
      </c>
    </row>
    <row r="400" customFormat="false" ht="13.5" hidden="false" customHeight="true" outlineLevel="0" collapsed="false">
      <c r="A400" s="69"/>
      <c r="B400" s="70"/>
      <c r="C400" s="6" t="s">
        <v>549</v>
      </c>
      <c r="D400" s="72"/>
      <c r="E400" s="72"/>
      <c r="F400" s="74" t="n">
        <f aca="false">IFERROR((F399-F398)/F398,"")</f>
        <v>-0.0677966101694915</v>
      </c>
      <c r="G400" s="74" t="n">
        <f aca="false">IFERROR((G399-G398)/G398,"")</f>
        <v>-0.161764705882353</v>
      </c>
      <c r="H400" s="74" t="n">
        <f aca="false">IFERROR((H399-H398)/H398,"")</f>
        <v>-0.307692307692308</v>
      </c>
      <c r="I400" s="74" t="n">
        <f aca="false">IFERROR((I399-I398)/I398,"")</f>
        <v>0.00680272108843537</v>
      </c>
      <c r="J400" s="74" t="n">
        <f aca="false">IFERROR((J399-J398)/J398,"")</f>
        <v>-0.0737704918032787</v>
      </c>
      <c r="K400" s="74" t="n">
        <f aca="false">IFERROR((K399-K398)/K398,"")</f>
        <v>-0.125</v>
      </c>
      <c r="L400" s="74" t="n">
        <f aca="false">IFERROR((L399-L398)/L398,"")</f>
        <v>-0.135135135135135</v>
      </c>
      <c r="M400" s="74" t="n">
        <f aca="false">IFERROR((M399-M398)/M398,"")</f>
        <v>-0.266666666666667</v>
      </c>
      <c r="N400" s="74" t="n">
        <f aca="false">IFERROR((N399-N398)/N398,"")</f>
        <v>-0.5</v>
      </c>
      <c r="O400" s="74" t="n">
        <f aca="false">IFERROR((O399-O398)/O398,"")</f>
        <v>0</v>
      </c>
      <c r="P400" s="74" t="str">
        <f aca="false">IFERROR((P399-P398)/P398,"")</f>
        <v/>
      </c>
      <c r="Q400" s="74" t="n">
        <f aca="false">IFERROR((Q399-Q398)/Q398,"")</f>
        <v>0.0303030303030303</v>
      </c>
      <c r="R400" s="74" t="n">
        <f aca="false">IFERROR((R399-R398)/R398,"")</f>
        <v>0</v>
      </c>
      <c r="S400" s="74" t="str">
        <f aca="false">IFERROR((S399-S398)/S398,"")</f>
        <v/>
      </c>
      <c r="T400" s="74" t="n">
        <f aca="false">IFERROR((T399-T398)/T398,"")</f>
        <v>-0.032258064516129</v>
      </c>
      <c r="U400" s="74" t="n">
        <f aca="false">IFERROR((U399-U398)/U398,"")</f>
        <v>0</v>
      </c>
      <c r="V400" s="74" t="n">
        <f aca="false">IFERROR((V399-V398)/V398,"")</f>
        <v>-0.535714285714286</v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72"/>
      <c r="E401" s="72"/>
      <c r="F401" s="77" t="n">
        <f aca="false">IFERROR(SQRT(2*(F399-F398)^2/(F399+F398)),"")</f>
        <v>1.49853729853071</v>
      </c>
      <c r="G401" s="77" t="n">
        <f aca="false">IFERROR(SQRT(2*(G399-G398)^2/(G399+G398)),"")</f>
        <v>1.39140217047409</v>
      </c>
      <c r="H401" s="77" t="n">
        <f aca="false">IFERROR(SQRT(2*(H399-H398)^2/(H399+H398)),"")</f>
        <v>1.20604537831105</v>
      </c>
      <c r="I401" s="77" t="n">
        <f aca="false">IFERROR(SQRT(2*(I399-I398)^2/(I399+I398)),"")</f>
        <v>0.0823386969592618</v>
      </c>
      <c r="J401" s="77" t="n">
        <f aca="false">IFERROR(SQRT(2*(J399-J398)^2/(J399+J398)),"")</f>
        <v>1.1741905314962</v>
      </c>
      <c r="K401" s="77" t="n">
        <f aca="false">IFERROR(SQRT(2*(K399-K398)^2/(K399+K398)),"")</f>
        <v>0.516397779494322</v>
      </c>
      <c r="L401" s="77" t="n">
        <f aca="false">IFERROR(SQRT(2*(L399-L398)^2/(L399+L398)),"")</f>
        <v>0.851256530758749</v>
      </c>
      <c r="M401" s="77" t="n">
        <f aca="false">IFERROR(SQRT(2*(M399-M398)^2/(M399+M398)),"")</f>
        <v>1.10940039245046</v>
      </c>
      <c r="N401" s="84" t="n">
        <f aca="false">IFERROR(SQRT(2*(N399-N398)^2/(N399+N398)),"")</f>
        <v>1.63299316185545</v>
      </c>
      <c r="O401" s="84" t="n">
        <f aca="false">IFERROR(SQRT(2*(O399-O398)^2/(O399+O398)),"")</f>
        <v>0</v>
      </c>
      <c r="P401" s="84" t="str">
        <f aca="false">IFERROR(SQRT(2*(P399-P398)^2/(P399+P398)),"")</f>
        <v/>
      </c>
      <c r="Q401" s="77" t="n">
        <f aca="false">IFERROR(SQRT(2*(Q399-Q398)^2/(Q399+Q398)),"")</f>
        <v>0.172773685116272</v>
      </c>
      <c r="R401" s="77" t="n">
        <f aca="false">IFERROR(SQRT(2*(R399-R398)^2/(R399+R398)),"")</f>
        <v>0</v>
      </c>
      <c r="S401" s="77" t="str">
        <f aca="false">IFERROR(SQRT(2*(S399-S398)^2/(S399+S398)),"")</f>
        <v/>
      </c>
      <c r="T401" s="77" t="n">
        <f aca="false">IFERROR(SQRT(2*(T399-T398)^2/(T399+T398)),"")</f>
        <v>0.31362502409359</v>
      </c>
      <c r="U401" s="77" t="n">
        <f aca="false">IFERROR(SQRT(2*(U399-U398)^2/(U399+U398)),"")</f>
        <v>0</v>
      </c>
      <c r="V401" s="79" t="n">
        <f aca="false">IFERROR(SQRT(2*(V399-V398)^2/(V399+V398)),"")</f>
        <v>3.3129457822454</v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74" t="str">
        <f aca="false">IFERROR((N403-N402)/N402,"")</f>
        <v/>
      </c>
      <c r="O404" s="74" t="str">
        <f aca="false">IFERROR((O403-O402)/O402,"")</f>
        <v/>
      </c>
      <c r="P404" s="74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86"/>
      <c r="E406" s="82"/>
      <c r="F406" s="71"/>
      <c r="G406" s="71"/>
      <c r="H406" s="71"/>
      <c r="I406" s="71"/>
      <c r="J406" s="71"/>
      <c r="K406" s="71"/>
      <c r="L406" s="71"/>
      <c r="M406" s="71"/>
      <c r="N406" s="5"/>
      <c r="O406" s="5"/>
      <c r="P406" s="5"/>
      <c r="Q406" s="71"/>
      <c r="R406" s="71"/>
      <c r="S406" s="71"/>
      <c r="T406" s="71"/>
      <c r="U406" s="71"/>
      <c r="V406" s="85"/>
    </row>
    <row r="407" customFormat="false" ht="13.5" hidden="false" customHeight="true" outlineLevel="0" collapsed="false">
      <c r="A407" s="69"/>
      <c r="B407" s="70"/>
      <c r="C407" s="6" t="s">
        <v>548</v>
      </c>
      <c r="D407" s="87"/>
      <c r="E407" s="82"/>
      <c r="F407" s="6"/>
      <c r="G407" s="6"/>
      <c r="H407" s="6"/>
      <c r="I407" s="6"/>
      <c r="J407" s="6"/>
      <c r="K407" s="6"/>
      <c r="L407" s="6"/>
      <c r="M407" s="6"/>
      <c r="N407" s="5"/>
      <c r="O407" s="5"/>
      <c r="P407" s="5"/>
      <c r="Q407" s="6"/>
      <c r="R407" s="6"/>
      <c r="S407" s="6"/>
      <c r="T407" s="6"/>
      <c r="U407" s="6"/>
      <c r="V407" s="83"/>
    </row>
    <row r="408" customFormat="false" ht="13.5" hidden="false" customHeight="true" outlineLevel="0" collapsed="false">
      <c r="A408" s="69"/>
      <c r="B408" s="70"/>
      <c r="C408" s="6" t="s">
        <v>549</v>
      </c>
      <c r="D408" s="87"/>
      <c r="E408" s="82"/>
      <c r="F408" s="74" t="str">
        <f aca="false">IFERROR((F407-F406)/F406,"")</f>
        <v/>
      </c>
      <c r="G408" s="74" t="str">
        <f aca="false">IFERROR((G407-G406)/G406,"")</f>
        <v/>
      </c>
      <c r="H408" s="74" t="str">
        <f aca="false">IFERROR((H407-H406)/H406,"")</f>
        <v/>
      </c>
      <c r="I408" s="74" t="str">
        <f aca="false">IFERROR((I407-I406)/I406,"")</f>
        <v/>
      </c>
      <c r="J408" s="74" t="str">
        <f aca="false">IFERROR((J407-J406)/J406,"")</f>
        <v/>
      </c>
      <c r="K408" s="74" t="str">
        <f aca="false">IFERROR((K407-K406)/K406,"")</f>
        <v/>
      </c>
      <c r="L408" s="74" t="str">
        <f aca="false">IFERROR((L407-L406)/L406,"")</f>
        <v/>
      </c>
      <c r="M408" s="74" t="str">
        <f aca="false">IFERROR((M407-M406)/M406,"")</f>
        <v/>
      </c>
      <c r="N408" s="74" t="str">
        <f aca="false">IFERROR((N407-N406)/N406,"")</f>
        <v/>
      </c>
      <c r="O408" s="74" t="str">
        <f aca="false">IFERROR((O407-O406)/O406,"")</f>
        <v/>
      </c>
      <c r="P408" s="74" t="str">
        <f aca="false">IFERROR((P407-P406)/P406,"")</f>
        <v/>
      </c>
      <c r="Q408" s="74" t="str">
        <f aca="false">IFERROR((Q407-Q406)/Q406,"")</f>
        <v/>
      </c>
      <c r="R408" s="74" t="str">
        <f aca="false">IFERROR((R407-R406)/R406,"")</f>
        <v/>
      </c>
      <c r="S408" s="74" t="str">
        <f aca="false">IFERROR((S407-S406)/S406,"")</f>
        <v/>
      </c>
      <c r="T408" s="74" t="str">
        <f aca="false">IFERROR((T407-T406)/T406,"")</f>
        <v/>
      </c>
      <c r="U408" s="74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88"/>
      <c r="E409" s="82"/>
      <c r="F409" s="77" t="str">
        <f aca="false">IFERROR(SQRT(2*(F407-F406)^2/(F407+F406)),"")</f>
        <v/>
      </c>
      <c r="G409" s="77" t="str">
        <f aca="false">IFERROR(SQRT(2*(G407-G406)^2/(G407+G406)),"")</f>
        <v/>
      </c>
      <c r="H409" s="77" t="str">
        <f aca="false">IFERROR(SQRT(2*(H407-H406)^2/(H407+H406)),"")</f>
        <v/>
      </c>
      <c r="I409" s="77" t="str">
        <f aca="false">IFERROR(SQRT(2*(I407-I406)^2/(I407+I406)),"")</f>
        <v/>
      </c>
      <c r="J409" s="77" t="str">
        <f aca="false">IFERROR(SQRT(2*(J407-J406)^2/(J407+J406)),"")</f>
        <v/>
      </c>
      <c r="K409" s="77" t="str">
        <f aca="false">IFERROR(SQRT(2*(K407-K406)^2/(K407+K406)),"")</f>
        <v/>
      </c>
      <c r="L409" s="77" t="str">
        <f aca="false">IFERROR(SQRT(2*(L407-L406)^2/(L407+L406)),"")</f>
        <v/>
      </c>
      <c r="M409" s="77" t="str">
        <f aca="false">IFERROR(SQRT(2*(M407-M406)^2/(M407+M406)),"")</f>
        <v/>
      </c>
      <c r="N409" s="78" t="str">
        <f aca="false">IFERROR(SQRT(2*(N407-N406)^2/(N407+N406)),"")</f>
        <v/>
      </c>
      <c r="O409" s="78" t="str">
        <f aca="false">IFERROR(SQRT(2*(O407-O406)^2/(O407+O406)),"")</f>
        <v/>
      </c>
      <c r="P409" s="78" t="str">
        <f aca="false">IFERROR(SQRT(2*(P407-P406)^2/(P407+P406)),"")</f>
        <v/>
      </c>
      <c r="Q409" s="77" t="str">
        <f aca="false">IFERROR(SQRT(2*(Q407-Q406)^2/(Q407+Q406)),"")</f>
        <v/>
      </c>
      <c r="R409" s="77" t="str">
        <f aca="false">IFERROR(SQRT(2*(R407-R406)^2/(R407+R406)),"")</f>
        <v/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str">
        <f aca="false">IFERROR(SQRT(2*(U407-U406)^2/(U407+U406)),"")</f>
        <v/>
      </c>
      <c r="V409" s="79" t="str">
        <f aca="false">IFERROR(SQRT(2*(V407-V406)^2/(V407+V406)),"")</f>
        <v/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 t="n">
        <v>46111</v>
      </c>
      <c r="E410" s="73" t="n">
        <v>0.625</v>
      </c>
      <c r="F410" s="5" t="n">
        <v>242</v>
      </c>
      <c r="G410" s="5" t="n">
        <v>65</v>
      </c>
      <c r="H410" s="5" t="n">
        <v>0</v>
      </c>
      <c r="I410" s="5" t="n">
        <v>97</v>
      </c>
      <c r="J410" s="5" t="n">
        <v>80</v>
      </c>
      <c r="K410" s="6" t="n">
        <v>36</v>
      </c>
      <c r="L410" s="6" t="n">
        <f aca="false">SUM(L406:L409)</f>
        <v>0</v>
      </c>
      <c r="M410" s="6" t="n">
        <v>29</v>
      </c>
      <c r="N410" s="6" t="n">
        <f aca="false">SUM(N406:N409)</f>
        <v>0</v>
      </c>
      <c r="O410" s="6" t="n">
        <f aca="false">SUM(O406:O409)</f>
        <v>0</v>
      </c>
      <c r="P410" s="6" t="n">
        <f aca="false">SUM(P406:P409)</f>
        <v>0</v>
      </c>
      <c r="Q410" s="6" t="n">
        <v>28</v>
      </c>
      <c r="R410" s="6" t="n">
        <v>69</v>
      </c>
      <c r="S410" s="6" t="n">
        <f aca="false">SUM(S406:S409)</f>
        <v>0</v>
      </c>
      <c r="T410" s="6" t="n">
        <f aca="false">SUM(T406:T409)</f>
        <v>0</v>
      </c>
      <c r="U410" s="6" t="n">
        <v>58</v>
      </c>
      <c r="V410" s="6" t="n">
        <v>22</v>
      </c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 t="n">
        <v>216</v>
      </c>
      <c r="G411" s="5" t="n">
        <v>57</v>
      </c>
      <c r="H411" s="5" t="n">
        <v>0</v>
      </c>
      <c r="I411" s="5" t="n">
        <v>79</v>
      </c>
      <c r="J411" s="5" t="n">
        <v>80</v>
      </c>
      <c r="K411" s="6" t="n">
        <v>29</v>
      </c>
      <c r="L411" s="6" t="n">
        <f aca="false">SUM(L407:L410)</f>
        <v>0</v>
      </c>
      <c r="M411" s="6" t="n">
        <v>28</v>
      </c>
      <c r="N411" s="6" t="n">
        <f aca="false">SUM(N407:N410)</f>
        <v>0</v>
      </c>
      <c r="O411" s="6" t="n">
        <f aca="false">SUM(O407:O410)</f>
        <v>0</v>
      </c>
      <c r="P411" s="6" t="n">
        <f aca="false">SUM(P407:P410)</f>
        <v>0</v>
      </c>
      <c r="Q411" s="6" t="n">
        <v>25</v>
      </c>
      <c r="R411" s="6" t="n">
        <v>54</v>
      </c>
      <c r="S411" s="6" t="n">
        <f aca="false">SUM(S407:S410)</f>
        <v>0</v>
      </c>
      <c r="T411" s="6" t="n">
        <f aca="false">SUM(T407:T410)</f>
        <v>0</v>
      </c>
      <c r="U411" s="6" t="n">
        <v>56</v>
      </c>
      <c r="V411" s="6" t="n">
        <v>24</v>
      </c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n">
        <f aca="false">IFERROR((F411-F410)/F410,"")</f>
        <v>-0.107438016528926</v>
      </c>
      <c r="G412" s="74" t="n">
        <f aca="false">IFERROR((G411-G410)/G410,"")</f>
        <v>-0.123076923076923</v>
      </c>
      <c r="H412" s="74" t="str">
        <f aca="false">IFERROR((H411-H410)/H410,"")</f>
        <v/>
      </c>
      <c r="I412" s="74" t="n">
        <f aca="false">IFERROR((I411-I410)/I410,"")</f>
        <v>-0.185567010309278</v>
      </c>
      <c r="J412" s="74" t="n">
        <f aca="false">IFERROR((J411-J410)/J410,"")</f>
        <v>0</v>
      </c>
      <c r="K412" s="74" t="n">
        <f aca="false">IFERROR((K411-K410)/K410,"")</f>
        <v>-0.194444444444444</v>
      </c>
      <c r="L412" s="74" t="str">
        <f aca="false">IFERROR((L411-L410)/L410,"")</f>
        <v/>
      </c>
      <c r="M412" s="74" t="n">
        <f aca="false">IFERROR((M411-M410)/M410,"")</f>
        <v>-0.0344827586206897</v>
      </c>
      <c r="N412" s="74" t="str">
        <f aca="false">IFERROR((N411-N410)/N410,"")</f>
        <v/>
      </c>
      <c r="O412" s="74" t="str">
        <f aca="false">IFERROR((O411-O410)/O410,"")</f>
        <v/>
      </c>
      <c r="P412" s="74" t="str">
        <f aca="false">IFERROR((P411-P410)/P410,"")</f>
        <v/>
      </c>
      <c r="Q412" s="74" t="n">
        <f aca="false">IFERROR((Q411-Q410)/Q410,"")</f>
        <v>-0.107142857142857</v>
      </c>
      <c r="R412" s="74" t="n">
        <f aca="false">IFERROR((R411-R410)/R410,"")</f>
        <v>-0.217391304347826</v>
      </c>
      <c r="S412" s="74" t="str">
        <f aca="false">IFERROR((S411-S410)/S410,"")</f>
        <v/>
      </c>
      <c r="T412" s="74" t="str">
        <f aca="false">IFERROR((T411-T410)/T410,"")</f>
        <v/>
      </c>
      <c r="U412" s="74" t="n">
        <f aca="false">IFERROR((U411-U410)/U410,"")</f>
        <v>-0.0344827586206897</v>
      </c>
      <c r="V412" s="74" t="n">
        <f aca="false">IFERROR((V411-V410)/V410,"")</f>
        <v>0.0909090909090909</v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n">
        <f aca="false">IFERROR(SQRT(2*(F411-F410)^2/(F411+F410)),"")</f>
        <v>1.71812836118323</v>
      </c>
      <c r="G413" s="77" t="n">
        <f aca="false">IFERROR(SQRT(2*(G411-G410)^2/(G411+G410)),"")</f>
        <v>1.02429503946317</v>
      </c>
      <c r="H413" s="77" t="str">
        <f aca="false">IFERROR(SQRT(2*(H411-H410)^2/(H411+H410)),"")</f>
        <v/>
      </c>
      <c r="I413" s="77" t="n">
        <f aca="false">IFERROR(SQRT(2*(I411-I410)^2/(I411+I410)),"")</f>
        <v>1.91880644720049</v>
      </c>
      <c r="J413" s="77" t="n">
        <f aca="false">IFERROR(SQRT(2*(J411-J410)^2/(J411+J410)),"")</f>
        <v>0</v>
      </c>
      <c r="K413" s="77" t="n">
        <f aca="false">IFERROR(SQRT(2*(K411-K410)^2/(K411+K410)),"")</f>
        <v>1.22788122702984</v>
      </c>
      <c r="L413" s="77" t="str">
        <f aca="false">IFERROR(SQRT(2*(L411-L410)^2/(L411+L410)),"")</f>
        <v/>
      </c>
      <c r="M413" s="77" t="n">
        <f aca="false">IFERROR(SQRT(2*(M411-M410)^2/(M411+M410)),"")</f>
        <v>0.187317162316339</v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n">
        <f aca="false">IFERROR(SQRT(2*(Q411-Q410)^2/(Q411+Q410)),"")</f>
        <v>0.582771517414359</v>
      </c>
      <c r="R413" s="77" t="n">
        <f aca="false">IFERROR(SQRT(2*(R411-R410)^2/(R411+R410)),"")</f>
        <v>1.91273013919001</v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n">
        <f aca="false">IFERROR(SQRT(2*(U411-U410)^2/(U411+U410)),"")</f>
        <v>0.264906471413009</v>
      </c>
      <c r="V413" s="79" t="n">
        <f aca="false">IFERROR(SQRT(2*(V411-V410)^2/(V411+V410)),"")</f>
        <v>0.41702882811415</v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74" t="str">
        <f aca="false">IFERROR((N415-N414)/N414,"")</f>
        <v/>
      </c>
      <c r="O416" s="74" t="str">
        <f aca="false">IFERROR((O415-O414)/O414,"")</f>
        <v/>
      </c>
      <c r="P416" s="74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74" t="str">
        <f aca="false">IFERROR((N419-N418)/N418,"")</f>
        <v/>
      </c>
      <c r="O420" s="74" t="str">
        <f aca="false">IFERROR((O419-O418)/O418,"")</f>
        <v/>
      </c>
      <c r="P420" s="74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74" t="str">
        <f aca="false">IFERROR((N423-N422)/N422,"")</f>
        <v/>
      </c>
      <c r="O424" s="74" t="str">
        <f aca="false">IFERROR((O423-O422)/O422,"")</f>
        <v/>
      </c>
      <c r="P424" s="74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74" t="str">
        <f aca="false">IFERROR((N427-N426)/N426,"")</f>
        <v/>
      </c>
      <c r="O428" s="74" t="str">
        <f aca="false">IFERROR((O427-O426)/O426,"")</f>
        <v/>
      </c>
      <c r="P428" s="74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74" t="str">
        <f aca="false">IFERROR((N431-N430)/N430,"")</f>
        <v/>
      </c>
      <c r="O432" s="74" t="str">
        <f aca="false">IFERROR((O431-O430)/O430,"")</f>
        <v/>
      </c>
      <c r="P432" s="74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 t="n">
        <v>46111</v>
      </c>
      <c r="E434" s="73" t="n">
        <v>0.666666666666667</v>
      </c>
      <c r="F434" s="5" t="n">
        <v>396</v>
      </c>
      <c r="G434" s="5" t="n">
        <v>156</v>
      </c>
      <c r="H434" s="5" t="n">
        <v>23</v>
      </c>
      <c r="I434" s="5" t="n">
        <v>101</v>
      </c>
      <c r="J434" s="5" t="n">
        <v>116</v>
      </c>
      <c r="K434" s="6" t="n">
        <v>45</v>
      </c>
      <c r="L434" s="6" t="n">
        <v>22</v>
      </c>
      <c r="M434" s="6" t="n">
        <v>89</v>
      </c>
      <c r="N434" s="6" t="n">
        <v>18</v>
      </c>
      <c r="O434" s="6" t="n">
        <v>4</v>
      </c>
      <c r="P434" s="6" t="n">
        <v>1</v>
      </c>
      <c r="Q434" s="6" t="n">
        <v>46</v>
      </c>
      <c r="R434" s="6" t="n">
        <v>48</v>
      </c>
      <c r="S434" s="6" t="n">
        <v>7</v>
      </c>
      <c r="T434" s="6" t="n">
        <f aca="false">SUM(T430:T433)</f>
        <v>0</v>
      </c>
      <c r="U434" s="6" t="n">
        <v>91</v>
      </c>
      <c r="V434" s="6" t="n">
        <v>25</v>
      </c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 t="n">
        <v>408</v>
      </c>
      <c r="G435" s="5" t="n">
        <v>153</v>
      </c>
      <c r="H435" s="5" t="n">
        <v>23</v>
      </c>
      <c r="I435" s="5" t="n">
        <v>106</v>
      </c>
      <c r="J435" s="5" t="n">
        <v>126</v>
      </c>
      <c r="K435" s="6" t="n">
        <v>50</v>
      </c>
      <c r="L435" s="6" t="n">
        <v>20</v>
      </c>
      <c r="M435" s="6" t="n">
        <v>83</v>
      </c>
      <c r="N435" s="6" t="n">
        <v>19</v>
      </c>
      <c r="O435" s="6" t="n">
        <f aca="false">SUM(O431:O434)</f>
        <v>4</v>
      </c>
      <c r="P435" s="6" t="n">
        <v>4</v>
      </c>
      <c r="Q435" s="6" t="n">
        <v>47</v>
      </c>
      <c r="R435" s="6" t="n">
        <v>50</v>
      </c>
      <c r="S435" s="6" t="n">
        <v>9</v>
      </c>
      <c r="T435" s="6" t="n">
        <f aca="false">SUM(T431:T434)</f>
        <v>0</v>
      </c>
      <c r="U435" s="6" t="n">
        <v>90</v>
      </c>
      <c r="V435" s="6" t="n">
        <v>36</v>
      </c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n">
        <f aca="false">IFERROR((F435-F434)/F434,"")</f>
        <v>0.0303030303030303</v>
      </c>
      <c r="G436" s="74" t="n">
        <f aca="false">IFERROR((G435-G434)/G434,"")</f>
        <v>-0.0192307692307692</v>
      </c>
      <c r="H436" s="74" t="n">
        <f aca="false">IFERROR((H435-H434)/H434,"")</f>
        <v>0</v>
      </c>
      <c r="I436" s="74" t="n">
        <f aca="false">IFERROR((I435-I434)/I434,"")</f>
        <v>0.0495049504950495</v>
      </c>
      <c r="J436" s="74" t="n">
        <f aca="false">IFERROR((J435-J434)/J434,"")</f>
        <v>0.0862068965517241</v>
      </c>
      <c r="K436" s="74" t="n">
        <f aca="false">IFERROR((K435-K434)/K434,"")</f>
        <v>0.111111111111111</v>
      </c>
      <c r="L436" s="74" t="n">
        <f aca="false">IFERROR((L435-L434)/L434,"")</f>
        <v>-0.0909090909090909</v>
      </c>
      <c r="M436" s="74" t="n">
        <f aca="false">IFERROR((M435-M434)/M434,"")</f>
        <v>-0.0674157303370787</v>
      </c>
      <c r="N436" s="74" t="n">
        <f aca="false">IFERROR((N435-N434)/N434,"")</f>
        <v>0.0555555555555556</v>
      </c>
      <c r="O436" s="74" t="n">
        <f aca="false">IFERROR((O435-O434)/O434,"")</f>
        <v>0</v>
      </c>
      <c r="P436" s="74" t="n">
        <f aca="false">IFERROR((P435-P434)/P434,"")</f>
        <v>3</v>
      </c>
      <c r="Q436" s="74" t="n">
        <f aca="false">IFERROR((Q435-Q434)/Q434,"")</f>
        <v>0.0217391304347826</v>
      </c>
      <c r="R436" s="74" t="n">
        <f aca="false">IFERROR((R435-R434)/R434,"")</f>
        <v>0.0416666666666667</v>
      </c>
      <c r="S436" s="74" t="n">
        <f aca="false">IFERROR((S435-S434)/S434,"")</f>
        <v>0.285714285714286</v>
      </c>
      <c r="T436" s="74" t="str">
        <f aca="false">IFERROR((T435-T434)/T434,"")</f>
        <v/>
      </c>
      <c r="U436" s="74" t="n">
        <f aca="false">IFERROR((U435-U434)/U434,"")</f>
        <v>-0.010989010989011</v>
      </c>
      <c r="V436" s="74" t="n">
        <f aca="false">IFERROR((V435-V434)/V434,"")</f>
        <v>0.44</v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n">
        <f aca="false">IFERROR(SQRT(2*(F435-F434)^2/(F435+F434)),"")</f>
        <v>0.59850560166458</v>
      </c>
      <c r="G437" s="77" t="n">
        <f aca="false">IFERROR(SQRT(2*(G435-G434)^2/(G435+G434)),"")</f>
        <v>0.241355396012739</v>
      </c>
      <c r="H437" s="77" t="n">
        <f aca="false">IFERROR(SQRT(2*(H435-H434)^2/(H435+H434)),"")</f>
        <v>0</v>
      </c>
      <c r="I437" s="77" t="n">
        <f aca="false">IFERROR(SQRT(2*(I435-I434)^2/(I435+I434)),"")</f>
        <v>0.49147318718299</v>
      </c>
      <c r="J437" s="77" t="n">
        <f aca="false">IFERROR(SQRT(2*(J435-J434)^2/(J435+J434)),"")</f>
        <v>0.909090909090909</v>
      </c>
      <c r="K437" s="77" t="n">
        <f aca="false">IFERROR(SQRT(2*(K435-K434)^2/(K435+K434)),"")</f>
        <v>0.725476250110012</v>
      </c>
      <c r="L437" s="77" t="n">
        <f aca="false">IFERROR(SQRT(2*(L435-L434)^2/(L435+L434)),"")</f>
        <v>0.436435780471985</v>
      </c>
      <c r="M437" s="77" t="n">
        <f aca="false">IFERROR(SQRT(2*(M435-M434)^2/(M435+M434)),"")</f>
        <v>0.646996639220631</v>
      </c>
      <c r="N437" s="78" t="n">
        <f aca="false">IFERROR(SQRT(2*(N435-N434)^2/(N435+N434)),"")</f>
        <v>0.232495277487639</v>
      </c>
      <c r="O437" s="78" t="n">
        <f aca="false">IFERROR(SQRT(2*(O435-O434)^2/(O435+O434)),"")</f>
        <v>0</v>
      </c>
      <c r="P437" s="78" t="n">
        <f aca="false">IFERROR(SQRT(2*(P435-P434)^2/(P435+P434)),"")</f>
        <v>1.89736659610103</v>
      </c>
      <c r="Q437" s="77" t="n">
        <f aca="false">IFERROR(SQRT(2*(Q435-Q434)^2/(Q435+Q434)),"")</f>
        <v>0.146647115021353</v>
      </c>
      <c r="R437" s="77" t="n">
        <f aca="false">IFERROR(SQRT(2*(R435-R434)^2/(R435+R434)),"")</f>
        <v>0.285714285714286</v>
      </c>
      <c r="S437" s="77" t="n">
        <f aca="false">IFERROR(SQRT(2*(S435-S434)^2/(S435+S434)),"")</f>
        <v>0.707106781186548</v>
      </c>
      <c r="T437" s="77" t="str">
        <f aca="false">IFERROR(SQRT(2*(T435-T434)^2/(T435+T434)),"")</f>
        <v/>
      </c>
      <c r="U437" s="77" t="n">
        <f aca="false">IFERROR(SQRT(2*(U435-U434)^2/(U435+U434)),"")</f>
        <v>0.105117666245527</v>
      </c>
      <c r="V437" s="79" t="n">
        <f aca="false">IFERROR(SQRT(2*(V435-V434)^2/(V435+V434)),"")</f>
        <v>1.99178641293541</v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74" t="str">
        <f aca="false">IFERROR((N439-N438)/N438,"")</f>
        <v/>
      </c>
      <c r="O440" s="74" t="str">
        <f aca="false">IFERROR((O439-O438)/O438,"")</f>
        <v/>
      </c>
      <c r="P440" s="74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/>
      <c r="E442" s="73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str">
        <f aca="false">IFERROR((F443-F442)/F442,"")</f>
        <v/>
      </c>
      <c r="G444" s="74" t="str">
        <f aca="false">IFERROR((G443-G442)/G442,"")</f>
        <v/>
      </c>
      <c r="H444" s="74" t="str">
        <f aca="false">IFERROR((H443-H442)/H442,"")</f>
        <v/>
      </c>
      <c r="I444" s="74" t="str">
        <f aca="false">IFERROR((I443-I442)/I442,"")</f>
        <v/>
      </c>
      <c r="J444" s="74" t="str">
        <f aca="false">IFERROR((J443-J442)/J442,"")</f>
        <v/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74" t="str">
        <f aca="false">IFERROR((N443-N442)/N442,"")</f>
        <v/>
      </c>
      <c r="O444" s="74" t="str">
        <f aca="false">IFERROR((O443-O442)/O442,"")</f>
        <v/>
      </c>
      <c r="P444" s="74" t="str">
        <f aca="false">IFERROR((P443-P442)/P442,"")</f>
        <v/>
      </c>
      <c r="Q444" s="74" t="str">
        <f aca="false">IFERROR((Q443-Q442)/Q442,"")</f>
        <v/>
      </c>
      <c r="R444" s="74" t="str">
        <f aca="false">IFERROR((R443-R442)/R442,"")</f>
        <v/>
      </c>
      <c r="S444" s="74" t="str">
        <f aca="false">IFERROR((S443-S442)/S442,"")</f>
        <v/>
      </c>
      <c r="T444" s="74" t="str">
        <f aca="false">IFERROR((T443-T442)/T442,"")</f>
        <v/>
      </c>
      <c r="U444" s="74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str">
        <f aca="false">IFERROR(SQRT(2*(F443-F442)^2/(F443+F442)),"")</f>
        <v/>
      </c>
      <c r="G445" s="77" t="str">
        <f aca="false">IFERROR(SQRT(2*(G443-G442)^2/(G443+G442)),"")</f>
        <v/>
      </c>
      <c r="H445" s="77" t="str">
        <f aca="false">IFERROR(SQRT(2*(H443-H442)^2/(H443+H442)),"")</f>
        <v/>
      </c>
      <c r="I445" s="77" t="str">
        <f aca="false">IFERROR(SQRT(2*(I443-I442)^2/(I443+I442)),"")</f>
        <v/>
      </c>
      <c r="J445" s="77" t="str">
        <f aca="false">IFERROR(SQRT(2*(J443-J442)^2/(J443+J442)),"")</f>
        <v/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str">
        <f aca="false">IFERROR(SQRT(2*(N443-N442)^2/(N443+N442)),"")</f>
        <v/>
      </c>
      <c r="O445" s="78" t="str">
        <f aca="false">IFERROR(SQRT(2*(O443-O442)^2/(O443+O442)),"")</f>
        <v/>
      </c>
      <c r="P445" s="78" t="str">
        <f aca="false">IFERROR(SQRT(2*(P443-P442)^2/(P443+P442)),"")</f>
        <v/>
      </c>
      <c r="Q445" s="77" t="str">
        <f aca="false">IFERROR(SQRT(2*(Q443-Q442)^2/(Q443+Q442)),"")</f>
        <v/>
      </c>
      <c r="R445" s="77" t="str">
        <f aca="false">IFERROR(SQRT(2*(R443-R442)^2/(R443+R442)),"")</f>
        <v/>
      </c>
      <c r="S445" s="77" t="str">
        <f aca="false">IFERROR(SQRT(2*(S443-S442)^2/(S443+S442)),"")</f>
        <v/>
      </c>
      <c r="T445" s="77" t="str">
        <f aca="false">IFERROR(SQRT(2*(T443-T442)^2/(T443+T442)),"")</f>
        <v/>
      </c>
      <c r="U445" s="77" t="str">
        <f aca="false">IFERROR(SQRT(2*(U443-U442)^2/(U443+U442)),"")</f>
        <v/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74" t="str">
        <f aca="false">IFERROR((N447-N446)/N446,"")</f>
        <v/>
      </c>
      <c r="O448" s="74" t="str">
        <f aca="false">IFERROR((O447-O446)/O446,"")</f>
        <v/>
      </c>
      <c r="P448" s="74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74" t="str">
        <f aca="false">IFERROR((N451-N450)/N450,"")</f>
        <v/>
      </c>
      <c r="O452" s="74" t="str">
        <f aca="false">IFERROR((O451-O450)/O450,"")</f>
        <v/>
      </c>
      <c r="P452" s="74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74" t="str">
        <f aca="false">IFERROR((N455-N454)/N454,"")</f>
        <v/>
      </c>
      <c r="O456" s="74" t="str">
        <f aca="false">IFERROR((O455-O454)/O454,"")</f>
        <v/>
      </c>
      <c r="P456" s="74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74" t="str">
        <f aca="false">IFERROR((N459-N458)/N458,"")</f>
        <v/>
      </c>
      <c r="O460" s="74" t="str">
        <f aca="false">IFERROR((O459-O458)/O458,"")</f>
        <v/>
      </c>
      <c r="P460" s="74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74" t="str">
        <f aca="false">IFERROR((N463-N462)/N462,"")</f>
        <v/>
      </c>
      <c r="O464" s="74" t="str">
        <f aca="false">IFERROR((O463-O462)/O462,"")</f>
        <v/>
      </c>
      <c r="P464" s="74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74" t="str">
        <f aca="false">IFERROR((N467-N466)/N466,"")</f>
        <v/>
      </c>
      <c r="O468" s="74" t="str">
        <f aca="false">IFERROR((O467-O466)/O466,"")</f>
        <v/>
      </c>
      <c r="P468" s="74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74" t="str">
        <f aca="false">IFERROR((N471-N470)/N470,"")</f>
        <v/>
      </c>
      <c r="O472" s="74" t="str">
        <f aca="false">IFERROR((O471-O470)/O470,"")</f>
        <v/>
      </c>
      <c r="P472" s="74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72" t="n">
        <v>46105</v>
      </c>
      <c r="E474" s="73" t="n">
        <v>0.510416666666667</v>
      </c>
      <c r="F474" s="71" t="n">
        <v>585</v>
      </c>
      <c r="G474" s="71" t="n">
        <v>90</v>
      </c>
      <c r="H474" s="71" t="n">
        <v>120</v>
      </c>
      <c r="I474" s="71" t="n">
        <v>169</v>
      </c>
      <c r="J474" s="71" t="n">
        <v>206</v>
      </c>
      <c r="K474" s="6" t="n">
        <v>51</v>
      </c>
      <c r="L474" s="6" t="n">
        <v>33</v>
      </c>
      <c r="M474" s="6" t="n">
        <v>6</v>
      </c>
      <c r="N474" s="6" t="n">
        <v>22</v>
      </c>
      <c r="O474" s="6" t="n">
        <v>35</v>
      </c>
      <c r="P474" s="6" t="n">
        <v>63</v>
      </c>
      <c r="Q474" s="6" t="n">
        <v>7</v>
      </c>
      <c r="R474" s="6" t="n">
        <v>135</v>
      </c>
      <c r="S474" s="6" t="n">
        <v>27</v>
      </c>
      <c r="T474" s="6" t="n">
        <v>44</v>
      </c>
      <c r="U474" s="6" t="n">
        <v>120</v>
      </c>
      <c r="V474" s="6" t="n">
        <v>42</v>
      </c>
    </row>
    <row r="475" customFormat="false" ht="13.5" hidden="false" customHeight="true" outlineLevel="0" collapsed="false">
      <c r="A475" s="69"/>
      <c r="B475" s="70"/>
      <c r="C475" s="6" t="s">
        <v>548</v>
      </c>
      <c r="D475" s="72"/>
      <c r="E475" s="72"/>
      <c r="F475" s="6" t="n">
        <v>585</v>
      </c>
      <c r="G475" s="6" t="n">
        <v>95</v>
      </c>
      <c r="H475" s="6" t="n">
        <v>123</v>
      </c>
      <c r="I475" s="6" t="n">
        <v>163</v>
      </c>
      <c r="J475" s="6" t="n">
        <v>204</v>
      </c>
      <c r="K475" s="6" t="n">
        <v>51</v>
      </c>
      <c r="L475" s="6" t="n">
        <v>35</v>
      </c>
      <c r="M475" s="6" t="n">
        <v>9</v>
      </c>
      <c r="N475" s="6" t="n">
        <v>25</v>
      </c>
      <c r="O475" s="6" t="n">
        <v>37</v>
      </c>
      <c r="P475" s="6" t="n">
        <v>61</v>
      </c>
      <c r="Q475" s="6" t="n">
        <v>6</v>
      </c>
      <c r="R475" s="6" t="n">
        <v>131</v>
      </c>
      <c r="S475" s="6" t="n">
        <v>26</v>
      </c>
      <c r="T475" s="6" t="n">
        <v>41</v>
      </c>
      <c r="U475" s="6" t="n">
        <v>121</v>
      </c>
      <c r="V475" s="6" t="n">
        <v>42</v>
      </c>
    </row>
    <row r="476" customFormat="false" ht="13.5" hidden="false" customHeight="true" outlineLevel="0" collapsed="false">
      <c r="A476" s="69"/>
      <c r="B476" s="70"/>
      <c r="C476" s="6" t="s">
        <v>549</v>
      </c>
      <c r="D476" s="72"/>
      <c r="E476" s="72"/>
      <c r="F476" s="74" t="n">
        <f aca="false">IFERROR((F475-F474)/F474,"")</f>
        <v>0</v>
      </c>
      <c r="G476" s="74" t="n">
        <f aca="false">IFERROR((G475-G474)/G474,"")</f>
        <v>0.0555555555555556</v>
      </c>
      <c r="H476" s="74" t="n">
        <f aca="false">IFERROR((H475-H474)/H474,"")</f>
        <v>0.025</v>
      </c>
      <c r="I476" s="74" t="n">
        <f aca="false">IFERROR((I475-I474)/I474,"")</f>
        <v>-0.0355029585798817</v>
      </c>
      <c r="J476" s="74" t="n">
        <f aca="false">IFERROR((J475-J474)/J474,"")</f>
        <v>-0.00970873786407767</v>
      </c>
      <c r="K476" s="74" t="n">
        <f aca="false">IFERROR((K475-K474)/K474,"")</f>
        <v>0</v>
      </c>
      <c r="L476" s="74" t="n">
        <f aca="false">IFERROR((L475-L474)/L474,"")</f>
        <v>0.0606060606060606</v>
      </c>
      <c r="M476" s="74" t="n">
        <f aca="false">IFERROR((M475-M474)/M474,"")</f>
        <v>0.5</v>
      </c>
      <c r="N476" s="74" t="n">
        <f aca="false">IFERROR((N475-N474)/N474,"")</f>
        <v>0.136363636363636</v>
      </c>
      <c r="O476" s="74" t="n">
        <f aca="false">IFERROR((O475-O474)/O474,"")</f>
        <v>0.0571428571428571</v>
      </c>
      <c r="P476" s="74" t="n">
        <f aca="false">IFERROR((P475-P474)/P474,"")</f>
        <v>-0.0317460317460317</v>
      </c>
      <c r="Q476" s="74" t="n">
        <f aca="false">IFERROR((Q475-Q474)/Q474,"")</f>
        <v>-0.142857142857143</v>
      </c>
      <c r="R476" s="74" t="n">
        <f aca="false">IFERROR((R475-R474)/R474,"")</f>
        <v>-0.0296296296296296</v>
      </c>
      <c r="S476" s="74" t="n">
        <f aca="false">IFERROR((S475-S474)/S474,"")</f>
        <v>-0.037037037037037</v>
      </c>
      <c r="T476" s="74" t="n">
        <f aca="false">IFERROR((T475-T474)/T474,"")</f>
        <v>-0.0681818181818182</v>
      </c>
      <c r="U476" s="74" t="n">
        <f aca="false">IFERROR((U475-U474)/U474,"")</f>
        <v>0.00833333333333333</v>
      </c>
      <c r="V476" s="74" t="n">
        <f aca="false">IFERROR((V475-V474)/V474,"")</f>
        <v>0</v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72"/>
      <c r="E477" s="72"/>
      <c r="F477" s="77" t="n">
        <f aca="false">IFERROR(SQRT(2*(F475-F474)^2/(F475+F474)),"")</f>
        <v>0</v>
      </c>
      <c r="G477" s="77" t="n">
        <f aca="false">IFERROR(SQRT(2*(G475-G474)^2/(G475+G474)),"")</f>
        <v>0.519875244910036</v>
      </c>
      <c r="H477" s="77" t="n">
        <f aca="false">IFERROR(SQRT(2*(H475-H474)^2/(H475+H474)),"")</f>
        <v>0.272165526975909</v>
      </c>
      <c r="I477" s="77" t="n">
        <f aca="false">IFERROR(SQRT(2*(I475-I474)^2/(I475+I474)),"")</f>
        <v>0.4656903154238</v>
      </c>
      <c r="J477" s="77" t="n">
        <f aca="false">IFERROR(SQRT(2*(J475-J474)^2/(J475+J474)),"")</f>
        <v>0.139686059153916</v>
      </c>
      <c r="K477" s="77" t="n">
        <f aca="false">IFERROR(SQRT(2*(K475-K474)^2/(K475+K474)),"")</f>
        <v>0</v>
      </c>
      <c r="L477" s="77" t="n">
        <f aca="false">IFERROR(SQRT(2*(L475-L474)^2/(L475+L474)),"")</f>
        <v>0.342997170285018</v>
      </c>
      <c r="M477" s="77" t="n">
        <f aca="false">IFERROR(SQRT(2*(M475-M474)^2/(M475+M474)),"")</f>
        <v>1.09544511501033</v>
      </c>
      <c r="N477" s="84" t="n">
        <f aca="false">IFERROR(SQRT(2*(N475-N474)^2/(N475+N474)),"")</f>
        <v>0.618852747755276</v>
      </c>
      <c r="O477" s="84" t="n">
        <f aca="false">IFERROR(SQRT(2*(O475-O474)^2/(O475+O474)),"")</f>
        <v>0.333333333333333</v>
      </c>
      <c r="P477" s="84" t="n">
        <f aca="false">IFERROR(SQRT(2*(P475-P474)^2/(P475+P474)),"")</f>
        <v>0.254000254000381</v>
      </c>
      <c r="Q477" s="77" t="n">
        <f aca="false">IFERROR(SQRT(2*(Q475-Q474)^2/(Q475+Q474)),"")</f>
        <v>0.392232270276368</v>
      </c>
      <c r="R477" s="77" t="n">
        <f aca="false">IFERROR(SQRT(2*(R475-R474)^2/(R475+R474)),"")</f>
        <v>0.346843987809648</v>
      </c>
      <c r="S477" s="77" t="n">
        <f aca="false">IFERROR(SQRT(2*(S475-S474)^2/(S475+S474)),"")</f>
        <v>0.194257172471453</v>
      </c>
      <c r="T477" s="77" t="n">
        <f aca="false">IFERROR(SQRT(2*(T475-T474)^2/(T475+T474)),"")</f>
        <v>0.460178993308422</v>
      </c>
      <c r="U477" s="77" t="n">
        <f aca="false">IFERROR(SQRT(2*(U475-U474)^2/(U475+U474)),"")</f>
        <v>0.0910975037348554</v>
      </c>
      <c r="V477" s="79" t="n">
        <f aca="false">IFERROR(SQRT(2*(V475-V474)^2/(V475+V474)),"")</f>
        <v>0</v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74" t="str">
        <f aca="false">IFERROR((N479-N478)/N478,"")</f>
        <v/>
      </c>
      <c r="O480" s="74" t="str">
        <f aca="false">IFERROR((O479-O478)/O478,"")</f>
        <v/>
      </c>
      <c r="P480" s="74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74" t="str">
        <f aca="false">IFERROR((N483-N482)/N482,"")</f>
        <v/>
      </c>
      <c r="O484" s="74" t="str">
        <f aca="false">IFERROR((O483-O482)/O482,"")</f>
        <v/>
      </c>
      <c r="P484" s="74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74" t="str">
        <f aca="false">IFERROR((N487-N486)/N486,"")</f>
        <v/>
      </c>
      <c r="O488" s="74" t="str">
        <f aca="false">IFERROR((O487-O486)/O486,"")</f>
        <v/>
      </c>
      <c r="P488" s="74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74" t="str">
        <f aca="false">IFERROR((N491-N490)/N490,"")</f>
        <v/>
      </c>
      <c r="O492" s="74" t="str">
        <f aca="false">IFERROR((O491-O490)/O490,"")</f>
        <v/>
      </c>
      <c r="P492" s="74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74" t="str">
        <f aca="false">IFERROR((N495-N494)/N494,"")</f>
        <v/>
      </c>
      <c r="O496" s="74" t="str">
        <f aca="false">IFERROR((O495-O494)/O494,"")</f>
        <v/>
      </c>
      <c r="P496" s="74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74" t="str">
        <f aca="false">IFERROR((N499-N498)/N498,"")</f>
        <v/>
      </c>
      <c r="O500" s="74" t="str">
        <f aca="false">IFERROR((O499-O498)/O498,"")</f>
        <v/>
      </c>
      <c r="P500" s="74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74" t="str">
        <f aca="false">IFERROR((N503-N502)/N502,"")</f>
        <v/>
      </c>
      <c r="O504" s="74" t="str">
        <f aca="false">IFERROR((O503-O502)/O502,"")</f>
        <v/>
      </c>
      <c r="P504" s="74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74" t="str">
        <f aca="false">IFERROR((N507-N506)/N506,"")</f>
        <v/>
      </c>
      <c r="O508" s="74" t="str">
        <f aca="false">IFERROR((O507-O506)/O506,"")</f>
        <v/>
      </c>
      <c r="P508" s="74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74" t="str">
        <f aca="false">IFERROR((N511-N510)/N510,"")</f>
        <v/>
      </c>
      <c r="O512" s="74" t="str">
        <f aca="false">IFERROR((O511-O510)/O510,"")</f>
        <v/>
      </c>
      <c r="P512" s="74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74" t="str">
        <f aca="false">IFERROR((N515-N514)/N514,"")</f>
        <v/>
      </c>
      <c r="O516" s="74" t="str">
        <f aca="false">IFERROR((O515-O514)/O514,"")</f>
        <v/>
      </c>
      <c r="P516" s="74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74" t="str">
        <f aca="false">IFERROR((N519-N518)/N518,"")</f>
        <v/>
      </c>
      <c r="O520" s="74" t="str">
        <f aca="false">IFERROR((O519-O518)/O518,"")</f>
        <v/>
      </c>
      <c r="P520" s="74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74" t="str">
        <f aca="false">IFERROR((N523-N522)/N522,"")</f>
        <v/>
      </c>
      <c r="O524" s="74" t="str">
        <f aca="false">IFERROR((O523-O522)/O522,"")</f>
        <v/>
      </c>
      <c r="P524" s="74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74" t="str">
        <f aca="false">IFERROR((N527-N526)/N526,"")</f>
        <v/>
      </c>
      <c r="O528" s="74" t="str">
        <f aca="false">IFERROR((O527-O526)/O526,"")</f>
        <v/>
      </c>
      <c r="P528" s="74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74" t="str">
        <f aca="false">IFERROR((N531-N530)/N530,"")</f>
        <v/>
      </c>
      <c r="O532" s="74" t="str">
        <f aca="false">IFERROR((O531-O530)/O530,"")</f>
        <v/>
      </c>
      <c r="P532" s="74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74" t="str">
        <f aca="false">IFERROR((N535-N534)/N534,"")</f>
        <v/>
      </c>
      <c r="O536" s="74" t="str">
        <f aca="false">IFERROR((O535-O534)/O534,"")</f>
        <v/>
      </c>
      <c r="P536" s="74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74" t="str">
        <f aca="false">IFERROR((N539-N538)/N538,"")</f>
        <v/>
      </c>
      <c r="O540" s="74" t="str">
        <f aca="false">IFERROR((O539-O538)/O538,"")</f>
        <v/>
      </c>
      <c r="P540" s="74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74" t="str">
        <f aca="false">IFERROR((N543-N542)/N542,"")</f>
        <v/>
      </c>
      <c r="O544" s="74" t="str">
        <f aca="false">IFERROR((O543-O542)/O542,"")</f>
        <v/>
      </c>
      <c r="P544" s="74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74" t="str">
        <f aca="false">IFERROR((N547-N546)/N546,"")</f>
        <v/>
      </c>
      <c r="O548" s="74" t="str">
        <f aca="false">IFERROR((O547-O546)/O546,"")</f>
        <v/>
      </c>
      <c r="P548" s="74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74" t="str">
        <f aca="false">IFERROR((N551-N550)/N550,"")</f>
        <v/>
      </c>
      <c r="O552" s="74" t="str">
        <f aca="false">IFERROR((O551-O550)/O550,"")</f>
        <v/>
      </c>
      <c r="P552" s="74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74" t="str">
        <f aca="false">IFERROR((N555-N554)/N554,"")</f>
        <v/>
      </c>
      <c r="O556" s="74" t="str">
        <f aca="false">IFERROR((O555-O554)/O554,"")</f>
        <v/>
      </c>
      <c r="P556" s="74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74" t="str">
        <f aca="false">IFERROR((N559-N558)/N558,"")</f>
        <v/>
      </c>
      <c r="O560" s="74" t="str">
        <f aca="false">IFERROR((O559-O558)/O558,"")</f>
        <v/>
      </c>
      <c r="P560" s="74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74" t="str">
        <f aca="false">IFERROR((N563-N562)/N562,"")</f>
        <v/>
      </c>
      <c r="O564" s="74" t="str">
        <f aca="false">IFERROR((O563-O562)/O562,"")</f>
        <v/>
      </c>
      <c r="P564" s="74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74" t="str">
        <f aca="false">IFERROR((N567-N566)/N566,"")</f>
        <v/>
      </c>
      <c r="O568" s="74" t="str">
        <f aca="false">IFERROR((O567-O566)/O566,"")</f>
        <v/>
      </c>
      <c r="P568" s="74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74" t="str">
        <f aca="false">IFERROR((N571-N570)/N570,"")</f>
        <v/>
      </c>
      <c r="O572" s="74" t="str">
        <f aca="false">IFERROR((O571-O570)/O570,"")</f>
        <v/>
      </c>
      <c r="P572" s="74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72" t="n">
        <v>46140</v>
      </c>
      <c r="E574" s="73" t="n">
        <v>0.333333333333333</v>
      </c>
      <c r="F574" s="71" t="n">
        <v>515</v>
      </c>
      <c r="G574" s="71" t="n">
        <v>210</v>
      </c>
      <c r="H574" s="71" t="n">
        <v>192</v>
      </c>
      <c r="I574" s="71" t="n">
        <v>0</v>
      </c>
      <c r="J574" s="71" t="n">
        <v>113</v>
      </c>
      <c r="K574" s="6" t="n">
        <v>60</v>
      </c>
      <c r="L574" s="6" t="n">
        <v>150</v>
      </c>
      <c r="M574" s="6" t="n">
        <v>0</v>
      </c>
      <c r="N574" s="6" t="n">
        <f aca="false">SUM(N570:N573)</f>
        <v>0</v>
      </c>
      <c r="O574" s="6" t="n">
        <v>116</v>
      </c>
      <c r="P574" s="6" t="n">
        <v>76</v>
      </c>
      <c r="Q574" s="6" t="n">
        <f aca="false">SUM(Q570:Q573)</f>
        <v>0</v>
      </c>
      <c r="R574" s="6" t="n">
        <f aca="false">SUM(R570:R573)</f>
        <v>0</v>
      </c>
      <c r="S574" s="6" t="n">
        <f aca="false">SUM(S570:S573)</f>
        <v>0</v>
      </c>
      <c r="T574" s="6" t="n">
        <v>34</v>
      </c>
      <c r="U574" s="6" t="n">
        <v>0</v>
      </c>
      <c r="V574" s="6" t="n">
        <v>79</v>
      </c>
    </row>
    <row r="575" customFormat="false" ht="13.5" hidden="false" customHeight="true" outlineLevel="0" collapsed="false">
      <c r="A575" s="69"/>
      <c r="B575" s="70"/>
      <c r="C575" s="6" t="s">
        <v>548</v>
      </c>
      <c r="D575" s="72"/>
      <c r="E575" s="72"/>
      <c r="F575" s="6" t="n">
        <v>472</v>
      </c>
      <c r="G575" s="6" t="n">
        <v>185</v>
      </c>
      <c r="H575" s="6" t="n">
        <v>175</v>
      </c>
      <c r="I575" s="6" t="n">
        <v>0</v>
      </c>
      <c r="J575" s="6" t="n">
        <v>112</v>
      </c>
      <c r="K575" s="6" t="n">
        <v>48</v>
      </c>
      <c r="L575" s="6" t="n">
        <v>137</v>
      </c>
      <c r="M575" s="6" t="n">
        <f aca="false">SUM(M571:M574)</f>
        <v>0</v>
      </c>
      <c r="N575" s="6" t="n">
        <f aca="false">SUM(N571:N574)</f>
        <v>0</v>
      </c>
      <c r="O575" s="6" t="n">
        <v>121</v>
      </c>
      <c r="P575" s="6" t="n">
        <v>54</v>
      </c>
      <c r="Q575" s="6" t="n">
        <f aca="false">SUM(Q571:Q574)</f>
        <v>0</v>
      </c>
      <c r="R575" s="6" t="n">
        <f aca="false">SUM(R571:R574)</f>
        <v>0</v>
      </c>
      <c r="S575" s="6" t="n">
        <f aca="false">SUM(S571:S574)</f>
        <v>0</v>
      </c>
      <c r="T575" s="6" t="n">
        <v>36</v>
      </c>
      <c r="U575" s="6" t="n">
        <f aca="false">SUM(U571:U574)</f>
        <v>0</v>
      </c>
      <c r="V575" s="6" t="n">
        <v>76</v>
      </c>
    </row>
    <row r="576" customFormat="false" ht="13.5" hidden="false" customHeight="true" outlineLevel="0" collapsed="false">
      <c r="A576" s="69"/>
      <c r="B576" s="70"/>
      <c r="C576" s="6" t="s">
        <v>549</v>
      </c>
      <c r="D576" s="72"/>
      <c r="E576" s="72"/>
      <c r="F576" s="74" t="n">
        <f aca="false">IFERROR((F575-F574)/F574,"")</f>
        <v>-0.083495145631068</v>
      </c>
      <c r="G576" s="74" t="n">
        <f aca="false">IFERROR((G575-G574)/G574,"")</f>
        <v>-0.119047619047619</v>
      </c>
      <c r="H576" s="74" t="n">
        <f aca="false">IFERROR((H575-H574)/H574,"")</f>
        <v>-0.0885416666666667</v>
      </c>
      <c r="I576" s="74" t="str">
        <f aca="false">IFERROR((I575-I574)/I574,"")</f>
        <v/>
      </c>
      <c r="J576" s="74" t="n">
        <f aca="false">IFERROR((J575-J574)/J574,"")</f>
        <v>-0.00884955752212389</v>
      </c>
      <c r="K576" s="74" t="n">
        <f aca="false">IFERROR((K575-K574)/K574,"")</f>
        <v>-0.2</v>
      </c>
      <c r="L576" s="74" t="n">
        <f aca="false">IFERROR((L575-L574)/L574,"")</f>
        <v>-0.0866666666666667</v>
      </c>
      <c r="M576" s="74" t="str">
        <f aca="false">IFERROR((M575-M574)/M574,"")</f>
        <v/>
      </c>
      <c r="N576" s="74" t="str">
        <f aca="false">IFERROR((N575-N574)/N574,"")</f>
        <v/>
      </c>
      <c r="O576" s="74" t="n">
        <f aca="false">IFERROR((O575-O574)/O574,"")</f>
        <v>0.0431034482758621</v>
      </c>
      <c r="P576" s="74" t="n">
        <f aca="false">IFERROR((P575-P574)/P574,"")</f>
        <v>-0.289473684210526</v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n">
        <f aca="false">IFERROR((T575-T574)/T574,"")</f>
        <v>0.0588235294117647</v>
      </c>
      <c r="U576" s="74" t="str">
        <f aca="false">IFERROR((U575-U574)/U574,"")</f>
        <v/>
      </c>
      <c r="V576" s="74" t="n">
        <f aca="false">IFERROR((V575-V574)/V574,"")</f>
        <v>-0.0379746835443038</v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72"/>
      <c r="E577" s="72"/>
      <c r="F577" s="77" t="n">
        <f aca="false">IFERROR(SQRT(2*(F575-F574)^2/(F575+F574)),"")</f>
        <v>1.93564128740728</v>
      </c>
      <c r="G577" s="77" t="n">
        <f aca="false">IFERROR(SQRT(2*(G575-G574)^2/(G575+G574)),"")</f>
        <v>1.77892016741205</v>
      </c>
      <c r="H577" s="77" t="n">
        <f aca="false">IFERROR(SQRT(2*(H575-H574)^2/(H575+H574)),"")</f>
        <v>1.25496289989346</v>
      </c>
      <c r="I577" s="77" t="str">
        <f aca="false">IFERROR(SQRT(2*(I575-I574)^2/(I575+I574)),"")</f>
        <v/>
      </c>
      <c r="J577" s="77" t="n">
        <f aca="false">IFERROR(SQRT(2*(J575-J574)^2/(J575+J574)),"")</f>
        <v>0.0942809041582063</v>
      </c>
      <c r="K577" s="77" t="n">
        <f aca="false">IFERROR(SQRT(2*(K575-K574)^2/(K575+K574)),"")</f>
        <v>1.63299316185545</v>
      </c>
      <c r="L577" s="77" t="n">
        <f aca="false">IFERROR(SQRT(2*(L575-L574)^2/(L575+L574)),"")</f>
        <v>1.08521903246859</v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n">
        <f aca="false">IFERROR(SQRT(2*(O575-O574)^2/(O575+O574)),"")</f>
        <v>0.459315212174625</v>
      </c>
      <c r="P577" s="84" t="n">
        <f aca="false">IFERROR(SQRT(2*(P575-P574)^2/(P575+P574)),"")</f>
        <v>2.72876416096259</v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n">
        <f aca="false">IFERROR(SQRT(2*(T575-T574)^2/(T575+T574)),"")</f>
        <v>0.338061701891407</v>
      </c>
      <c r="U577" s="77" t="str">
        <f aca="false">IFERROR(SQRT(2*(U575-U574)^2/(U575+U574)),"")</f>
        <v/>
      </c>
      <c r="V577" s="79" t="n">
        <f aca="false">IFERROR(SQRT(2*(V575-V574)^2/(V575+V574)),"")</f>
        <v>0.340777100548239</v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74" t="str">
        <f aca="false">IFERROR((N579-N578)/N578,"")</f>
        <v/>
      </c>
      <c r="O580" s="74" t="str">
        <f aca="false">IFERROR((O579-O578)/O578,"")</f>
        <v/>
      </c>
      <c r="P580" s="74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74" t="str">
        <f aca="false">IFERROR((N583-N582)/N582,"")</f>
        <v/>
      </c>
      <c r="O584" s="74" t="str">
        <f aca="false">IFERROR((O583-O582)/O582,"")</f>
        <v/>
      </c>
      <c r="P584" s="74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72" t="n">
        <v>46139</v>
      </c>
      <c r="E586" s="73" t="n">
        <v>0.635416666666667</v>
      </c>
      <c r="F586" s="71" t="n">
        <v>396</v>
      </c>
      <c r="G586" s="71" t="n">
        <v>173</v>
      </c>
      <c r="H586" s="71" t="n">
        <v>119</v>
      </c>
      <c r="I586" s="71" t="n">
        <v>0</v>
      </c>
      <c r="J586" s="71" t="n">
        <v>104</v>
      </c>
      <c r="K586" s="6" t="n">
        <v>75</v>
      </c>
      <c r="L586" s="6" t="n">
        <v>98</v>
      </c>
      <c r="M586" s="6" t="n">
        <f aca="false">SUM(M582:M585)</f>
        <v>0</v>
      </c>
      <c r="N586" s="6" t="n">
        <f aca="false">SUM(N582:N585)</f>
        <v>0</v>
      </c>
      <c r="O586" s="6" t="n">
        <v>83</v>
      </c>
      <c r="P586" s="6" t="n">
        <v>36</v>
      </c>
      <c r="Q586" s="6" t="n">
        <f aca="false">SUM(Q582:Q585)</f>
        <v>0</v>
      </c>
      <c r="R586" s="6" t="n">
        <f aca="false">SUM(R582:R585)</f>
        <v>0</v>
      </c>
      <c r="S586" s="6" t="n">
        <f aca="false">SUM(S582:S585)</f>
        <v>0</v>
      </c>
      <c r="T586" s="6" t="n">
        <v>27</v>
      </c>
      <c r="U586" s="6" t="n">
        <f aca="false">SUM(U582:U585)</f>
        <v>0</v>
      </c>
      <c r="V586" s="6" t="n">
        <v>77</v>
      </c>
    </row>
    <row r="587" customFormat="false" ht="13.5" hidden="false" customHeight="true" outlineLevel="0" collapsed="false">
      <c r="A587" s="69"/>
      <c r="B587" s="70"/>
      <c r="C587" s="6" t="s">
        <v>548</v>
      </c>
      <c r="D587" s="72"/>
      <c r="E587" s="72"/>
      <c r="F587" s="6" t="n">
        <v>375</v>
      </c>
      <c r="G587" s="6" t="n">
        <v>174</v>
      </c>
      <c r="H587" s="6" t="n">
        <v>106</v>
      </c>
      <c r="I587" s="6" t="n">
        <v>0</v>
      </c>
      <c r="J587" s="6" t="n">
        <v>95</v>
      </c>
      <c r="K587" s="6" t="n">
        <v>81</v>
      </c>
      <c r="L587" s="6" t="n">
        <v>93</v>
      </c>
      <c r="M587" s="6" t="n">
        <f aca="false">SUM(M583:M586)</f>
        <v>0</v>
      </c>
      <c r="N587" s="6" t="n">
        <f aca="false">SUM(N583:N586)</f>
        <v>0</v>
      </c>
      <c r="O587" s="6" t="n">
        <v>74</v>
      </c>
      <c r="P587" s="6" t="n">
        <v>32</v>
      </c>
      <c r="Q587" s="6" t="n">
        <f aca="false">SUM(Q583:Q586)</f>
        <v>0</v>
      </c>
      <c r="R587" s="6" t="n">
        <f aca="false">SUM(R583:R586)</f>
        <v>0</v>
      </c>
      <c r="S587" s="6" t="n">
        <f aca="false">SUM(S583:S586)</f>
        <v>0</v>
      </c>
      <c r="T587" s="6" t="n">
        <v>26</v>
      </c>
      <c r="U587" s="6" t="n">
        <f aca="false">SUM(U583:U586)</f>
        <v>0</v>
      </c>
      <c r="V587" s="6" t="n">
        <v>69</v>
      </c>
    </row>
    <row r="588" customFormat="false" ht="13.5" hidden="false" customHeight="true" outlineLevel="0" collapsed="false">
      <c r="A588" s="69"/>
      <c r="B588" s="70"/>
      <c r="C588" s="6" t="s">
        <v>549</v>
      </c>
      <c r="D588" s="72"/>
      <c r="E588" s="72"/>
      <c r="F588" s="74" t="n">
        <f aca="false">IFERROR((F587-F586)/F586,"")</f>
        <v>-0.053030303030303</v>
      </c>
      <c r="G588" s="74" t="n">
        <f aca="false">IFERROR((G587-G586)/G586,"")</f>
        <v>0.00578034682080925</v>
      </c>
      <c r="H588" s="74" t="n">
        <f aca="false">IFERROR((H587-H586)/H586,"")</f>
        <v>-0.109243697478992</v>
      </c>
      <c r="I588" s="74" t="str">
        <f aca="false">IFERROR((I587-I586)/I586,"")</f>
        <v/>
      </c>
      <c r="J588" s="74" t="n">
        <f aca="false">IFERROR((J587-J586)/J586,"")</f>
        <v>-0.0865384615384615</v>
      </c>
      <c r="K588" s="74" t="n">
        <f aca="false">IFERROR((K587-K586)/K586,"")</f>
        <v>0.08</v>
      </c>
      <c r="L588" s="74" t="n">
        <f aca="false">IFERROR((L587-L586)/L586,"")</f>
        <v>-0.0510204081632653</v>
      </c>
      <c r="M588" s="74" t="str">
        <f aca="false">IFERROR((M587-M586)/M586,"")</f>
        <v/>
      </c>
      <c r="N588" s="74" t="str">
        <f aca="false">IFERROR((N587-N586)/N586,"")</f>
        <v/>
      </c>
      <c r="O588" s="74" t="n">
        <f aca="false">IFERROR((O587-O586)/O586,"")</f>
        <v>-0.108433734939759</v>
      </c>
      <c r="P588" s="74" t="n">
        <f aca="false">IFERROR((P587-P586)/P586,"")</f>
        <v>-0.111111111111111</v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n">
        <f aca="false">IFERROR((T587-T586)/T586,"")</f>
        <v>-0.037037037037037</v>
      </c>
      <c r="U588" s="74" t="str">
        <f aca="false">IFERROR((U587-U586)/U586,"")</f>
        <v/>
      </c>
      <c r="V588" s="74" t="n">
        <f aca="false">IFERROR((V587-V586)/V586,"")</f>
        <v>-0.103896103896104</v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72"/>
      <c r="E589" s="72"/>
      <c r="F589" s="77" t="n">
        <f aca="false">IFERROR(SQRT(2*(F587-F586)^2/(F587+F586)),"")</f>
        <v>1.06956480476656</v>
      </c>
      <c r="G589" s="77" t="n">
        <f aca="false">IFERROR(SQRT(2*(G587-G586)^2/(G587+G586)),"")</f>
        <v>0.0759189618001123</v>
      </c>
      <c r="H589" s="77" t="n">
        <f aca="false">IFERROR(SQRT(2*(H587-H586)^2/(H587+H586)),"")</f>
        <v>1.22565175405668</v>
      </c>
      <c r="I589" s="77" t="str">
        <f aca="false">IFERROR(SQRT(2*(I587-I586)^2/(I587+I586)),"")</f>
        <v/>
      </c>
      <c r="J589" s="77" t="n">
        <f aca="false">IFERROR(SQRT(2*(J587-J586)^2/(J587+J586)),"")</f>
        <v>0.902258472810754</v>
      </c>
      <c r="K589" s="77" t="n">
        <f aca="false">IFERROR(SQRT(2*(K587-K586)^2/(K587+K586)),"")</f>
        <v>0.679366220486757</v>
      </c>
      <c r="L589" s="77" t="n">
        <f aca="false">IFERROR(SQRT(2*(L587-L586)^2/(L587+L586)),"")</f>
        <v>0.511644510096651</v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n">
        <f aca="false">IFERROR(SQRT(2*(O587-O586)^2/(O587+O586)),"")</f>
        <v>1.01579876636958</v>
      </c>
      <c r="P589" s="84" t="n">
        <f aca="false">IFERROR(SQRT(2*(P587-P586)^2/(P587+P586)),"")</f>
        <v>0.685994340570035</v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n">
        <f aca="false">IFERROR(SQRT(2*(T587-T586)^2/(T587+T586)),"")</f>
        <v>0.194257172471453</v>
      </c>
      <c r="U589" s="77" t="str">
        <f aca="false">IFERROR(SQRT(2*(U587-U586)^2/(U587+U586)),"")</f>
        <v/>
      </c>
      <c r="V589" s="79" t="n">
        <f aca="false">IFERROR(SQRT(2*(V587-V586)^2/(V587+V586)),"")</f>
        <v>0.936329177569044</v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74" t="str">
        <f aca="false">IFERROR((N591-N590)/N590,"")</f>
        <v/>
      </c>
      <c r="O592" s="74" t="str">
        <f aca="false">IFERROR((O591-O590)/O590,"")</f>
        <v/>
      </c>
      <c r="P592" s="74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74" t="str">
        <f aca="false">IFERROR((N595-N594)/N594,"")</f>
        <v/>
      </c>
      <c r="O596" s="74" t="str">
        <f aca="false">IFERROR((O595-O594)/O594,"")</f>
        <v/>
      </c>
      <c r="P596" s="74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74" t="str">
        <f aca="false">IFERROR((N599-N598)/N598,"")</f>
        <v/>
      </c>
      <c r="O600" s="74" t="str">
        <f aca="false">IFERROR((O599-O598)/O598,"")</f>
        <v/>
      </c>
      <c r="P600" s="74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74" t="str">
        <f aca="false">IFERROR((N603-N602)/N602,"")</f>
        <v/>
      </c>
      <c r="O604" s="74" t="str">
        <f aca="false">IFERROR((O603-O602)/O602,"")</f>
        <v/>
      </c>
      <c r="P604" s="74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74" t="str">
        <f aca="false">IFERROR((N607-N606)/N606,"")</f>
        <v/>
      </c>
      <c r="O608" s="74" t="str">
        <f aca="false">IFERROR((O607-O606)/O606,"")</f>
        <v/>
      </c>
      <c r="P608" s="74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74" t="str">
        <f aca="false">IFERROR((N611-N610)/N610,"")</f>
        <v/>
      </c>
      <c r="O612" s="74" t="str">
        <f aca="false">IFERROR((O611-O610)/O610,"")</f>
        <v/>
      </c>
      <c r="P612" s="74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74" t="str">
        <f aca="false">IFERROR((N615-N614)/N614,"")</f>
        <v/>
      </c>
      <c r="O616" s="74" t="str">
        <f aca="false">IFERROR((O615-O614)/O614,"")</f>
        <v/>
      </c>
      <c r="P616" s="74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74" t="str">
        <f aca="false">IFERROR((N619-N618)/N618,"")</f>
        <v/>
      </c>
      <c r="O620" s="74" t="str">
        <f aca="false">IFERROR((O619-O618)/O618,"")</f>
        <v/>
      </c>
      <c r="P620" s="74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74" t="str">
        <f aca="false">IFERROR((N623-N622)/N622,"")</f>
        <v/>
      </c>
      <c r="O624" s="74" t="str">
        <f aca="false">IFERROR((O623-O622)/O622,"")</f>
        <v/>
      </c>
      <c r="P624" s="74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74" t="str">
        <f aca="false">IFERROR((N627-N626)/N626,"")</f>
        <v/>
      </c>
      <c r="O628" s="74" t="str">
        <f aca="false">IFERROR((O627-O626)/O626,"")</f>
        <v/>
      </c>
      <c r="P628" s="74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74" t="str">
        <f aca="false">IFERROR((N631-N630)/N630,"")</f>
        <v/>
      </c>
      <c r="O632" s="74" t="str">
        <f aca="false">IFERROR((O631-O630)/O630,"")</f>
        <v/>
      </c>
      <c r="P632" s="74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74" t="str">
        <f aca="false">IFERROR((N635-N634)/N634,"")</f>
        <v/>
      </c>
      <c r="O636" s="74" t="str">
        <f aca="false">IFERROR((O635-O634)/O634,"")</f>
        <v/>
      </c>
      <c r="P636" s="74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74" t="str">
        <f aca="false">IFERROR((N639-N638)/N638,"")</f>
        <v/>
      </c>
      <c r="O640" s="74" t="str">
        <f aca="false">IFERROR((O639-O638)/O638,"")</f>
        <v/>
      </c>
      <c r="P640" s="74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74" t="str">
        <f aca="false">IFERROR((N643-N642)/N642,"")</f>
        <v/>
      </c>
      <c r="O644" s="74" t="str">
        <f aca="false">IFERROR((O643-O642)/O642,"")</f>
        <v/>
      </c>
      <c r="P644" s="74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74" t="str">
        <f aca="false">IFERROR((N647-N646)/N646,"")</f>
        <v/>
      </c>
      <c r="O648" s="74" t="str">
        <f aca="false">IFERROR((O647-O646)/O646,"")</f>
        <v/>
      </c>
      <c r="P648" s="74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74" t="str">
        <f aca="false">IFERROR((N651-N650)/N650,"")</f>
        <v/>
      </c>
      <c r="O652" s="74" t="str">
        <f aca="false">IFERROR((O651-O650)/O650,"")</f>
        <v/>
      </c>
      <c r="P652" s="74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74" t="str">
        <f aca="false">IFERROR((N655-N654)/N654,"")</f>
        <v/>
      </c>
      <c r="O656" s="74" t="str">
        <f aca="false">IFERROR((O655-O654)/O654,"")</f>
        <v/>
      </c>
      <c r="P656" s="74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74" t="str">
        <f aca="false">IFERROR((N659-N658)/N658,"")</f>
        <v/>
      </c>
      <c r="O660" s="74" t="str">
        <f aca="false">IFERROR((O659-O658)/O658,"")</f>
        <v/>
      </c>
      <c r="P660" s="74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74" t="str">
        <f aca="false">IFERROR((N663-N662)/N662,"")</f>
        <v/>
      </c>
      <c r="O664" s="74" t="str">
        <f aca="false">IFERROR((O663-O662)/O662,"")</f>
        <v/>
      </c>
      <c r="P664" s="74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74" t="str">
        <f aca="false">IFERROR((N667-N666)/N666,"")</f>
        <v/>
      </c>
      <c r="O668" s="74" t="str">
        <f aca="false">IFERROR((O667-O666)/O666,"")</f>
        <v/>
      </c>
      <c r="P668" s="74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74" t="str">
        <f aca="false">IFERROR((N671-N670)/N670,"")</f>
        <v/>
      </c>
      <c r="O672" s="74" t="str">
        <f aca="false">IFERROR((O671-O670)/O670,"")</f>
        <v/>
      </c>
      <c r="P672" s="74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74" t="str">
        <f aca="false">IFERROR((N675-N674)/N674,"")</f>
        <v/>
      </c>
      <c r="O676" s="74" t="str">
        <f aca="false">IFERROR((O675-O674)/O674,"")</f>
        <v/>
      </c>
      <c r="P676" s="74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74" t="str">
        <f aca="false">IFERROR((N679-N678)/N678,"")</f>
        <v/>
      </c>
      <c r="O680" s="74" t="str">
        <f aca="false">IFERROR((O679-O678)/O678,"")</f>
        <v/>
      </c>
      <c r="P680" s="74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74" t="str">
        <f aca="false">IFERROR((N683-N682)/N682,"")</f>
        <v/>
      </c>
      <c r="O684" s="74" t="str">
        <f aca="false">IFERROR((O683-O682)/O682,"")</f>
        <v/>
      </c>
      <c r="P684" s="74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74" t="str">
        <f aca="false">IFERROR((N687-N686)/N686,"")</f>
        <v/>
      </c>
      <c r="O688" s="74" t="str">
        <f aca="false">IFERROR((O687-O686)/O686,"")</f>
        <v/>
      </c>
      <c r="P688" s="74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74" t="str">
        <f aca="false">IFERROR((N691-N690)/N690,"")</f>
        <v/>
      </c>
      <c r="O692" s="74" t="str">
        <f aca="false">IFERROR((O691-O690)/O690,"")</f>
        <v/>
      </c>
      <c r="P692" s="74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74" t="str">
        <f aca="false">IFERROR((N695-N694)/N694,"")</f>
        <v/>
      </c>
      <c r="O696" s="74" t="str">
        <f aca="false">IFERROR((O695-O694)/O694,"")</f>
        <v/>
      </c>
      <c r="P696" s="74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74" t="str">
        <f aca="false">IFERROR((N699-N698)/N698,"")</f>
        <v/>
      </c>
      <c r="O700" s="74" t="str">
        <f aca="false">IFERROR((O699-O698)/O698,"")</f>
        <v/>
      </c>
      <c r="P700" s="74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74" t="str">
        <f aca="false">IFERROR((N703-N702)/N702,"")</f>
        <v/>
      </c>
      <c r="O704" s="74" t="str">
        <f aca="false">IFERROR((O703-O702)/O702,"")</f>
        <v/>
      </c>
      <c r="P704" s="74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74" t="str">
        <f aca="false">IFERROR((N707-N706)/N706,"")</f>
        <v/>
      </c>
      <c r="O708" s="74" t="str">
        <f aca="false">IFERROR((O707-O706)/O706,"")</f>
        <v/>
      </c>
      <c r="P708" s="74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72" t="n">
        <v>46126</v>
      </c>
      <c r="E710" s="73" t="n">
        <v>0.625</v>
      </c>
      <c r="F710" s="71" t="n">
        <v>431</v>
      </c>
      <c r="G710" s="71" t="n">
        <v>55</v>
      </c>
      <c r="H710" s="71" t="n">
        <v>55</v>
      </c>
      <c r="I710" s="71" t="n">
        <v>157</v>
      </c>
      <c r="J710" s="71" t="n">
        <v>164</v>
      </c>
      <c r="K710" s="6" t="n">
        <v>39</v>
      </c>
      <c r="L710" s="6" t="n">
        <v>6</v>
      </c>
      <c r="M710" s="6" t="n">
        <v>10</v>
      </c>
      <c r="N710" s="6" t="n">
        <v>7</v>
      </c>
      <c r="O710" s="6" t="n">
        <v>18</v>
      </c>
      <c r="P710" s="6" t="n">
        <v>30</v>
      </c>
      <c r="Q710" s="6" t="n">
        <v>8</v>
      </c>
      <c r="R710" s="6" t="n">
        <v>129</v>
      </c>
      <c r="S710" s="6" t="n">
        <v>20</v>
      </c>
      <c r="T710" s="6" t="n">
        <v>15</v>
      </c>
      <c r="U710" s="6" t="n">
        <v>136</v>
      </c>
      <c r="V710" s="6" t="n">
        <v>13</v>
      </c>
    </row>
    <row r="711" customFormat="false" ht="13.5" hidden="false" customHeight="true" outlineLevel="0" collapsed="false">
      <c r="A711" s="69"/>
      <c r="B711" s="70"/>
      <c r="C711" s="6" t="s">
        <v>548</v>
      </c>
      <c r="D711" s="72"/>
      <c r="E711" s="72"/>
      <c r="F711" s="6" t="n">
        <v>428</v>
      </c>
      <c r="G711" s="6" t="n">
        <v>46</v>
      </c>
      <c r="H711" s="6" t="n">
        <v>55</v>
      </c>
      <c r="I711" s="6" t="n">
        <v>159</v>
      </c>
      <c r="J711" s="6" t="n">
        <v>168</v>
      </c>
      <c r="K711" s="6" t="n">
        <v>30</v>
      </c>
      <c r="L711" s="6" t="n">
        <v>3</v>
      </c>
      <c r="M711" s="6" t="n">
        <v>13</v>
      </c>
      <c r="N711" s="6" t="n">
        <v>7</v>
      </c>
      <c r="O711" s="6" t="n">
        <v>17</v>
      </c>
      <c r="P711" s="6" t="n">
        <v>31</v>
      </c>
      <c r="Q711" s="6" t="n">
        <v>8</v>
      </c>
      <c r="R711" s="6" t="n">
        <v>131</v>
      </c>
      <c r="S711" s="6" t="n">
        <v>20</v>
      </c>
      <c r="T711" s="6" t="n">
        <v>15</v>
      </c>
      <c r="U711" s="6" t="n">
        <v>140</v>
      </c>
      <c r="V711" s="6" t="n">
        <v>13</v>
      </c>
    </row>
    <row r="712" customFormat="false" ht="13.5" hidden="false" customHeight="true" outlineLevel="0" collapsed="false">
      <c r="A712" s="69"/>
      <c r="B712" s="70"/>
      <c r="C712" s="6" t="s">
        <v>549</v>
      </c>
      <c r="D712" s="72"/>
      <c r="E712" s="72"/>
      <c r="F712" s="74" t="n">
        <f aca="false">IFERROR((F711-F710)/F710,"")</f>
        <v>-0.00696055684454756</v>
      </c>
      <c r="G712" s="74" t="n">
        <f aca="false">IFERROR((G711-G710)/G710,"")</f>
        <v>-0.163636363636364</v>
      </c>
      <c r="H712" s="74" t="n">
        <f aca="false">IFERROR((H711-H710)/H710,"")</f>
        <v>0</v>
      </c>
      <c r="I712" s="74" t="n">
        <f aca="false">IFERROR((I711-I710)/I710,"")</f>
        <v>0.0127388535031847</v>
      </c>
      <c r="J712" s="74" t="n">
        <f aca="false">IFERROR((J711-J710)/J710,"")</f>
        <v>0.024390243902439</v>
      </c>
      <c r="K712" s="74" t="n">
        <f aca="false">IFERROR((K711-K710)/K710,"")</f>
        <v>-0.230769230769231</v>
      </c>
      <c r="L712" s="74" t="n">
        <f aca="false">IFERROR((L711-L710)/L710,"")</f>
        <v>-0.5</v>
      </c>
      <c r="M712" s="74" t="n">
        <f aca="false">IFERROR((M711-M710)/M710,"")</f>
        <v>0.3</v>
      </c>
      <c r="N712" s="74" t="n">
        <f aca="false">IFERROR((N711-N710)/N710,"")</f>
        <v>0</v>
      </c>
      <c r="O712" s="74" t="n">
        <f aca="false">IFERROR((O711-O710)/O710,"")</f>
        <v>-0.0555555555555556</v>
      </c>
      <c r="P712" s="74" t="n">
        <f aca="false">IFERROR((P711-P710)/P710,"")</f>
        <v>0.0333333333333333</v>
      </c>
      <c r="Q712" s="74" t="n">
        <f aca="false">IFERROR((Q711-Q710)/Q710,"")</f>
        <v>0</v>
      </c>
      <c r="R712" s="74" t="n">
        <f aca="false">IFERROR((R711-R710)/R710,"")</f>
        <v>0.0155038759689922</v>
      </c>
      <c r="S712" s="74" t="n">
        <f aca="false">IFERROR((S711-S710)/S710,"")</f>
        <v>0</v>
      </c>
      <c r="T712" s="74" t="n">
        <f aca="false">IFERROR((T711-T710)/T710,"")</f>
        <v>0</v>
      </c>
      <c r="U712" s="74" t="n">
        <f aca="false">IFERROR((U711-U710)/U710,"")</f>
        <v>0.0294117647058824</v>
      </c>
      <c r="V712" s="74" t="n">
        <f aca="false">IFERROR((V711-V710)/V710,"")</f>
        <v>0</v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72"/>
      <c r="E713" s="72"/>
      <c r="F713" s="77" t="n">
        <f aca="false">IFERROR(SQRT(2*(F711-F710)^2/(F711+F710)),"")</f>
        <v>0.144757032196014</v>
      </c>
      <c r="G713" s="77" t="n">
        <f aca="false">IFERROR(SQRT(2*(G711-G710)^2/(G711+G710)),"")</f>
        <v>1.26647558051453</v>
      </c>
      <c r="H713" s="77" t="n">
        <f aca="false">IFERROR(SQRT(2*(H711-H710)^2/(H711+H710)),"")</f>
        <v>0</v>
      </c>
      <c r="I713" s="77" t="n">
        <f aca="false">IFERROR(SQRT(2*(I711-I710)^2/(I711+I710)),"")</f>
        <v>0.159111456835146</v>
      </c>
      <c r="J713" s="77" t="n">
        <f aca="false">IFERROR(SQRT(2*(J711-J710)^2/(J711+J710)),"")</f>
        <v>0.310460210282533</v>
      </c>
      <c r="K713" s="77" t="n">
        <f aca="false">IFERROR(SQRT(2*(K711-K710)^2/(K711+K710)),"")</f>
        <v>1.53226175536575</v>
      </c>
      <c r="L713" s="77" t="n">
        <f aca="false">IFERROR(SQRT(2*(L711-L710)^2/(L711+L710)),"")</f>
        <v>1.4142135623731</v>
      </c>
      <c r="M713" s="77" t="n">
        <f aca="false">IFERROR(SQRT(2*(M711-M710)^2/(M711+M710)),"")</f>
        <v>0.884651736929383</v>
      </c>
      <c r="N713" s="84" t="n">
        <f aca="false">IFERROR(SQRT(2*(N711-N710)^2/(N711+N710)),"")</f>
        <v>0</v>
      </c>
      <c r="O713" s="84" t="n">
        <f aca="false">IFERROR(SQRT(2*(O711-O710)^2/(O711+O710)),"")</f>
        <v>0.239045721866879</v>
      </c>
      <c r="P713" s="84" t="n">
        <f aca="false">IFERROR(SQRT(2*(P711-P710)^2/(P711+P710)),"")</f>
        <v>0.181071492085037</v>
      </c>
      <c r="Q713" s="77" t="n">
        <f aca="false">IFERROR(SQRT(2*(Q711-Q710)^2/(Q711+Q710)),"")</f>
        <v>0</v>
      </c>
      <c r="R713" s="77" t="n">
        <f aca="false">IFERROR(SQRT(2*(R711-R710)^2/(R711+R710)),"")</f>
        <v>0.175411603861406</v>
      </c>
      <c r="S713" s="77" t="n">
        <f aca="false">IFERROR(SQRT(2*(S711-S710)^2/(S711+S710)),"")</f>
        <v>0</v>
      </c>
      <c r="T713" s="77" t="n">
        <f aca="false">IFERROR(SQRT(2*(T711-T710)^2/(T711+T710)),"")</f>
        <v>0</v>
      </c>
      <c r="U713" s="77" t="n">
        <f aca="false">IFERROR(SQRT(2*(U711-U710)^2/(U711+U710)),"")</f>
        <v>0.340502612303499</v>
      </c>
      <c r="V713" s="79" t="n">
        <f aca="false">IFERROR(SQRT(2*(V711-V710)^2/(V711+V710)),"")</f>
        <v>0</v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72" t="n">
        <v>46126</v>
      </c>
      <c r="E714" s="73" t="n">
        <v>0.666666666666667</v>
      </c>
      <c r="F714" s="71" t="n">
        <v>601</v>
      </c>
      <c r="G714" s="71" t="n">
        <v>90</v>
      </c>
      <c r="H714" s="71" t="n">
        <v>60</v>
      </c>
      <c r="I714" s="71" t="n">
        <v>181</v>
      </c>
      <c r="J714" s="71" t="n">
        <v>270</v>
      </c>
      <c r="K714" s="6" t="n">
        <v>45</v>
      </c>
      <c r="L714" s="6" t="n">
        <v>25</v>
      </c>
      <c r="M714" s="6" t="n">
        <v>20</v>
      </c>
      <c r="N714" s="6" t="n">
        <v>16</v>
      </c>
      <c r="O714" s="6" t="n">
        <v>32</v>
      </c>
      <c r="P714" s="6" t="n">
        <v>12</v>
      </c>
      <c r="Q714" s="6" t="n">
        <v>20</v>
      </c>
      <c r="R714" s="6" t="n">
        <v>146</v>
      </c>
      <c r="S714" s="6" t="n">
        <v>15</v>
      </c>
      <c r="T714" s="6" t="n">
        <v>15</v>
      </c>
      <c r="U714" s="6" t="n">
        <v>196</v>
      </c>
      <c r="V714" s="6" t="n">
        <v>59</v>
      </c>
    </row>
    <row r="715" customFormat="false" ht="13.5" hidden="false" customHeight="true" outlineLevel="0" collapsed="false">
      <c r="A715" s="69"/>
      <c r="B715" s="70"/>
      <c r="C715" s="6" t="s">
        <v>548</v>
      </c>
      <c r="D715" s="72"/>
      <c r="E715" s="72"/>
      <c r="F715" s="6" t="n">
        <v>596</v>
      </c>
      <c r="G715" s="6" t="n">
        <v>89</v>
      </c>
      <c r="H715" s="6" t="n">
        <v>62</v>
      </c>
      <c r="I715" s="6" t="n">
        <v>175</v>
      </c>
      <c r="J715" s="6" t="n">
        <v>270</v>
      </c>
      <c r="K715" s="6" t="n">
        <v>41</v>
      </c>
      <c r="L715" s="6" t="n">
        <v>19</v>
      </c>
      <c r="M715" s="6" t="n">
        <v>29</v>
      </c>
      <c r="N715" s="6" t="n">
        <v>16</v>
      </c>
      <c r="O715" s="6" t="n">
        <v>32</v>
      </c>
      <c r="P715" s="6" t="n">
        <v>14</v>
      </c>
      <c r="Q715" s="6" t="n">
        <v>18</v>
      </c>
      <c r="R715" s="6" t="n">
        <v>142</v>
      </c>
      <c r="S715" s="6" t="n">
        <v>15</v>
      </c>
      <c r="T715" s="6" t="n">
        <v>13</v>
      </c>
      <c r="U715" s="6" t="n">
        <v>196</v>
      </c>
      <c r="V715" s="6" t="n">
        <v>61</v>
      </c>
    </row>
    <row r="716" customFormat="false" ht="13.5" hidden="false" customHeight="true" outlineLevel="0" collapsed="false">
      <c r="A716" s="69"/>
      <c r="B716" s="70"/>
      <c r="C716" s="6" t="s">
        <v>549</v>
      </c>
      <c r="D716" s="72"/>
      <c r="E716" s="72"/>
      <c r="F716" s="74" t="n">
        <f aca="false">IFERROR((F715-F714)/F714,"")</f>
        <v>-0.00831946755407654</v>
      </c>
      <c r="G716" s="74" t="n">
        <f aca="false">IFERROR((G715-G714)/G714,"")</f>
        <v>-0.0111111111111111</v>
      </c>
      <c r="H716" s="74" t="n">
        <f aca="false">IFERROR((H715-H714)/H714,"")</f>
        <v>0.0333333333333333</v>
      </c>
      <c r="I716" s="74" t="n">
        <f aca="false">IFERROR((I715-I714)/I714,"")</f>
        <v>-0.0331491712707182</v>
      </c>
      <c r="J716" s="74" t="n">
        <f aca="false">IFERROR((J715-J714)/J714,"")</f>
        <v>0</v>
      </c>
      <c r="K716" s="74" t="n">
        <f aca="false">IFERROR((K715-K714)/K714,"")</f>
        <v>-0.0888888888888889</v>
      </c>
      <c r="L716" s="74" t="n">
        <f aca="false">IFERROR((L715-L714)/L714,"")</f>
        <v>-0.24</v>
      </c>
      <c r="M716" s="74" t="n">
        <f aca="false">IFERROR((M715-M714)/M714,"")</f>
        <v>0.45</v>
      </c>
      <c r="N716" s="74" t="n">
        <f aca="false">IFERROR((N715-N714)/N714,"")</f>
        <v>0</v>
      </c>
      <c r="O716" s="74" t="n">
        <f aca="false">IFERROR((O715-O714)/O714,"")</f>
        <v>0</v>
      </c>
      <c r="P716" s="74" t="n">
        <f aca="false">IFERROR((P715-P714)/P714,"")</f>
        <v>0.166666666666667</v>
      </c>
      <c r="Q716" s="74" t="n">
        <f aca="false">IFERROR((Q715-Q714)/Q714,"")</f>
        <v>-0.1</v>
      </c>
      <c r="R716" s="74" t="n">
        <f aca="false">IFERROR((R715-R714)/R714,"")</f>
        <v>-0.0273972602739726</v>
      </c>
      <c r="S716" s="74" t="n">
        <f aca="false">IFERROR((S715-S714)/S714,"")</f>
        <v>0</v>
      </c>
      <c r="T716" s="74" t="n">
        <f aca="false">IFERROR((T715-T714)/T714,"")</f>
        <v>-0.133333333333333</v>
      </c>
      <c r="U716" s="74" t="n">
        <f aca="false">IFERROR((U715-U714)/U714,"")</f>
        <v>0</v>
      </c>
      <c r="V716" s="74" t="n">
        <f aca="false">IFERROR((V715-V714)/V714,"")</f>
        <v>0.0338983050847458</v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72"/>
      <c r="E717" s="72"/>
      <c r="F717" s="77" t="n">
        <f aca="false">IFERROR(SQRT(2*(F715-F714)^2/(F715+F714)),"")</f>
        <v>0.204379779828322</v>
      </c>
      <c r="G717" s="77" t="n">
        <f aca="false">IFERROR(SQRT(2*(G715-G714)^2/(G715+G714)),"")</f>
        <v>0.105703284516338</v>
      </c>
      <c r="H717" s="77" t="n">
        <f aca="false">IFERROR(SQRT(2*(H715-H714)^2/(H715+H714)),"")</f>
        <v>0.256073759865792</v>
      </c>
      <c r="I717" s="77" t="n">
        <f aca="false">IFERROR(SQRT(2*(I715-I714)^2/(I715+I714)),"")</f>
        <v>0.449719013397517</v>
      </c>
      <c r="J717" s="77" t="n">
        <f aca="false">IFERROR(SQRT(2*(J715-J714)^2/(J715+J714)),"")</f>
        <v>0</v>
      </c>
      <c r="K717" s="77" t="n">
        <f aca="false">IFERROR(SQRT(2*(K715-K714)^2/(K715+K714)),"")</f>
        <v>0.609994281330419</v>
      </c>
      <c r="L717" s="77" t="n">
        <f aca="false">IFERROR(SQRT(2*(L715-L714)^2/(L715+L714)),"")</f>
        <v>1.27920429813366</v>
      </c>
      <c r="M717" s="77" t="n">
        <f aca="false">IFERROR(SQRT(2*(M715-M714)^2/(M715+M714)),"")</f>
        <v>1.81827458019398</v>
      </c>
      <c r="N717" s="84" t="n">
        <f aca="false">IFERROR(SQRT(2*(N715-N714)^2/(N715+N714)),"")</f>
        <v>0</v>
      </c>
      <c r="O717" s="84" t="n">
        <f aca="false">IFERROR(SQRT(2*(O715-O714)^2/(O715+O714)),"")</f>
        <v>0</v>
      </c>
      <c r="P717" s="84" t="n">
        <f aca="false">IFERROR(SQRT(2*(P715-P714)^2/(P715+P714)),"")</f>
        <v>0.554700196225229</v>
      </c>
      <c r="Q717" s="77" t="n">
        <f aca="false">IFERROR(SQRT(2*(Q715-Q714)^2/(Q715+Q714)),"")</f>
        <v>0.458831467741124</v>
      </c>
      <c r="R717" s="77" t="n">
        <f aca="false">IFERROR(SQRT(2*(R715-R714)^2/(R715+R714)),"")</f>
        <v>0.333333333333333</v>
      </c>
      <c r="S717" s="77" t="n">
        <f aca="false">IFERROR(SQRT(2*(S715-S714)^2/(S715+S714)),"")</f>
        <v>0</v>
      </c>
      <c r="T717" s="77" t="n">
        <f aca="false">IFERROR(SQRT(2*(T715-T714)^2/(T715+T714)),"")</f>
        <v>0.534522483824849</v>
      </c>
      <c r="U717" s="77" t="n">
        <f aca="false">IFERROR(SQRT(2*(U715-U714)^2/(U715+U714)),"")</f>
        <v>0</v>
      </c>
      <c r="V717" s="79" t="n">
        <f aca="false">IFERROR(SQRT(2*(V715-V714)^2/(V715+V714)),"")</f>
        <v>0.258198889747161</v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74" t="str">
        <f aca="false">IFERROR((N719-N718)/N718,"")</f>
        <v/>
      </c>
      <c r="O720" s="74" t="str">
        <f aca="false">IFERROR((O719-O718)/O718,"")</f>
        <v/>
      </c>
      <c r="P720" s="74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74" t="str">
        <f aca="false">IFERROR((N723-N722)/N722,"")</f>
        <v/>
      </c>
      <c r="O724" s="74" t="str">
        <f aca="false">IFERROR((O723-O722)/O722,"")</f>
        <v/>
      </c>
      <c r="P724" s="74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74" t="str">
        <f aca="false">IFERROR((N727-N726)/N726,"")</f>
        <v/>
      </c>
      <c r="O728" s="74" t="str">
        <f aca="false">IFERROR((O727-O726)/O726,"")</f>
        <v/>
      </c>
      <c r="P728" s="74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74" t="str">
        <f aca="false">IFERROR((N731-N730)/N730,"")</f>
        <v/>
      </c>
      <c r="O732" s="74" t="str">
        <f aca="false">IFERROR((O731-O730)/O730,"")</f>
        <v/>
      </c>
      <c r="P732" s="74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74" t="str">
        <f aca="false">IFERROR((N735-N734)/N734,"")</f>
        <v/>
      </c>
      <c r="O736" s="74" t="str">
        <f aca="false">IFERROR((O735-O734)/O734,"")</f>
        <v/>
      </c>
      <c r="P736" s="74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74" t="str">
        <f aca="false">IFERROR((N739-N738)/N738,"")</f>
        <v/>
      </c>
      <c r="O740" s="74" t="str">
        <f aca="false">IFERROR((O739-O738)/O738,"")</f>
        <v/>
      </c>
      <c r="P740" s="74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74" t="str">
        <f aca="false">IFERROR((N743-N742)/N742,"")</f>
        <v/>
      </c>
      <c r="O744" s="74" t="str">
        <f aca="false">IFERROR((O743-O742)/O742,"")</f>
        <v/>
      </c>
      <c r="P744" s="74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74" t="str">
        <f aca="false">IFERROR((N747-N746)/N746,"")</f>
        <v/>
      </c>
      <c r="O748" s="74" t="str">
        <f aca="false">IFERROR((O747-O746)/O746,"")</f>
        <v/>
      </c>
      <c r="P748" s="74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74" t="str">
        <f aca="false">IFERROR((N751-N750)/N750,"")</f>
        <v/>
      </c>
      <c r="O752" s="74" t="str">
        <f aca="false">IFERROR((O751-O750)/O750,"")</f>
        <v/>
      </c>
      <c r="P752" s="74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74" t="str">
        <f aca="false">IFERROR((N755-N754)/N754,"")</f>
        <v/>
      </c>
      <c r="O756" s="74" t="str">
        <f aca="false">IFERROR((O755-O754)/O754,"")</f>
        <v/>
      </c>
      <c r="P756" s="74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74" t="str">
        <f aca="false">IFERROR((N759-N758)/N758,"")</f>
        <v/>
      </c>
      <c r="O760" s="74" t="str">
        <f aca="false">IFERROR((O759-O758)/O758,"")</f>
        <v/>
      </c>
      <c r="P760" s="74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74" t="str">
        <f aca="false">IFERROR((N763-N762)/N762,"")</f>
        <v/>
      </c>
      <c r="O764" s="74" t="str">
        <f aca="false">IFERROR((O763-O762)/O762,"")</f>
        <v/>
      </c>
      <c r="P764" s="74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74" t="str">
        <f aca="false">IFERROR((N767-N766)/N766,"")</f>
        <v/>
      </c>
      <c r="O768" s="74" t="str">
        <f aca="false">IFERROR((O767-O766)/O766,"")</f>
        <v/>
      </c>
      <c r="P768" s="74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74" t="str">
        <f aca="false">IFERROR((N771-N770)/N770,"")</f>
        <v/>
      </c>
      <c r="O772" s="74" t="str">
        <f aca="false">IFERROR((O771-O770)/O770,"")</f>
        <v/>
      </c>
      <c r="P772" s="74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74" t="str">
        <f aca="false">IFERROR((N775-N774)/N774,"")</f>
        <v/>
      </c>
      <c r="O776" s="74" t="str">
        <f aca="false">IFERROR((O775-O774)/O774,"")</f>
        <v/>
      </c>
      <c r="P776" s="74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74" t="str">
        <f aca="false">IFERROR((N779-N778)/N778,"")</f>
        <v/>
      </c>
      <c r="O780" s="74" t="str">
        <f aca="false">IFERROR((O779-O778)/O778,"")</f>
        <v/>
      </c>
      <c r="P780" s="74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74" t="str">
        <f aca="false">IFERROR((N783-N782)/N782,"")</f>
        <v/>
      </c>
      <c r="O784" s="74" t="str">
        <f aca="false">IFERROR((O783-O782)/O782,"")</f>
        <v/>
      </c>
      <c r="P784" s="74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74" t="str">
        <f aca="false">IFERROR((N787-N786)/N786,"")</f>
        <v/>
      </c>
      <c r="O788" s="74" t="str">
        <f aca="false">IFERROR((O787-O786)/O786,"")</f>
        <v/>
      </c>
      <c r="P788" s="74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74" t="str">
        <f aca="false">IFERROR((N791-N790)/N790,"")</f>
        <v/>
      </c>
      <c r="O792" s="74" t="str">
        <f aca="false">IFERROR((O791-O790)/O790,"")</f>
        <v/>
      </c>
      <c r="P792" s="74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74" t="str">
        <f aca="false">IFERROR((N795-N794)/N794,"")</f>
        <v/>
      </c>
      <c r="O796" s="74" t="str">
        <f aca="false">IFERROR((O795-O794)/O794,"")</f>
        <v/>
      </c>
      <c r="P796" s="74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74" t="str">
        <f aca="false">IFERROR((N799-N798)/N798,"")</f>
        <v/>
      </c>
      <c r="O800" s="74" t="str">
        <f aca="false">IFERROR((O799-O798)/O798,"")</f>
        <v/>
      </c>
      <c r="P800" s="74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74" t="str">
        <f aca="false">IFERROR((N803-N802)/N802,"")</f>
        <v/>
      </c>
      <c r="O804" s="74" t="str">
        <f aca="false">IFERROR((O803-O802)/O802,"")</f>
        <v/>
      </c>
      <c r="P804" s="74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6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7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7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74" t="str">
        <f aca="false">IFERROR((N807-N806)/N806,"")</f>
        <v/>
      </c>
      <c r="O808" s="74" t="str">
        <f aca="false">IFERROR((O807-O806)/O806,"")</f>
        <v/>
      </c>
      <c r="P808" s="74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8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74" t="str">
        <f aca="false">IFERROR((N811-N810)/N810,"")</f>
        <v/>
      </c>
      <c r="O812" s="74" t="str">
        <f aca="false">IFERROR((O811-O810)/O810,"")</f>
        <v/>
      </c>
      <c r="P812" s="74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86"/>
      <c r="E814" s="82"/>
      <c r="F814" s="71"/>
      <c r="G814" s="71"/>
      <c r="H814" s="71"/>
      <c r="I814" s="71"/>
      <c r="J814" s="71"/>
      <c r="K814" s="71"/>
      <c r="L814" s="71"/>
      <c r="M814" s="71"/>
      <c r="N814" s="5"/>
      <c r="O814" s="5"/>
      <c r="P814" s="5"/>
      <c r="Q814" s="71"/>
      <c r="R814" s="71"/>
      <c r="S814" s="71"/>
      <c r="T814" s="71"/>
      <c r="U814" s="71"/>
      <c r="V814" s="85"/>
    </row>
    <row r="815" customFormat="false" ht="13.5" hidden="false" customHeight="true" outlineLevel="0" collapsed="false">
      <c r="A815" s="69"/>
      <c r="B815" s="70"/>
      <c r="C815" s="6" t="s">
        <v>548</v>
      </c>
      <c r="D815" s="87"/>
      <c r="E815" s="82"/>
      <c r="F815" s="6"/>
      <c r="G815" s="6"/>
      <c r="H815" s="6"/>
      <c r="I815" s="6"/>
      <c r="J815" s="6"/>
      <c r="K815" s="6"/>
      <c r="L815" s="6"/>
      <c r="M815" s="6"/>
      <c r="N815" s="5"/>
      <c r="O815" s="5"/>
      <c r="P815" s="5"/>
      <c r="Q815" s="6"/>
      <c r="R815" s="6"/>
      <c r="S815" s="6"/>
      <c r="T815" s="6"/>
      <c r="U815" s="6"/>
      <c r="V815" s="83"/>
    </row>
    <row r="816" customFormat="false" ht="13.5" hidden="false" customHeight="true" outlineLevel="0" collapsed="false">
      <c r="A816" s="69"/>
      <c r="B816" s="70"/>
      <c r="C816" s="6" t="s">
        <v>549</v>
      </c>
      <c r="D816" s="87"/>
      <c r="E816" s="82"/>
      <c r="F816" s="74" t="str">
        <f aca="false">IFERROR((F815-F814)/F814,"")</f>
        <v/>
      </c>
      <c r="G816" s="74" t="str">
        <f aca="false">IFERROR((G815-G814)/G814,"")</f>
        <v/>
      </c>
      <c r="H816" s="74" t="str">
        <f aca="false">IFERROR((H815-H814)/H814,"")</f>
        <v/>
      </c>
      <c r="I816" s="74" t="str">
        <f aca="false">IFERROR((I815-I814)/I814,"")</f>
        <v/>
      </c>
      <c r="J816" s="74" t="str">
        <f aca="false">IFERROR((J815-J814)/J814,"")</f>
        <v/>
      </c>
      <c r="K816" s="74" t="str">
        <f aca="false">IFERROR((K815-K814)/K814,"")</f>
        <v/>
      </c>
      <c r="L816" s="74" t="str">
        <f aca="false">IFERROR((L815-L814)/L814,"")</f>
        <v/>
      </c>
      <c r="M816" s="74" t="str">
        <f aca="false">IFERROR((M815-M814)/M814,"")</f>
        <v/>
      </c>
      <c r="N816" s="74" t="str">
        <f aca="false">IFERROR((N815-N814)/N814,"")</f>
        <v/>
      </c>
      <c r="O816" s="74" t="str">
        <f aca="false">IFERROR((O815-O814)/O814,"")</f>
        <v/>
      </c>
      <c r="P816" s="74" t="str">
        <f aca="false">IFERROR((P815-P814)/P814,"")</f>
        <v/>
      </c>
      <c r="Q816" s="74" t="str">
        <f aca="false">IFERROR((Q815-Q814)/Q814,"")</f>
        <v/>
      </c>
      <c r="R816" s="74" t="str">
        <f aca="false">IFERROR((R815-R814)/R814,"")</f>
        <v/>
      </c>
      <c r="S816" s="74" t="str">
        <f aca="false">IFERROR((S815-S814)/S814,"")</f>
        <v/>
      </c>
      <c r="T816" s="74" t="str">
        <f aca="false">IFERROR((T815-T814)/T814,"")</f>
        <v/>
      </c>
      <c r="U816" s="74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88"/>
      <c r="E817" s="82"/>
      <c r="F817" s="77" t="str">
        <f aca="false">IFERROR(SQRT(2*(F815-F814)^2/(F815+F814)),"")</f>
        <v/>
      </c>
      <c r="G817" s="77" t="str">
        <f aca="false">IFERROR(SQRT(2*(G815-G814)^2/(G815+G814)),"")</f>
        <v/>
      </c>
      <c r="H817" s="77" t="str">
        <f aca="false">IFERROR(SQRT(2*(H815-H814)^2/(H815+H814)),"")</f>
        <v/>
      </c>
      <c r="I817" s="77" t="str">
        <f aca="false">IFERROR(SQRT(2*(I815-I814)^2/(I815+I814)),"")</f>
        <v/>
      </c>
      <c r="J817" s="77" t="str">
        <f aca="false">IFERROR(SQRT(2*(J815-J814)^2/(J815+J814)),"")</f>
        <v/>
      </c>
      <c r="K817" s="77" t="str">
        <f aca="false">IFERROR(SQRT(2*(K815-K814)^2/(K815+K814)),"")</f>
        <v/>
      </c>
      <c r="L817" s="77" t="str">
        <f aca="false">IFERROR(SQRT(2*(L815-L814)^2/(L815+L814)),"")</f>
        <v/>
      </c>
      <c r="M817" s="77" t="str">
        <f aca="false">IFERROR(SQRT(2*(M815-M814)^2/(M815+M814)),"")</f>
        <v/>
      </c>
      <c r="N817" s="84" t="str">
        <f aca="false">IFERROR(SQRT(2*(N815-N814)^2/(N815+N814)),"")</f>
        <v/>
      </c>
      <c r="O817" s="84" t="str">
        <f aca="false">IFERROR(SQRT(2*(O815-O814)^2/(O815+O814)),"")</f>
        <v/>
      </c>
      <c r="P817" s="84" t="str">
        <f aca="false">IFERROR(SQRT(2*(P815-P814)^2/(P815+P814)),"")</f>
        <v/>
      </c>
      <c r="Q817" s="77" t="str">
        <f aca="false">IFERROR(SQRT(2*(Q815-Q814)^2/(Q815+Q814)),"")</f>
        <v/>
      </c>
      <c r="R817" s="77" t="str">
        <f aca="false">IFERROR(SQRT(2*(R815-R814)^2/(R815+R814)),"")</f>
        <v/>
      </c>
      <c r="S817" s="77" t="str">
        <f aca="false">IFERROR(SQRT(2*(S815-S814)^2/(S815+S814)),"")</f>
        <v/>
      </c>
      <c r="T817" s="77" t="str">
        <f aca="false">IFERROR(SQRT(2*(T815-T814)^2/(T815+T814)),"")</f>
        <v/>
      </c>
      <c r="U817" s="77" t="str">
        <f aca="false">IFERROR(SQRT(2*(U815-U814)^2/(U815+U814)),"")</f>
        <v/>
      </c>
      <c r="V817" s="79" t="str">
        <f aca="false">IFERROR(SQRT(2*(V815-V814)^2/(V815+V814)),"")</f>
        <v/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72" t="n">
        <v>46093</v>
      </c>
      <c r="E818" s="73" t="n">
        <v>0.666666666666667</v>
      </c>
      <c r="F818" s="71" t="n">
        <v>437</v>
      </c>
      <c r="G818" s="71" t="n">
        <v>97</v>
      </c>
      <c r="H818" s="71" t="n">
        <v>76</v>
      </c>
      <c r="I818" s="71" t="n">
        <v>181</v>
      </c>
      <c r="J818" s="71" t="n">
        <v>83</v>
      </c>
      <c r="K818" s="6" t="n">
        <v>17</v>
      </c>
      <c r="L818" s="6" t="n">
        <v>14</v>
      </c>
      <c r="M818" s="6" t="n">
        <v>66</v>
      </c>
      <c r="N818" s="6" t="n">
        <v>41</v>
      </c>
      <c r="O818" s="6" t="n">
        <v>26</v>
      </c>
      <c r="P818" s="6" t="n">
        <v>9</v>
      </c>
      <c r="Q818" s="6" t="n">
        <v>75</v>
      </c>
      <c r="R818" s="6" t="n">
        <v>74</v>
      </c>
      <c r="S818" s="6" t="n">
        <v>32</v>
      </c>
      <c r="T818" s="6" t="n">
        <v>1</v>
      </c>
      <c r="U818" s="6" t="n">
        <v>46</v>
      </c>
      <c r="V818" s="6" t="n">
        <v>36</v>
      </c>
    </row>
    <row r="819" customFormat="false" ht="13.5" hidden="false" customHeight="true" outlineLevel="0" collapsed="false">
      <c r="A819" s="69"/>
      <c r="B819" s="70"/>
      <c r="C819" s="6" t="s">
        <v>548</v>
      </c>
      <c r="D819" s="72"/>
      <c r="E819" s="72"/>
      <c r="F819" s="6" t="n">
        <v>431</v>
      </c>
      <c r="G819" s="6" t="n">
        <v>87</v>
      </c>
      <c r="H819" s="6" t="n">
        <v>75</v>
      </c>
      <c r="I819" s="6" t="n">
        <v>188</v>
      </c>
      <c r="J819" s="6" t="n">
        <v>81</v>
      </c>
      <c r="K819" s="6" t="n">
        <v>16</v>
      </c>
      <c r="L819" s="6" t="n">
        <v>11</v>
      </c>
      <c r="M819" s="6" t="n">
        <v>60</v>
      </c>
      <c r="N819" s="6" t="n">
        <v>39</v>
      </c>
      <c r="O819" s="6" t="n">
        <v>26</v>
      </c>
      <c r="P819" s="6" t="n">
        <v>10</v>
      </c>
      <c r="Q819" s="6" t="n">
        <v>73</v>
      </c>
      <c r="R819" s="6" t="n">
        <v>81</v>
      </c>
      <c r="S819" s="6" t="n">
        <v>34</v>
      </c>
      <c r="T819" s="6" t="n">
        <v>1</v>
      </c>
      <c r="U819" s="6" t="n">
        <v>42</v>
      </c>
      <c r="V819" s="6" t="n">
        <v>38</v>
      </c>
    </row>
    <row r="820" customFormat="false" ht="13.5" hidden="false" customHeight="true" outlineLevel="0" collapsed="false">
      <c r="A820" s="69"/>
      <c r="B820" s="70"/>
      <c r="C820" s="6" t="s">
        <v>549</v>
      </c>
      <c r="D820" s="72"/>
      <c r="E820" s="72"/>
      <c r="F820" s="74" t="n">
        <f aca="false">IFERROR((F819-F818)/F818,"")</f>
        <v>-0.0137299771167048</v>
      </c>
      <c r="G820" s="74" t="n">
        <f aca="false">IFERROR((G819-G818)/G818,"")</f>
        <v>-0.103092783505155</v>
      </c>
      <c r="H820" s="74" t="n">
        <f aca="false">IFERROR((H819-H818)/H818,"")</f>
        <v>-0.0131578947368421</v>
      </c>
      <c r="I820" s="74" t="n">
        <f aca="false">IFERROR((I819-I818)/I818,"")</f>
        <v>0.0386740331491713</v>
      </c>
      <c r="J820" s="74" t="n">
        <f aca="false">IFERROR((J819-J818)/J818,"")</f>
        <v>-0.0240963855421687</v>
      </c>
      <c r="K820" s="74" t="n">
        <f aca="false">IFERROR((K819-K818)/K818,"")</f>
        <v>-0.0588235294117647</v>
      </c>
      <c r="L820" s="74" t="n">
        <f aca="false">IFERROR((L819-L818)/L818,"")</f>
        <v>-0.214285714285714</v>
      </c>
      <c r="M820" s="74" t="n">
        <f aca="false">IFERROR((M819-M818)/M818,"")</f>
        <v>-0.0909090909090909</v>
      </c>
      <c r="N820" s="74" t="n">
        <f aca="false">IFERROR((N819-N818)/N818,"")</f>
        <v>-0.0487804878048781</v>
      </c>
      <c r="O820" s="74" t="n">
        <f aca="false">IFERROR((O819-O818)/O818,"")</f>
        <v>0</v>
      </c>
      <c r="P820" s="74" t="n">
        <f aca="false">IFERROR((P819-P818)/P818,"")</f>
        <v>0.111111111111111</v>
      </c>
      <c r="Q820" s="74" t="n">
        <f aca="false">IFERROR((Q819-Q818)/Q818,"")</f>
        <v>-0.0266666666666667</v>
      </c>
      <c r="R820" s="74" t="n">
        <f aca="false">IFERROR((R819-R818)/R818,"")</f>
        <v>0.0945945945945946</v>
      </c>
      <c r="S820" s="74" t="n">
        <f aca="false">IFERROR((S819-S818)/S818,"")</f>
        <v>0.0625</v>
      </c>
      <c r="T820" s="74" t="n">
        <f aca="false">IFERROR((T819-T818)/T818,"")</f>
        <v>0</v>
      </c>
      <c r="U820" s="74" t="n">
        <f aca="false">IFERROR((U819-U818)/U818,"")</f>
        <v>-0.0869565217391304</v>
      </c>
      <c r="V820" s="74" t="n">
        <f aca="false">IFERROR((V819-V818)/V818,"")</f>
        <v>0.0555555555555556</v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72"/>
      <c r="E821" s="72"/>
      <c r="F821" s="77" t="n">
        <f aca="false">IFERROR(SQRT(2*(F819-F818)^2/(F819+F818)),"")</f>
        <v>0.288009216442392</v>
      </c>
      <c r="G821" s="77" t="n">
        <f aca="false">IFERROR(SQRT(2*(G819-G818)^2/(G819+G818)),"")</f>
        <v>1.04257207028537</v>
      </c>
      <c r="H821" s="77" t="n">
        <f aca="false">IFERROR(SQRT(2*(H819-H818)^2/(H819+H818)),"")</f>
        <v>0.115087067529687</v>
      </c>
      <c r="I821" s="77" t="n">
        <f aca="false">IFERROR(SQRT(2*(I819-I818)^2/(I819+I818)),"")</f>
        <v>0.515347121682617</v>
      </c>
      <c r="J821" s="77" t="n">
        <f aca="false">IFERROR(SQRT(2*(J819-J818)^2/(J819+J818)),"")</f>
        <v>0.220863052149693</v>
      </c>
      <c r="K821" s="77" t="n">
        <f aca="false">IFERROR(SQRT(2*(K819-K818)^2/(K819+K818)),"")</f>
        <v>0.246182981958665</v>
      </c>
      <c r="L821" s="77" t="n">
        <f aca="false">IFERROR(SQRT(2*(L819-L818)^2/(L819+L818)),"")</f>
        <v>0.848528137423857</v>
      </c>
      <c r="M821" s="77" t="n">
        <f aca="false">IFERROR(SQRT(2*(M819-M818)^2/(M819+M818)),"")</f>
        <v>0.755928946018454</v>
      </c>
      <c r="N821" s="84" t="n">
        <f aca="false">IFERROR(SQRT(2*(N819-N818)^2/(N819+N818)),"")</f>
        <v>0.316227766016838</v>
      </c>
      <c r="O821" s="84" t="n">
        <f aca="false">IFERROR(SQRT(2*(O819-O818)^2/(O819+O818)),"")</f>
        <v>0</v>
      </c>
      <c r="P821" s="84" t="n">
        <f aca="false">IFERROR(SQRT(2*(P819-P818)^2/(P819+P818)),"")</f>
        <v>0.324442842261525</v>
      </c>
      <c r="Q821" s="77" t="n">
        <f aca="false">IFERROR(SQRT(2*(Q819-Q818)^2/(Q819+Q818)),"")</f>
        <v>0.232495277487639</v>
      </c>
      <c r="R821" s="77" t="n">
        <f aca="false">IFERROR(SQRT(2*(R819-R818)^2/(R819+R818)),"")</f>
        <v>0.795146567945891</v>
      </c>
      <c r="S821" s="77" t="n">
        <f aca="false">IFERROR(SQRT(2*(S819-S818)^2/(S819+S818)),"")</f>
        <v>0.348155311911396</v>
      </c>
      <c r="T821" s="77" t="n">
        <f aca="false">IFERROR(SQRT(2*(T819-T818)^2/(T819+T818)),"")</f>
        <v>0</v>
      </c>
      <c r="U821" s="77" t="n">
        <f aca="false">IFERROR(SQRT(2*(U819-U818)^2/(U819+U818)),"")</f>
        <v>0.603022689155527</v>
      </c>
      <c r="V821" s="79" t="n">
        <f aca="false">IFERROR(SQRT(2*(V819-V818)^2/(V819+V818)),"")</f>
        <v>0.328797974610715</v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74" t="str">
        <f aca="false">IFERROR((N823-N822)/N822,"")</f>
        <v/>
      </c>
      <c r="O824" s="74" t="str">
        <f aca="false">IFERROR((O823-O822)/O822,"")</f>
        <v/>
      </c>
      <c r="P824" s="74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74" t="str">
        <f aca="false">IFERROR((N827-N826)/N826,"")</f>
        <v/>
      </c>
      <c r="O828" s="74" t="str">
        <f aca="false">IFERROR((O827-O826)/O826,"")</f>
        <v/>
      </c>
      <c r="P828" s="74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74" t="str">
        <f aca="false">IFERROR((N831-N830)/N830,"")</f>
        <v/>
      </c>
      <c r="O832" s="74" t="str">
        <f aca="false">IFERROR((O831-O830)/O830,"")</f>
        <v/>
      </c>
      <c r="P832" s="74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74" t="str">
        <f aca="false">IFERROR((N835-N834)/N834,"")</f>
        <v/>
      </c>
      <c r="O836" s="74" t="str">
        <f aca="false">IFERROR((O835-O834)/O834,"")</f>
        <v/>
      </c>
      <c r="P836" s="74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74" t="str">
        <f aca="false">IFERROR((N839-N838)/N838,"")</f>
        <v/>
      </c>
      <c r="O840" s="74" t="str">
        <f aca="false">IFERROR((O839-O838)/O838,"")</f>
        <v/>
      </c>
      <c r="P840" s="74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74" t="str">
        <f aca="false">IFERROR((N843-N842)/N842,"")</f>
        <v/>
      </c>
      <c r="O844" s="74" t="str">
        <f aca="false">IFERROR((O843-O842)/O842,"")</f>
        <v/>
      </c>
      <c r="P844" s="74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74" t="str">
        <f aca="false">IFERROR((N847-N846)/N846,"")</f>
        <v/>
      </c>
      <c r="O848" s="74" t="str">
        <f aca="false">IFERROR((O847-O846)/O846,"")</f>
        <v/>
      </c>
      <c r="P848" s="74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74" t="str">
        <f aca="false">IFERROR((N851-N850)/N850,"")</f>
        <v/>
      </c>
      <c r="O852" s="74" t="str">
        <f aca="false">IFERROR((O851-O850)/O850,"")</f>
        <v/>
      </c>
      <c r="P852" s="74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74" t="str">
        <f aca="false">IFERROR((N855-N854)/N854,"")</f>
        <v/>
      </c>
      <c r="O856" s="74" t="str">
        <f aca="false">IFERROR((O855-O854)/O854,"")</f>
        <v/>
      </c>
      <c r="P856" s="74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74" t="str">
        <f aca="false">IFERROR((N859-N858)/N858,"")</f>
        <v/>
      </c>
      <c r="O860" s="74" t="str">
        <f aca="false">IFERROR((O859-O858)/O858,"")</f>
        <v/>
      </c>
      <c r="P860" s="74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74" t="str">
        <f aca="false">IFERROR((N863-N862)/N862,"")</f>
        <v/>
      </c>
      <c r="O864" s="74" t="str">
        <f aca="false">IFERROR((O863-O862)/O862,"")</f>
        <v/>
      </c>
      <c r="P864" s="74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74" t="str">
        <f aca="false">IFERROR((N867-N866)/N866,"")</f>
        <v/>
      </c>
      <c r="O868" s="74" t="str">
        <f aca="false">IFERROR((O867-O866)/O866,"")</f>
        <v/>
      </c>
      <c r="P868" s="74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74" t="str">
        <f aca="false">IFERROR((N871-N870)/N870,"")</f>
        <v/>
      </c>
      <c r="O872" s="74" t="str">
        <f aca="false">IFERROR((O871-O870)/O870,"")</f>
        <v/>
      </c>
      <c r="P872" s="74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74" t="str">
        <f aca="false">IFERROR((N875-N874)/N874,"")</f>
        <v/>
      </c>
      <c r="O876" s="74" t="str">
        <f aca="false">IFERROR((O875-O874)/O874,"")</f>
        <v/>
      </c>
      <c r="P876" s="74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74" t="str">
        <f aca="false">IFERROR((N879-N878)/N878,"")</f>
        <v/>
      </c>
      <c r="O880" s="74" t="str">
        <f aca="false">IFERROR((O879-O878)/O878,"")</f>
        <v/>
      </c>
      <c r="P880" s="74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74" t="str">
        <f aca="false">IFERROR((N883-N882)/N882,"")</f>
        <v/>
      </c>
      <c r="O884" s="74" t="str">
        <f aca="false">IFERROR((O883-O882)/O882,"")</f>
        <v/>
      </c>
      <c r="P884" s="74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74" t="str">
        <f aca="false">IFERROR((N887-N886)/N886,"")</f>
        <v/>
      </c>
      <c r="O888" s="74" t="str">
        <f aca="false">IFERROR((O887-O886)/O886,"")</f>
        <v/>
      </c>
      <c r="P888" s="74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74" t="str">
        <f aca="false">IFERROR((N891-N890)/N890,"")</f>
        <v/>
      </c>
      <c r="O892" s="74" t="str">
        <f aca="false">IFERROR((O891-O890)/O890,"")</f>
        <v/>
      </c>
      <c r="P892" s="74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74" t="str">
        <f aca="false">IFERROR((N895-N894)/N894,"")</f>
        <v/>
      </c>
      <c r="O896" s="74" t="str">
        <f aca="false">IFERROR((O895-O894)/O894,"")</f>
        <v/>
      </c>
      <c r="P896" s="74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74" t="str">
        <f aca="false">IFERROR((N899-N898)/N898,"")</f>
        <v/>
      </c>
      <c r="O900" s="74" t="str">
        <f aca="false">IFERROR((O899-O898)/O898,"")</f>
        <v/>
      </c>
      <c r="P900" s="74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74" t="str">
        <f aca="false">IFERROR((N903-N902)/N902,"")</f>
        <v/>
      </c>
      <c r="O904" s="74" t="str">
        <f aca="false">IFERROR((O903-O902)/O902,"")</f>
        <v/>
      </c>
      <c r="P904" s="74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72" t="n">
        <v>46094</v>
      </c>
      <c r="E906" s="73" t="n">
        <v>0.333333333333333</v>
      </c>
      <c r="F906" s="71" t="n">
        <v>405</v>
      </c>
      <c r="G906" s="71" t="n">
        <v>85</v>
      </c>
      <c r="H906" s="71" t="n">
        <v>36</v>
      </c>
      <c r="I906" s="71" t="n">
        <v>64</v>
      </c>
      <c r="J906" s="71" t="n">
        <v>220</v>
      </c>
      <c r="K906" s="6" t="n">
        <v>35</v>
      </c>
      <c r="L906" s="6" t="n">
        <v>8</v>
      </c>
      <c r="M906" s="6" t="n">
        <v>42</v>
      </c>
      <c r="N906" s="6" t="n">
        <v>10</v>
      </c>
      <c r="O906" s="6" t="n">
        <v>4</v>
      </c>
      <c r="P906" s="6" t="n">
        <v>22</v>
      </c>
      <c r="Q906" s="6" t="n">
        <v>8</v>
      </c>
      <c r="R906" s="6" t="n">
        <v>56</v>
      </c>
      <c r="S906" s="6" t="n">
        <v>0</v>
      </c>
      <c r="T906" s="6" t="n">
        <v>40</v>
      </c>
      <c r="U906" s="6" t="n">
        <v>149</v>
      </c>
      <c r="V906" s="6" t="n">
        <v>31</v>
      </c>
    </row>
    <row r="907" customFormat="false" ht="13.5" hidden="false" customHeight="true" outlineLevel="0" collapsed="false">
      <c r="A907" s="69"/>
      <c r="B907" s="70"/>
      <c r="C907" s="6" t="s">
        <v>548</v>
      </c>
      <c r="D907" s="72"/>
      <c r="E907" s="72"/>
      <c r="F907" s="6" t="n">
        <v>433</v>
      </c>
      <c r="G907" s="6" t="n">
        <v>68</v>
      </c>
      <c r="H907" s="6" t="n">
        <v>42</v>
      </c>
      <c r="I907" s="6" t="n">
        <v>97</v>
      </c>
      <c r="J907" s="6" t="n">
        <v>226</v>
      </c>
      <c r="K907" s="6" t="n">
        <v>41</v>
      </c>
      <c r="L907" s="6" t="n">
        <v>10</v>
      </c>
      <c r="M907" s="6" t="n">
        <v>17</v>
      </c>
      <c r="N907" s="6" t="n">
        <v>11</v>
      </c>
      <c r="O907" s="6" t="n">
        <v>7</v>
      </c>
      <c r="P907" s="6" t="n">
        <v>24</v>
      </c>
      <c r="Q907" s="6" t="n">
        <v>15</v>
      </c>
      <c r="R907" s="6" t="n">
        <v>61</v>
      </c>
      <c r="S907" s="6" t="n">
        <v>21</v>
      </c>
      <c r="T907" s="6" t="n">
        <v>36</v>
      </c>
      <c r="U907" s="6" t="n">
        <v>155</v>
      </c>
      <c r="V907" s="6" t="n">
        <v>35</v>
      </c>
    </row>
    <row r="908" customFormat="false" ht="13.5" hidden="false" customHeight="true" outlineLevel="0" collapsed="false">
      <c r="A908" s="69"/>
      <c r="B908" s="70"/>
      <c r="C908" s="6" t="s">
        <v>549</v>
      </c>
      <c r="D908" s="72"/>
      <c r="E908" s="72"/>
      <c r="F908" s="74" t="n">
        <f aca="false">IFERROR((F907-F906)/F906,"")</f>
        <v>0.0691358024691358</v>
      </c>
      <c r="G908" s="74" t="n">
        <f aca="false">IFERROR((G907-G906)/G906,"")</f>
        <v>-0.2</v>
      </c>
      <c r="H908" s="74" t="n">
        <f aca="false">IFERROR((H907-H906)/H906,"")</f>
        <v>0.166666666666667</v>
      </c>
      <c r="I908" s="74" t="n">
        <f aca="false">IFERROR((I907-I906)/I906,"")</f>
        <v>0.515625</v>
      </c>
      <c r="J908" s="74" t="n">
        <f aca="false">IFERROR((J907-J906)/J906,"")</f>
        <v>0.0272727272727273</v>
      </c>
      <c r="K908" s="74" t="n">
        <f aca="false">IFERROR((K907-K906)/K906,"")</f>
        <v>0.171428571428571</v>
      </c>
      <c r="L908" s="74" t="n">
        <f aca="false">IFERROR((L907-L906)/L906,"")</f>
        <v>0.25</v>
      </c>
      <c r="M908" s="74" t="n">
        <f aca="false">IFERROR((M907-M906)/M906,"")</f>
        <v>-0.595238095238095</v>
      </c>
      <c r="N908" s="74" t="n">
        <f aca="false">IFERROR((N907-N906)/N906,"")</f>
        <v>0.1</v>
      </c>
      <c r="O908" s="74" t="n">
        <f aca="false">IFERROR((O907-O906)/O906,"")</f>
        <v>0.75</v>
      </c>
      <c r="P908" s="74" t="n">
        <f aca="false">IFERROR((P907-P906)/P906,"")</f>
        <v>0.0909090909090909</v>
      </c>
      <c r="Q908" s="74" t="n">
        <f aca="false">IFERROR((Q907-Q906)/Q906,"")</f>
        <v>0.875</v>
      </c>
      <c r="R908" s="74" t="n">
        <f aca="false">IFERROR((R907-R906)/R906,"")</f>
        <v>0.0892857142857143</v>
      </c>
      <c r="S908" s="74" t="str">
        <f aca="false">IFERROR((S907-S906)/S906,"")</f>
        <v/>
      </c>
      <c r="T908" s="74" t="n">
        <f aca="false">IFERROR((T907-T906)/T906,"")</f>
        <v>-0.1</v>
      </c>
      <c r="U908" s="74" t="n">
        <f aca="false">IFERROR((U907-U906)/U906,"")</f>
        <v>0.0402684563758389</v>
      </c>
      <c r="V908" s="74" t="n">
        <f aca="false">IFERROR((V907-V906)/V906,"")</f>
        <v>0.129032258064516</v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72"/>
      <c r="E909" s="72"/>
      <c r="F909" s="77" t="n">
        <f aca="false">IFERROR(SQRT(2*(F907-F906)^2/(F907+F906)),"")</f>
        <v>1.36788951248889</v>
      </c>
      <c r="G909" s="77" t="n">
        <f aca="false">IFERROR(SQRT(2*(G907-G906)^2/(G907+G906)),"")</f>
        <v>1.9436506316151</v>
      </c>
      <c r="H909" s="77" t="n">
        <f aca="false">IFERROR(SQRT(2*(H907-H906)^2/(H907+H906)),"")</f>
        <v>0.960768922830523</v>
      </c>
      <c r="I909" s="77" t="n">
        <f aca="false">IFERROR(SQRT(2*(I907-I906)^2/(I907+I906)),"")</f>
        <v>3.67803620299733</v>
      </c>
      <c r="J909" s="77" t="n">
        <f aca="false">IFERROR(SQRT(2*(J907-J906)^2/(J907+J906)),"")</f>
        <v>0.401789718109455</v>
      </c>
      <c r="K909" s="77" t="n">
        <f aca="false">IFERROR(SQRT(2*(K907-K906)^2/(K907+K906)),"")</f>
        <v>0.973328526784575</v>
      </c>
      <c r="L909" s="77" t="n">
        <f aca="false">IFERROR(SQRT(2*(L907-L906)^2/(L907+L906)),"")</f>
        <v>0.666666666666667</v>
      </c>
      <c r="M909" s="77" t="n">
        <f aca="false">IFERROR(SQRT(2*(M907-M906)^2/(M907+M906)),"")</f>
        <v>4.60287308949162</v>
      </c>
      <c r="N909" s="84" t="n">
        <f aca="false">IFERROR(SQRT(2*(N907-N906)^2/(N907+N906)),"")</f>
        <v>0.308606699924184</v>
      </c>
      <c r="O909" s="84" t="n">
        <f aca="false">IFERROR(SQRT(2*(O907-O906)^2/(O907+O906)),"")</f>
        <v>1.27920429813366</v>
      </c>
      <c r="P909" s="84" t="n">
        <f aca="false">IFERROR(SQRT(2*(P907-P906)^2/(P907+P906)),"")</f>
        <v>0.41702882811415</v>
      </c>
      <c r="Q909" s="77" t="n">
        <f aca="false">IFERROR(SQRT(2*(Q907-Q906)^2/(Q907+Q906)),"")</f>
        <v>2.06418738616856</v>
      </c>
      <c r="R909" s="77" t="n">
        <f aca="false">IFERROR(SQRT(2*(R907-R906)^2/(R907+R906)),"")</f>
        <v>0.653720450460613</v>
      </c>
      <c r="S909" s="77" t="n">
        <f aca="false">IFERROR(SQRT(2*(S907-S906)^2/(S907+S906)),"")</f>
        <v>6.48074069840786</v>
      </c>
      <c r="T909" s="77" t="n">
        <f aca="false">IFERROR(SQRT(2*(T907-T906)^2/(T907+T906)),"")</f>
        <v>0.64888568452305</v>
      </c>
      <c r="U909" s="77" t="n">
        <f aca="false">IFERROR(SQRT(2*(U907-U906)^2/(U907+U906)),"")</f>
        <v>0.486664263392288</v>
      </c>
      <c r="V909" s="79" t="n">
        <f aca="false">IFERROR(SQRT(2*(V907-V906)^2/(V907+V906)),"")</f>
        <v>0.696310623822791</v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72" t="n">
        <v>46132</v>
      </c>
      <c r="E910" s="73" t="n">
        <v>0.333333333333333</v>
      </c>
      <c r="F910" s="71" t="n">
        <v>292</v>
      </c>
      <c r="G910" s="71" t="n">
        <v>43</v>
      </c>
      <c r="H910" s="71" t="n">
        <v>75</v>
      </c>
      <c r="I910" s="71" t="n">
        <v>40</v>
      </c>
      <c r="J910" s="71" t="n">
        <v>134</v>
      </c>
      <c r="K910" s="6" t="n">
        <v>3</v>
      </c>
      <c r="L910" s="6" t="n">
        <v>39</v>
      </c>
      <c r="M910" s="6" t="n">
        <f aca="false">SUM(M906:M909)</f>
        <v>63.0076349942535</v>
      </c>
      <c r="N910" s="6" t="n">
        <v>28</v>
      </c>
      <c r="O910" s="6" t="n">
        <v>34</v>
      </c>
      <c r="P910" s="6" t="n">
        <f aca="false">SUM(P906:P909)</f>
        <v>46.5079379190232</v>
      </c>
      <c r="Q910" s="6" t="n">
        <v>0</v>
      </c>
      <c r="R910" s="6" t="n">
        <v>38</v>
      </c>
      <c r="S910" s="6" t="n">
        <f aca="false">SUM(S906:S909)</f>
        <v>27.4807406984079</v>
      </c>
      <c r="T910" s="6" t="n">
        <v>38</v>
      </c>
      <c r="U910" s="6" t="n">
        <v>93</v>
      </c>
      <c r="V910" s="6" t="n">
        <v>6</v>
      </c>
    </row>
    <row r="911" customFormat="false" ht="13.5" hidden="false" customHeight="true" outlineLevel="0" collapsed="false">
      <c r="A911" s="69"/>
      <c r="B911" s="70"/>
      <c r="C911" s="6" t="s">
        <v>548</v>
      </c>
      <c r="D911" s="72"/>
      <c r="E911" s="72"/>
      <c r="F911" s="6" t="n">
        <v>279</v>
      </c>
      <c r="G911" s="6" t="n">
        <v>42</v>
      </c>
      <c r="H911" s="6" t="n">
        <v>62</v>
      </c>
      <c r="I911" s="6" t="n">
        <v>38</v>
      </c>
      <c r="J911" s="6" t="n">
        <v>137</v>
      </c>
      <c r="K911" s="6" t="n">
        <v>3</v>
      </c>
      <c r="L911" s="6" t="n">
        <v>40</v>
      </c>
      <c r="M911" s="6" t="n">
        <f aca="false">SUM(M907:M910)</f>
        <v>84.015269988507</v>
      </c>
      <c r="N911" s="6" t="n">
        <v>32</v>
      </c>
      <c r="O911" s="6" t="n">
        <v>43</v>
      </c>
      <c r="P911" s="6" t="n">
        <f aca="false">SUM(P907:P910)</f>
        <v>71.0158758380465</v>
      </c>
      <c r="Q911" s="6" t="n">
        <f aca="false">SUM(Q907:Q910)</f>
        <v>17.9391873861686</v>
      </c>
      <c r="R911" s="6" t="n">
        <v>40</v>
      </c>
      <c r="S911" s="6" t="n">
        <f aca="false">SUM(S907:S910)</f>
        <v>54.9614813968157</v>
      </c>
      <c r="T911" s="6" t="n">
        <v>36</v>
      </c>
      <c r="U911" s="6" t="n">
        <v>94</v>
      </c>
      <c r="V911" s="6" t="n">
        <v>4</v>
      </c>
    </row>
    <row r="912" customFormat="false" ht="13.5" hidden="false" customHeight="true" outlineLevel="0" collapsed="false">
      <c r="A912" s="69"/>
      <c r="B912" s="70"/>
      <c r="C912" s="6" t="s">
        <v>549</v>
      </c>
      <c r="D912" s="72"/>
      <c r="E912" s="72"/>
      <c r="F912" s="74" t="n">
        <f aca="false">IFERROR((F911-F910)/F910,"")</f>
        <v>-0.0445205479452055</v>
      </c>
      <c r="G912" s="74" t="n">
        <f aca="false">IFERROR((G911-G910)/G910,"")</f>
        <v>-0.0232558139534884</v>
      </c>
      <c r="H912" s="74" t="n">
        <f aca="false">IFERROR((H911-H910)/H910,"")</f>
        <v>-0.173333333333333</v>
      </c>
      <c r="I912" s="74" t="n">
        <f aca="false">IFERROR((I911-I910)/I910,"")</f>
        <v>-0.05</v>
      </c>
      <c r="J912" s="74" t="n">
        <f aca="false">IFERROR((J911-J910)/J910,"")</f>
        <v>0.0223880597014925</v>
      </c>
      <c r="K912" s="74" t="n">
        <f aca="false">IFERROR((K911-K910)/K910,"")</f>
        <v>0</v>
      </c>
      <c r="L912" s="74" t="n">
        <f aca="false">IFERROR((L911-L910)/L910,"")</f>
        <v>0.0256410256410256</v>
      </c>
      <c r="M912" s="74" t="n">
        <f aca="false">IFERROR((M911-M910)/M910,"")</f>
        <v>0.333414117133098</v>
      </c>
      <c r="N912" s="74" t="n">
        <f aca="false">IFERROR((N911-N910)/N910,"")</f>
        <v>0.142857142857143</v>
      </c>
      <c r="O912" s="74" t="n">
        <f aca="false">IFERROR((O911-O910)/O910,"")</f>
        <v>0.264705882352941</v>
      </c>
      <c r="P912" s="74" t="n">
        <f aca="false">IFERROR((P911-P910)/P910,"")</f>
        <v>0.526962471690208</v>
      </c>
      <c r="Q912" s="74" t="str">
        <f aca="false">IFERROR((Q911-Q910)/Q910,"")</f>
        <v/>
      </c>
      <c r="R912" s="74" t="n">
        <f aca="false">IFERROR((R911-R910)/R910,"")</f>
        <v>0.0526315789473684</v>
      </c>
      <c r="S912" s="74" t="n">
        <f aca="false">IFERROR((S911-S910)/S910,"")</f>
        <v>1</v>
      </c>
      <c r="T912" s="74" t="n">
        <f aca="false">IFERROR((T911-T910)/T910,"")</f>
        <v>-0.0526315789473684</v>
      </c>
      <c r="U912" s="74" t="n">
        <f aca="false">IFERROR((U911-U910)/U910,"")</f>
        <v>0.010752688172043</v>
      </c>
      <c r="V912" s="74" t="n">
        <f aca="false">IFERROR((V911-V910)/V910,"")</f>
        <v>-0.333333333333333</v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72"/>
      <c r="E913" s="72"/>
      <c r="F913" s="77" t="n">
        <f aca="false">IFERROR(SQRT(2*(F911-F910)^2/(F911+F910)),"")</f>
        <v>0.769378943023837</v>
      </c>
      <c r="G913" s="77" t="n">
        <f aca="false">IFERROR(SQRT(2*(G911-G910)^2/(G911+G910)),"")</f>
        <v>0.153392997769474</v>
      </c>
      <c r="H913" s="77" t="n">
        <f aca="false">IFERROR(SQRT(2*(H911-H910)^2/(H911+H910)),"")</f>
        <v>1.57071744265846</v>
      </c>
      <c r="I913" s="77" t="n">
        <f aca="false">IFERROR(SQRT(2*(I911-I910)^2/(I911+I910)),"")</f>
        <v>0.320256307610174</v>
      </c>
      <c r="J913" s="77" t="n">
        <f aca="false">IFERROR(SQRT(2*(J911-J910)^2/(J911+J910)),"")</f>
        <v>0.257722067752535</v>
      </c>
      <c r="K913" s="77" t="n">
        <f aca="false">IFERROR(SQRT(2*(K911-K910)^2/(K911+K910)),"")</f>
        <v>0</v>
      </c>
      <c r="L913" s="77" t="n">
        <f aca="false">IFERROR(SQRT(2*(L911-L910)^2/(L911+L910)),"")</f>
        <v>0.159111456835146</v>
      </c>
      <c r="M913" s="77" t="n">
        <f aca="false">IFERROR(SQRT(2*(M911-M910)^2/(M911+M910)),"")</f>
        <v>2.45018942441926</v>
      </c>
      <c r="N913" s="84" t="n">
        <f aca="false">IFERROR(SQRT(2*(N911-N910)^2/(N911+N910)),"")</f>
        <v>0.730296743340221</v>
      </c>
      <c r="O913" s="84" t="n">
        <f aca="false">IFERROR(SQRT(2*(O911-O910)^2/(O911+O910)),"")</f>
        <v>1.45048133524568</v>
      </c>
      <c r="P913" s="84" t="n">
        <f aca="false">IFERROR(SQRT(2*(P911-P910)^2/(P911+P910)),"")</f>
        <v>3.19711921934721</v>
      </c>
      <c r="Q913" s="77" t="n">
        <f aca="false">IFERROR(SQRT(2*(Q911-Q910)^2/(Q911+Q910)),"")</f>
        <v>5.98985598928197</v>
      </c>
      <c r="R913" s="77" t="n">
        <f aca="false">IFERROR(SQRT(2*(R911-R910)^2/(R911+R910)),"")</f>
        <v>0.320256307610174</v>
      </c>
      <c r="S913" s="77" t="n">
        <f aca="false">IFERROR(SQRT(2*(S911-S910)^2/(S911+S910)),"")</f>
        <v>4.2802445956906</v>
      </c>
      <c r="T913" s="77" t="n">
        <f aca="false">IFERROR(SQRT(2*(T911-T910)^2/(T911+T910)),"")</f>
        <v>0.328797974610715</v>
      </c>
      <c r="U913" s="77" t="n">
        <f aca="false">IFERROR(SQRT(2*(U911-U910)^2/(U911+U910)),"")</f>
        <v>0.103417537999004</v>
      </c>
      <c r="V913" s="79" t="n">
        <f aca="false">IFERROR(SQRT(2*(V911-V910)^2/(V911+V910)),"")</f>
        <v>0.894427190999916</v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72" t="n">
        <v>46146</v>
      </c>
      <c r="E914" s="73" t="n">
        <v>0.333333333333333</v>
      </c>
      <c r="F914" s="71" t="n">
        <v>431</v>
      </c>
      <c r="G914" s="71" t="n">
        <v>111</v>
      </c>
      <c r="H914" s="71" t="n">
        <v>24</v>
      </c>
      <c r="I914" s="71" t="n">
        <v>66</v>
      </c>
      <c r="J914" s="71" t="n">
        <v>230</v>
      </c>
      <c r="K914" s="6" t="n">
        <v>24</v>
      </c>
      <c r="L914" s="6" t="n">
        <v>87</v>
      </c>
      <c r="M914" s="6" t="n">
        <v>0</v>
      </c>
      <c r="N914" s="6" t="n">
        <v>1</v>
      </c>
      <c r="O914" s="6" t="n">
        <v>20</v>
      </c>
      <c r="P914" s="6" t="n">
        <v>3</v>
      </c>
      <c r="Q914" s="6" t="n">
        <v>19</v>
      </c>
      <c r="R914" s="6" t="n">
        <v>47</v>
      </c>
      <c r="S914" s="6" t="n">
        <v>0</v>
      </c>
      <c r="T914" s="6" t="n">
        <v>38</v>
      </c>
      <c r="U914" s="6" t="n">
        <v>163</v>
      </c>
      <c r="V914" s="6" t="n">
        <v>29</v>
      </c>
    </row>
    <row r="915" customFormat="false" ht="13.5" hidden="false" customHeight="true" outlineLevel="0" collapsed="false">
      <c r="A915" s="69"/>
      <c r="B915" s="70"/>
      <c r="C915" s="6" t="s">
        <v>548</v>
      </c>
      <c r="D915" s="72"/>
      <c r="E915" s="72"/>
      <c r="F915" s="6" t="n">
        <v>429</v>
      </c>
      <c r="G915" s="6" t="n">
        <v>106</v>
      </c>
      <c r="H915" s="6" t="n">
        <v>26</v>
      </c>
      <c r="I915" s="6" t="n">
        <v>69</v>
      </c>
      <c r="J915" s="6" t="n">
        <v>228</v>
      </c>
      <c r="K915" s="6" t="n">
        <v>25</v>
      </c>
      <c r="L915" s="6" t="n">
        <v>81</v>
      </c>
      <c r="M915" s="6" t="n">
        <f aca="false">SUM(M911:M914)</f>
        <v>86.7988735300594</v>
      </c>
      <c r="N915" s="6" t="n">
        <v>2</v>
      </c>
      <c r="O915" s="6" t="n">
        <v>20</v>
      </c>
      <c r="P915" s="6" t="n">
        <v>4</v>
      </c>
      <c r="Q915" s="6" t="n">
        <v>21</v>
      </c>
      <c r="R915" s="6" t="n">
        <v>48</v>
      </c>
      <c r="S915" s="6" t="n">
        <f aca="false">SUM(S911:S914)</f>
        <v>60.2417259925063</v>
      </c>
      <c r="T915" s="6" t="n">
        <v>38</v>
      </c>
      <c r="U915" s="6" t="n">
        <v>159</v>
      </c>
      <c r="V915" s="6" t="n">
        <v>31</v>
      </c>
    </row>
    <row r="916" customFormat="false" ht="13.5" hidden="false" customHeight="true" outlineLevel="0" collapsed="false">
      <c r="A916" s="69"/>
      <c r="B916" s="70"/>
      <c r="C916" s="6" t="s">
        <v>549</v>
      </c>
      <c r="D916" s="72"/>
      <c r="E916" s="72"/>
      <c r="F916" s="74" t="n">
        <f aca="false">IFERROR((F915-F914)/F914,"")</f>
        <v>-0.00464037122969838</v>
      </c>
      <c r="G916" s="74" t="n">
        <f aca="false">IFERROR((G915-G914)/G914,"")</f>
        <v>-0.045045045045045</v>
      </c>
      <c r="H916" s="74" t="n">
        <f aca="false">IFERROR((H915-H914)/H914,"")</f>
        <v>0.0833333333333333</v>
      </c>
      <c r="I916" s="74" t="n">
        <f aca="false">IFERROR((I915-I914)/I914,"")</f>
        <v>0.0454545454545455</v>
      </c>
      <c r="J916" s="74" t="n">
        <f aca="false">IFERROR((J915-J914)/J914,"")</f>
        <v>-0.00869565217391304</v>
      </c>
      <c r="K916" s="74" t="n">
        <f aca="false">IFERROR((K915-K914)/K914,"")</f>
        <v>0.0416666666666667</v>
      </c>
      <c r="L916" s="74" t="n">
        <f aca="false">IFERROR((L915-L914)/L914,"")</f>
        <v>-0.0689655172413793</v>
      </c>
      <c r="M916" s="74" t="str">
        <f aca="false">IFERROR((M915-M914)/M914,"")</f>
        <v/>
      </c>
      <c r="N916" s="74" t="n">
        <f aca="false">IFERROR((N915-N914)/N914,"")</f>
        <v>1</v>
      </c>
      <c r="O916" s="74" t="n">
        <f aca="false">IFERROR((O915-O914)/O914,"")</f>
        <v>0</v>
      </c>
      <c r="P916" s="74" t="n">
        <f aca="false">IFERROR((P915-P914)/P914,"")</f>
        <v>0.333333333333333</v>
      </c>
      <c r="Q916" s="74" t="n">
        <f aca="false">IFERROR((Q915-Q914)/Q914,"")</f>
        <v>0.105263157894737</v>
      </c>
      <c r="R916" s="74" t="n">
        <f aca="false">IFERROR((R915-R914)/R914,"")</f>
        <v>0.0212765957446809</v>
      </c>
      <c r="S916" s="74" t="str">
        <f aca="false">IFERROR((S915-S914)/S914,"")</f>
        <v/>
      </c>
      <c r="T916" s="74" t="n">
        <f aca="false">IFERROR((T915-T914)/T914,"")</f>
        <v>0</v>
      </c>
      <c r="U916" s="74" t="n">
        <f aca="false">IFERROR((U915-U914)/U914,"")</f>
        <v>-0.0245398773006135</v>
      </c>
      <c r="V916" s="74" t="n">
        <f aca="false">IFERROR((V915-V914)/V914,"")</f>
        <v>0.0689655172413793</v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72"/>
      <c r="E917" s="72"/>
      <c r="F917" s="77" t="n">
        <f aca="false">IFERROR(SQRT(2*(F915-F914)^2/(F915+F914)),"")</f>
        <v>0.0964485644340824</v>
      </c>
      <c r="G917" s="77" t="n">
        <f aca="false">IFERROR(SQRT(2*(G915-G914)^2/(G915+G914)),"")</f>
        <v>0.480015360737319</v>
      </c>
      <c r="H917" s="77" t="n">
        <f aca="false">IFERROR(SQRT(2*(H915-H914)^2/(H915+H914)),"")</f>
        <v>0.4</v>
      </c>
      <c r="I917" s="77" t="n">
        <f aca="false">IFERROR(SQRT(2*(I915-I914)^2/(I915+I914)),"")</f>
        <v>0.365148371670111</v>
      </c>
      <c r="J917" s="77" t="n">
        <f aca="false">IFERROR(SQRT(2*(J915-J914)^2/(J915+J914)),"")</f>
        <v>0.132163720091018</v>
      </c>
      <c r="K917" s="77" t="n">
        <f aca="false">IFERROR(SQRT(2*(K915-K914)^2/(K915+K914)),"")</f>
        <v>0.202030508910442</v>
      </c>
      <c r="L917" s="77" t="n">
        <f aca="false">IFERROR(SQRT(2*(L915-L914)^2/(L915+L914)),"")</f>
        <v>0.654653670707977</v>
      </c>
      <c r="M917" s="77" t="n">
        <f aca="false">IFERROR(SQRT(2*(M915-M914)^2/(M915+M914)),"")</f>
        <v>13.1756497775297</v>
      </c>
      <c r="N917" s="84" t="n">
        <f aca="false">IFERROR(SQRT(2*(N915-N914)^2/(N915+N914)),"")</f>
        <v>0.816496580927726</v>
      </c>
      <c r="O917" s="84" t="n">
        <f aca="false">IFERROR(SQRT(2*(O915-O914)^2/(O915+O914)),"")</f>
        <v>0</v>
      </c>
      <c r="P917" s="84" t="n">
        <f aca="false">IFERROR(SQRT(2*(P915-P914)^2/(P915+P914)),"")</f>
        <v>0.534522483824849</v>
      </c>
      <c r="Q917" s="77" t="n">
        <f aca="false">IFERROR(SQRT(2*(Q915-Q914)^2/(Q915+Q914)),"")</f>
        <v>0.447213595499958</v>
      </c>
      <c r="R917" s="77" t="n">
        <f aca="false">IFERROR(SQRT(2*(R915-R914)^2/(R915+R914)),"")</f>
        <v>0.145095250022002</v>
      </c>
      <c r="S917" s="77" t="n">
        <f aca="false">IFERROR(SQRT(2*(S915-S914)^2/(S915+S914)),"")</f>
        <v>10.9764954327423</v>
      </c>
      <c r="T917" s="77" t="n">
        <f aca="false">IFERROR(SQRT(2*(T915-T914)^2/(T915+T914)),"")</f>
        <v>0</v>
      </c>
      <c r="U917" s="77" t="n">
        <f aca="false">IFERROR(SQRT(2*(U915-U914)^2/(U915+U914)),"")</f>
        <v>0.31524416249564</v>
      </c>
      <c r="V917" s="79" t="n">
        <f aca="false">IFERROR(SQRT(2*(V915-V914)^2/(V915+V914)),"")</f>
        <v>0.365148371670111</v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74" t="str">
        <f aca="false">IFERROR((N919-N918)/N918,"")</f>
        <v/>
      </c>
      <c r="O920" s="74" t="str">
        <f aca="false">IFERROR((O919-O918)/O918,"")</f>
        <v/>
      </c>
      <c r="P920" s="74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74" t="str">
        <f aca="false">IFERROR((N923-N922)/N922,"")</f>
        <v/>
      </c>
      <c r="O924" s="74" t="str">
        <f aca="false">IFERROR((O923-O922)/O922,"")</f>
        <v/>
      </c>
      <c r="P924" s="74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74" t="str">
        <f aca="false">IFERROR((N927-N926)/N926,"")</f>
        <v/>
      </c>
      <c r="O928" s="74" t="str">
        <f aca="false">IFERROR((O927-O926)/O926,"")</f>
        <v/>
      </c>
      <c r="P928" s="74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74" t="str">
        <f aca="false">IFERROR((N931-N930)/N930,"")</f>
        <v/>
      </c>
      <c r="O932" s="74" t="str">
        <f aca="false">IFERROR((O931-O930)/O930,"")</f>
        <v/>
      </c>
      <c r="P932" s="74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72" t="n">
        <v>46129</v>
      </c>
      <c r="E934" s="73" t="n">
        <v>0.625</v>
      </c>
      <c r="F934" s="71" t="n">
        <v>477</v>
      </c>
      <c r="G934" s="71" t="n">
        <v>230</v>
      </c>
      <c r="H934" s="71" t="n">
        <v>184</v>
      </c>
      <c r="I934" s="71" t="n">
        <v>26</v>
      </c>
      <c r="J934" s="71" t="n">
        <v>37</v>
      </c>
      <c r="K934" s="6" t="n">
        <v>17</v>
      </c>
      <c r="L934" s="6" t="n">
        <v>213</v>
      </c>
      <c r="M934" s="6" t="n">
        <v>0</v>
      </c>
      <c r="N934" s="6" t="n">
        <v>5</v>
      </c>
      <c r="O934" s="6" t="n">
        <v>179</v>
      </c>
      <c r="P934" s="6" t="n">
        <v>0</v>
      </c>
      <c r="Q934" s="6" t="n">
        <v>13</v>
      </c>
      <c r="R934" s="6" t="n">
        <v>2</v>
      </c>
      <c r="S934" s="6" t="n">
        <v>11</v>
      </c>
      <c r="T934" s="6" t="n">
        <v>22</v>
      </c>
      <c r="U934" s="6" t="n">
        <f aca="false">SUM(U930:U933)</f>
        <v>0</v>
      </c>
      <c r="V934" s="6" t="n">
        <v>15</v>
      </c>
    </row>
    <row r="935" customFormat="false" ht="13.5" hidden="false" customHeight="true" outlineLevel="0" collapsed="false">
      <c r="A935" s="69"/>
      <c r="B935" s="70"/>
      <c r="C935" s="6" t="s">
        <v>548</v>
      </c>
      <c r="D935" s="72"/>
      <c r="E935" s="72"/>
      <c r="F935" s="6" t="n">
        <v>461</v>
      </c>
      <c r="G935" s="6" t="n">
        <v>219</v>
      </c>
      <c r="H935" s="6" t="n">
        <v>180</v>
      </c>
      <c r="I935" s="6" t="n">
        <v>25</v>
      </c>
      <c r="J935" s="6" t="n">
        <v>37</v>
      </c>
      <c r="K935" s="6" t="n">
        <v>14</v>
      </c>
      <c r="L935" s="6" t="n">
        <v>205</v>
      </c>
      <c r="M935" s="6" t="n">
        <f aca="false">SUM(M931:M934)</f>
        <v>0</v>
      </c>
      <c r="N935" s="6" t="n">
        <v>5</v>
      </c>
      <c r="O935" s="6" t="n">
        <v>175</v>
      </c>
      <c r="P935" s="6" t="n">
        <v>0</v>
      </c>
      <c r="Q935" s="6" t="n">
        <v>13</v>
      </c>
      <c r="R935" s="6" t="n">
        <v>1</v>
      </c>
      <c r="S935" s="6" t="n">
        <v>11</v>
      </c>
      <c r="T935" s="6" t="n">
        <v>21</v>
      </c>
      <c r="U935" s="6" t="n">
        <f aca="false">SUM(U931:U934)</f>
        <v>0</v>
      </c>
      <c r="V935" s="6" t="n">
        <v>16</v>
      </c>
    </row>
    <row r="936" customFormat="false" ht="13.5" hidden="false" customHeight="true" outlineLevel="0" collapsed="false">
      <c r="A936" s="69"/>
      <c r="B936" s="70"/>
      <c r="C936" s="6" t="s">
        <v>549</v>
      </c>
      <c r="D936" s="72"/>
      <c r="E936" s="72"/>
      <c r="F936" s="74" t="n">
        <f aca="false">IFERROR((F935-F934)/F934,"")</f>
        <v>-0.0335429769392034</v>
      </c>
      <c r="G936" s="74" t="n">
        <f aca="false">IFERROR((G935-G934)/G934,"")</f>
        <v>-0.0478260869565217</v>
      </c>
      <c r="H936" s="74" t="n">
        <f aca="false">IFERROR((H935-H934)/H934,"")</f>
        <v>-0.0217391304347826</v>
      </c>
      <c r="I936" s="74" t="n">
        <f aca="false">IFERROR((I935-I934)/I934,"")</f>
        <v>-0.0384615384615385</v>
      </c>
      <c r="J936" s="74" t="n">
        <f aca="false">IFERROR((J935-J934)/J934,"")</f>
        <v>0</v>
      </c>
      <c r="K936" s="74" t="str">
        <f aca="false">IFERROR((K934-#REF!)/#REF!,"")</f>
        <v/>
      </c>
      <c r="L936" s="74" t="n">
        <f aca="false">IFERROR((L935-L934)/L934,"")</f>
        <v>-0.0375586854460094</v>
      </c>
      <c r="M936" s="74" t="str">
        <f aca="false">IFERROR((M935-M934)/M934,"")</f>
        <v/>
      </c>
      <c r="N936" s="74" t="n">
        <f aca="false">IFERROR((N935-N934)/N934,"")</f>
        <v>0</v>
      </c>
      <c r="O936" s="74" t="n">
        <f aca="false">IFERROR((O935-O934)/O934,"")</f>
        <v>-0.0223463687150838</v>
      </c>
      <c r="P936" s="74" t="str">
        <f aca="false">IFERROR((P935-P934)/P934,"")</f>
        <v/>
      </c>
      <c r="Q936" s="74" t="n">
        <f aca="false">IFERROR((Q935-Q934)/Q934,"")</f>
        <v>0</v>
      </c>
      <c r="R936" s="74" t="n">
        <f aca="false">IFERROR((R935-R934)/R934,"")</f>
        <v>-0.5</v>
      </c>
      <c r="S936" s="74" t="n">
        <f aca="false">IFERROR((S935-S934)/S934,"")</f>
        <v>0</v>
      </c>
      <c r="T936" s="74" t="n">
        <f aca="false">IFERROR((T935-T934)/T934,"")</f>
        <v>-0.0454545454545455</v>
      </c>
      <c r="U936" s="74" t="str">
        <f aca="false">IFERROR((U935-U934)/U934,"")</f>
        <v/>
      </c>
      <c r="V936" s="74" t="n">
        <f aca="false">IFERROR((V935-V934)/V934,"")</f>
        <v>0.0666666666666667</v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72"/>
      <c r="E937" s="72"/>
      <c r="F937" s="77" t="n">
        <f aca="false">IFERROR(SQRT(2*(F935-F934)^2/(F935+F934)),"")</f>
        <v>0.738811354463376</v>
      </c>
      <c r="G937" s="77" t="n">
        <f aca="false">IFERROR(SQRT(2*(G935-G934)^2/(G935+G934)),"")</f>
        <v>0.7341495086926</v>
      </c>
      <c r="H937" s="77" t="n">
        <f aca="false">IFERROR(SQRT(2*(H935-H934)^2/(H935+H934)),"")</f>
        <v>0.29649972666444</v>
      </c>
      <c r="I937" s="77" t="n">
        <f aca="false">IFERROR(SQRT(2*(I935-I934)^2/(I935+I934)),"")</f>
        <v>0.198029508595335</v>
      </c>
      <c r="J937" s="77" t="n">
        <f aca="false">IFERROR(SQRT(2*(J935-J934)^2/(J935+J934)),"")</f>
        <v>0</v>
      </c>
      <c r="K937" s="77" t="str">
        <f aca="false">IFERROR(SQRT(2*(K934-#REF!)^2/(K934+#REF!)),"")</f>
        <v/>
      </c>
      <c r="L937" s="77" t="n">
        <f aca="false">IFERROR(SQRT(2*(L935-L934)^2/(L935+L934)),"")</f>
        <v>0.55337157109286</v>
      </c>
      <c r="M937" s="77" t="str">
        <f aca="false">IFERROR(SQRT(2*(M935-M934)^2/(M935+M934)),"")</f>
        <v/>
      </c>
      <c r="N937" s="84" t="n">
        <f aca="false">IFERROR(SQRT(2*(N935-N934)^2/(N935+N934)),"")</f>
        <v>0</v>
      </c>
      <c r="O937" s="84" t="n">
        <f aca="false">IFERROR(SQRT(2*(O935-O934)^2/(O935+O934)),"")</f>
        <v>0.300658411201132</v>
      </c>
      <c r="P937" s="84" t="str">
        <f aca="false">IFERROR(SQRT(2*(P935-P934)^2/(P935+P934)),"")</f>
        <v/>
      </c>
      <c r="Q937" s="77" t="n">
        <f aca="false">IFERROR(SQRT(2*(Q935-Q934)^2/(Q935+Q934)),"")</f>
        <v>0</v>
      </c>
      <c r="R937" s="77" t="n">
        <f aca="false">IFERROR(SQRT(2*(R935-R934)^2/(R935+R934)),"")</f>
        <v>0.816496580927726</v>
      </c>
      <c r="S937" s="77" t="n">
        <f aca="false">IFERROR(SQRT(2*(S935-S934)^2/(S935+S934)),"")</f>
        <v>0</v>
      </c>
      <c r="T937" s="77" t="n">
        <f aca="false">IFERROR(SQRT(2*(T935-T934)^2/(T935+T934)),"")</f>
        <v>0.215665546406877</v>
      </c>
      <c r="U937" s="77" t="str">
        <f aca="false">IFERROR(SQRT(2*(U935-U934)^2/(U935+U934)),"")</f>
        <v/>
      </c>
      <c r="V937" s="79" t="n">
        <f aca="false">IFERROR(SQRT(2*(V935-V934)^2/(V935+V934)),"")</f>
        <v>0.254000254000381</v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74" t="str">
        <f aca="false">IFERROR((N939-N938)/N938,"")</f>
        <v/>
      </c>
      <c r="O940" s="74" t="str">
        <f aca="false">IFERROR((O939-O938)/O938,"")</f>
        <v/>
      </c>
      <c r="P940" s="74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autoFilter ref="A1:V942"/>
  <mergeCells count="785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D318:D321"/>
    <mergeCell ref="E318:E321"/>
    <mergeCell ref="A322:A325"/>
    <mergeCell ref="B322:B325"/>
    <mergeCell ref="D322:D325"/>
    <mergeCell ref="E322:E325"/>
    <mergeCell ref="A326:A329"/>
    <mergeCell ref="B326:B329"/>
    <mergeCell ref="D326:D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D338:D341"/>
    <mergeCell ref="E338:E341"/>
    <mergeCell ref="A342:A345"/>
    <mergeCell ref="B342:B345"/>
    <mergeCell ref="D342:D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D354:D357"/>
    <mergeCell ref="E354:E357"/>
    <mergeCell ref="A358:A361"/>
    <mergeCell ref="B358:B361"/>
    <mergeCell ref="D358:D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D398:D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D474:D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D574:D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D586:D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D906:D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D934:D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B26" activeCellId="0" sqref="B26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40" t="str">
        <f aca="false">IFERROR((N3-N2)/N2,"")</f>
        <v/>
      </c>
      <c r="O4" s="40" t="str">
        <f aca="false">IFERROR((O3-O2)/O2,"")</f>
        <v/>
      </c>
      <c r="P4" s="40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5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/>
      <c r="E14" s="73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str">
        <f aca="false">IFERROR((F15-F14)/F14,"")</f>
        <v/>
      </c>
      <c r="G16" s="74" t="str">
        <f aca="false">IFERROR((G15-G14)/G14,"")</f>
        <v/>
      </c>
      <c r="H16" s="74" t="str">
        <f aca="false">IFERROR((H15-H14)/H14,"")</f>
        <v/>
      </c>
      <c r="I16" s="74" t="str">
        <f aca="false">IFERROR((I15-I14)/I14,"")</f>
        <v/>
      </c>
      <c r="J16" s="74" t="str">
        <f aca="false">IFERROR((J15-J14)/J14,"")</f>
        <v/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str">
        <f aca="false">IFERROR((Q15-Q14)/Q14,"")</f>
        <v/>
      </c>
      <c r="R16" s="74" t="str">
        <f aca="false">IFERROR((R15-R14)/R14,"")</f>
        <v/>
      </c>
      <c r="S16" s="74" t="str">
        <f aca="false">IFERROR((S15-S14)/S14,"")</f>
        <v/>
      </c>
      <c r="T16" s="74" t="str">
        <f aca="false">IFERROR((T15-T14)/T14,"")</f>
        <v/>
      </c>
      <c r="U16" s="74" t="str">
        <f aca="false">IFERROR((U15-U14)/U14,"")</f>
        <v/>
      </c>
      <c r="V16" s="75" t="str">
        <f aca="false">IFERROR((V15-V14)/V14,"")</f>
        <v/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str">
        <f aca="false">IFERROR(SQRT(2*(F15-F14)^2/(F15+F14)),"")</f>
        <v/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str">
        <f aca="false">IFERROR(SQRT(2*(I15-I14)^2/(I15+I14)),"")</f>
        <v/>
      </c>
      <c r="J17" s="77" t="str">
        <f aca="false">IFERROR(SQRT(2*(J15-J14)^2/(J15+J14)),"")</f>
        <v/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str">
        <f aca="false">IFERROR(SQRT(2*(Q15-Q14)^2/(Q15+Q14)),"")</f>
        <v/>
      </c>
      <c r="R17" s="77" t="str">
        <f aca="false">IFERROR(SQRT(2*(R15-R14)^2/(R15+R14)),"")</f>
        <v/>
      </c>
      <c r="S17" s="77" t="str">
        <f aca="false">IFERROR(SQRT(2*(S15-S14)^2/(S15+S14)),"")</f>
        <v/>
      </c>
      <c r="T17" s="77" t="str">
        <f aca="false">IFERROR(SQRT(2*(T15-T14)^2/(T15+T14)),"")</f>
        <v/>
      </c>
      <c r="U17" s="77" t="str">
        <f aca="false">IFERROR(SQRT(2*(U15-U14)^2/(U15+U14)),"")</f>
        <v/>
      </c>
      <c r="V17" s="79" t="str">
        <f aca="false">IFERROR(SQRT(2*(V15-V14)^2/(V15+V14)),"")</f>
        <v/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 t="n">
        <v>46063</v>
      </c>
      <c r="E18" s="73" t="n">
        <v>0.625</v>
      </c>
      <c r="F18" s="80" t="n">
        <v>429</v>
      </c>
      <c r="G18" s="80" t="n">
        <v>188</v>
      </c>
      <c r="H18" s="80" t="n">
        <v>166</v>
      </c>
      <c r="I18" s="80" t="n">
        <v>48</v>
      </c>
      <c r="J18" s="80" t="n">
        <v>27</v>
      </c>
      <c r="K18" s="6" t="n">
        <v>4</v>
      </c>
      <c r="L18" s="6" t="n">
        <v>133</v>
      </c>
      <c r="M18" s="6" t="n">
        <v>51</v>
      </c>
      <c r="N18" s="6" t="n">
        <v>7</v>
      </c>
      <c r="O18" s="6" t="n">
        <v>156</v>
      </c>
      <c r="P18" s="6" t="n">
        <v>3</v>
      </c>
      <c r="Q18" s="6" t="n">
        <v>30</v>
      </c>
      <c r="R18" s="6" t="n">
        <v>11</v>
      </c>
      <c r="S18" s="6" t="n">
        <v>7</v>
      </c>
      <c r="T18" s="6" t="n">
        <v>8</v>
      </c>
      <c r="U18" s="6" t="n">
        <v>17</v>
      </c>
      <c r="V18" s="6" t="n">
        <v>2</v>
      </c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 t="n">
        <v>299</v>
      </c>
      <c r="G19" s="5" t="n">
        <v>157</v>
      </c>
      <c r="H19" s="5" t="n">
        <v>93</v>
      </c>
      <c r="I19" s="5" t="n">
        <v>24</v>
      </c>
      <c r="J19" s="5" t="n">
        <v>25</v>
      </c>
      <c r="K19" s="6" t="n">
        <v>5</v>
      </c>
      <c r="L19" s="6" t="n">
        <v>121</v>
      </c>
      <c r="M19" s="6" t="n">
        <v>31</v>
      </c>
      <c r="N19" s="6" t="n">
        <v>9</v>
      </c>
      <c r="O19" s="6" t="n">
        <v>82</v>
      </c>
      <c r="P19" s="6" t="n">
        <v>2</v>
      </c>
      <c r="Q19" s="6" t="n">
        <v>4</v>
      </c>
      <c r="R19" s="6" t="n">
        <v>9</v>
      </c>
      <c r="S19" s="6" t="n">
        <v>11</v>
      </c>
      <c r="T19" s="6" t="n">
        <v>7</v>
      </c>
      <c r="U19" s="6" t="n">
        <v>15</v>
      </c>
      <c r="V19" s="6" t="n">
        <v>3</v>
      </c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n">
        <f aca="false">IFERROR((F19-F18)/F18,"")</f>
        <v>-0.303030303030303</v>
      </c>
      <c r="G20" s="74" t="n">
        <f aca="false">IFERROR((G19-G18)/G18,"")</f>
        <v>-0.164893617021277</v>
      </c>
      <c r="H20" s="74" t="n">
        <f aca="false">IFERROR((H19-H18)/H18,"")</f>
        <v>-0.439759036144578</v>
      </c>
      <c r="I20" s="74" t="n">
        <f aca="false">IFERROR((I19-I18)/I18,"")</f>
        <v>-0.5</v>
      </c>
      <c r="J20" s="74" t="n">
        <f aca="false">IFERROR((J19-J18)/J18,"")</f>
        <v>-0.0740740740740741</v>
      </c>
      <c r="K20" s="74" t="n">
        <f aca="false">IFERROR((K19-K18)/K18,"")</f>
        <v>0.25</v>
      </c>
      <c r="L20" s="74" t="n">
        <f aca="false">IFERROR((L19-L18)/L18,"")</f>
        <v>-0.0902255639097744</v>
      </c>
      <c r="M20" s="74" t="n">
        <f aca="false">IFERROR((M19-M18)/M18,"")</f>
        <v>-0.392156862745098</v>
      </c>
      <c r="N20" s="40" t="n">
        <f aca="false">IFERROR((N19-N18)/N18,"")</f>
        <v>0.285714285714286</v>
      </c>
      <c r="O20" s="40" t="n">
        <f aca="false">IFERROR((O19-O18)/O18,"")</f>
        <v>-0.474358974358974</v>
      </c>
      <c r="P20" s="40" t="n">
        <f aca="false">IFERROR((P19-P18)/P18,"")</f>
        <v>-0.333333333333333</v>
      </c>
      <c r="Q20" s="74" t="n">
        <f aca="false">IFERROR((Q19-Q18)/Q18,"")</f>
        <v>-0.866666666666667</v>
      </c>
      <c r="R20" s="74" t="n">
        <f aca="false">IFERROR((R19-R18)/R18,"")</f>
        <v>-0.181818181818182</v>
      </c>
      <c r="S20" s="74" t="n">
        <f aca="false">IFERROR((S19-S18)/S18,"")</f>
        <v>0.571428571428571</v>
      </c>
      <c r="T20" s="74" t="n">
        <f aca="false">IFERROR((T19-T18)/T18,"")</f>
        <v>-0.125</v>
      </c>
      <c r="U20" s="74" t="n">
        <f aca="false">IFERROR((U19-U18)/U18,"")</f>
        <v>-0.117647058823529</v>
      </c>
      <c r="V20" s="75" t="n">
        <f aca="false">IFERROR((V19-V18)/V18,"")</f>
        <v>0.5</v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n">
        <f aca="false">IFERROR(SQRT(2*(F19-F18)^2/(F19+F18)),"")</f>
        <v>6.81385143869247</v>
      </c>
      <c r="G21" s="77" t="n">
        <f aca="false">IFERROR(SQRT(2*(G19-G18)^2/(G19+G18)),"")</f>
        <v>2.36029966164333</v>
      </c>
      <c r="H21" s="77" t="n">
        <f aca="false">IFERROR(SQRT(2*(H19-H18)^2/(H19+H18)),"")</f>
        <v>6.4148717173907</v>
      </c>
      <c r="I21" s="77" t="n">
        <f aca="false">IFERROR(SQRT(2*(I19-I18)^2/(I19+I18)),"")</f>
        <v>4</v>
      </c>
      <c r="J21" s="77" t="n">
        <f aca="false">IFERROR(SQRT(2*(J19-J18)^2/(J19+J18)),"")</f>
        <v>0.392232270276368</v>
      </c>
      <c r="K21" s="77" t="n">
        <f aca="false">IFERROR(SQRT(2*(K19-K18)^2/(K19+K18)),"")</f>
        <v>0.471404520791032</v>
      </c>
      <c r="L21" s="77" t="n">
        <f aca="false">IFERROR(SQRT(2*(L19-L18)^2/(L19+L18)),"")</f>
        <v>1.06482781129934</v>
      </c>
      <c r="M21" s="77" t="n">
        <f aca="false">IFERROR(SQRT(2*(M19-M18)^2/(M19+M18)),"")</f>
        <v>3.12347523777212</v>
      </c>
      <c r="N21" s="78" t="n">
        <f aca="false">IFERROR(SQRT(2*(N19-N18)^2/(N19+N18)),"")</f>
        <v>0.707106781186548</v>
      </c>
      <c r="O21" s="78" t="n">
        <f aca="false">IFERROR(SQRT(2*(O19-O18)^2/(O19+O18)),"")</f>
        <v>6.78356887800876</v>
      </c>
      <c r="P21" s="78" t="n">
        <f aca="false">IFERROR(SQRT(2*(P19-P18)^2/(P19+P18)),"")</f>
        <v>0.632455532033676</v>
      </c>
      <c r="Q21" s="77" t="n">
        <f aca="false">IFERROR(SQRT(2*(Q19-Q18)^2/(Q19+Q18)),"")</f>
        <v>6.30592625094466</v>
      </c>
      <c r="R21" s="77" t="n">
        <f aca="false">IFERROR(SQRT(2*(R19-R18)^2/(R19+R18)),"")</f>
        <v>0.632455532033676</v>
      </c>
      <c r="S21" s="77" t="n">
        <f aca="false">IFERROR(SQRT(2*(S19-S18)^2/(S19+S18)),"")</f>
        <v>1.33333333333333</v>
      </c>
      <c r="T21" s="77" t="n">
        <f aca="false">IFERROR(SQRT(2*(T19-T18)^2/(T19+T18)),"")</f>
        <v>0.365148371670111</v>
      </c>
      <c r="U21" s="77" t="n">
        <f aca="false">IFERROR(SQRT(2*(U19-U18)^2/(U19+U18)),"")</f>
        <v>0.5</v>
      </c>
      <c r="V21" s="79" t="n">
        <f aca="false">IFERROR(SQRT(2*(V19-V18)^2/(V19+V18)),"")</f>
        <v>0.632455532033676</v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/>
      <c r="E22" s="73"/>
      <c r="F22" s="80"/>
      <c r="G22" s="80"/>
      <c r="H22" s="80"/>
      <c r="I22" s="80"/>
      <c r="J22" s="80"/>
      <c r="K22" s="80"/>
      <c r="L22" s="80"/>
      <c r="M22" s="80"/>
      <c r="N22" s="5"/>
      <c r="O22" s="5"/>
      <c r="P22" s="5"/>
      <c r="Q22" s="80"/>
      <c r="R22" s="80"/>
      <c r="S22" s="80"/>
      <c r="T22" s="80"/>
      <c r="U22" s="80"/>
      <c r="V22" s="81"/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str">
        <f aca="false">IFERROR((F23-F22)/F22,"")</f>
        <v/>
      </c>
      <c r="G24" s="74" t="str">
        <f aca="false">IFERROR((G23-G22)/G22,"")</f>
        <v/>
      </c>
      <c r="H24" s="74" t="str">
        <f aca="false">IFERROR((H23-H22)/H22,"")</f>
        <v/>
      </c>
      <c r="I24" s="74" t="str">
        <f aca="false">IFERROR((I23-I22)/I22,"")</f>
        <v/>
      </c>
      <c r="J24" s="74" t="str">
        <f aca="false">IFERROR((J23-J22)/J22,"")</f>
        <v/>
      </c>
      <c r="K24" s="74" t="str">
        <f aca="false">IFERROR((K23-K22)/K22,"")</f>
        <v/>
      </c>
      <c r="L24" s="74" t="str">
        <f aca="false">IFERROR((L23-L22)/L22,"")</f>
        <v/>
      </c>
      <c r="M24" s="74" t="str">
        <f aca="false">IFERROR((M23-M22)/M22,"")</f>
        <v/>
      </c>
      <c r="N24" s="40" t="str">
        <f aca="false">IFERROR((N23-N22)/N22,"")</f>
        <v/>
      </c>
      <c r="O24" s="40" t="str">
        <f aca="false">IFERROR((O23-O22)/O22,"")</f>
        <v/>
      </c>
      <c r="P24" s="40" t="str">
        <f aca="false">IFERROR((P23-P22)/P22,"")</f>
        <v/>
      </c>
      <c r="Q24" s="74" t="str">
        <f aca="false">IFERROR((Q23-Q22)/Q22,"")</f>
        <v/>
      </c>
      <c r="R24" s="74" t="str">
        <f aca="false">IFERROR((R23-R22)/R22,"")</f>
        <v/>
      </c>
      <c r="S24" s="74" t="str">
        <f aca="false">IFERROR((S23-S22)/S22,"")</f>
        <v/>
      </c>
      <c r="T24" s="74" t="str">
        <f aca="false">IFERROR((T23-T22)/T22,"")</f>
        <v/>
      </c>
      <c r="U24" s="74" t="str">
        <f aca="false">IFERROR((U23-U22)/U22,"")</f>
        <v/>
      </c>
      <c r="V24" s="75" t="str">
        <f aca="false">IFERROR((V23-V22)/V22,"")</f>
        <v/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str">
        <f aca="false">IFERROR(SQRT(2*(F23-F22)^2/(F23+F22)),"")</f>
        <v/>
      </c>
      <c r="G25" s="77" t="str">
        <f aca="false">IFERROR(SQRT(2*(G23-G22)^2/(G23+G22)),"")</f>
        <v/>
      </c>
      <c r="H25" s="77" t="str">
        <f aca="false">IFERROR(SQRT(2*(H23-H22)^2/(H23+H22)),"")</f>
        <v/>
      </c>
      <c r="I25" s="77" t="str">
        <f aca="false">IFERROR(SQRT(2*(I23-I22)^2/(I23+I22)),"")</f>
        <v/>
      </c>
      <c r="J25" s="77" t="str">
        <f aca="false">IFERROR(SQRT(2*(J23-J22)^2/(J23+J22)),"")</f>
        <v/>
      </c>
      <c r="K25" s="77" t="str">
        <f aca="false">IFERROR(SQRT(2*(K23-K22)^2/(K23+K22)),"")</f>
        <v/>
      </c>
      <c r="L25" s="77" t="str">
        <f aca="false">IFERROR(SQRT(2*(L23-L22)^2/(L23+L22)),"")</f>
        <v/>
      </c>
      <c r="M25" s="77" t="str">
        <f aca="false">IFERROR(SQRT(2*(M23-M22)^2/(M23+M22)),"")</f>
        <v/>
      </c>
      <c r="N25" s="78" t="str">
        <f aca="false">IFERROR(SQRT(2*(N23-N22)^2/(N23+N22)),"")</f>
        <v/>
      </c>
      <c r="O25" s="78" t="str">
        <f aca="false">IFERROR(SQRT(2*(O23-O22)^2/(O23+O22)),"")</f>
        <v/>
      </c>
      <c r="P25" s="78" t="str">
        <f aca="false">IFERROR(SQRT(2*(P23-P22)^2/(P23+P22)),"")</f>
        <v/>
      </c>
      <c r="Q25" s="77" t="str">
        <f aca="false">IFERROR(SQRT(2*(Q23-Q22)^2/(Q23+Q22)),"")</f>
        <v/>
      </c>
      <c r="R25" s="77" t="str">
        <f aca="false">IFERROR(SQRT(2*(R23-R22)^2/(R23+R22)),"")</f>
        <v/>
      </c>
      <c r="S25" s="77" t="str">
        <f aca="false">IFERROR(SQRT(2*(S23-S22)^2/(S23+S22)),"")</f>
        <v/>
      </c>
      <c r="T25" s="77" t="str">
        <f aca="false">IFERROR(SQRT(2*(T23-T22)^2/(T23+T22)),"")</f>
        <v/>
      </c>
      <c r="U25" s="77" t="str">
        <f aca="false">IFERROR(SQRT(2*(U23-U22)^2/(U23+U22)),"")</f>
        <v/>
      </c>
      <c r="V25" s="79" t="str">
        <f aca="false">IFERROR(SQRT(2*(V23-V22)^2/(V23+V22)),"")</f>
        <v/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82"/>
      <c r="E30" s="82"/>
      <c r="F30" s="80"/>
      <c r="G30" s="80"/>
      <c r="H30" s="80"/>
      <c r="I30" s="80"/>
      <c r="J30" s="80"/>
      <c r="K30" s="80"/>
      <c r="L30" s="80"/>
      <c r="M30" s="80"/>
      <c r="N30" s="5"/>
      <c r="O30" s="5"/>
      <c r="P30" s="5"/>
      <c r="Q30" s="80"/>
      <c r="R30" s="80"/>
      <c r="S30" s="80"/>
      <c r="T30" s="80"/>
      <c r="U30" s="80"/>
      <c r="V30" s="81"/>
    </row>
    <row r="31" customFormat="false" ht="13.5" hidden="false" customHeight="true" outlineLevel="0" collapsed="false">
      <c r="A31" s="69"/>
      <c r="B31" s="70"/>
      <c r="C31" s="6" t="s">
        <v>548</v>
      </c>
      <c r="D31" s="82"/>
      <c r="E31" s="82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customFormat="false" ht="13.5" hidden="false" customHeight="true" outlineLevel="0" collapsed="false">
      <c r="A32" s="69"/>
      <c r="B32" s="70"/>
      <c r="C32" s="6" t="s">
        <v>549</v>
      </c>
      <c r="D32" s="82"/>
      <c r="E32" s="82"/>
      <c r="F32" s="74" t="str">
        <f aca="false">IFERROR((F31-F30)/F30,"")</f>
        <v/>
      </c>
      <c r="G32" s="74" t="str">
        <f aca="false">IFERROR((G31-G30)/G30,"")</f>
        <v/>
      </c>
      <c r="H32" s="74" t="str">
        <f aca="false">IFERROR((H31-H30)/H30,"")</f>
        <v/>
      </c>
      <c r="I32" s="74" t="str">
        <f aca="false">IFERROR((I31-I30)/I30,"")</f>
        <v/>
      </c>
      <c r="J32" s="74" t="str">
        <f aca="false">IFERROR((J31-J30)/J30,"")</f>
        <v/>
      </c>
      <c r="K32" s="74" t="str">
        <f aca="false">IFERROR((K31-K30)/K30,"")</f>
        <v/>
      </c>
      <c r="L32" s="74" t="str">
        <f aca="false">IFERROR((L31-L30)/L30,"")</f>
        <v/>
      </c>
      <c r="M32" s="74" t="str">
        <f aca="false">IFERROR((M31-M30)/M30,"")</f>
        <v/>
      </c>
      <c r="N32" s="40" t="str">
        <f aca="false">IFERROR((N31-N30)/N30,"")</f>
        <v/>
      </c>
      <c r="O32" s="40" t="str">
        <f aca="false">IFERROR((O31-O30)/O30,"")</f>
        <v/>
      </c>
      <c r="P32" s="40" t="str">
        <f aca="false">IFERROR((P31-P30)/P30,"")</f>
        <v/>
      </c>
      <c r="Q32" s="74" t="str">
        <f aca="false">IFERROR((Q31-Q30)/Q30,"")</f>
        <v/>
      </c>
      <c r="R32" s="74" t="str">
        <f aca="false">IFERROR((R31-R30)/R30,"")</f>
        <v/>
      </c>
      <c r="S32" s="74" t="str">
        <f aca="false">IFERROR((S31-S30)/S30,"")</f>
        <v/>
      </c>
      <c r="T32" s="74" t="str">
        <f aca="false">IFERROR((T31-T30)/T30,"")</f>
        <v/>
      </c>
      <c r="U32" s="74" t="str">
        <f aca="false">IFERROR((U31-U30)/U30,"")</f>
        <v/>
      </c>
      <c r="V32" s="75" t="str">
        <f aca="false">IFERROR((V31-V30)/V30,"")</f>
        <v/>
      </c>
    </row>
    <row r="33" customFormat="false" ht="13.5" hidden="false" customHeight="true" outlineLevel="0" collapsed="false">
      <c r="A33" s="69"/>
      <c r="B33" s="70"/>
      <c r="C33" s="76" t="s">
        <v>550</v>
      </c>
      <c r="D33" s="82"/>
      <c r="E33" s="82"/>
      <c r="F33" s="77" t="str">
        <f aca="false">IFERROR(SQRT(2*(F31-F30)^2/(F31+F30)),"")</f>
        <v/>
      </c>
      <c r="G33" s="77" t="str">
        <f aca="false">IFERROR(SQRT(2*(G31-G30)^2/(G31+G30)),"")</f>
        <v/>
      </c>
      <c r="H33" s="77" t="str">
        <f aca="false">IFERROR(SQRT(2*(H31-H30)^2/(H31+H30)),"")</f>
        <v/>
      </c>
      <c r="I33" s="77" t="str">
        <f aca="false">IFERROR(SQRT(2*(I31-I30)^2/(I31+I30)),"")</f>
        <v/>
      </c>
      <c r="J33" s="77" t="str">
        <f aca="false">IFERROR(SQRT(2*(J31-J30)^2/(J31+J30)),"")</f>
        <v/>
      </c>
      <c r="K33" s="77" t="str">
        <f aca="false">IFERROR(SQRT(2*(K31-K30)^2/(K31+K30)),"")</f>
        <v/>
      </c>
      <c r="L33" s="77" t="str">
        <f aca="false">IFERROR(SQRT(2*(L31-L30)^2/(L31+L30)),"")</f>
        <v/>
      </c>
      <c r="M33" s="77" t="str">
        <f aca="false">IFERROR(SQRT(2*(M31-M30)^2/(M31+M30)),"")</f>
        <v/>
      </c>
      <c r="N33" s="78" t="str">
        <f aca="false">IFERROR(SQRT(2*(N31-N30)^2/(N31+N30)),"")</f>
        <v/>
      </c>
      <c r="O33" s="78" t="str">
        <f aca="false">IFERROR(SQRT(2*(O31-O30)^2/(O31+O30)),"")</f>
        <v/>
      </c>
      <c r="P33" s="78" t="str">
        <f aca="false">IFERROR(SQRT(2*(P31-P30)^2/(P31+P30)),"")</f>
        <v/>
      </c>
      <c r="Q33" s="77" t="str">
        <f aca="false">IFERROR(SQRT(2*(Q31-Q30)^2/(Q31+Q30)),"")</f>
        <v/>
      </c>
      <c r="R33" s="77" t="str">
        <f aca="false">IFERROR(SQRT(2*(R31-R30)^2/(R31+R30)),"")</f>
        <v/>
      </c>
      <c r="S33" s="77" t="str">
        <f aca="false">IFERROR(SQRT(2*(S31-S30)^2/(S31+S30)),"")</f>
        <v/>
      </c>
      <c r="T33" s="77" t="str">
        <f aca="false">IFERROR(SQRT(2*(T31-T30)^2/(T31+T30)),"")</f>
        <v/>
      </c>
      <c r="U33" s="77" t="str">
        <f aca="false">IFERROR(SQRT(2*(U31-U30)^2/(U31+U30)),"")</f>
        <v/>
      </c>
      <c r="V33" s="79" t="str">
        <f aca="false">IFERROR(SQRT(2*(V31-V30)^2/(V31+V30)),"")</f>
        <v/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/>
      <c r="E34" s="73"/>
      <c r="F34" s="80"/>
      <c r="G34" s="80"/>
      <c r="H34" s="80"/>
      <c r="I34" s="80"/>
      <c r="J34" s="80"/>
      <c r="K34" s="80"/>
      <c r="L34" s="80"/>
      <c r="M34" s="80"/>
      <c r="N34" s="5"/>
      <c r="O34" s="5"/>
      <c r="P34" s="5"/>
      <c r="Q34" s="80"/>
      <c r="R34" s="80"/>
      <c r="S34" s="80"/>
      <c r="T34" s="80"/>
      <c r="U34" s="80"/>
      <c r="V34" s="81"/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/>
      <c r="G35" s="6"/>
      <c r="H35" s="6"/>
      <c r="I35" s="6"/>
      <c r="J35" s="6"/>
      <c r="K35" s="6"/>
      <c r="L35" s="6"/>
      <c r="M35" s="6"/>
      <c r="N35" s="5"/>
      <c r="O35" s="5"/>
      <c r="P35" s="5"/>
      <c r="Q35" s="6"/>
      <c r="R35" s="6"/>
      <c r="S35" s="6"/>
      <c r="T35" s="6"/>
      <c r="U35" s="6"/>
      <c r="V35" s="83"/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str">
        <f aca="false">IFERROR((F35-F34)/F34,"")</f>
        <v/>
      </c>
      <c r="G36" s="74" t="str">
        <f aca="false">IFERROR((G35-G34)/G34,"")</f>
        <v/>
      </c>
      <c r="H36" s="74" t="str">
        <f aca="false">IFERROR((H35-H34)/H34,"")</f>
        <v/>
      </c>
      <c r="I36" s="74" t="str">
        <f aca="false">IFERROR((I35-I34)/I34,"")</f>
        <v/>
      </c>
      <c r="J36" s="74" t="str">
        <f aca="false">IFERROR((J35-J34)/J34,"")</f>
        <v/>
      </c>
      <c r="K36" s="74" t="str">
        <f aca="false">IFERROR((K35-K34)/K34,"")</f>
        <v/>
      </c>
      <c r="L36" s="74" t="str">
        <f aca="false">IFERROR((L35-L34)/L34,"")</f>
        <v/>
      </c>
      <c r="M36" s="74" t="str">
        <f aca="false">IFERROR((M35-M34)/M34,"")</f>
        <v/>
      </c>
      <c r="N36" s="40" t="str">
        <f aca="false">IFERROR((N35-N34)/N34,"")</f>
        <v/>
      </c>
      <c r="O36" s="40" t="str">
        <f aca="false">IFERROR((O35-O34)/O34,"")</f>
        <v/>
      </c>
      <c r="P36" s="40" t="str">
        <f aca="false">IFERROR((P35-P34)/P34,"")</f>
        <v/>
      </c>
      <c r="Q36" s="74" t="str">
        <f aca="false">IFERROR((Q35-Q34)/Q34,"")</f>
        <v/>
      </c>
      <c r="R36" s="74" t="str">
        <f aca="false">IFERROR((R35-R34)/R34,"")</f>
        <v/>
      </c>
      <c r="S36" s="74" t="str">
        <f aca="false">IFERROR((S35-S34)/S34,"")</f>
        <v/>
      </c>
      <c r="T36" s="74" t="str">
        <f aca="false">IFERROR((T35-T34)/T34,"")</f>
        <v/>
      </c>
      <c r="U36" s="74" t="str">
        <f aca="false">IFERROR((U35-U34)/U34,"")</f>
        <v/>
      </c>
      <c r="V36" s="75" t="str">
        <f aca="false">IFERROR((V35-V34)/V34,"")</f>
        <v/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str">
        <f aca="false">IFERROR(SQRT(2*(F35-F34)^2/(F35+F34)),"")</f>
        <v/>
      </c>
      <c r="G37" s="77" t="str">
        <f aca="false">IFERROR(SQRT(2*(G35-G34)^2/(G35+G34)),"")</f>
        <v/>
      </c>
      <c r="H37" s="77" t="str">
        <f aca="false">IFERROR(SQRT(2*(H35-H34)^2/(H35+H34)),"")</f>
        <v/>
      </c>
      <c r="I37" s="77" t="str">
        <f aca="false">IFERROR(SQRT(2*(I35-I34)^2/(I35+I34)),"")</f>
        <v/>
      </c>
      <c r="J37" s="77" t="str">
        <f aca="false">IFERROR(SQRT(2*(J35-J34)^2/(J35+J34)),"")</f>
        <v/>
      </c>
      <c r="K37" s="77" t="str">
        <f aca="false">IFERROR(SQRT(2*(K35-K34)^2/(K35+K34)),"")</f>
        <v/>
      </c>
      <c r="L37" s="77" t="str">
        <f aca="false">IFERROR(SQRT(2*(L35-L34)^2/(L35+L34)),"")</f>
        <v/>
      </c>
      <c r="M37" s="77" t="str">
        <f aca="false">IFERROR(SQRT(2*(M35-M34)^2/(M35+M34)),"")</f>
        <v/>
      </c>
      <c r="N37" s="78" t="str">
        <f aca="false">IFERROR(SQRT(2*(N35-N34)^2/(N35+N34)),"")</f>
        <v/>
      </c>
      <c r="O37" s="78" t="str">
        <f aca="false">IFERROR(SQRT(2*(O35-O34)^2/(O35+O34)),"")</f>
        <v/>
      </c>
      <c r="P37" s="78" t="str">
        <f aca="false">IFERROR(SQRT(2*(P35-P34)^2/(P35+P34)),"")</f>
        <v/>
      </c>
      <c r="Q37" s="77" t="str">
        <f aca="false">IFERROR(SQRT(2*(Q35-Q34)^2/(Q35+Q34)),"")</f>
        <v/>
      </c>
      <c r="R37" s="77" t="str">
        <f aca="false">IFERROR(SQRT(2*(R35-R34)^2/(R35+R34)),"")</f>
        <v/>
      </c>
      <c r="S37" s="77" t="str">
        <f aca="false">IFERROR(SQRT(2*(S35-S34)^2/(S35+S34)),"")</f>
        <v/>
      </c>
      <c r="T37" s="77" t="str">
        <f aca="false">IFERROR(SQRT(2*(T35-T34)^2/(T35+T34)),"")</f>
        <v/>
      </c>
      <c r="U37" s="77" t="str">
        <f aca="false">IFERROR(SQRT(2*(U35-U34)^2/(U35+U34)),"")</f>
        <v/>
      </c>
      <c r="V37" s="79" t="str">
        <f aca="false">IFERROR(SQRT(2*(V35-V34)^2/(V35+V34)),"")</f>
        <v/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40" t="str">
        <f aca="false">IFERROR((N39-N38)/N38,"")</f>
        <v/>
      </c>
      <c r="O40" s="40" t="str">
        <f aca="false">IFERROR((O39-O38)/O38,"")</f>
        <v/>
      </c>
      <c r="P40" s="40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5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/>
      <c r="E42" s="7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str">
        <f aca="false">IFERROR((F43-F42)/F42,"")</f>
        <v/>
      </c>
      <c r="G44" s="74" t="str">
        <f aca="false">IFERROR((G43-G42)/G42,"")</f>
        <v/>
      </c>
      <c r="H44" s="74" t="str">
        <f aca="false">IFERROR((H43-H42)/H42,"")</f>
        <v/>
      </c>
      <c r="I44" s="74" t="str">
        <f aca="false">IFERROR((I43-I42)/I42,"")</f>
        <v/>
      </c>
      <c r="J44" s="74" t="str">
        <f aca="false">IFERROR((J43-J42)/J42,"")</f>
        <v/>
      </c>
      <c r="K44" s="74" t="str">
        <f aca="false">IFERROR((K43-K42)/K42,"")</f>
        <v/>
      </c>
      <c r="L44" s="74" t="str">
        <f aca="false">IFERROR((L43-L42)/L42,"")</f>
        <v/>
      </c>
      <c r="M44" s="74" t="str">
        <f aca="false">IFERROR((M43-M42)/M42,"")</f>
        <v/>
      </c>
      <c r="N44" s="40" t="str">
        <f aca="false">IFERROR((N43-N42)/N42,"")</f>
        <v/>
      </c>
      <c r="O44" s="40" t="str">
        <f aca="false">IFERROR((O43-O42)/O42,"")</f>
        <v/>
      </c>
      <c r="P44" s="40" t="str">
        <f aca="false">IFERROR((P43-P42)/P42,"")</f>
        <v/>
      </c>
      <c r="Q44" s="74" t="str">
        <f aca="false">IFERROR((Q43-Q42)/Q42,"")</f>
        <v/>
      </c>
      <c r="R44" s="74" t="str">
        <f aca="false">IFERROR((R43-R42)/R42,"")</f>
        <v/>
      </c>
      <c r="S44" s="74" t="str">
        <f aca="false">IFERROR((S43-S42)/S42,"")</f>
        <v/>
      </c>
      <c r="T44" s="74" t="str">
        <f aca="false">IFERROR((T43-T42)/T42,"")</f>
        <v/>
      </c>
      <c r="U44" s="74" t="str">
        <f aca="false">IFERROR((U43-U42)/U42,"")</f>
        <v/>
      </c>
      <c r="V44" s="75" t="str">
        <f aca="false">IFERROR((V43-V42)/V42,"")</f>
        <v/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str">
        <f aca="false">IFERROR(SQRT(2*(F43-F42)^2/(F43+F42)),"")</f>
        <v/>
      </c>
      <c r="G45" s="77" t="str">
        <f aca="false">IFERROR(SQRT(2*(G43-G42)^2/(G43+G42)),"")</f>
        <v/>
      </c>
      <c r="H45" s="77" t="str">
        <f aca="false">IFERROR(SQRT(2*(H43-H42)^2/(H43+H42)),"")</f>
        <v/>
      </c>
      <c r="I45" s="77" t="str">
        <f aca="false">IFERROR(SQRT(2*(I43-I42)^2/(I43+I42)),"")</f>
        <v/>
      </c>
      <c r="J45" s="77" t="str">
        <f aca="false">IFERROR(SQRT(2*(J43-J42)^2/(J43+J42)),"")</f>
        <v/>
      </c>
      <c r="K45" s="77" t="str">
        <f aca="false">IFERROR(SQRT(2*(K43-K42)^2/(K43+K42)),"")</f>
        <v/>
      </c>
      <c r="L45" s="77" t="str">
        <f aca="false">IFERROR(SQRT(2*(L43-L42)^2/(L43+L42)),"")</f>
        <v/>
      </c>
      <c r="M45" s="77" t="str">
        <f aca="false">IFERROR(SQRT(2*(M43-M42)^2/(M43+M42)),"")</f>
        <v/>
      </c>
      <c r="N45" s="78" t="str">
        <f aca="false">IFERROR(SQRT(2*(N43-N42)^2/(N43+N42)),"")</f>
        <v/>
      </c>
      <c r="O45" s="78" t="str">
        <f aca="false">IFERROR(SQRT(2*(O43-O42)^2/(O43+O42)),"")</f>
        <v/>
      </c>
      <c r="P45" s="78" t="str">
        <f aca="false">IFERROR(SQRT(2*(P43-P42)^2/(P43+P42)),"")</f>
        <v/>
      </c>
      <c r="Q45" s="77" t="str">
        <f aca="false">IFERROR(SQRT(2*(Q43-Q42)^2/(Q43+Q42)),"")</f>
        <v/>
      </c>
      <c r="R45" s="77" t="str">
        <f aca="false">IFERROR(SQRT(2*(R43-R42)^2/(R43+R42)),"")</f>
        <v/>
      </c>
      <c r="S45" s="77" t="str">
        <f aca="false">IFERROR(SQRT(2*(S43-S42)^2/(S43+S42)),"")</f>
        <v/>
      </c>
      <c r="T45" s="77" t="str">
        <f aca="false">IFERROR(SQRT(2*(T43-T42)^2/(T43+T42)),"")</f>
        <v/>
      </c>
      <c r="U45" s="77" t="str">
        <f aca="false">IFERROR(SQRT(2*(U43-U42)^2/(U43+U42)),"")</f>
        <v/>
      </c>
      <c r="V45" s="79" t="str">
        <f aca="false">IFERROR(SQRT(2*(V43-V42)^2/(V43+V42)),"")</f>
        <v/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/>
      <c r="E46" s="7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str">
        <f aca="false">IFERROR((F47-F46)/F46,"")</f>
        <v/>
      </c>
      <c r="G48" s="74" t="str">
        <f aca="false">IFERROR((G47-G46)/G46,"")</f>
        <v/>
      </c>
      <c r="H48" s="74" t="str">
        <f aca="false">IFERROR((H47-H46)/H46,"")</f>
        <v/>
      </c>
      <c r="I48" s="74" t="str">
        <f aca="false">IFERROR((I47-I46)/I46,"")</f>
        <v/>
      </c>
      <c r="J48" s="74" t="str">
        <f aca="false">IFERROR((J47-J46)/J46,"")</f>
        <v/>
      </c>
      <c r="K48" s="74" t="str">
        <f aca="false">IFERROR((K47-K46)/K46,"")</f>
        <v/>
      </c>
      <c r="L48" s="74" t="str">
        <f aca="false">IFERROR((L47-L46)/L46,"")</f>
        <v/>
      </c>
      <c r="M48" s="74" t="str">
        <f aca="false">IFERROR((M47-M46)/M46,"")</f>
        <v/>
      </c>
      <c r="N48" s="40" t="str">
        <f aca="false">IFERROR((N47-N46)/N46,"")</f>
        <v/>
      </c>
      <c r="O48" s="40" t="str">
        <f aca="false">IFERROR((O47-O46)/O46,"")</f>
        <v/>
      </c>
      <c r="P48" s="40" t="str">
        <f aca="false">IFERROR((P47-P46)/P46,"")</f>
        <v/>
      </c>
      <c r="Q48" s="74" t="str">
        <f aca="false">IFERROR((Q47-Q46)/Q46,"")</f>
        <v/>
      </c>
      <c r="R48" s="74" t="str">
        <f aca="false">IFERROR((R47-R46)/R46,"")</f>
        <v/>
      </c>
      <c r="S48" s="74" t="str">
        <f aca="false">IFERROR((S47-S46)/S46,"")</f>
        <v/>
      </c>
      <c r="T48" s="74" t="str">
        <f aca="false">IFERROR((T47-T46)/T46,"")</f>
        <v/>
      </c>
      <c r="U48" s="74" t="str">
        <f aca="false">IFERROR((U47-U46)/U46,"")</f>
        <v/>
      </c>
      <c r="V48" s="75" t="str">
        <f aca="false">IFERROR((V47-V46)/V46,"")</f>
        <v/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str">
        <f aca="false">IFERROR(SQRT(2*(F47-F46)^2/(F47+F46)),"")</f>
        <v/>
      </c>
      <c r="G49" s="77" t="str">
        <f aca="false">IFERROR(SQRT(2*(G47-G46)^2/(G47+G46)),"")</f>
        <v/>
      </c>
      <c r="H49" s="77" t="str">
        <f aca="false">IFERROR(SQRT(2*(H47-H46)^2/(H47+H46)),"")</f>
        <v/>
      </c>
      <c r="I49" s="77" t="str">
        <f aca="false">IFERROR(SQRT(2*(I47-I46)^2/(I47+I46)),"")</f>
        <v/>
      </c>
      <c r="J49" s="77" t="str">
        <f aca="false">IFERROR(SQRT(2*(J47-J46)^2/(J47+J46)),"")</f>
        <v/>
      </c>
      <c r="K49" s="77" t="str">
        <f aca="false">IFERROR(SQRT(2*(K47-K46)^2/(K47+K46)),"")</f>
        <v/>
      </c>
      <c r="L49" s="77" t="str">
        <f aca="false">IFERROR(SQRT(2*(L47-L46)^2/(L47+L46)),"")</f>
        <v/>
      </c>
      <c r="M49" s="77" t="str">
        <f aca="false">IFERROR(SQRT(2*(M47-M46)^2/(M47+M46)),"")</f>
        <v/>
      </c>
      <c r="N49" s="78" t="str">
        <f aca="false">IFERROR(SQRT(2*(N47-N46)^2/(N47+N46)),"")</f>
        <v/>
      </c>
      <c r="O49" s="78" t="str">
        <f aca="false">IFERROR(SQRT(2*(O47-O46)^2/(O47+O46)),"")</f>
        <v/>
      </c>
      <c r="P49" s="78" t="str">
        <f aca="false">IFERROR(SQRT(2*(P47-P46)^2/(P47+P46)),"")</f>
        <v/>
      </c>
      <c r="Q49" s="77" t="str">
        <f aca="false">IFERROR(SQRT(2*(Q47-Q46)^2/(Q47+Q46)),"")</f>
        <v/>
      </c>
      <c r="R49" s="77" t="str">
        <f aca="false">IFERROR(SQRT(2*(R47-R46)^2/(R47+R46)),"")</f>
        <v/>
      </c>
      <c r="S49" s="77" t="str">
        <f aca="false">IFERROR(SQRT(2*(S47-S46)^2/(S47+S46)),"")</f>
        <v/>
      </c>
      <c r="T49" s="77" t="str">
        <f aca="false">IFERROR(SQRT(2*(T47-T46)^2/(T47+T46)),"")</f>
        <v/>
      </c>
      <c r="U49" s="77" t="str">
        <f aca="false">IFERROR(SQRT(2*(U47-U46)^2/(U47+U46)),"")</f>
        <v/>
      </c>
      <c r="V49" s="79" t="str">
        <f aca="false">IFERROR(SQRT(2*(V47-V46)^2/(V47+V46)),"")</f>
        <v/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/>
      <c r="E50" s="7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str">
        <f aca="false">IFERROR((F51-F50)/F50,"")</f>
        <v/>
      </c>
      <c r="G52" s="74" t="str">
        <f aca="false">IFERROR((G51-G50)/G50,"")</f>
        <v/>
      </c>
      <c r="H52" s="74" t="str">
        <f aca="false">IFERROR((H51-H50)/H50,"")</f>
        <v/>
      </c>
      <c r="I52" s="74" t="str">
        <f aca="false">IFERROR((I51-I50)/I50,"")</f>
        <v/>
      </c>
      <c r="J52" s="74" t="str">
        <f aca="false">IFERROR((J51-J50)/J50,"")</f>
        <v/>
      </c>
      <c r="K52" s="74" t="str">
        <f aca="false">IFERROR((K51-K50)/K50,"")</f>
        <v/>
      </c>
      <c r="L52" s="74" t="str">
        <f aca="false">IFERROR((L51-L50)/L50,"")</f>
        <v/>
      </c>
      <c r="M52" s="74" t="str">
        <f aca="false">IFERROR((M51-M50)/M50,"")</f>
        <v/>
      </c>
      <c r="N52" s="40" t="str">
        <f aca="false">IFERROR((N51-N50)/N50,"")</f>
        <v/>
      </c>
      <c r="O52" s="40" t="str">
        <f aca="false">IFERROR((O51-O50)/O50,"")</f>
        <v/>
      </c>
      <c r="P52" s="40" t="str">
        <f aca="false">IFERROR((P51-P50)/P50,"")</f>
        <v/>
      </c>
      <c r="Q52" s="74" t="str">
        <f aca="false">IFERROR((Q51-Q50)/Q50,"")</f>
        <v/>
      </c>
      <c r="R52" s="74" t="str">
        <f aca="false">IFERROR((R51-R50)/R50,"")</f>
        <v/>
      </c>
      <c r="S52" s="74" t="str">
        <f aca="false">IFERROR((S51-S50)/S50,"")</f>
        <v/>
      </c>
      <c r="T52" s="74" t="str">
        <f aca="false">IFERROR((T51-T50)/T50,"")</f>
        <v/>
      </c>
      <c r="U52" s="74" t="str">
        <f aca="false">IFERROR((U51-U50)/U50,"")</f>
        <v/>
      </c>
      <c r="V52" s="75" t="str">
        <f aca="false">IFERROR((V51-V50)/V50,"")</f>
        <v/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str">
        <f aca="false">IFERROR(SQRT(2*(F51-F50)^2/(F51+F50)),"")</f>
        <v/>
      </c>
      <c r="G53" s="77" t="str">
        <f aca="false">IFERROR(SQRT(2*(G51-G50)^2/(G51+G50)),"")</f>
        <v/>
      </c>
      <c r="H53" s="77" t="str">
        <f aca="false">IFERROR(SQRT(2*(H51-H50)^2/(H51+H50)),"")</f>
        <v/>
      </c>
      <c r="I53" s="77" t="str">
        <f aca="false">IFERROR(SQRT(2*(I51-I50)^2/(I51+I50)),"")</f>
        <v/>
      </c>
      <c r="J53" s="77" t="str">
        <f aca="false">IFERROR(SQRT(2*(J51-J50)^2/(J51+J50)),"")</f>
        <v/>
      </c>
      <c r="K53" s="77" t="str">
        <f aca="false">IFERROR(SQRT(2*(K51-K50)^2/(K51+K50)),"")</f>
        <v/>
      </c>
      <c r="L53" s="77" t="str">
        <f aca="false">IFERROR(SQRT(2*(L51-L50)^2/(L51+L50)),"")</f>
        <v/>
      </c>
      <c r="M53" s="77" t="str">
        <f aca="false">IFERROR(SQRT(2*(M51-M50)^2/(M51+M50)),"")</f>
        <v/>
      </c>
      <c r="N53" s="78" t="str">
        <f aca="false">IFERROR(SQRT(2*(N51-N50)^2/(N51+N50)),"")</f>
        <v/>
      </c>
      <c r="O53" s="78" t="str">
        <f aca="false">IFERROR(SQRT(2*(O51-O50)^2/(O51+O50)),"")</f>
        <v/>
      </c>
      <c r="P53" s="78" t="str">
        <f aca="false">IFERROR(SQRT(2*(P51-P50)^2/(P51+P50)),"")</f>
        <v/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str">
        <f aca="false">IFERROR(SQRT(2*(S51-S50)^2/(S51+S50)),"")</f>
        <v/>
      </c>
      <c r="T53" s="77" t="str">
        <f aca="false">IFERROR(SQRT(2*(T51-T50)^2/(T51+T50)),"")</f>
        <v/>
      </c>
      <c r="U53" s="77" t="str">
        <f aca="false">IFERROR(SQRT(2*(U51-U50)^2/(U51+U50)),"")</f>
        <v/>
      </c>
      <c r="V53" s="79" t="str">
        <f aca="false">IFERROR(SQRT(2*(V51-V50)^2/(V51+V50)),"")</f>
        <v/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82"/>
      <c r="E74" s="82"/>
      <c r="F74" s="80"/>
      <c r="G74" s="80"/>
      <c r="H74" s="80"/>
      <c r="I74" s="80"/>
      <c r="J74" s="80"/>
      <c r="K74" s="80"/>
      <c r="L74" s="80"/>
      <c r="M74" s="80"/>
      <c r="N74" s="5"/>
      <c r="O74" s="5"/>
      <c r="P74" s="5"/>
      <c r="Q74" s="80"/>
      <c r="R74" s="80"/>
      <c r="S74" s="80"/>
      <c r="T74" s="80"/>
      <c r="U74" s="80"/>
      <c r="V74" s="81"/>
    </row>
    <row r="75" customFormat="false" ht="13.5" hidden="false" customHeight="true" outlineLevel="0" collapsed="false">
      <c r="A75" s="69"/>
      <c r="B75" s="70"/>
      <c r="C75" s="6" t="s">
        <v>548</v>
      </c>
      <c r="D75" s="82"/>
      <c r="E75" s="82"/>
      <c r="F75" s="6"/>
      <c r="G75" s="6"/>
      <c r="H75" s="6"/>
      <c r="I75" s="6"/>
      <c r="J75" s="6"/>
      <c r="K75" s="6"/>
      <c r="L75" s="6"/>
      <c r="M75" s="6"/>
      <c r="N75" s="5"/>
      <c r="O75" s="5"/>
      <c r="P75" s="5"/>
      <c r="Q75" s="6"/>
      <c r="R75" s="6"/>
      <c r="S75" s="6"/>
      <c r="T75" s="6"/>
      <c r="U75" s="6"/>
      <c r="V75" s="83"/>
    </row>
    <row r="76" customFormat="false" ht="13.5" hidden="false" customHeight="true" outlineLevel="0" collapsed="false">
      <c r="A76" s="69"/>
      <c r="B76" s="70"/>
      <c r="C76" s="6" t="s">
        <v>549</v>
      </c>
      <c r="D76" s="82"/>
      <c r="E76" s="82"/>
      <c r="F76" s="74" t="str">
        <f aca="false">IFERROR((F75-F74)/F74,"")</f>
        <v/>
      </c>
      <c r="G76" s="74" t="str">
        <f aca="false">IFERROR((G75-G74)/G74,"")</f>
        <v/>
      </c>
      <c r="H76" s="74" t="str">
        <f aca="false">IFERROR((H75-H74)/H74,"")</f>
        <v/>
      </c>
      <c r="I76" s="74" t="str">
        <f aca="false">IFERROR((I75-I74)/I74,"")</f>
        <v/>
      </c>
      <c r="J76" s="74" t="str">
        <f aca="false">IFERROR((J75-J74)/J74,"")</f>
        <v/>
      </c>
      <c r="K76" s="74" t="str">
        <f aca="false">IFERROR((K75-K74)/K74,"")</f>
        <v/>
      </c>
      <c r="L76" s="74" t="str">
        <f aca="false">IFERROR((L75-L74)/L74,"")</f>
        <v/>
      </c>
      <c r="M76" s="74" t="str">
        <f aca="false">IFERROR((M75-M74)/M74,"")</f>
        <v/>
      </c>
      <c r="N76" s="40" t="str">
        <f aca="false">IFERROR((N75-N74)/N74,"")</f>
        <v/>
      </c>
      <c r="O76" s="40" t="str">
        <f aca="false">IFERROR((O75-O74)/O74,"")</f>
        <v/>
      </c>
      <c r="P76" s="40" t="str">
        <f aca="false">IFERROR((P75-P74)/P74,"")</f>
        <v/>
      </c>
      <c r="Q76" s="74" t="str">
        <f aca="false">IFERROR((Q75-Q74)/Q74,"")</f>
        <v/>
      </c>
      <c r="R76" s="74" t="str">
        <f aca="false">IFERROR((R75-R74)/R74,"")</f>
        <v/>
      </c>
      <c r="S76" s="74" t="str">
        <f aca="false">IFERROR((S75-S74)/S74,"")</f>
        <v/>
      </c>
      <c r="T76" s="74" t="str">
        <f aca="false">IFERROR((T75-T74)/T74,"")</f>
        <v/>
      </c>
      <c r="U76" s="74" t="str">
        <f aca="false">IFERROR((U75-U74)/U74,"")</f>
        <v/>
      </c>
      <c r="V76" s="75" t="str">
        <f aca="false">IFERROR((V75-V74)/V74,"")</f>
        <v/>
      </c>
    </row>
    <row r="77" customFormat="false" ht="13.5" hidden="false" customHeight="true" outlineLevel="0" collapsed="false">
      <c r="A77" s="69"/>
      <c r="B77" s="70"/>
      <c r="C77" s="76" t="s">
        <v>550</v>
      </c>
      <c r="D77" s="82"/>
      <c r="E77" s="82"/>
      <c r="F77" s="77" t="str">
        <f aca="false">IFERROR(SQRT(2*(F75-F74)^2/(F75+F74)),"")</f>
        <v/>
      </c>
      <c r="G77" s="77" t="str">
        <f aca="false">IFERROR(SQRT(2*(G75-G74)^2/(G75+G74)),"")</f>
        <v/>
      </c>
      <c r="H77" s="77" t="str">
        <f aca="false">IFERROR(SQRT(2*(H75-H74)^2/(H75+H74)),"")</f>
        <v/>
      </c>
      <c r="I77" s="77" t="str">
        <f aca="false">IFERROR(SQRT(2*(I75-I74)^2/(I75+I74)),"")</f>
        <v/>
      </c>
      <c r="J77" s="77" t="str">
        <f aca="false">IFERROR(SQRT(2*(J75-J74)^2/(J75+J74)),"")</f>
        <v/>
      </c>
      <c r="K77" s="77" t="str">
        <f aca="false">IFERROR(SQRT(2*(K75-K74)^2/(K75+K74)),"")</f>
        <v/>
      </c>
      <c r="L77" s="77" t="str">
        <f aca="false">IFERROR(SQRT(2*(L75-L74)^2/(L75+L74)),"")</f>
        <v/>
      </c>
      <c r="M77" s="77" t="str">
        <f aca="false">IFERROR(SQRT(2*(M75-M74)^2/(M75+M74)),"")</f>
        <v/>
      </c>
      <c r="N77" s="84" t="str">
        <f aca="false">IFERROR(SQRT(2*(N75-N74)^2/(N75+N74)),"")</f>
        <v/>
      </c>
      <c r="O77" s="84" t="str">
        <f aca="false">IFERROR(SQRT(2*(O75-O74)^2/(O75+O74)),"")</f>
        <v/>
      </c>
      <c r="P77" s="84" t="str">
        <f aca="false">IFERROR(SQRT(2*(P75-P74)^2/(P75+P74)),"")</f>
        <v/>
      </c>
      <c r="Q77" s="77" t="str">
        <f aca="false">IFERROR(SQRT(2*(Q75-Q74)^2/(Q75+Q74)),"")</f>
        <v/>
      </c>
      <c r="R77" s="77" t="str">
        <f aca="false">IFERROR(SQRT(2*(R75-R74)^2/(R75+R74)),"")</f>
        <v/>
      </c>
      <c r="S77" s="77" t="str">
        <f aca="false">IFERROR(SQRT(2*(S75-S74)^2/(S75+S74)),"")</f>
        <v/>
      </c>
      <c r="T77" s="77" t="str">
        <f aca="false">IFERROR(SQRT(2*(T75-T74)^2/(T75+T74)),"")</f>
        <v/>
      </c>
      <c r="U77" s="77" t="str">
        <f aca="false">IFERROR(SQRT(2*(U75-U74)^2/(U75+U74)),"")</f>
        <v/>
      </c>
      <c r="V77" s="79" t="str">
        <f aca="false">IFERROR(SQRT(2*(V75-V74)^2/(V75+V74)),"")</f>
        <v/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82"/>
      <c r="E78" s="82"/>
      <c r="F78" s="71"/>
      <c r="G78" s="71"/>
      <c r="H78" s="71"/>
      <c r="I78" s="71"/>
      <c r="J78" s="71"/>
      <c r="K78" s="71"/>
      <c r="L78" s="71"/>
      <c r="M78" s="71"/>
      <c r="N78" s="5"/>
      <c r="O78" s="5"/>
      <c r="P78" s="5"/>
      <c r="Q78" s="71"/>
      <c r="R78" s="71"/>
      <c r="S78" s="71"/>
      <c r="T78" s="71"/>
      <c r="U78" s="71"/>
      <c r="V78" s="85"/>
    </row>
    <row r="79" customFormat="false" ht="13.5" hidden="false" customHeight="true" outlineLevel="0" collapsed="false">
      <c r="A79" s="69"/>
      <c r="B79" s="70"/>
      <c r="C79" s="6" t="s">
        <v>548</v>
      </c>
      <c r="D79" s="82"/>
      <c r="E79" s="82"/>
      <c r="F79" s="6"/>
      <c r="G79" s="6"/>
      <c r="H79" s="6"/>
      <c r="I79" s="6"/>
      <c r="J79" s="6"/>
      <c r="K79" s="6"/>
      <c r="L79" s="6"/>
      <c r="M79" s="6"/>
      <c r="N79" s="5"/>
      <c r="O79" s="5"/>
      <c r="P79" s="5"/>
      <c r="Q79" s="6"/>
      <c r="R79" s="6"/>
      <c r="S79" s="6"/>
      <c r="T79" s="6"/>
      <c r="U79" s="6"/>
      <c r="V79" s="83"/>
    </row>
    <row r="80" customFormat="false" ht="13.5" hidden="false" customHeight="true" outlineLevel="0" collapsed="false">
      <c r="A80" s="69"/>
      <c r="B80" s="70"/>
      <c r="C80" s="6" t="s">
        <v>549</v>
      </c>
      <c r="D80" s="82"/>
      <c r="E80" s="82"/>
      <c r="F80" s="74" t="str">
        <f aca="false">IFERROR((F79-F78)/F78,"")</f>
        <v/>
      </c>
      <c r="G80" s="74" t="str">
        <f aca="false">IFERROR((G79-G78)/G78,"")</f>
        <v/>
      </c>
      <c r="H80" s="74" t="str">
        <f aca="false">IFERROR((H79-H78)/H78,"")</f>
        <v/>
      </c>
      <c r="I80" s="74" t="str">
        <f aca="false">IFERROR((I79-I78)/I78,"")</f>
        <v/>
      </c>
      <c r="J80" s="74" t="str">
        <f aca="false">IFERROR((J79-J78)/J78,"")</f>
        <v/>
      </c>
      <c r="K80" s="74" t="str">
        <f aca="false">IFERROR((K79-K78)/K78,"")</f>
        <v/>
      </c>
      <c r="L80" s="74" t="str">
        <f aca="false">IFERROR((L79-L78)/L78,"")</f>
        <v/>
      </c>
      <c r="M80" s="74" t="str">
        <f aca="false">IFERROR((M79-M78)/M78,"")</f>
        <v/>
      </c>
      <c r="N80" s="40" t="str">
        <f aca="false">IFERROR((N79-N78)/N78,"")</f>
        <v/>
      </c>
      <c r="O80" s="40" t="str">
        <f aca="false">IFERROR((O79-O78)/O78,"")</f>
        <v/>
      </c>
      <c r="P80" s="40" t="str">
        <f aca="false">IFERROR((P79-P78)/P78,"")</f>
        <v/>
      </c>
      <c r="Q80" s="74" t="str">
        <f aca="false">IFERROR((Q79-Q78)/Q78,"")</f>
        <v/>
      </c>
      <c r="R80" s="74" t="str">
        <f aca="false">IFERROR((R79-R78)/R78,"")</f>
        <v/>
      </c>
      <c r="S80" s="74" t="str">
        <f aca="false">IFERROR((S79-S78)/S78,"")</f>
        <v/>
      </c>
      <c r="T80" s="74" t="str">
        <f aca="false">IFERROR((T79-T78)/T78,"")</f>
        <v/>
      </c>
      <c r="U80" s="74" t="str">
        <f aca="false">IFERROR((U79-U78)/U78,"")</f>
        <v/>
      </c>
      <c r="V80" s="75" t="str">
        <f aca="false">IFERROR((V79-V78)/V78,"")</f>
        <v/>
      </c>
    </row>
    <row r="81" customFormat="false" ht="13.5" hidden="false" customHeight="true" outlineLevel="0" collapsed="false">
      <c r="A81" s="69"/>
      <c r="B81" s="70"/>
      <c r="C81" s="76" t="s">
        <v>550</v>
      </c>
      <c r="D81" s="82"/>
      <c r="E81" s="82"/>
      <c r="F81" s="77" t="str">
        <f aca="false">IFERROR(SQRT(2*(F79-F78)^2/(F79+F78)),"")</f>
        <v/>
      </c>
      <c r="G81" s="77" t="str">
        <f aca="false">IFERROR(SQRT(2*(G79-G78)^2/(G79+G78)),"")</f>
        <v/>
      </c>
      <c r="H81" s="77" t="str">
        <f aca="false">IFERROR(SQRT(2*(H79-H78)^2/(H79+H78)),"")</f>
        <v/>
      </c>
      <c r="I81" s="77" t="str">
        <f aca="false">IFERROR(SQRT(2*(I79-I78)^2/(I79+I78)),"")</f>
        <v/>
      </c>
      <c r="J81" s="77" t="str">
        <f aca="false">IFERROR(SQRT(2*(J79-J78)^2/(J79+J78)),"")</f>
        <v/>
      </c>
      <c r="K81" s="77" t="str">
        <f aca="false">IFERROR(SQRT(2*(K79-K78)^2/(K79+K78)),"")</f>
        <v/>
      </c>
      <c r="L81" s="77" t="str">
        <f aca="false">IFERROR(SQRT(2*(L79-L78)^2/(L79+L78)),"")</f>
        <v/>
      </c>
      <c r="M81" s="77" t="str">
        <f aca="false">IFERROR(SQRT(2*(M79-M78)^2/(M79+M78)),"")</f>
        <v/>
      </c>
      <c r="N81" s="84" t="str">
        <f aca="false">IFERROR(SQRT(2*(N79-N78)^2/(N79+N78)),"")</f>
        <v/>
      </c>
      <c r="O81" s="84" t="str">
        <f aca="false">IFERROR(SQRT(2*(O79-O78)^2/(O79+O78)),"")</f>
        <v/>
      </c>
      <c r="P81" s="84" t="str">
        <f aca="false">IFERROR(SQRT(2*(P79-P78)^2/(P79+P78)),"")</f>
        <v/>
      </c>
      <c r="Q81" s="77" t="str">
        <f aca="false">IFERROR(SQRT(2*(Q79-Q78)^2/(Q79+Q78)),"")</f>
        <v/>
      </c>
      <c r="R81" s="77" t="str">
        <f aca="false">IFERROR(SQRT(2*(R79-R78)^2/(R79+R78)),"")</f>
        <v/>
      </c>
      <c r="S81" s="77" t="str">
        <f aca="false">IFERROR(SQRT(2*(S79-S78)^2/(S79+S78)),"")</f>
        <v/>
      </c>
      <c r="T81" s="77" t="str">
        <f aca="false">IFERROR(SQRT(2*(T79-T78)^2/(T79+T78)),"")</f>
        <v/>
      </c>
      <c r="U81" s="77" t="str">
        <f aca="false">IFERROR(SQRT(2*(U79-U78)^2/(U79+U78)),"")</f>
        <v/>
      </c>
      <c r="V81" s="79" t="str">
        <f aca="false">IFERROR(SQRT(2*(V79-V78)^2/(V79+V78)),"")</f>
        <v/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82"/>
      <c r="E86" s="82"/>
      <c r="F86" s="71"/>
      <c r="G86" s="71"/>
      <c r="H86" s="71"/>
      <c r="I86" s="71"/>
      <c r="J86" s="71"/>
      <c r="K86" s="71"/>
      <c r="L86" s="71"/>
      <c r="M86" s="71"/>
      <c r="N86" s="5"/>
      <c r="O86" s="5"/>
      <c r="P86" s="5"/>
      <c r="Q86" s="71"/>
      <c r="R86" s="71"/>
      <c r="S86" s="71"/>
      <c r="T86" s="71"/>
      <c r="U86" s="71"/>
      <c r="V86" s="85"/>
    </row>
    <row r="87" customFormat="false" ht="13.5" hidden="false" customHeight="true" outlineLevel="0" collapsed="false">
      <c r="A87" s="69"/>
      <c r="B87" s="70"/>
      <c r="C87" s="6" t="s">
        <v>548</v>
      </c>
      <c r="D87" s="82"/>
      <c r="E87" s="82"/>
      <c r="F87" s="6"/>
      <c r="G87" s="6"/>
      <c r="H87" s="6"/>
      <c r="I87" s="6"/>
      <c r="J87" s="6"/>
      <c r="K87" s="6"/>
      <c r="L87" s="6"/>
      <c r="M87" s="6"/>
      <c r="N87" s="5"/>
      <c r="O87" s="5"/>
      <c r="P87" s="5"/>
      <c r="Q87" s="6"/>
      <c r="R87" s="6"/>
      <c r="S87" s="6"/>
      <c r="T87" s="6"/>
      <c r="U87" s="6"/>
      <c r="V87" s="83"/>
    </row>
    <row r="88" customFormat="false" ht="13.5" hidden="false" customHeight="true" outlineLevel="0" collapsed="false">
      <c r="A88" s="69"/>
      <c r="B88" s="70"/>
      <c r="C88" s="6" t="s">
        <v>549</v>
      </c>
      <c r="D88" s="82"/>
      <c r="E88" s="82"/>
      <c r="F88" s="74" t="str">
        <f aca="false">IFERROR((F87-F86)/F86,"")</f>
        <v/>
      </c>
      <c r="G88" s="74" t="str">
        <f aca="false">IFERROR((G87-G86)/G86,"")</f>
        <v/>
      </c>
      <c r="H88" s="74" t="str">
        <f aca="false">IFERROR((H87-H86)/H86,"")</f>
        <v/>
      </c>
      <c r="I88" s="74" t="str">
        <f aca="false">IFERROR((I87-I86)/I86,"")</f>
        <v/>
      </c>
      <c r="J88" s="74" t="str">
        <f aca="false">IFERROR((J87-J86)/J86,"")</f>
        <v/>
      </c>
      <c r="K88" s="74" t="str">
        <f aca="false">IFERROR((K87-K86)/K86,"")</f>
        <v/>
      </c>
      <c r="L88" s="74" t="str">
        <f aca="false">IFERROR((L87-L86)/L86,"")</f>
        <v/>
      </c>
      <c r="M88" s="74" t="str">
        <f aca="false">IFERROR((M87-M86)/M86,"")</f>
        <v/>
      </c>
      <c r="N88" s="40" t="str">
        <f aca="false">IFERROR((N87-N86)/N86,"")</f>
        <v/>
      </c>
      <c r="O88" s="40" t="str">
        <f aca="false">IFERROR((O87-O86)/O86,"")</f>
        <v/>
      </c>
      <c r="P88" s="40" t="str">
        <f aca="false">IFERROR((P87-P86)/P86,"")</f>
        <v/>
      </c>
      <c r="Q88" s="74" t="str">
        <f aca="false">IFERROR((Q87-Q86)/Q86,"")</f>
        <v/>
      </c>
      <c r="R88" s="74" t="str">
        <f aca="false">IFERROR((R87-R86)/R86,"")</f>
        <v/>
      </c>
      <c r="S88" s="74" t="str">
        <f aca="false">IFERROR((S87-S86)/S86,"")</f>
        <v/>
      </c>
      <c r="T88" s="74" t="str">
        <f aca="false">IFERROR((T87-T86)/T86,"")</f>
        <v/>
      </c>
      <c r="U88" s="74" t="str">
        <f aca="false">IFERROR((U87-U86)/U86,"")</f>
        <v/>
      </c>
      <c r="V88" s="75" t="str">
        <f aca="false">IFERROR((V87-V86)/V86,"")</f>
        <v/>
      </c>
    </row>
    <row r="89" customFormat="false" ht="13.5" hidden="false" customHeight="true" outlineLevel="0" collapsed="false">
      <c r="A89" s="69"/>
      <c r="B89" s="70"/>
      <c r="C89" s="76" t="s">
        <v>550</v>
      </c>
      <c r="D89" s="82"/>
      <c r="E89" s="82"/>
      <c r="F89" s="77" t="str">
        <f aca="false">IFERROR(SQRT(2*(F87-F86)^2/(F87+F86)),"")</f>
        <v/>
      </c>
      <c r="G89" s="77" t="str">
        <f aca="false">IFERROR(SQRT(2*(G87-G86)^2/(G87+G86)),"")</f>
        <v/>
      </c>
      <c r="H89" s="77" t="str">
        <f aca="false">IFERROR(SQRT(2*(H87-H86)^2/(H87+H86)),"")</f>
        <v/>
      </c>
      <c r="I89" s="77" t="str">
        <f aca="false">IFERROR(SQRT(2*(I87-I86)^2/(I87+I86)),"")</f>
        <v/>
      </c>
      <c r="J89" s="77" t="str">
        <f aca="false">IFERROR(SQRT(2*(J87-J86)^2/(J87+J86)),"")</f>
        <v/>
      </c>
      <c r="K89" s="77" t="str">
        <f aca="false">IFERROR(SQRT(2*(K87-K86)^2/(K87+K86)),"")</f>
        <v/>
      </c>
      <c r="L89" s="77" t="str">
        <f aca="false">IFERROR(SQRT(2*(L87-L86)^2/(L87+L86)),"")</f>
        <v/>
      </c>
      <c r="M89" s="77" t="str">
        <f aca="false">IFERROR(SQRT(2*(M87-M86)^2/(M87+M86)),"")</f>
        <v/>
      </c>
      <c r="N89" s="84" t="str">
        <f aca="false">IFERROR(SQRT(2*(N87-N86)^2/(N87+N86)),"")</f>
        <v/>
      </c>
      <c r="O89" s="84" t="str">
        <f aca="false">IFERROR(SQRT(2*(O87-O86)^2/(O87+O86)),"")</f>
        <v/>
      </c>
      <c r="P89" s="84" t="str">
        <f aca="false">IFERROR(SQRT(2*(P87-P86)^2/(P87+P86)),"")</f>
        <v/>
      </c>
      <c r="Q89" s="77" t="str">
        <f aca="false">IFERROR(SQRT(2*(Q87-Q86)^2/(Q87+Q86)),"")</f>
        <v/>
      </c>
      <c r="R89" s="77" t="str">
        <f aca="false">IFERROR(SQRT(2*(R87-R86)^2/(R87+R86)),"")</f>
        <v/>
      </c>
      <c r="S89" s="77" t="str">
        <f aca="false">IFERROR(SQRT(2*(S87-S86)^2/(S87+S86)),"")</f>
        <v/>
      </c>
      <c r="T89" s="77" t="str">
        <f aca="false">IFERROR(SQRT(2*(T87-T86)^2/(T87+T86)),"")</f>
        <v/>
      </c>
      <c r="U89" s="77" t="str">
        <f aca="false">IFERROR(SQRT(2*(U87-U86)^2/(U87+U86)),"")</f>
        <v/>
      </c>
      <c r="V89" s="79" t="str">
        <f aca="false">IFERROR(SQRT(2*(V87-V86)^2/(V87+V86)),"")</f>
        <v/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/>
      <c r="E110" s="73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/>
      <c r="G111" s="6"/>
      <c r="H111" s="6"/>
      <c r="I111" s="6"/>
      <c r="J111" s="6"/>
      <c r="K111" s="6"/>
      <c r="L111" s="6"/>
      <c r="M111" s="6"/>
      <c r="N111" s="5"/>
      <c r="O111" s="5"/>
      <c r="P111" s="5"/>
      <c r="Q111" s="6"/>
      <c r="R111" s="6"/>
      <c r="S111" s="6"/>
      <c r="T111" s="6"/>
      <c r="U111" s="6"/>
      <c r="V111" s="83"/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str">
        <f aca="false">IFERROR((F111-F110)/F110,"")</f>
        <v/>
      </c>
      <c r="G112" s="74" t="str">
        <f aca="false">IFERROR((G111-G110)/G110,"")</f>
        <v/>
      </c>
      <c r="H112" s="74" t="str">
        <f aca="false">IFERROR((H111-H110)/H110,"")</f>
        <v/>
      </c>
      <c r="I112" s="74" t="str">
        <f aca="false">IFERROR((I111-I110)/I110,"")</f>
        <v/>
      </c>
      <c r="J112" s="74" t="str">
        <f aca="false">IFERROR((J111-J110)/J110,"")</f>
        <v/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40" t="str">
        <f aca="false">IFERROR((N111-N110)/N110,"")</f>
        <v/>
      </c>
      <c r="O112" s="40" t="str">
        <f aca="false">IFERROR((O111-O110)/O110,"")</f>
        <v/>
      </c>
      <c r="P112" s="40" t="str">
        <f aca="false">IFERROR((P111-P110)/P110,"")</f>
        <v/>
      </c>
      <c r="Q112" s="74" t="str">
        <f aca="false">IFERROR((Q111-Q110)/Q110,"")</f>
        <v/>
      </c>
      <c r="R112" s="74" t="str">
        <f aca="false">IFERROR((R111-R110)/R110,"")</f>
        <v/>
      </c>
      <c r="S112" s="74" t="str">
        <f aca="false">IFERROR((S111-S110)/S110,"")</f>
        <v/>
      </c>
      <c r="T112" s="74" t="str">
        <f aca="false">IFERROR((T111-T110)/T110,"")</f>
        <v/>
      </c>
      <c r="U112" s="74" t="str">
        <f aca="false">IFERROR((U111-U110)/U110,"")</f>
        <v/>
      </c>
      <c r="V112" s="75" t="str">
        <f aca="false">IFERROR((V111-V110)/V110,"")</f>
        <v/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str">
        <f aca="false">IFERROR(SQRT(2*(F111-F110)^2/(F111+F110)),"")</f>
        <v/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str">
        <f aca="false">IFERROR(SQRT(2*(I111-I110)^2/(I111+I110)),"")</f>
        <v/>
      </c>
      <c r="J113" s="77" t="str">
        <f aca="false">IFERROR(SQRT(2*(J111-J110)^2/(J111+J110)),"")</f>
        <v/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str">
        <f aca="false">IFERROR(SQRT(2*(Q111-Q110)^2/(Q111+Q110)),"")</f>
        <v/>
      </c>
      <c r="R113" s="77" t="str">
        <f aca="false">IFERROR(SQRT(2*(R111-R110)^2/(R111+R110)),"")</f>
        <v/>
      </c>
      <c r="S113" s="77" t="str">
        <f aca="false">IFERROR(SQRT(2*(S111-S110)^2/(S111+S110)),"")</f>
        <v/>
      </c>
      <c r="T113" s="77" t="str">
        <f aca="false">IFERROR(SQRT(2*(T111-T110)^2/(T111+T110)),"")</f>
        <v/>
      </c>
      <c r="U113" s="77" t="str">
        <f aca="false">IFERROR(SQRT(2*(U111-U110)^2/(U111+U110)),"")</f>
        <v/>
      </c>
      <c r="V113" s="79" t="str">
        <f aca="false">IFERROR(SQRT(2*(V111-V110)^2/(V111+V110)),"")</f>
        <v/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/>
      <c r="E114" s="7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str">
        <f aca="false">IFERROR((F115-F114)/F114,"")</f>
        <v/>
      </c>
      <c r="G116" s="74" t="str">
        <f aca="false">IFERROR((G115-G114)/G114,"")</f>
        <v/>
      </c>
      <c r="H116" s="74" t="str">
        <f aca="false">IFERROR((H115-H114)/H114,"")</f>
        <v/>
      </c>
      <c r="I116" s="74" t="str">
        <f aca="false">IFERROR((I115-I114)/I114,"")</f>
        <v/>
      </c>
      <c r="J116" s="74" t="str">
        <f aca="false">IFERROR((J115-J114)/J114,"")</f>
        <v/>
      </c>
      <c r="K116" s="74" t="str">
        <f aca="false">IFERROR((K115-K114)/K114,"")</f>
        <v/>
      </c>
      <c r="L116" s="74" t="str">
        <f aca="false">IFERROR((L115-L114)/L114,"")</f>
        <v/>
      </c>
      <c r="M116" s="74" t="str">
        <f aca="false">IFERROR((M115-M114)/M114,"")</f>
        <v/>
      </c>
      <c r="N116" s="40" t="str">
        <f aca="false">IFERROR((N115-N114)/N114,"")</f>
        <v/>
      </c>
      <c r="O116" s="40" t="str">
        <f aca="false">IFERROR((O115-O114)/O114,"")</f>
        <v/>
      </c>
      <c r="P116" s="40" t="str">
        <f aca="false">IFERROR((P115-P114)/P114,"")</f>
        <v/>
      </c>
      <c r="Q116" s="74" t="str">
        <f aca="false">IFERROR((Q115-Q114)/Q114,"")</f>
        <v/>
      </c>
      <c r="R116" s="74" t="str">
        <f aca="false">IFERROR((R115-R114)/R114,"")</f>
        <v/>
      </c>
      <c r="S116" s="74" t="str">
        <f aca="false">IFERROR((S115-S114)/S114,"")</f>
        <v/>
      </c>
      <c r="T116" s="74" t="str">
        <f aca="false">IFERROR((T115-T114)/T114,"")</f>
        <v/>
      </c>
      <c r="U116" s="74" t="str">
        <f aca="false">IFERROR((U115-U114)/U114,"")</f>
        <v/>
      </c>
      <c r="V116" s="75" t="str">
        <f aca="false">IFERROR((V115-V114)/V114,"")</f>
        <v/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str">
        <f aca="false">IFERROR(SQRT(2*(F115-F114)^2/(F115+F114)),"")</f>
        <v/>
      </c>
      <c r="G117" s="77" t="str">
        <f aca="false">IFERROR(SQRT(2*(G115-G114)^2/(G115+G114)),"")</f>
        <v/>
      </c>
      <c r="H117" s="77" t="str">
        <f aca="false">IFERROR(SQRT(2*(H115-H114)^2/(H115+H114)),"")</f>
        <v/>
      </c>
      <c r="I117" s="77" t="str">
        <f aca="false">IFERROR(SQRT(2*(I115-I114)^2/(I115+I114)),"")</f>
        <v/>
      </c>
      <c r="J117" s="77" t="str">
        <f aca="false">IFERROR(SQRT(2*(J115-J114)^2/(J115+J114)),"")</f>
        <v/>
      </c>
      <c r="K117" s="77" t="str">
        <f aca="false">IFERROR(SQRT(2*(K115-K114)^2/(K115+K114)),"")</f>
        <v/>
      </c>
      <c r="L117" s="77" t="str">
        <f aca="false">IFERROR(SQRT(2*(L115-L114)^2/(L115+L114)),"")</f>
        <v/>
      </c>
      <c r="M117" s="77" t="str">
        <f aca="false">IFERROR(SQRT(2*(M115-M114)^2/(M115+M114)),"")</f>
        <v/>
      </c>
      <c r="N117" s="78" t="str">
        <f aca="false">IFERROR(SQRT(2*(N115-N114)^2/(N115+N114)),"")</f>
        <v/>
      </c>
      <c r="O117" s="78" t="str">
        <f aca="false">IFERROR(SQRT(2*(O115-O114)^2/(O115+O114)),"")</f>
        <v/>
      </c>
      <c r="P117" s="78" t="str">
        <f aca="false">IFERROR(SQRT(2*(P115-P114)^2/(P115+P114)),"")</f>
        <v/>
      </c>
      <c r="Q117" s="77" t="str">
        <f aca="false">IFERROR(SQRT(2*(Q115-Q114)^2/(Q115+Q114)),"")</f>
        <v/>
      </c>
      <c r="R117" s="77" t="str">
        <f aca="false">IFERROR(SQRT(2*(R115-R114)^2/(R115+R114)),"")</f>
        <v/>
      </c>
      <c r="S117" s="77" t="str">
        <f aca="false">IFERROR(SQRT(2*(S115-S114)^2/(S115+S114)),"")</f>
        <v/>
      </c>
      <c r="T117" s="77" t="str">
        <f aca="false">IFERROR(SQRT(2*(T115-T114)^2/(T115+T114)),"")</f>
        <v/>
      </c>
      <c r="U117" s="77" t="str">
        <f aca="false">IFERROR(SQRT(2*(U115-U114)^2/(U115+U114)),"")</f>
        <v/>
      </c>
      <c r="V117" s="79" t="str">
        <f aca="false">IFERROR(SQRT(2*(V115-V114)^2/(V115+V114)),"")</f>
        <v/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40" t="str">
        <f aca="false">IFERROR((N151-N150)/N150,"")</f>
        <v/>
      </c>
      <c r="O152" s="40" t="str">
        <f aca="false">IFERROR((O151-O150)/O150,"")</f>
        <v/>
      </c>
      <c r="P152" s="40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5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str">
        <f aca="false">IFERROR((N155-N154)/N154,"")</f>
        <v/>
      </c>
      <c r="O156" s="40" t="str">
        <f aca="false">IFERROR((O155-O154)/O154,"")</f>
        <v/>
      </c>
      <c r="P156" s="40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/>
      <c r="E162" s="7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str">
        <f aca="false">IFERROR((F163-F162)/F162,"")</f>
        <v/>
      </c>
      <c r="G164" s="74" t="str">
        <f aca="false">IFERROR((G163-G162)/G162,"")</f>
        <v/>
      </c>
      <c r="H164" s="74" t="str">
        <f aca="false">IFERROR((H163-H162)/H162,"")</f>
        <v/>
      </c>
      <c r="I164" s="74" t="str">
        <f aca="false">IFERROR((I163-I162)/I162,"")</f>
        <v/>
      </c>
      <c r="J164" s="74" t="str">
        <f aca="false">IFERROR((J163-J162)/J162,"")</f>
        <v/>
      </c>
      <c r="K164" s="74" t="str">
        <f aca="false">IFERROR((K163-K162)/K162,"")</f>
        <v/>
      </c>
      <c r="L164" s="74" t="str">
        <f aca="false">IFERROR((L163-L162)/L162,"")</f>
        <v/>
      </c>
      <c r="M164" s="74" t="str">
        <f aca="false">IFERROR((M163-M162)/M162,"")</f>
        <v/>
      </c>
      <c r="N164" s="40" t="str">
        <f aca="false">IFERROR((N163-N162)/N162,"")</f>
        <v/>
      </c>
      <c r="O164" s="40" t="str">
        <f aca="false">IFERROR((O163-O162)/O162,"")</f>
        <v/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str">
        <f aca="false">IFERROR((T163-T162)/T162,"")</f>
        <v/>
      </c>
      <c r="U164" s="74" t="str">
        <f aca="false">IFERROR((U163-U162)/U162,"")</f>
        <v/>
      </c>
      <c r="V164" s="75" t="str">
        <f aca="false">IFERROR((V163-V162)/V162,"")</f>
        <v/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str">
        <f aca="false">IFERROR(SQRT(2*(F163-F162)^2/(F163+F162)),"")</f>
        <v/>
      </c>
      <c r="G165" s="77" t="str">
        <f aca="false">IFERROR(SQRT(2*(G163-G162)^2/(G163+G162)),"")</f>
        <v/>
      </c>
      <c r="H165" s="77" t="str">
        <f aca="false">IFERROR(SQRT(2*(H163-H162)^2/(H163+H162)),"")</f>
        <v/>
      </c>
      <c r="I165" s="77" t="str">
        <f aca="false">IFERROR(SQRT(2*(I163-I162)^2/(I163+I162)),"")</f>
        <v/>
      </c>
      <c r="J165" s="77" t="str">
        <f aca="false">IFERROR(SQRT(2*(J163-J162)^2/(J163+J162)),"")</f>
        <v/>
      </c>
      <c r="K165" s="77" t="str">
        <f aca="false">IFERROR(SQRT(2*(K163-K162)^2/(K163+K162)),"")</f>
        <v/>
      </c>
      <c r="L165" s="77" t="str">
        <f aca="false">IFERROR(SQRT(2*(L163-L162)^2/(L163+L162)),"")</f>
        <v/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str">
        <f aca="false">IFERROR(SQRT(2*(O163-O162)^2/(O163+O162)),"")</f>
        <v/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str">
        <f aca="false">IFERROR(SQRT(2*(T163-T162)^2/(T163+T162)),"")</f>
        <v/>
      </c>
      <c r="U165" s="77" t="str">
        <f aca="false">IFERROR(SQRT(2*(U163-U162)^2/(U163+U162)),"")</f>
        <v/>
      </c>
      <c r="V165" s="79" t="str">
        <f aca="false">IFERROR(SQRT(2*(V163-V162)^2/(V163+V162)),"")</f>
        <v/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5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/>
      <c r="E210" s="73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str">
        <f aca="false">IFERROR((F211-F210)/F210,"")</f>
        <v/>
      </c>
      <c r="G212" s="74" t="str">
        <f aca="false">IFERROR((G211-G210)/G210,"")</f>
        <v/>
      </c>
      <c r="H212" s="74" t="str">
        <f aca="false">IFERROR((H211-H210)/H210,"")</f>
        <v/>
      </c>
      <c r="I212" s="74" t="str">
        <f aca="false">IFERROR((I211-I210)/I210,"")</f>
        <v/>
      </c>
      <c r="J212" s="74" t="str">
        <f aca="false">IFERROR((J211-J210)/J210,"")</f>
        <v/>
      </c>
      <c r="K212" s="74" t="str">
        <f aca="false">IFERROR((K211-K210)/K210,"")</f>
        <v/>
      </c>
      <c r="L212" s="74" t="str">
        <f aca="false">IFERROR((L211-L210)/L210,"")</f>
        <v/>
      </c>
      <c r="M212" s="74" t="str">
        <f aca="false">IFERROR((M211-M210)/M210,"")</f>
        <v/>
      </c>
      <c r="N212" s="40" t="str">
        <f aca="false">IFERROR((N211-N210)/N210,"")</f>
        <v/>
      </c>
      <c r="O212" s="40" t="str">
        <f aca="false">IFERROR((O211-O210)/O210,"")</f>
        <v/>
      </c>
      <c r="P212" s="40" t="str">
        <f aca="false">IFERROR((P211-P210)/P210,"")</f>
        <v/>
      </c>
      <c r="Q212" s="74" t="str">
        <f aca="false">IFERROR((Q211-Q210)/Q210,"")</f>
        <v/>
      </c>
      <c r="R212" s="74" t="str">
        <f aca="false">IFERROR((R211-R210)/R210,"")</f>
        <v/>
      </c>
      <c r="S212" s="74" t="str">
        <f aca="false">IFERROR((S211-S210)/S210,"")</f>
        <v/>
      </c>
      <c r="T212" s="74" t="str">
        <f aca="false">IFERROR((T211-T210)/T210,"")</f>
        <v/>
      </c>
      <c r="U212" s="74" t="str">
        <f aca="false">IFERROR((U211-U210)/U210,"")</f>
        <v/>
      </c>
      <c r="V212" s="75" t="str">
        <f aca="false">IFERROR((V211-V210)/V210,"")</f>
        <v/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str">
        <f aca="false">IFERROR(SQRT(2*(F211-F210)^2/(F211+F210)),"")</f>
        <v/>
      </c>
      <c r="G213" s="77" t="str">
        <f aca="false">IFERROR(SQRT(2*(G211-G210)^2/(G211+G210)),"")</f>
        <v/>
      </c>
      <c r="H213" s="77" t="str">
        <f aca="false">IFERROR(SQRT(2*(H211-H210)^2/(H211+H210)),"")</f>
        <v/>
      </c>
      <c r="I213" s="77" t="str">
        <f aca="false">IFERROR(SQRT(2*(I211-I210)^2/(I211+I210)),"")</f>
        <v/>
      </c>
      <c r="J213" s="77" t="str">
        <f aca="false">IFERROR(SQRT(2*(J211-J210)^2/(J211+J210)),"")</f>
        <v/>
      </c>
      <c r="K213" s="77" t="str">
        <f aca="false">IFERROR(SQRT(2*(K211-K210)^2/(K211+K210)),"")</f>
        <v/>
      </c>
      <c r="L213" s="77" t="str">
        <f aca="false">IFERROR(SQRT(2*(L211-L210)^2/(L211+L210)),"")</f>
        <v/>
      </c>
      <c r="M213" s="77" t="str">
        <f aca="false">IFERROR(SQRT(2*(M211-M210)^2/(M211+M210)),"")</f>
        <v/>
      </c>
      <c r="N213" s="78" t="str">
        <f aca="false">IFERROR(SQRT(2*(N211-N210)^2/(N211+N210)),"")</f>
        <v/>
      </c>
      <c r="O213" s="78" t="str">
        <f aca="false">IFERROR(SQRT(2*(O211-O210)^2/(O211+O210)),"")</f>
        <v/>
      </c>
      <c r="P213" s="78" t="str">
        <f aca="false">IFERROR(SQRT(2*(P211-P210)^2/(P211+P210)),"")</f>
        <v/>
      </c>
      <c r="Q213" s="77" t="str">
        <f aca="false">IFERROR(SQRT(2*(Q211-Q210)^2/(Q211+Q210)),"")</f>
        <v/>
      </c>
      <c r="R213" s="77" t="str">
        <f aca="false">IFERROR(SQRT(2*(R211-R210)^2/(R211+R210)),"")</f>
        <v/>
      </c>
      <c r="S213" s="77" t="str">
        <f aca="false">IFERROR(SQRT(2*(S211-S210)^2/(S211+S210)),"")</f>
        <v/>
      </c>
      <c r="T213" s="77" t="str">
        <f aca="false">IFERROR(SQRT(2*(T211-T210)^2/(T211+T210)),"")</f>
        <v/>
      </c>
      <c r="U213" s="77" t="str">
        <f aca="false">IFERROR(SQRT(2*(U211-U210)^2/(U211+U210)),"")</f>
        <v/>
      </c>
      <c r="V213" s="79" t="str">
        <f aca="false">IFERROR(SQRT(2*(V211-V210)^2/(V211+V210)),"")</f>
        <v/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/>
      <c r="E214" s="73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str">
        <f aca="false">IFERROR((F215-F214)/F214,"")</f>
        <v/>
      </c>
      <c r="G216" s="74" t="str">
        <f aca="false">IFERROR((G215-G214)/G214,"")</f>
        <v/>
      </c>
      <c r="H216" s="74" t="str">
        <f aca="false">IFERROR((H215-H214)/H214,"")</f>
        <v/>
      </c>
      <c r="I216" s="74" t="str">
        <f aca="false">IFERROR((I215-I214)/I214,"")</f>
        <v/>
      </c>
      <c r="J216" s="74" t="str">
        <f aca="false">IFERROR((J215-J214)/J214,"")</f>
        <v/>
      </c>
      <c r="K216" s="74" t="str">
        <f aca="false">IFERROR((K215-K214)/K214,"")</f>
        <v/>
      </c>
      <c r="L216" s="74" t="str">
        <f aca="false">IFERROR((L215-L214)/L214,"")</f>
        <v/>
      </c>
      <c r="M216" s="74" t="str">
        <f aca="false">IFERROR((M215-M214)/M214,"")</f>
        <v/>
      </c>
      <c r="N216" s="40" t="str">
        <f aca="false">IFERROR((N215-N214)/N214,"")</f>
        <v/>
      </c>
      <c r="O216" s="40" t="str">
        <f aca="false">IFERROR((O215-O214)/O214,"")</f>
        <v/>
      </c>
      <c r="P216" s="40" t="str">
        <f aca="false">IFERROR((P215-P214)/P214,"")</f>
        <v/>
      </c>
      <c r="Q216" s="74" t="str">
        <f aca="false">IFERROR((Q215-Q214)/Q214,"")</f>
        <v/>
      </c>
      <c r="R216" s="74" t="str">
        <f aca="false">IFERROR((R215-R214)/R214,"")</f>
        <v/>
      </c>
      <c r="S216" s="74" t="str">
        <f aca="false">IFERROR((S215-S214)/S214,"")</f>
        <v/>
      </c>
      <c r="T216" s="74" t="str">
        <f aca="false">IFERROR((T215-T214)/T214,"")</f>
        <v/>
      </c>
      <c r="U216" s="74" t="str">
        <f aca="false">IFERROR((U215-U214)/U214,"")</f>
        <v/>
      </c>
      <c r="V216" s="75" t="str">
        <f aca="false">IFERROR((V215-V214)/V214,"")</f>
        <v/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str">
        <f aca="false">IFERROR(SQRT(2*(F215-F214)^2/(F215+F214)),"")</f>
        <v/>
      </c>
      <c r="G217" s="77" t="str">
        <f aca="false">IFERROR(SQRT(2*(G215-G214)^2/(G215+G214)),"")</f>
        <v/>
      </c>
      <c r="H217" s="77" t="str">
        <f aca="false">IFERROR(SQRT(2*(H215-H214)^2/(H215+H214)),"")</f>
        <v/>
      </c>
      <c r="I217" s="77" t="str">
        <f aca="false">IFERROR(SQRT(2*(I215-I214)^2/(I215+I214)),"")</f>
        <v/>
      </c>
      <c r="J217" s="77" t="str">
        <f aca="false">IFERROR(SQRT(2*(J215-J214)^2/(J215+J214)),"")</f>
        <v/>
      </c>
      <c r="K217" s="77" t="str">
        <f aca="false">IFERROR(SQRT(2*(K215-K214)^2/(K215+K214)),"")</f>
        <v/>
      </c>
      <c r="L217" s="77" t="str">
        <f aca="false">IFERROR(SQRT(2*(L215-L214)^2/(L215+L214)),"")</f>
        <v/>
      </c>
      <c r="M217" s="77" t="str">
        <f aca="false">IFERROR(SQRT(2*(M215-M214)^2/(M215+M214)),"")</f>
        <v/>
      </c>
      <c r="N217" s="78" t="str">
        <f aca="false">IFERROR(SQRT(2*(N215-N214)^2/(N215+N214)),"")</f>
        <v/>
      </c>
      <c r="O217" s="78" t="str">
        <f aca="false">IFERROR(SQRT(2*(O215-O214)^2/(O215+O214)),"")</f>
        <v/>
      </c>
      <c r="P217" s="78" t="str">
        <f aca="false">IFERROR(SQRT(2*(P215-P214)^2/(P215+P214)),"")</f>
        <v/>
      </c>
      <c r="Q217" s="77" t="str">
        <f aca="false">IFERROR(SQRT(2*(Q215-Q214)^2/(Q215+Q214)),"")</f>
        <v/>
      </c>
      <c r="R217" s="77" t="str">
        <f aca="false">IFERROR(SQRT(2*(R215-R214)^2/(R215+R214)),"")</f>
        <v/>
      </c>
      <c r="S217" s="77" t="str">
        <f aca="false">IFERROR(SQRT(2*(S215-S214)^2/(S215+S214)),"")</f>
        <v/>
      </c>
      <c r="T217" s="77" t="str">
        <f aca="false">IFERROR(SQRT(2*(T215-T214)^2/(T215+T214)),"")</f>
        <v/>
      </c>
      <c r="U217" s="77" t="str">
        <f aca="false">IFERROR(SQRT(2*(U215-U214)^2/(U215+U214)),"")</f>
        <v/>
      </c>
      <c r="V217" s="79" t="str">
        <f aca="false">IFERROR(SQRT(2*(V215-V214)^2/(V215+V214)),"")</f>
        <v/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40" t="str">
        <f aca="false">IFERROR((N251-N250)/N250,"")</f>
        <v/>
      </c>
      <c r="O252" s="40" t="str">
        <f aca="false">IFERROR((O251-O250)/O250,"")</f>
        <v/>
      </c>
      <c r="P252" s="40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5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40" t="str">
        <f aca="false">IFERROR((N255-N254)/N254,"")</f>
        <v/>
      </c>
      <c r="O256" s="40" t="str">
        <f aca="false">IFERROR((O255-O254)/O254,"")</f>
        <v/>
      </c>
      <c r="P256" s="40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5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/>
      <c r="E258" s="73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str">
        <f aca="false">IFERROR((F259-F258)/F258,"")</f>
        <v/>
      </c>
      <c r="G260" s="74" t="str">
        <f aca="false">IFERROR((G259-G258)/G258,"")</f>
        <v/>
      </c>
      <c r="H260" s="74" t="str">
        <f aca="false">IFERROR((H259-H258)/H258,"")</f>
        <v/>
      </c>
      <c r="I260" s="74" t="str">
        <f aca="false">IFERROR((I259-I258)/I258,"")</f>
        <v/>
      </c>
      <c r="J260" s="74" t="str">
        <f aca="false">IFERROR((J259-J258)/J258,"")</f>
        <v/>
      </c>
      <c r="K260" s="74" t="str">
        <f aca="false">IFERROR((K259-K258)/K258,"")</f>
        <v/>
      </c>
      <c r="L260" s="74" t="str">
        <f aca="false">IFERROR((L259-L258)/L258,"")</f>
        <v/>
      </c>
      <c r="M260" s="74" t="str">
        <f aca="false">IFERROR((M259-M258)/M258,"")</f>
        <v/>
      </c>
      <c r="N260" s="40" t="str">
        <f aca="false">IFERROR((N259-N258)/N258,"")</f>
        <v/>
      </c>
      <c r="O260" s="40" t="str">
        <f aca="false">IFERROR((O259-O258)/O258,"")</f>
        <v/>
      </c>
      <c r="P260" s="40" t="str">
        <f aca="false">IFERROR((P259-P258)/P258,"")</f>
        <v/>
      </c>
      <c r="Q260" s="74" t="str">
        <f aca="false">IFERROR((Q259-Q258)/Q258,"")</f>
        <v/>
      </c>
      <c r="R260" s="74" t="str">
        <f aca="false">IFERROR((R259-R258)/R258,"")</f>
        <v/>
      </c>
      <c r="S260" s="74" t="str">
        <f aca="false">IFERROR((S259-S258)/S258,"")</f>
        <v/>
      </c>
      <c r="T260" s="74" t="str">
        <f aca="false">IFERROR((T259-T258)/T258,"")</f>
        <v/>
      </c>
      <c r="U260" s="74" t="str">
        <f aca="false">IFERROR((U259-U258)/U258,"")</f>
        <v/>
      </c>
      <c r="V260" s="75" t="str">
        <f aca="false">IFERROR((V259-V258)/V258,"")</f>
        <v/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str">
        <f aca="false">IFERROR(SQRT(2*(F259-F258)^2/(F259+F258)),"")</f>
        <v/>
      </c>
      <c r="G261" s="77" t="str">
        <f aca="false">IFERROR(SQRT(2*(G259-G258)^2/(G259+G258)),"")</f>
        <v/>
      </c>
      <c r="H261" s="77" t="str">
        <f aca="false">IFERROR(SQRT(2*(H259-H258)^2/(H259+H258)),"")</f>
        <v/>
      </c>
      <c r="I261" s="77" t="str">
        <f aca="false">IFERROR(SQRT(2*(I259-I258)^2/(I259+I258)),"")</f>
        <v/>
      </c>
      <c r="J261" s="77" t="str">
        <f aca="false">IFERROR(SQRT(2*(J259-J258)^2/(J259+J258)),"")</f>
        <v/>
      </c>
      <c r="K261" s="77" t="str">
        <f aca="false">IFERROR(SQRT(2*(K259-K258)^2/(K259+K258)),"")</f>
        <v/>
      </c>
      <c r="L261" s="77" t="str">
        <f aca="false">IFERROR(SQRT(2*(L259-L258)^2/(L259+L258)),"")</f>
        <v/>
      </c>
      <c r="M261" s="77" t="str">
        <f aca="false">IFERROR(SQRT(2*(M259-M258)^2/(M259+M258)),"")</f>
        <v/>
      </c>
      <c r="N261" s="78" t="str">
        <f aca="false">IFERROR(SQRT(2*(N259-N258)^2/(N259+N258)),"")</f>
        <v/>
      </c>
      <c r="O261" s="78" t="str">
        <f aca="false">IFERROR(SQRT(2*(O259-O258)^2/(O259+O258)),"")</f>
        <v/>
      </c>
      <c r="P261" s="78" t="str">
        <f aca="false">IFERROR(SQRT(2*(P259-P258)^2/(P259+P258)),"")</f>
        <v/>
      </c>
      <c r="Q261" s="77" t="str">
        <f aca="false">IFERROR(SQRT(2*(Q259-Q258)^2/(Q259+Q258)),"")</f>
        <v/>
      </c>
      <c r="R261" s="77" t="str">
        <f aca="false">IFERROR(SQRT(2*(R259-R258)^2/(R259+R258)),"")</f>
        <v/>
      </c>
      <c r="S261" s="77" t="str">
        <f aca="false">IFERROR(SQRT(2*(S259-S258)^2/(S259+S258)),"")</f>
        <v/>
      </c>
      <c r="T261" s="77" t="str">
        <f aca="false">IFERROR(SQRT(2*(T259-T258)^2/(T259+T258)),"")</f>
        <v/>
      </c>
      <c r="U261" s="77" t="str">
        <f aca="false">IFERROR(SQRT(2*(U259-U258)^2/(U259+U258)),"")</f>
        <v/>
      </c>
      <c r="V261" s="79" t="str">
        <f aca="false">IFERROR(SQRT(2*(V259-V258)^2/(V259+V258)),"")</f>
        <v/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/>
      <c r="E262" s="73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/>
      <c r="G263" s="5"/>
      <c r="H263" s="5"/>
      <c r="I263" s="5"/>
      <c r="J263" s="5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str">
        <f aca="false">IFERROR((F263-F262)/F262,"")</f>
        <v/>
      </c>
      <c r="G264" s="74" t="str">
        <f aca="false">IFERROR((G263-G262)/G262,"")</f>
        <v/>
      </c>
      <c r="H264" s="74" t="str">
        <f aca="false">IFERROR((H263-H262)/H262,"")</f>
        <v/>
      </c>
      <c r="I264" s="74" t="str">
        <f aca="false">IFERROR((I263-I262)/I262,"")</f>
        <v/>
      </c>
      <c r="J264" s="74" t="str">
        <f aca="false">IFERROR((J263-J262)/J262,"")</f>
        <v/>
      </c>
      <c r="K264" s="74" t="str">
        <f aca="false">IFERROR((K263-K262)/K262,"")</f>
        <v/>
      </c>
      <c r="L264" s="74" t="str">
        <f aca="false">IFERROR((L263-L262)/L262,"")</f>
        <v/>
      </c>
      <c r="M264" s="74" t="str">
        <f aca="false">IFERROR((M263-M262)/M262,"")</f>
        <v/>
      </c>
      <c r="N264" s="40" t="str">
        <f aca="false">IFERROR((N263-N262)/N262,"")</f>
        <v/>
      </c>
      <c r="O264" s="40" t="str">
        <f aca="false">IFERROR((O263-O262)/O262,"")</f>
        <v/>
      </c>
      <c r="P264" s="40" t="str">
        <f aca="false">IFERROR((P263-P262)/P262,"")</f>
        <v/>
      </c>
      <c r="Q264" s="74" t="str">
        <f aca="false">IFERROR((Q263-Q262)/Q262,"")</f>
        <v/>
      </c>
      <c r="R264" s="74" t="str">
        <f aca="false">IFERROR((R263-R262)/R262,"")</f>
        <v/>
      </c>
      <c r="S264" s="74" t="str">
        <f aca="false">IFERROR((S263-S262)/S262,"")</f>
        <v/>
      </c>
      <c r="T264" s="74" t="str">
        <f aca="false">IFERROR((T263-T262)/T262,"")</f>
        <v/>
      </c>
      <c r="U264" s="74" t="str">
        <f aca="false">IFERROR((U263-U262)/U262,"")</f>
        <v/>
      </c>
      <c r="V264" s="75" t="str">
        <f aca="false">IFERROR((V263-V262)/V262,"")</f>
        <v/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str">
        <f aca="false">IFERROR(SQRT(2*(F263-F262)^2/(F263+F262)),"")</f>
        <v/>
      </c>
      <c r="G265" s="77" t="str">
        <f aca="false">IFERROR(SQRT(2*(G263-G262)^2/(G263+G262)),"")</f>
        <v/>
      </c>
      <c r="H265" s="77" t="str">
        <f aca="false">IFERROR(SQRT(2*(H263-H262)^2/(H263+H262)),"")</f>
        <v/>
      </c>
      <c r="I265" s="77" t="str">
        <f aca="false">IFERROR(SQRT(2*(I263-I262)^2/(I263+I262)),"")</f>
        <v/>
      </c>
      <c r="J265" s="77" t="str">
        <f aca="false">IFERROR(SQRT(2*(J263-J262)^2/(J263+J262)),"")</f>
        <v/>
      </c>
      <c r="K265" s="77" t="str">
        <f aca="false">IFERROR(SQRT(2*(K263-K262)^2/(K263+K262)),"")</f>
        <v/>
      </c>
      <c r="L265" s="77" t="str">
        <f aca="false">IFERROR(SQRT(2*(L263-L262)^2/(L263+L262)),"")</f>
        <v/>
      </c>
      <c r="M265" s="77" t="str">
        <f aca="false">IFERROR(SQRT(2*(M263-M262)^2/(M263+M262)),"")</f>
        <v/>
      </c>
      <c r="N265" s="78" t="str">
        <f aca="false">IFERROR(SQRT(2*(N263-N262)^2/(N263+N262)),"")</f>
        <v/>
      </c>
      <c r="O265" s="78" t="str">
        <f aca="false">IFERROR(SQRT(2*(O263-O262)^2/(O263+O262)),"")</f>
        <v/>
      </c>
      <c r="P265" s="78" t="str">
        <f aca="false">IFERROR(SQRT(2*(P263-P262)^2/(P263+P262)),"")</f>
        <v/>
      </c>
      <c r="Q265" s="77" t="str">
        <f aca="false">IFERROR(SQRT(2*(Q263-Q262)^2/(Q263+Q262)),"")</f>
        <v/>
      </c>
      <c r="R265" s="77" t="str">
        <f aca="false">IFERROR(SQRT(2*(R263-R262)^2/(R263+R262)),"")</f>
        <v/>
      </c>
      <c r="S265" s="77" t="str">
        <f aca="false">IFERROR(SQRT(2*(S263-S262)^2/(S263+S262)),"")</f>
        <v/>
      </c>
      <c r="T265" s="77" t="str">
        <f aca="false">IFERROR(SQRT(2*(T263-T262)^2/(T263+T262)),"")</f>
        <v/>
      </c>
      <c r="U265" s="77" t="str">
        <f aca="false">IFERROR(SQRT(2*(U263-U262)^2/(U263+U262)),"")</f>
        <v/>
      </c>
      <c r="V265" s="79" t="str">
        <f aca="false">IFERROR(SQRT(2*(V263-V262)^2/(V263+V262)),"")</f>
        <v/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40" t="str">
        <f aca="false">IFERROR((N267-N266)/N266,"")</f>
        <v/>
      </c>
      <c r="O268" s="40" t="str">
        <f aca="false">IFERROR((O267-O266)/O266,"")</f>
        <v/>
      </c>
      <c r="P268" s="40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5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40" t="str">
        <f aca="false">IFERROR((N291-N290)/N290,"")</f>
        <v/>
      </c>
      <c r="O292" s="40" t="str">
        <f aca="false">IFERROR((O291-O290)/O290,"")</f>
        <v/>
      </c>
      <c r="P292" s="40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5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40" t="str">
        <f aca="false">IFERROR((N295-N294)/N294,"")</f>
        <v/>
      </c>
      <c r="O296" s="40" t="str">
        <f aca="false">IFERROR((O295-O294)/O294,"")</f>
        <v/>
      </c>
      <c r="P296" s="40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5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40" t="str">
        <f aca="false">IFERROR((N299-N298)/N298,"")</f>
        <v/>
      </c>
      <c r="O300" s="40" t="str">
        <f aca="false">IFERROR((O299-O298)/O298,"")</f>
        <v/>
      </c>
      <c r="P300" s="40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5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40" t="str">
        <f aca="false">IFERROR((N303-N302)/N302,"")</f>
        <v/>
      </c>
      <c r="O304" s="40" t="str">
        <f aca="false">IFERROR((O303-O302)/O302,"")</f>
        <v/>
      </c>
      <c r="P304" s="40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5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40" t="str">
        <f aca="false">IFERROR((N315-N314)/N314,"")</f>
        <v/>
      </c>
      <c r="O316" s="40" t="str">
        <f aca="false">IFERROR((O315-O314)/O314,"")</f>
        <v/>
      </c>
      <c r="P316" s="40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5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/>
      <c r="E330" s="73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str">
        <f aca="false">IFERROR((F331-F330)/F330,"")</f>
        <v/>
      </c>
      <c r="G332" s="74" t="str">
        <f aca="false">IFERROR((G331-G330)/G330,"")</f>
        <v/>
      </c>
      <c r="H332" s="74" t="str">
        <f aca="false">IFERROR((H331-H330)/H330,"")</f>
        <v/>
      </c>
      <c r="I332" s="74" t="str">
        <f aca="false">IFERROR((I331-I330)/I330,"")</f>
        <v/>
      </c>
      <c r="J332" s="74" t="str">
        <f aca="false">IFERROR((J331-J330)/J330,"")</f>
        <v/>
      </c>
      <c r="K332" s="74" t="str">
        <f aca="false">IFERROR((K331-K330)/K330,"")</f>
        <v/>
      </c>
      <c r="L332" s="74" t="str">
        <f aca="false">IFERROR((L331-L330)/L330,"")</f>
        <v/>
      </c>
      <c r="M332" s="74" t="str">
        <f aca="false">IFERROR((M331-M330)/M330,"")</f>
        <v/>
      </c>
      <c r="N332" s="40" t="str">
        <f aca="false">IFERROR((N331-N330)/N330,"")</f>
        <v/>
      </c>
      <c r="O332" s="40" t="str">
        <f aca="false">IFERROR((O331-O330)/O330,"")</f>
        <v/>
      </c>
      <c r="P332" s="40" t="str">
        <f aca="false">IFERROR((P331-P330)/P330,"")</f>
        <v/>
      </c>
      <c r="Q332" s="74" t="str">
        <f aca="false">IFERROR((Q331-Q330)/Q330,"")</f>
        <v/>
      </c>
      <c r="R332" s="74" t="str">
        <f aca="false">IFERROR((R331-R330)/R330,"")</f>
        <v/>
      </c>
      <c r="S332" s="74" t="str">
        <f aca="false">IFERROR((S331-S330)/S330,"")</f>
        <v/>
      </c>
      <c r="T332" s="74" t="str">
        <f aca="false">IFERROR((T331-T330)/T330,"")</f>
        <v/>
      </c>
      <c r="U332" s="74" t="str">
        <f aca="false">IFERROR((U331-U330)/U330,"")</f>
        <v/>
      </c>
      <c r="V332" s="75" t="str">
        <f aca="false">IFERROR((V331-V330)/V330,"")</f>
        <v/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str">
        <f aca="false">IFERROR(SQRT(2*(F331-F330)^2/(F331+F330)),"")</f>
        <v/>
      </c>
      <c r="G333" s="77" t="str">
        <f aca="false">IFERROR(SQRT(2*(G331-G330)^2/(G331+G330)),"")</f>
        <v/>
      </c>
      <c r="H333" s="77" t="str">
        <f aca="false">IFERROR(SQRT(2*(H331-H330)^2/(H331+H330)),"")</f>
        <v/>
      </c>
      <c r="I333" s="77" t="str">
        <f aca="false">IFERROR(SQRT(2*(I331-I330)^2/(I331+I330)),"")</f>
        <v/>
      </c>
      <c r="J333" s="77" t="str">
        <f aca="false">IFERROR(SQRT(2*(J331-J330)^2/(J331+J330)),"")</f>
        <v/>
      </c>
      <c r="K333" s="77" t="str">
        <f aca="false">IFERROR(SQRT(2*(K331-K330)^2/(K331+K330)),"")</f>
        <v/>
      </c>
      <c r="L333" s="77" t="str">
        <f aca="false">IFERROR(SQRT(2*(L331-L330)^2/(L331+L330)),"")</f>
        <v/>
      </c>
      <c r="M333" s="77" t="str">
        <f aca="false">IFERROR(SQRT(2*(M331-M330)^2/(M331+M330)),"")</f>
        <v/>
      </c>
      <c r="N333" s="78" t="str">
        <f aca="false">IFERROR(SQRT(2*(N331-N330)^2/(N331+N330)),"")</f>
        <v/>
      </c>
      <c r="O333" s="78" t="str">
        <f aca="false">IFERROR(SQRT(2*(O331-O330)^2/(O331+O330)),"")</f>
        <v/>
      </c>
      <c r="P333" s="78" t="str">
        <f aca="false">IFERROR(SQRT(2*(P331-P330)^2/(P331+P330)),"")</f>
        <v/>
      </c>
      <c r="Q333" s="77" t="str">
        <f aca="false">IFERROR(SQRT(2*(Q331-Q330)^2/(Q331+Q330)),"")</f>
        <v/>
      </c>
      <c r="R333" s="77" t="str">
        <f aca="false">IFERROR(SQRT(2*(R331-R330)^2/(R331+R330)),"")</f>
        <v/>
      </c>
      <c r="S333" s="77" t="str">
        <f aca="false">IFERROR(SQRT(2*(S331-S330)^2/(S331+S330)),"")</f>
        <v/>
      </c>
      <c r="T333" s="77" t="str">
        <f aca="false">IFERROR(SQRT(2*(T331-T330)^2/(T331+T330)),"")</f>
        <v/>
      </c>
      <c r="U333" s="77" t="str">
        <f aca="false">IFERROR(SQRT(2*(U331-U330)^2/(U331+U330)),"")</f>
        <v/>
      </c>
      <c r="V333" s="79" t="str">
        <f aca="false">IFERROR(SQRT(2*(V331-V330)^2/(V331+V330)),"")</f>
        <v/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40" t="str">
        <f aca="false">IFERROR((N347-N346)/N346,"")</f>
        <v/>
      </c>
      <c r="O348" s="40" t="str">
        <f aca="false">IFERROR((O347-O346)/O346,"")</f>
        <v/>
      </c>
      <c r="P348" s="40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5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/>
      <c r="E366" s="73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str">
        <f aca="false">IFERROR((F367-F366)/F366,"")</f>
        <v/>
      </c>
      <c r="G368" s="74" t="str">
        <f aca="false">IFERROR((G367-G366)/G366,"")</f>
        <v/>
      </c>
      <c r="H368" s="74" t="str">
        <f aca="false">IFERROR((H367-H366)/H366,"")</f>
        <v/>
      </c>
      <c r="I368" s="74" t="str">
        <f aca="false">IFERROR((I367-I366)/I366,"")</f>
        <v/>
      </c>
      <c r="J368" s="74" t="str">
        <f aca="false">IFERROR((J367-J366)/J366,"")</f>
        <v/>
      </c>
      <c r="K368" s="74" t="str">
        <f aca="false">IFERROR((K367-K366)/K366,"")</f>
        <v/>
      </c>
      <c r="L368" s="74" t="str">
        <f aca="false">IFERROR((L367-L366)/L366,"")</f>
        <v/>
      </c>
      <c r="M368" s="74" t="str">
        <f aca="false">IFERROR((M367-M366)/M366,"")</f>
        <v/>
      </c>
      <c r="N368" s="40" t="str">
        <f aca="false">IFERROR((N367-N366)/N366,"")</f>
        <v/>
      </c>
      <c r="O368" s="40" t="str">
        <f aca="false">IFERROR((O367-O366)/O366,"")</f>
        <v/>
      </c>
      <c r="P368" s="40" t="str">
        <f aca="false">IFERROR((P367-P366)/P366,"")</f>
        <v/>
      </c>
      <c r="Q368" s="74" t="str">
        <f aca="false">IFERROR((Q367-Q366)/Q366,"")</f>
        <v/>
      </c>
      <c r="R368" s="74" t="str">
        <f aca="false">IFERROR((R367-R366)/R366,"")</f>
        <v/>
      </c>
      <c r="S368" s="74" t="str">
        <f aca="false">IFERROR((S367-S366)/S366,"")</f>
        <v/>
      </c>
      <c r="T368" s="74" t="str">
        <f aca="false">IFERROR((T367-T366)/T366,"")</f>
        <v/>
      </c>
      <c r="U368" s="74" t="str">
        <f aca="false">IFERROR((U367-U366)/U366,"")</f>
        <v/>
      </c>
      <c r="V368" s="75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str">
        <f aca="false">IFERROR(SQRT(2*(F367-F366)^2/(F367+F366)),"")</f>
        <v/>
      </c>
      <c r="G369" s="77" t="str">
        <f aca="false">IFERROR(SQRT(2*(G367-G366)^2/(G367+G366)),"")</f>
        <v/>
      </c>
      <c r="H369" s="77" t="str">
        <f aca="false">IFERROR(SQRT(2*(H367-H366)^2/(H367+H366)),"")</f>
        <v/>
      </c>
      <c r="I369" s="77" t="str">
        <f aca="false">IFERROR(SQRT(2*(I367-I366)^2/(I367+I366)),"")</f>
        <v/>
      </c>
      <c r="J369" s="77" t="str">
        <f aca="false">IFERROR(SQRT(2*(J367-J366)^2/(J367+J366)),"")</f>
        <v/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str">
        <f aca="false">IFERROR(SQRT(2*(M367-M366)^2/(M367+M366)),"")</f>
        <v/>
      </c>
      <c r="N369" s="78" t="str">
        <f aca="false">IFERROR(SQRT(2*(N367-N366)^2/(N367+N366)),"")</f>
        <v/>
      </c>
      <c r="O369" s="78" t="str">
        <f aca="false">IFERROR(SQRT(2*(O367-O366)^2/(O367+O366)),"")</f>
        <v/>
      </c>
      <c r="P369" s="78" t="str">
        <f aca="false">IFERROR(SQRT(2*(P367-P366)^2/(P367+P366)),"")</f>
        <v/>
      </c>
      <c r="Q369" s="77" t="str">
        <f aca="false">IFERROR(SQRT(2*(Q367-Q366)^2/(Q367+Q366)),"")</f>
        <v/>
      </c>
      <c r="R369" s="77" t="str">
        <f aca="false">IFERROR(SQRT(2*(R367-R366)^2/(R367+R366)),"")</f>
        <v/>
      </c>
      <c r="S369" s="77" t="str">
        <f aca="false">IFERROR(SQRT(2*(S367-S366)^2/(S367+S366)),"")</f>
        <v/>
      </c>
      <c r="T369" s="77" t="str">
        <f aca="false">IFERROR(SQRT(2*(T367-T366)^2/(T367+T366)),"")</f>
        <v/>
      </c>
      <c r="U369" s="77" t="str">
        <f aca="false">IFERROR(SQRT(2*(U367-U366)^2/(U367+U366)),"")</f>
        <v/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5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86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87"/>
      <c r="E399" s="8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87"/>
      <c r="E400" s="8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88"/>
      <c r="E401" s="8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40" t="str">
        <f aca="false">IFERROR((N403-N402)/N402,"")</f>
        <v/>
      </c>
      <c r="O404" s="40" t="str">
        <f aca="false">IFERROR((O403-O402)/O402,"")</f>
        <v/>
      </c>
      <c r="P404" s="40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86"/>
      <c r="E406" s="82"/>
      <c r="F406" s="71"/>
      <c r="G406" s="71"/>
      <c r="H406" s="71"/>
      <c r="I406" s="71"/>
      <c r="J406" s="71"/>
      <c r="K406" s="71"/>
      <c r="L406" s="71"/>
      <c r="M406" s="71"/>
      <c r="N406" s="5"/>
      <c r="O406" s="5"/>
      <c r="P406" s="5"/>
      <c r="Q406" s="71"/>
      <c r="R406" s="71"/>
      <c r="S406" s="71"/>
      <c r="T406" s="71"/>
      <c r="U406" s="71"/>
      <c r="V406" s="85"/>
    </row>
    <row r="407" customFormat="false" ht="13.5" hidden="false" customHeight="true" outlineLevel="0" collapsed="false">
      <c r="A407" s="69"/>
      <c r="B407" s="70"/>
      <c r="C407" s="6" t="s">
        <v>548</v>
      </c>
      <c r="D407" s="87"/>
      <c r="E407" s="82"/>
      <c r="F407" s="6"/>
      <c r="G407" s="6"/>
      <c r="H407" s="6"/>
      <c r="I407" s="6"/>
      <c r="J407" s="6"/>
      <c r="K407" s="6"/>
      <c r="L407" s="6"/>
      <c r="M407" s="6"/>
      <c r="N407" s="5"/>
      <c r="O407" s="5"/>
      <c r="P407" s="5"/>
      <c r="Q407" s="6"/>
      <c r="R407" s="6"/>
      <c r="S407" s="6"/>
      <c r="T407" s="6"/>
      <c r="U407" s="6"/>
      <c r="V407" s="83"/>
    </row>
    <row r="408" customFormat="false" ht="13.5" hidden="false" customHeight="true" outlineLevel="0" collapsed="false">
      <c r="A408" s="69"/>
      <c r="B408" s="70"/>
      <c r="C408" s="6" t="s">
        <v>549</v>
      </c>
      <c r="D408" s="87"/>
      <c r="E408" s="82"/>
      <c r="F408" s="74" t="str">
        <f aca="false">IFERROR((F407-F406)/F406,"")</f>
        <v/>
      </c>
      <c r="G408" s="74" t="str">
        <f aca="false">IFERROR((G407-G406)/G406,"")</f>
        <v/>
      </c>
      <c r="H408" s="74" t="str">
        <f aca="false">IFERROR((H407-H406)/H406,"")</f>
        <v/>
      </c>
      <c r="I408" s="74" t="str">
        <f aca="false">IFERROR((I407-I406)/I406,"")</f>
        <v/>
      </c>
      <c r="J408" s="74" t="str">
        <f aca="false">IFERROR((J407-J406)/J406,"")</f>
        <v/>
      </c>
      <c r="K408" s="74" t="str">
        <f aca="false">IFERROR((K407-K406)/K406,"")</f>
        <v/>
      </c>
      <c r="L408" s="74" t="str">
        <f aca="false">IFERROR((L407-L406)/L406,"")</f>
        <v/>
      </c>
      <c r="M408" s="74" t="str">
        <f aca="false">IFERROR((M407-M406)/M406,"")</f>
        <v/>
      </c>
      <c r="N408" s="40" t="str">
        <f aca="false">IFERROR((N407-N406)/N406,"")</f>
        <v/>
      </c>
      <c r="O408" s="40" t="str">
        <f aca="false">IFERROR((O407-O406)/O406,"")</f>
        <v/>
      </c>
      <c r="P408" s="40" t="str">
        <f aca="false">IFERROR((P407-P406)/P406,"")</f>
        <v/>
      </c>
      <c r="Q408" s="74" t="str">
        <f aca="false">IFERROR((Q407-Q406)/Q406,"")</f>
        <v/>
      </c>
      <c r="R408" s="74" t="str">
        <f aca="false">IFERROR((R407-R406)/R406,"")</f>
        <v/>
      </c>
      <c r="S408" s="74" t="str">
        <f aca="false">IFERROR((S407-S406)/S406,"")</f>
        <v/>
      </c>
      <c r="T408" s="74" t="str">
        <f aca="false">IFERROR((T407-T406)/T406,"")</f>
        <v/>
      </c>
      <c r="U408" s="74" t="str">
        <f aca="false">IFERROR((U407-U406)/U406,"")</f>
        <v/>
      </c>
      <c r="V408" s="75" t="str">
        <f aca="false">IFERROR((V407-V406)/V406,"")</f>
        <v/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88"/>
      <c r="E409" s="82"/>
      <c r="F409" s="77" t="str">
        <f aca="false">IFERROR(SQRT(2*(F407-F406)^2/(F407+F406)),"")</f>
        <v/>
      </c>
      <c r="G409" s="77" t="str">
        <f aca="false">IFERROR(SQRT(2*(G407-G406)^2/(G407+G406)),"")</f>
        <v/>
      </c>
      <c r="H409" s="77" t="str">
        <f aca="false">IFERROR(SQRT(2*(H407-H406)^2/(H407+H406)),"")</f>
        <v/>
      </c>
      <c r="I409" s="77" t="str">
        <f aca="false">IFERROR(SQRT(2*(I407-I406)^2/(I407+I406)),"")</f>
        <v/>
      </c>
      <c r="J409" s="77" t="str">
        <f aca="false">IFERROR(SQRT(2*(J407-J406)^2/(J407+J406)),"")</f>
        <v/>
      </c>
      <c r="K409" s="77" t="str">
        <f aca="false">IFERROR(SQRT(2*(K407-K406)^2/(K407+K406)),"")</f>
        <v/>
      </c>
      <c r="L409" s="77" t="str">
        <f aca="false">IFERROR(SQRT(2*(L407-L406)^2/(L407+L406)),"")</f>
        <v/>
      </c>
      <c r="M409" s="77" t="str">
        <f aca="false">IFERROR(SQRT(2*(M407-M406)^2/(M407+M406)),"")</f>
        <v/>
      </c>
      <c r="N409" s="78" t="str">
        <f aca="false">IFERROR(SQRT(2*(N407-N406)^2/(N407+N406)),"")</f>
        <v/>
      </c>
      <c r="O409" s="78" t="str">
        <f aca="false">IFERROR(SQRT(2*(O407-O406)^2/(O407+O406)),"")</f>
        <v/>
      </c>
      <c r="P409" s="78" t="str">
        <f aca="false">IFERROR(SQRT(2*(P407-P406)^2/(P407+P406)),"")</f>
        <v/>
      </c>
      <c r="Q409" s="77" t="str">
        <f aca="false">IFERROR(SQRT(2*(Q407-Q406)^2/(Q407+Q406)),"")</f>
        <v/>
      </c>
      <c r="R409" s="77" t="str">
        <f aca="false">IFERROR(SQRT(2*(R407-R406)^2/(R407+R406)),"")</f>
        <v/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str">
        <f aca="false">IFERROR(SQRT(2*(U407-U406)^2/(U407+U406)),"")</f>
        <v/>
      </c>
      <c r="V409" s="79" t="str">
        <f aca="false">IFERROR(SQRT(2*(V407-V406)^2/(V407+V406)),"")</f>
        <v/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/>
      <c r="E410" s="73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str">
        <f aca="false">IFERROR((F411-F410)/F410,"")</f>
        <v/>
      </c>
      <c r="G412" s="74" t="str">
        <f aca="false">IFERROR((G411-G410)/G410,"")</f>
        <v/>
      </c>
      <c r="H412" s="74" t="str">
        <f aca="false">IFERROR((H411-H410)/H410,"")</f>
        <v/>
      </c>
      <c r="I412" s="74" t="str">
        <f aca="false">IFERROR((I411-I410)/I410,"")</f>
        <v/>
      </c>
      <c r="J412" s="74" t="str">
        <f aca="false">IFERROR((J411-J410)/J410,"")</f>
        <v/>
      </c>
      <c r="K412" s="74" t="str">
        <f aca="false">IFERROR((K411-K410)/K410,"")</f>
        <v/>
      </c>
      <c r="L412" s="74" t="str">
        <f aca="false">IFERROR((L411-L410)/L410,"")</f>
        <v/>
      </c>
      <c r="M412" s="74" t="str">
        <f aca="false">IFERROR((M411-M410)/M410,"")</f>
        <v/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str">
        <f aca="false">IFERROR((Q411-Q410)/Q410,"")</f>
        <v/>
      </c>
      <c r="R412" s="74" t="str">
        <f aca="false">IFERROR((R411-R410)/R410,"")</f>
        <v/>
      </c>
      <c r="S412" s="74" t="str">
        <f aca="false">IFERROR((S411-S410)/S410,"")</f>
        <v/>
      </c>
      <c r="T412" s="74" t="str">
        <f aca="false">IFERROR((T411-T410)/T410,"")</f>
        <v/>
      </c>
      <c r="U412" s="74" t="str">
        <f aca="false">IFERROR((U411-U410)/U410,"")</f>
        <v/>
      </c>
      <c r="V412" s="75" t="str">
        <f aca="false">IFERROR((V411-V410)/V410,"")</f>
        <v/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str">
        <f aca="false">IFERROR(SQRT(2*(F411-F410)^2/(F411+F410)),"")</f>
        <v/>
      </c>
      <c r="G413" s="77" t="str">
        <f aca="false">IFERROR(SQRT(2*(G411-G410)^2/(G411+G410)),"")</f>
        <v/>
      </c>
      <c r="H413" s="77" t="str">
        <f aca="false">IFERROR(SQRT(2*(H411-H410)^2/(H411+H410)),"")</f>
        <v/>
      </c>
      <c r="I413" s="77" t="str">
        <f aca="false">IFERROR(SQRT(2*(I411-I410)^2/(I411+I410)),"")</f>
        <v/>
      </c>
      <c r="J413" s="77" t="str">
        <f aca="false">IFERROR(SQRT(2*(J411-J410)^2/(J411+J410)),"")</f>
        <v/>
      </c>
      <c r="K413" s="77" t="str">
        <f aca="false">IFERROR(SQRT(2*(K411-K410)^2/(K411+K410)),"")</f>
        <v/>
      </c>
      <c r="L413" s="77" t="str">
        <f aca="false">IFERROR(SQRT(2*(L411-L410)^2/(L411+L410)),"")</f>
        <v/>
      </c>
      <c r="M413" s="77" t="str">
        <f aca="false">IFERROR(SQRT(2*(M411-M410)^2/(M411+M410)),"")</f>
        <v/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str">
        <f aca="false">IFERROR(SQRT(2*(Q411-Q410)^2/(Q411+Q410)),"")</f>
        <v/>
      </c>
      <c r="R413" s="77" t="str">
        <f aca="false">IFERROR(SQRT(2*(R411-R410)^2/(R411+R410)),"")</f>
        <v/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str">
        <f aca="false">IFERROR(SQRT(2*(U411-U410)^2/(U411+U410)),"")</f>
        <v/>
      </c>
      <c r="V413" s="79" t="str">
        <f aca="false">IFERROR(SQRT(2*(V411-V410)^2/(V411+V410)),"")</f>
        <v/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40" t="str">
        <f aca="false">IFERROR((N415-N414)/N414,"")</f>
        <v/>
      </c>
      <c r="O416" s="40" t="str">
        <f aca="false">IFERROR((O415-O414)/O414,"")</f>
        <v/>
      </c>
      <c r="P416" s="40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5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40" t="str">
        <f aca="false">IFERROR((N427-N426)/N426,"")</f>
        <v/>
      </c>
      <c r="O428" s="40" t="str">
        <f aca="false">IFERROR((O427-O426)/O426,"")</f>
        <v/>
      </c>
      <c r="P428" s="40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40" t="str">
        <f aca="false">IFERROR((N431-N430)/N430,"")</f>
        <v/>
      </c>
      <c r="O432" s="40" t="str">
        <f aca="false">IFERROR((O431-O430)/O430,"")</f>
        <v/>
      </c>
      <c r="P432" s="40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5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/>
      <c r="E434" s="73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/>
      <c r="G435" s="5"/>
      <c r="H435" s="5"/>
      <c r="I435" s="5"/>
      <c r="J435" s="5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str">
        <f aca="false">IFERROR((F435-F434)/F434,"")</f>
        <v/>
      </c>
      <c r="G436" s="74" t="str">
        <f aca="false">IFERROR((G435-G434)/G434,"")</f>
        <v/>
      </c>
      <c r="H436" s="74" t="str">
        <f aca="false">IFERROR((H435-H434)/H434,"")</f>
        <v/>
      </c>
      <c r="I436" s="74" t="str">
        <f aca="false">IFERROR((I435-I434)/I434,"")</f>
        <v/>
      </c>
      <c r="J436" s="74" t="str">
        <f aca="false">IFERROR((J435-J434)/J434,"")</f>
        <v/>
      </c>
      <c r="K436" s="74" t="str">
        <f aca="false">IFERROR((K435-K434)/K434,"")</f>
        <v/>
      </c>
      <c r="L436" s="74" t="str">
        <f aca="false">IFERROR((L435-L434)/L434,"")</f>
        <v/>
      </c>
      <c r="M436" s="74" t="str">
        <f aca="false">IFERROR((M435-M434)/M434,"")</f>
        <v/>
      </c>
      <c r="N436" s="40" t="str">
        <f aca="false">IFERROR((N435-N434)/N434,"")</f>
        <v/>
      </c>
      <c r="O436" s="40" t="str">
        <f aca="false">IFERROR((O435-O434)/O434,"")</f>
        <v/>
      </c>
      <c r="P436" s="40" t="str">
        <f aca="false">IFERROR((P435-P434)/P434,"")</f>
        <v/>
      </c>
      <c r="Q436" s="74" t="str">
        <f aca="false">IFERROR((Q435-Q434)/Q434,"")</f>
        <v/>
      </c>
      <c r="R436" s="74" t="str">
        <f aca="false">IFERROR((R435-R434)/R434,"")</f>
        <v/>
      </c>
      <c r="S436" s="74" t="str">
        <f aca="false">IFERROR((S435-S434)/S434,"")</f>
        <v/>
      </c>
      <c r="T436" s="74" t="str">
        <f aca="false">IFERROR((T435-T434)/T434,"")</f>
        <v/>
      </c>
      <c r="U436" s="74" t="str">
        <f aca="false">IFERROR((U435-U434)/U434,"")</f>
        <v/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str">
        <f aca="false">IFERROR(SQRT(2*(F435-F434)^2/(F435+F434)),"")</f>
        <v/>
      </c>
      <c r="G437" s="77" t="str">
        <f aca="false">IFERROR(SQRT(2*(G435-G434)^2/(G435+G434)),"")</f>
        <v/>
      </c>
      <c r="H437" s="77" t="str">
        <f aca="false">IFERROR(SQRT(2*(H435-H434)^2/(H435+H434)),"")</f>
        <v/>
      </c>
      <c r="I437" s="77" t="str">
        <f aca="false">IFERROR(SQRT(2*(I435-I434)^2/(I435+I434)),"")</f>
        <v/>
      </c>
      <c r="J437" s="77" t="str">
        <f aca="false">IFERROR(SQRT(2*(J435-J434)^2/(J435+J434)),"")</f>
        <v/>
      </c>
      <c r="K437" s="77" t="str">
        <f aca="false">IFERROR(SQRT(2*(K435-K434)^2/(K435+K434)),"")</f>
        <v/>
      </c>
      <c r="L437" s="77" t="str">
        <f aca="false">IFERROR(SQRT(2*(L435-L434)^2/(L435+L434)),"")</f>
        <v/>
      </c>
      <c r="M437" s="77" t="str">
        <f aca="false">IFERROR(SQRT(2*(M435-M434)^2/(M435+M434)),"")</f>
        <v/>
      </c>
      <c r="N437" s="78" t="str">
        <f aca="false">IFERROR(SQRT(2*(N435-N434)^2/(N435+N434)),"")</f>
        <v/>
      </c>
      <c r="O437" s="78" t="str">
        <f aca="false">IFERROR(SQRT(2*(O435-O434)^2/(O435+O434)),"")</f>
        <v/>
      </c>
      <c r="P437" s="78" t="str">
        <f aca="false">IFERROR(SQRT(2*(P435-P434)^2/(P435+P434)),"")</f>
        <v/>
      </c>
      <c r="Q437" s="77" t="str">
        <f aca="false">IFERROR(SQRT(2*(Q435-Q434)^2/(Q435+Q434)),"")</f>
        <v/>
      </c>
      <c r="R437" s="77" t="str">
        <f aca="false">IFERROR(SQRT(2*(R435-R434)^2/(R435+R434)),"")</f>
        <v/>
      </c>
      <c r="S437" s="77" t="str">
        <f aca="false">IFERROR(SQRT(2*(S435-S434)^2/(S435+S434)),"")</f>
        <v/>
      </c>
      <c r="T437" s="77" t="str">
        <f aca="false">IFERROR(SQRT(2*(T435-T434)^2/(T435+T434)),"")</f>
        <v/>
      </c>
      <c r="U437" s="77" t="str">
        <f aca="false">IFERROR(SQRT(2*(U435-U434)^2/(U435+U434)),"")</f>
        <v/>
      </c>
      <c r="V437" s="79" t="str">
        <f aca="false">IFERROR(SQRT(2*(V435-V434)^2/(V435+V434)),"")</f>
        <v/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40" t="str">
        <f aca="false">IFERROR((N439-N438)/N438,"")</f>
        <v/>
      </c>
      <c r="O440" s="40" t="str">
        <f aca="false">IFERROR((O439-O438)/O438,"")</f>
        <v/>
      </c>
      <c r="P440" s="40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5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/>
      <c r="E442" s="73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str">
        <f aca="false">IFERROR((F443-F442)/F442,"")</f>
        <v/>
      </c>
      <c r="G444" s="74" t="str">
        <f aca="false">IFERROR((G443-G442)/G442,"")</f>
        <v/>
      </c>
      <c r="H444" s="74" t="str">
        <f aca="false">IFERROR((H443-H442)/H442,"")</f>
        <v/>
      </c>
      <c r="I444" s="74" t="str">
        <f aca="false">IFERROR((I443-I442)/I442,"")</f>
        <v/>
      </c>
      <c r="J444" s="74" t="str">
        <f aca="false">IFERROR((J443-J442)/J442,"")</f>
        <v/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40" t="str">
        <f aca="false">IFERROR((N443-N442)/N442,"")</f>
        <v/>
      </c>
      <c r="O444" s="40" t="str">
        <f aca="false">IFERROR((O443-O442)/O442,"")</f>
        <v/>
      </c>
      <c r="P444" s="40" t="str">
        <f aca="false">IFERROR((P443-P442)/P442,"")</f>
        <v/>
      </c>
      <c r="Q444" s="74" t="str">
        <f aca="false">IFERROR((Q443-Q442)/Q442,"")</f>
        <v/>
      </c>
      <c r="R444" s="74" t="str">
        <f aca="false">IFERROR((R443-R442)/R442,"")</f>
        <v/>
      </c>
      <c r="S444" s="74" t="str">
        <f aca="false">IFERROR((S443-S442)/S442,"")</f>
        <v/>
      </c>
      <c r="T444" s="74" t="str">
        <f aca="false">IFERROR((T443-T442)/T442,"")</f>
        <v/>
      </c>
      <c r="U444" s="74" t="str">
        <f aca="false">IFERROR((U443-U442)/U442,"")</f>
        <v/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str">
        <f aca="false">IFERROR(SQRT(2*(F443-F442)^2/(F443+F442)),"")</f>
        <v/>
      </c>
      <c r="G445" s="77" t="str">
        <f aca="false">IFERROR(SQRT(2*(G443-G442)^2/(G443+G442)),"")</f>
        <v/>
      </c>
      <c r="H445" s="77" t="str">
        <f aca="false">IFERROR(SQRT(2*(H443-H442)^2/(H443+H442)),"")</f>
        <v/>
      </c>
      <c r="I445" s="77" t="str">
        <f aca="false">IFERROR(SQRT(2*(I443-I442)^2/(I443+I442)),"")</f>
        <v/>
      </c>
      <c r="J445" s="77" t="str">
        <f aca="false">IFERROR(SQRT(2*(J443-J442)^2/(J443+J442)),"")</f>
        <v/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str">
        <f aca="false">IFERROR(SQRT(2*(N443-N442)^2/(N443+N442)),"")</f>
        <v/>
      </c>
      <c r="O445" s="78" t="str">
        <f aca="false">IFERROR(SQRT(2*(O443-O442)^2/(O443+O442)),"")</f>
        <v/>
      </c>
      <c r="P445" s="78" t="str">
        <f aca="false">IFERROR(SQRT(2*(P443-P442)^2/(P443+P442)),"")</f>
        <v/>
      </c>
      <c r="Q445" s="77" t="str">
        <f aca="false">IFERROR(SQRT(2*(Q443-Q442)^2/(Q443+Q442)),"")</f>
        <v/>
      </c>
      <c r="R445" s="77" t="str">
        <f aca="false">IFERROR(SQRT(2*(R443-R442)^2/(R443+R442)),"")</f>
        <v/>
      </c>
      <c r="S445" s="77" t="str">
        <f aca="false">IFERROR(SQRT(2*(S443-S442)^2/(S443+S442)),"")</f>
        <v/>
      </c>
      <c r="T445" s="77" t="str">
        <f aca="false">IFERROR(SQRT(2*(T443-T442)^2/(T443+T442)),"")</f>
        <v/>
      </c>
      <c r="U445" s="77" t="str">
        <f aca="false">IFERROR(SQRT(2*(U443-U442)^2/(U443+U442)),"")</f>
        <v/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40" t="str">
        <f aca="false">IFERROR((N455-N454)/N454,"")</f>
        <v/>
      </c>
      <c r="O456" s="40" t="str">
        <f aca="false">IFERROR((O455-O454)/O454,"")</f>
        <v/>
      </c>
      <c r="P456" s="40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5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40" t="str">
        <f aca="false">IFERROR((N483-N482)/N482,"")</f>
        <v/>
      </c>
      <c r="O484" s="40" t="str">
        <f aca="false">IFERROR((O483-O482)/O482,"")</f>
        <v/>
      </c>
      <c r="P484" s="40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5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40" t="str">
        <f aca="false">IFERROR((N487-N486)/N486,"")</f>
        <v/>
      </c>
      <c r="O488" s="40" t="str">
        <f aca="false">IFERROR((O487-O486)/O486,"")</f>
        <v/>
      </c>
      <c r="P488" s="40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5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40" t="str">
        <f aca="false">IFERROR((N491-N490)/N490,"")</f>
        <v/>
      </c>
      <c r="O492" s="40" t="str">
        <f aca="false">IFERROR((O491-O490)/O490,"")</f>
        <v/>
      </c>
      <c r="P492" s="40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5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40" t="str">
        <f aca="false">IFERROR((N499-N498)/N498,"")</f>
        <v/>
      </c>
      <c r="O500" s="40" t="str">
        <f aca="false">IFERROR((O499-O498)/O498,"")</f>
        <v/>
      </c>
      <c r="P500" s="40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5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40" t="str">
        <f aca="false">IFERROR((N503-N502)/N502,"")</f>
        <v/>
      </c>
      <c r="O504" s="40" t="str">
        <f aca="false">IFERROR((O503-O502)/O502,"")</f>
        <v/>
      </c>
      <c r="P504" s="40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5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5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40" t="str">
        <f aca="false">IFERROR((N523-N522)/N522,"")</f>
        <v/>
      </c>
      <c r="O524" s="40" t="str">
        <f aca="false">IFERROR((O523-O522)/O522,"")</f>
        <v/>
      </c>
      <c r="P524" s="40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40" t="str">
        <f aca="false">IFERROR((N527-N526)/N526,"")</f>
        <v/>
      </c>
      <c r="O528" s="40" t="str">
        <f aca="false">IFERROR((O527-O526)/O526,"")</f>
        <v/>
      </c>
      <c r="P528" s="40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40" t="str">
        <f aca="false">IFERROR((N531-N530)/N530,"")</f>
        <v/>
      </c>
      <c r="O532" s="40" t="str">
        <f aca="false">IFERROR((O531-O530)/O530,"")</f>
        <v/>
      </c>
      <c r="P532" s="40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5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40" t="str">
        <f aca="false">IFERROR((N535-N534)/N534,"")</f>
        <v/>
      </c>
      <c r="O536" s="40" t="str">
        <f aca="false">IFERROR((O535-O534)/O534,"")</f>
        <v/>
      </c>
      <c r="P536" s="40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5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40" t="str">
        <f aca="false">IFERROR((N543-N542)/N542,"")</f>
        <v/>
      </c>
      <c r="O544" s="40" t="str">
        <f aca="false">IFERROR((O543-O542)/O542,"")</f>
        <v/>
      </c>
      <c r="P544" s="40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5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40" t="str">
        <f aca="false">IFERROR((N627-N626)/N626,"")</f>
        <v/>
      </c>
      <c r="O628" s="40" t="str">
        <f aca="false">IFERROR((O627-O626)/O626,"")</f>
        <v/>
      </c>
      <c r="P628" s="40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5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40" t="str">
        <f aca="false">IFERROR((N631-N630)/N630,"")</f>
        <v/>
      </c>
      <c r="O632" s="40" t="str">
        <f aca="false">IFERROR((O631-O630)/O630,"")</f>
        <v/>
      </c>
      <c r="P632" s="40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5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40" t="str">
        <f aca="false">IFERROR((N635-N634)/N634,"")</f>
        <v/>
      </c>
      <c r="O636" s="40" t="str">
        <f aca="false">IFERROR((O635-O634)/O634,"")</f>
        <v/>
      </c>
      <c r="P636" s="40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5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5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40" t="str">
        <f aca="false">IFERROR((N643-N642)/N642,"")</f>
        <v/>
      </c>
      <c r="O644" s="40" t="str">
        <f aca="false">IFERROR((O643-O642)/O642,"")</f>
        <v/>
      </c>
      <c r="P644" s="40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5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5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5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5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5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40" t="str">
        <f aca="false">IFERROR((N687-N686)/N686,"")</f>
        <v/>
      </c>
      <c r="O688" s="40" t="str">
        <f aca="false">IFERROR((O687-O686)/O686,"")</f>
        <v/>
      </c>
      <c r="P688" s="40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5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40" t="str">
        <f aca="false">IFERROR((N691-N690)/N690,"")</f>
        <v/>
      </c>
      <c r="O692" s="40" t="str">
        <f aca="false">IFERROR((O691-O690)/O690,"")</f>
        <v/>
      </c>
      <c r="P692" s="40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5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40" t="str">
        <f aca="false">IFERROR((N699-N698)/N698,"")</f>
        <v/>
      </c>
      <c r="O700" s="40" t="str">
        <f aca="false">IFERROR((O699-O698)/O698,"")</f>
        <v/>
      </c>
      <c r="P700" s="40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5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40" t="str">
        <f aca="false">IFERROR((N703-N702)/N702,"")</f>
        <v/>
      </c>
      <c r="O704" s="40" t="str">
        <f aca="false">IFERROR((O703-O702)/O702,"")</f>
        <v/>
      </c>
      <c r="P704" s="40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5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40" t="str">
        <f aca="false">IFERROR((N707-N706)/N706,"")</f>
        <v/>
      </c>
      <c r="O708" s="40" t="str">
        <f aca="false">IFERROR((O707-O706)/O706,"")</f>
        <v/>
      </c>
      <c r="P708" s="40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5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86"/>
      <c r="E710" s="82"/>
      <c r="F710" s="71"/>
      <c r="G710" s="71"/>
      <c r="H710" s="71"/>
      <c r="I710" s="71"/>
      <c r="J710" s="71"/>
      <c r="K710" s="71"/>
      <c r="L710" s="71"/>
      <c r="M710" s="71"/>
      <c r="N710" s="5"/>
      <c r="O710" s="5"/>
      <c r="P710" s="5"/>
      <c r="Q710" s="71"/>
      <c r="R710" s="71"/>
      <c r="S710" s="71"/>
      <c r="T710" s="71"/>
      <c r="U710" s="71"/>
      <c r="V710" s="85"/>
    </row>
    <row r="711" customFormat="false" ht="13.5" hidden="false" customHeight="true" outlineLevel="0" collapsed="false">
      <c r="A711" s="69"/>
      <c r="B711" s="70"/>
      <c r="C711" s="6" t="s">
        <v>548</v>
      </c>
      <c r="D711" s="87"/>
      <c r="E711" s="82"/>
      <c r="F711" s="6"/>
      <c r="G711" s="6"/>
      <c r="H711" s="6"/>
      <c r="I711" s="6"/>
      <c r="J711" s="6"/>
      <c r="K711" s="6"/>
      <c r="L711" s="6"/>
      <c r="M711" s="6"/>
      <c r="N711" s="5"/>
      <c r="O711" s="5"/>
      <c r="P711" s="5"/>
      <c r="Q711" s="6"/>
      <c r="R711" s="6"/>
      <c r="S711" s="6"/>
      <c r="T711" s="6"/>
      <c r="U711" s="6"/>
      <c r="V711" s="83"/>
    </row>
    <row r="712" customFormat="false" ht="13.5" hidden="false" customHeight="true" outlineLevel="0" collapsed="false">
      <c r="A712" s="69"/>
      <c r="B712" s="70"/>
      <c r="C712" s="6" t="s">
        <v>549</v>
      </c>
      <c r="D712" s="87"/>
      <c r="E712" s="82"/>
      <c r="F712" s="74" t="str">
        <f aca="false">IFERROR((F711-F710)/F710,"")</f>
        <v/>
      </c>
      <c r="G712" s="74" t="str">
        <f aca="false">IFERROR((G711-G710)/G710,"")</f>
        <v/>
      </c>
      <c r="H712" s="74" t="str">
        <f aca="false">IFERROR((H711-H710)/H710,"")</f>
        <v/>
      </c>
      <c r="I712" s="74" t="str">
        <f aca="false">IFERROR((I711-I710)/I710,"")</f>
        <v/>
      </c>
      <c r="J712" s="74" t="str">
        <f aca="false">IFERROR((J711-J710)/J710,"")</f>
        <v/>
      </c>
      <c r="K712" s="74" t="str">
        <f aca="false">IFERROR((K711-K710)/K710,"")</f>
        <v/>
      </c>
      <c r="L712" s="74" t="str">
        <f aca="false">IFERROR((L711-L710)/L710,"")</f>
        <v/>
      </c>
      <c r="M712" s="74" t="str">
        <f aca="false">IFERROR((M711-M710)/M710,"")</f>
        <v/>
      </c>
      <c r="N712" s="40" t="str">
        <f aca="false">IFERROR((N711-N710)/N710,"")</f>
        <v/>
      </c>
      <c r="O712" s="40" t="str">
        <f aca="false">IFERROR((O711-O710)/O710,"")</f>
        <v/>
      </c>
      <c r="P712" s="40" t="str">
        <f aca="false">IFERROR((P711-P710)/P710,"")</f>
        <v/>
      </c>
      <c r="Q712" s="74" t="str">
        <f aca="false">IFERROR((Q711-Q710)/Q710,"")</f>
        <v/>
      </c>
      <c r="R712" s="74" t="str">
        <f aca="false">IFERROR((R711-R710)/R710,"")</f>
        <v/>
      </c>
      <c r="S712" s="74" t="str">
        <f aca="false">IFERROR((S711-S710)/S710,"")</f>
        <v/>
      </c>
      <c r="T712" s="74" t="str">
        <f aca="false">IFERROR((T711-T710)/T710,"")</f>
        <v/>
      </c>
      <c r="U712" s="74" t="str">
        <f aca="false">IFERROR((U711-U710)/U710,"")</f>
        <v/>
      </c>
      <c r="V712" s="75" t="str">
        <f aca="false">IFERROR((V711-V710)/V710,"")</f>
        <v/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88"/>
      <c r="E713" s="82"/>
      <c r="F713" s="77" t="str">
        <f aca="false">IFERROR(SQRT(2*(F711-F710)^2/(F711+F710)),"")</f>
        <v/>
      </c>
      <c r="G713" s="77" t="str">
        <f aca="false">IFERROR(SQRT(2*(G711-G710)^2/(G711+G710)),"")</f>
        <v/>
      </c>
      <c r="H713" s="77" t="str">
        <f aca="false">IFERROR(SQRT(2*(H711-H710)^2/(H711+H710)),"")</f>
        <v/>
      </c>
      <c r="I713" s="77" t="str">
        <f aca="false">IFERROR(SQRT(2*(I711-I710)^2/(I711+I710)),"")</f>
        <v/>
      </c>
      <c r="J713" s="77" t="str">
        <f aca="false">IFERROR(SQRT(2*(J711-J710)^2/(J711+J710)),"")</f>
        <v/>
      </c>
      <c r="K713" s="77" t="str">
        <f aca="false">IFERROR(SQRT(2*(K711-K710)^2/(K711+K710)),"")</f>
        <v/>
      </c>
      <c r="L713" s="77" t="str">
        <f aca="false">IFERROR(SQRT(2*(L711-L710)^2/(L711+L710)),"")</f>
        <v/>
      </c>
      <c r="M713" s="77" t="str">
        <f aca="false">IFERROR(SQRT(2*(M711-M710)^2/(M711+M710)),"")</f>
        <v/>
      </c>
      <c r="N713" s="84" t="str">
        <f aca="false">IFERROR(SQRT(2*(N711-N710)^2/(N711+N710)),"")</f>
        <v/>
      </c>
      <c r="O713" s="84" t="str">
        <f aca="false">IFERROR(SQRT(2*(O711-O710)^2/(O711+O710)),"")</f>
        <v/>
      </c>
      <c r="P713" s="84" t="str">
        <f aca="false">IFERROR(SQRT(2*(P711-P710)^2/(P711+P710)),"")</f>
        <v/>
      </c>
      <c r="Q713" s="77" t="str">
        <f aca="false">IFERROR(SQRT(2*(Q711-Q710)^2/(Q711+Q710)),"")</f>
        <v/>
      </c>
      <c r="R713" s="77" t="str">
        <f aca="false">IFERROR(SQRT(2*(R711-R710)^2/(R711+R710)),"")</f>
        <v/>
      </c>
      <c r="S713" s="77" t="str">
        <f aca="false">IFERROR(SQRT(2*(S711-S710)^2/(S711+S710)),"")</f>
        <v/>
      </c>
      <c r="T713" s="77" t="str">
        <f aca="false">IFERROR(SQRT(2*(T711-T710)^2/(T711+T710)),"")</f>
        <v/>
      </c>
      <c r="U713" s="77" t="str">
        <f aca="false">IFERROR(SQRT(2*(U711-U710)^2/(U711+U710)),"")</f>
        <v/>
      </c>
      <c r="V713" s="79" t="str">
        <f aca="false">IFERROR(SQRT(2*(V711-V710)^2/(V711+V710)),"")</f>
        <v/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86"/>
      <c r="E714" s="82"/>
      <c r="F714" s="71"/>
      <c r="G714" s="71"/>
      <c r="H714" s="71"/>
      <c r="I714" s="71"/>
      <c r="J714" s="71"/>
      <c r="K714" s="71"/>
      <c r="L714" s="71"/>
      <c r="M714" s="71"/>
      <c r="N714" s="5"/>
      <c r="O714" s="5"/>
      <c r="P714" s="5"/>
      <c r="Q714" s="71"/>
      <c r="R714" s="71"/>
      <c r="S714" s="71"/>
      <c r="T714" s="71"/>
      <c r="U714" s="71"/>
      <c r="V714" s="85"/>
    </row>
    <row r="715" customFormat="false" ht="13.5" hidden="false" customHeight="true" outlineLevel="0" collapsed="false">
      <c r="A715" s="69"/>
      <c r="B715" s="70"/>
      <c r="C715" s="6" t="s">
        <v>548</v>
      </c>
      <c r="D715" s="87"/>
      <c r="E715" s="82"/>
      <c r="F715" s="6"/>
      <c r="G715" s="6"/>
      <c r="H715" s="6"/>
      <c r="I715" s="6"/>
      <c r="J715" s="6"/>
      <c r="K715" s="6"/>
      <c r="L715" s="6"/>
      <c r="M715" s="6"/>
      <c r="N715" s="5"/>
      <c r="O715" s="5"/>
      <c r="P715" s="5"/>
      <c r="Q715" s="6"/>
      <c r="R715" s="6"/>
      <c r="S715" s="6"/>
      <c r="T715" s="6"/>
      <c r="U715" s="6"/>
      <c r="V715" s="83"/>
    </row>
    <row r="716" customFormat="false" ht="13.5" hidden="false" customHeight="true" outlineLevel="0" collapsed="false">
      <c r="A716" s="69"/>
      <c r="B716" s="70"/>
      <c r="C716" s="6" t="s">
        <v>549</v>
      </c>
      <c r="D716" s="87"/>
      <c r="E716" s="82"/>
      <c r="F716" s="74" t="str">
        <f aca="false">IFERROR((F715-F714)/F714,"")</f>
        <v/>
      </c>
      <c r="G716" s="74" t="str">
        <f aca="false">IFERROR((G715-G714)/G714,"")</f>
        <v/>
      </c>
      <c r="H716" s="74" t="str">
        <f aca="false">IFERROR((H715-H714)/H714,"")</f>
        <v/>
      </c>
      <c r="I716" s="74" t="str">
        <f aca="false">IFERROR((I715-I714)/I714,"")</f>
        <v/>
      </c>
      <c r="J716" s="74" t="str">
        <f aca="false">IFERROR((J715-J714)/J714,"")</f>
        <v/>
      </c>
      <c r="K716" s="74" t="str">
        <f aca="false">IFERROR((K715-K714)/K714,"")</f>
        <v/>
      </c>
      <c r="L716" s="74" t="str">
        <f aca="false">IFERROR((L715-L714)/L714,"")</f>
        <v/>
      </c>
      <c r="M716" s="74" t="str">
        <f aca="false">IFERROR((M715-M714)/M714,"")</f>
        <v/>
      </c>
      <c r="N716" s="40" t="str">
        <f aca="false">IFERROR((N715-N714)/N714,"")</f>
        <v/>
      </c>
      <c r="O716" s="40" t="str">
        <f aca="false">IFERROR((O715-O714)/O714,"")</f>
        <v/>
      </c>
      <c r="P716" s="40" t="str">
        <f aca="false">IFERROR((P715-P714)/P714,"")</f>
        <v/>
      </c>
      <c r="Q716" s="74" t="str">
        <f aca="false">IFERROR((Q715-Q714)/Q714,"")</f>
        <v/>
      </c>
      <c r="R716" s="74" t="str">
        <f aca="false">IFERROR((R715-R714)/R714,"")</f>
        <v/>
      </c>
      <c r="S716" s="74" t="str">
        <f aca="false">IFERROR((S715-S714)/S714,"")</f>
        <v/>
      </c>
      <c r="T716" s="74" t="str">
        <f aca="false">IFERROR((T715-T714)/T714,"")</f>
        <v/>
      </c>
      <c r="U716" s="74" t="str">
        <f aca="false">IFERROR((U715-U714)/U714,"")</f>
        <v/>
      </c>
      <c r="V716" s="75" t="str">
        <f aca="false">IFERROR((V715-V714)/V714,"")</f>
        <v/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88"/>
      <c r="E717" s="82"/>
      <c r="F717" s="77" t="str">
        <f aca="false">IFERROR(SQRT(2*(F715-F714)^2/(F715+F714)),"")</f>
        <v/>
      </c>
      <c r="G717" s="77" t="str">
        <f aca="false">IFERROR(SQRT(2*(G715-G714)^2/(G715+G714)),"")</f>
        <v/>
      </c>
      <c r="H717" s="77" t="str">
        <f aca="false">IFERROR(SQRT(2*(H715-H714)^2/(H715+H714)),"")</f>
        <v/>
      </c>
      <c r="I717" s="77" t="str">
        <f aca="false">IFERROR(SQRT(2*(I715-I714)^2/(I715+I714)),"")</f>
        <v/>
      </c>
      <c r="J717" s="77" t="str">
        <f aca="false">IFERROR(SQRT(2*(J715-J714)^2/(J715+J714)),"")</f>
        <v/>
      </c>
      <c r="K717" s="77" t="str">
        <f aca="false">IFERROR(SQRT(2*(K715-K714)^2/(K715+K714)),"")</f>
        <v/>
      </c>
      <c r="L717" s="77" t="str">
        <f aca="false">IFERROR(SQRT(2*(L715-L714)^2/(L715+L714)),"")</f>
        <v/>
      </c>
      <c r="M717" s="77" t="str">
        <f aca="false">IFERROR(SQRT(2*(M715-M714)^2/(M715+M714)),"")</f>
        <v/>
      </c>
      <c r="N717" s="84" t="str">
        <f aca="false">IFERROR(SQRT(2*(N715-N714)^2/(N715+N714)),"")</f>
        <v/>
      </c>
      <c r="O717" s="84" t="str">
        <f aca="false">IFERROR(SQRT(2*(O715-O714)^2/(O715+O714)),"")</f>
        <v/>
      </c>
      <c r="P717" s="84" t="str">
        <f aca="false">IFERROR(SQRT(2*(P715-P714)^2/(P715+P714)),"")</f>
        <v/>
      </c>
      <c r="Q717" s="77" t="str">
        <f aca="false">IFERROR(SQRT(2*(Q715-Q714)^2/(Q715+Q714)),"")</f>
        <v/>
      </c>
      <c r="R717" s="77" t="str">
        <f aca="false">IFERROR(SQRT(2*(R715-R714)^2/(R715+R714)),"")</f>
        <v/>
      </c>
      <c r="S717" s="77" t="str">
        <f aca="false">IFERROR(SQRT(2*(S715-S714)^2/(S715+S714)),"")</f>
        <v/>
      </c>
      <c r="T717" s="77" t="str">
        <f aca="false">IFERROR(SQRT(2*(T715-T714)^2/(T715+T714)),"")</f>
        <v/>
      </c>
      <c r="U717" s="77" t="str">
        <f aca="false">IFERROR(SQRT(2*(U715-U714)^2/(U715+U714)),"")</f>
        <v/>
      </c>
      <c r="V717" s="79" t="str">
        <f aca="false">IFERROR(SQRT(2*(V715-V714)^2/(V715+V714)),"")</f>
        <v/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40" t="str">
        <f aca="false">IFERROR((N719-N718)/N718,"")</f>
        <v/>
      </c>
      <c r="O720" s="40" t="str">
        <f aca="false">IFERROR((O719-O718)/O718,"")</f>
        <v/>
      </c>
      <c r="P720" s="40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str">
        <f aca="false">IFERROR((N755-N754)/N754,"")</f>
        <v/>
      </c>
      <c r="O756" s="40" t="str">
        <f aca="false">IFERROR((O755-O754)/O754,"")</f>
        <v/>
      </c>
      <c r="P756" s="40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40" t="str">
        <f aca="false">IFERROR((N759-N758)/N758,"")</f>
        <v/>
      </c>
      <c r="O760" s="40" t="str">
        <f aca="false">IFERROR((O759-O758)/O758,"")</f>
        <v/>
      </c>
      <c r="P760" s="40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5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40" t="str">
        <f aca="false">IFERROR((N767-N766)/N766,"")</f>
        <v/>
      </c>
      <c r="O768" s="40" t="str">
        <f aca="false">IFERROR((O767-O766)/O766,"")</f>
        <v/>
      </c>
      <c r="P768" s="40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5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40" t="str">
        <f aca="false">IFERROR((N771-N770)/N770,"")</f>
        <v/>
      </c>
      <c r="O772" s="40" t="str">
        <f aca="false">IFERROR((O771-O770)/O770,"")</f>
        <v/>
      </c>
      <c r="P772" s="40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5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40" t="str">
        <f aca="false">IFERROR((N775-N774)/N774,"")</f>
        <v/>
      </c>
      <c r="O776" s="40" t="str">
        <f aca="false">IFERROR((O775-O774)/O774,"")</f>
        <v/>
      </c>
      <c r="P776" s="40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5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40" t="str">
        <f aca="false">IFERROR((N795-N794)/N794,"")</f>
        <v/>
      </c>
      <c r="O796" s="40" t="str">
        <f aca="false">IFERROR((O795-O794)/O794,"")</f>
        <v/>
      </c>
      <c r="P796" s="40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5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6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7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7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8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40" t="str">
        <f aca="false">IFERROR((N811-N810)/N810,"")</f>
        <v/>
      </c>
      <c r="O812" s="40" t="str">
        <f aca="false">IFERROR((O811-O810)/O810,"")</f>
        <v/>
      </c>
      <c r="P812" s="40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5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86"/>
      <c r="E814" s="82"/>
      <c r="F814" s="71"/>
      <c r="G814" s="71"/>
      <c r="H814" s="71"/>
      <c r="I814" s="71"/>
      <c r="J814" s="71"/>
      <c r="K814" s="71"/>
      <c r="L814" s="71"/>
      <c r="M814" s="71"/>
      <c r="N814" s="5"/>
      <c r="O814" s="5"/>
      <c r="P814" s="5"/>
      <c r="Q814" s="71"/>
      <c r="R814" s="71"/>
      <c r="S814" s="71"/>
      <c r="T814" s="71"/>
      <c r="U814" s="71"/>
      <c r="V814" s="85"/>
    </row>
    <row r="815" customFormat="false" ht="13.5" hidden="false" customHeight="true" outlineLevel="0" collapsed="false">
      <c r="A815" s="69"/>
      <c r="B815" s="70"/>
      <c r="C815" s="6" t="s">
        <v>548</v>
      </c>
      <c r="D815" s="87"/>
      <c r="E815" s="82"/>
      <c r="F815" s="6"/>
      <c r="G815" s="6"/>
      <c r="H815" s="6"/>
      <c r="I815" s="6"/>
      <c r="J815" s="6"/>
      <c r="K815" s="6"/>
      <c r="L815" s="6"/>
      <c r="M815" s="6"/>
      <c r="N815" s="5"/>
      <c r="O815" s="5"/>
      <c r="P815" s="5"/>
      <c r="Q815" s="6"/>
      <c r="R815" s="6"/>
      <c r="S815" s="6"/>
      <c r="T815" s="6"/>
      <c r="U815" s="6"/>
      <c r="V815" s="83"/>
    </row>
    <row r="816" customFormat="false" ht="13.5" hidden="false" customHeight="true" outlineLevel="0" collapsed="false">
      <c r="A816" s="69"/>
      <c r="B816" s="70"/>
      <c r="C816" s="6" t="s">
        <v>549</v>
      </c>
      <c r="D816" s="87"/>
      <c r="E816" s="82"/>
      <c r="F816" s="74" t="str">
        <f aca="false">IFERROR((F815-F814)/F814,"")</f>
        <v/>
      </c>
      <c r="G816" s="74" t="str">
        <f aca="false">IFERROR((G815-G814)/G814,"")</f>
        <v/>
      </c>
      <c r="H816" s="74" t="str">
        <f aca="false">IFERROR((H815-H814)/H814,"")</f>
        <v/>
      </c>
      <c r="I816" s="74" t="str">
        <f aca="false">IFERROR((I815-I814)/I814,"")</f>
        <v/>
      </c>
      <c r="J816" s="74" t="str">
        <f aca="false">IFERROR((J815-J814)/J814,"")</f>
        <v/>
      </c>
      <c r="K816" s="74" t="str">
        <f aca="false">IFERROR((K815-K814)/K814,"")</f>
        <v/>
      </c>
      <c r="L816" s="74" t="str">
        <f aca="false">IFERROR((L815-L814)/L814,"")</f>
        <v/>
      </c>
      <c r="M816" s="74" t="str">
        <f aca="false">IFERROR((M815-M814)/M814,"")</f>
        <v/>
      </c>
      <c r="N816" s="40" t="str">
        <f aca="false">IFERROR((N815-N814)/N814,"")</f>
        <v/>
      </c>
      <c r="O816" s="40" t="str">
        <f aca="false">IFERROR((O815-O814)/O814,"")</f>
        <v/>
      </c>
      <c r="P816" s="40" t="str">
        <f aca="false">IFERROR((P815-P814)/P814,"")</f>
        <v/>
      </c>
      <c r="Q816" s="74" t="str">
        <f aca="false">IFERROR((Q815-Q814)/Q814,"")</f>
        <v/>
      </c>
      <c r="R816" s="74" t="str">
        <f aca="false">IFERROR((R815-R814)/R814,"")</f>
        <v/>
      </c>
      <c r="S816" s="74" t="str">
        <f aca="false">IFERROR((S815-S814)/S814,"")</f>
        <v/>
      </c>
      <c r="T816" s="74" t="str">
        <f aca="false">IFERROR((T815-T814)/T814,"")</f>
        <v/>
      </c>
      <c r="U816" s="74" t="str">
        <f aca="false">IFERROR((U815-U814)/U814,"")</f>
        <v/>
      </c>
      <c r="V816" s="75" t="str">
        <f aca="false">IFERROR((V815-V814)/V814,"")</f>
        <v/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88"/>
      <c r="E817" s="82"/>
      <c r="F817" s="77" t="str">
        <f aca="false">IFERROR(SQRT(2*(F815-F814)^2/(F815+F814)),"")</f>
        <v/>
      </c>
      <c r="G817" s="77" t="str">
        <f aca="false">IFERROR(SQRT(2*(G815-G814)^2/(G815+G814)),"")</f>
        <v/>
      </c>
      <c r="H817" s="77" t="str">
        <f aca="false">IFERROR(SQRT(2*(H815-H814)^2/(H815+H814)),"")</f>
        <v/>
      </c>
      <c r="I817" s="77" t="str">
        <f aca="false">IFERROR(SQRT(2*(I815-I814)^2/(I815+I814)),"")</f>
        <v/>
      </c>
      <c r="J817" s="77" t="str">
        <f aca="false">IFERROR(SQRT(2*(J815-J814)^2/(J815+J814)),"")</f>
        <v/>
      </c>
      <c r="K817" s="77" t="str">
        <f aca="false">IFERROR(SQRT(2*(K815-K814)^2/(K815+K814)),"")</f>
        <v/>
      </c>
      <c r="L817" s="77" t="str">
        <f aca="false">IFERROR(SQRT(2*(L815-L814)^2/(L815+L814)),"")</f>
        <v/>
      </c>
      <c r="M817" s="77" t="str">
        <f aca="false">IFERROR(SQRT(2*(M815-M814)^2/(M815+M814)),"")</f>
        <v/>
      </c>
      <c r="N817" s="84" t="str">
        <f aca="false">IFERROR(SQRT(2*(N815-N814)^2/(N815+N814)),"")</f>
        <v/>
      </c>
      <c r="O817" s="84" t="str">
        <f aca="false">IFERROR(SQRT(2*(O815-O814)^2/(O815+O814)),"")</f>
        <v/>
      </c>
      <c r="P817" s="84" t="str">
        <f aca="false">IFERROR(SQRT(2*(P815-P814)^2/(P815+P814)),"")</f>
        <v/>
      </c>
      <c r="Q817" s="77" t="str">
        <f aca="false">IFERROR(SQRT(2*(Q815-Q814)^2/(Q815+Q814)),"")</f>
        <v/>
      </c>
      <c r="R817" s="77" t="str">
        <f aca="false">IFERROR(SQRT(2*(R815-R814)^2/(R815+R814)),"")</f>
        <v/>
      </c>
      <c r="S817" s="77" t="str">
        <f aca="false">IFERROR(SQRT(2*(S815-S814)^2/(S815+S814)),"")</f>
        <v/>
      </c>
      <c r="T817" s="77" t="str">
        <f aca="false">IFERROR(SQRT(2*(T815-T814)^2/(T815+T814)),"")</f>
        <v/>
      </c>
      <c r="U817" s="77" t="str">
        <f aca="false">IFERROR(SQRT(2*(U815-U814)^2/(U815+U814)),"")</f>
        <v/>
      </c>
      <c r="V817" s="79" t="str">
        <f aca="false">IFERROR(SQRT(2*(V815-V814)^2/(V815+V814)),"")</f>
        <v/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86"/>
      <c r="E818" s="82"/>
      <c r="F818" s="71"/>
      <c r="G818" s="71"/>
      <c r="H818" s="71"/>
      <c r="I818" s="71"/>
      <c r="J818" s="71"/>
      <c r="K818" s="71"/>
      <c r="L818" s="71"/>
      <c r="M818" s="71"/>
      <c r="N818" s="5"/>
      <c r="O818" s="5"/>
      <c r="P818" s="5"/>
      <c r="Q818" s="71"/>
      <c r="R818" s="71"/>
      <c r="S818" s="71"/>
      <c r="T818" s="71"/>
      <c r="U818" s="71"/>
      <c r="V818" s="85"/>
    </row>
    <row r="819" customFormat="false" ht="13.5" hidden="false" customHeight="true" outlineLevel="0" collapsed="false">
      <c r="A819" s="69"/>
      <c r="B819" s="70"/>
      <c r="C819" s="6" t="s">
        <v>548</v>
      </c>
      <c r="D819" s="87"/>
      <c r="E819" s="82"/>
      <c r="F819" s="6"/>
      <c r="G819" s="6"/>
      <c r="H819" s="6"/>
      <c r="I819" s="6"/>
      <c r="J819" s="6"/>
      <c r="K819" s="6"/>
      <c r="L819" s="6"/>
      <c r="M819" s="6"/>
      <c r="N819" s="5"/>
      <c r="O819" s="5"/>
      <c r="P819" s="5"/>
      <c r="Q819" s="6"/>
      <c r="R819" s="6"/>
      <c r="S819" s="6"/>
      <c r="T819" s="6"/>
      <c r="U819" s="6"/>
      <c r="V819" s="83"/>
    </row>
    <row r="820" customFormat="false" ht="13.5" hidden="false" customHeight="true" outlineLevel="0" collapsed="false">
      <c r="A820" s="69"/>
      <c r="B820" s="70"/>
      <c r="C820" s="6" t="s">
        <v>549</v>
      </c>
      <c r="D820" s="87"/>
      <c r="E820" s="82"/>
      <c r="F820" s="74" t="str">
        <f aca="false">IFERROR((F819-F818)/F818,"")</f>
        <v/>
      </c>
      <c r="G820" s="74" t="str">
        <f aca="false">IFERROR((G819-G818)/G818,"")</f>
        <v/>
      </c>
      <c r="H820" s="74" t="str">
        <f aca="false">IFERROR((H819-H818)/H818,"")</f>
        <v/>
      </c>
      <c r="I820" s="74" t="str">
        <f aca="false">IFERROR((I819-I818)/I818,"")</f>
        <v/>
      </c>
      <c r="J820" s="74" t="str">
        <f aca="false">IFERROR((J819-J818)/J818,"")</f>
        <v/>
      </c>
      <c r="K820" s="74" t="str">
        <f aca="false">IFERROR((K819-K818)/K818,"")</f>
        <v/>
      </c>
      <c r="L820" s="74" t="str">
        <f aca="false">IFERROR((L819-L818)/L818,"")</f>
        <v/>
      </c>
      <c r="M820" s="74" t="str">
        <f aca="false">IFERROR((M819-M818)/M818,"")</f>
        <v/>
      </c>
      <c r="N820" s="40" t="str">
        <f aca="false">IFERROR((N819-N818)/N818,"")</f>
        <v/>
      </c>
      <c r="O820" s="40" t="str">
        <f aca="false">IFERROR((O819-O818)/O818,"")</f>
        <v/>
      </c>
      <c r="P820" s="40" t="str">
        <f aca="false">IFERROR((P819-P818)/P818,"")</f>
        <v/>
      </c>
      <c r="Q820" s="74" t="str">
        <f aca="false">IFERROR((Q819-Q818)/Q818,"")</f>
        <v/>
      </c>
      <c r="R820" s="74" t="str">
        <f aca="false">IFERROR((R819-R818)/R818,"")</f>
        <v/>
      </c>
      <c r="S820" s="74" t="str">
        <f aca="false">IFERROR((S819-S818)/S818,"")</f>
        <v/>
      </c>
      <c r="T820" s="74" t="str">
        <f aca="false">IFERROR((T819-T818)/T818,"")</f>
        <v/>
      </c>
      <c r="U820" s="74" t="str">
        <f aca="false">IFERROR((U819-U818)/U818,"")</f>
        <v/>
      </c>
      <c r="V820" s="75" t="str">
        <f aca="false">IFERROR((V819-V818)/V818,"")</f>
        <v/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88"/>
      <c r="E821" s="82"/>
      <c r="F821" s="77" t="str">
        <f aca="false">IFERROR(SQRT(2*(F819-F818)^2/(F819+F818)),"")</f>
        <v/>
      </c>
      <c r="G821" s="77" t="str">
        <f aca="false">IFERROR(SQRT(2*(G819-G818)^2/(G819+G818)),"")</f>
        <v/>
      </c>
      <c r="H821" s="77" t="str">
        <f aca="false">IFERROR(SQRT(2*(H819-H818)^2/(H819+H818)),"")</f>
        <v/>
      </c>
      <c r="I821" s="77" t="str">
        <f aca="false">IFERROR(SQRT(2*(I819-I818)^2/(I819+I818)),"")</f>
        <v/>
      </c>
      <c r="J821" s="77" t="str">
        <f aca="false">IFERROR(SQRT(2*(J819-J818)^2/(J819+J818)),"")</f>
        <v/>
      </c>
      <c r="K821" s="77" t="str">
        <f aca="false">IFERROR(SQRT(2*(K819-K818)^2/(K819+K818)),"")</f>
        <v/>
      </c>
      <c r="L821" s="77" t="str">
        <f aca="false">IFERROR(SQRT(2*(L819-L818)^2/(L819+L818)),"")</f>
        <v/>
      </c>
      <c r="M821" s="77" t="str">
        <f aca="false">IFERROR(SQRT(2*(M819-M818)^2/(M819+M818)),"")</f>
        <v/>
      </c>
      <c r="N821" s="84" t="str">
        <f aca="false">IFERROR(SQRT(2*(N819-N818)^2/(N819+N818)),"")</f>
        <v/>
      </c>
      <c r="O821" s="84" t="str">
        <f aca="false">IFERROR(SQRT(2*(O819-O818)^2/(O819+O818)),"")</f>
        <v/>
      </c>
      <c r="P821" s="84" t="str">
        <f aca="false">IFERROR(SQRT(2*(P819-P818)^2/(P819+P818)),"")</f>
        <v/>
      </c>
      <c r="Q821" s="77" t="str">
        <f aca="false">IFERROR(SQRT(2*(Q819-Q818)^2/(Q819+Q818)),"")</f>
        <v/>
      </c>
      <c r="R821" s="77" t="str">
        <f aca="false">IFERROR(SQRT(2*(R819-R818)^2/(R819+R818)),"")</f>
        <v/>
      </c>
      <c r="S821" s="77" t="str">
        <f aca="false">IFERROR(SQRT(2*(S819-S818)^2/(S819+S818)),"")</f>
        <v/>
      </c>
      <c r="T821" s="77" t="str">
        <f aca="false">IFERROR(SQRT(2*(T819-T818)^2/(T819+T818)),"")</f>
        <v/>
      </c>
      <c r="U821" s="77" t="str">
        <f aca="false">IFERROR(SQRT(2*(U819-U818)^2/(U819+U818)),"")</f>
        <v/>
      </c>
      <c r="V821" s="79" t="str">
        <f aca="false">IFERROR(SQRT(2*(V819-V818)^2/(V819+V818)),"")</f>
        <v/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40" t="str">
        <f aca="false">IFERROR((N827-N826)/N826,"")</f>
        <v/>
      </c>
      <c r="O828" s="40" t="str">
        <f aca="false">IFERROR((O827-O826)/O826,"")</f>
        <v/>
      </c>
      <c r="P828" s="40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5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5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40" t="str">
        <f aca="false">IFERROR((N899-N898)/N898,"")</f>
        <v/>
      </c>
      <c r="O900" s="40" t="str">
        <f aca="false">IFERROR((O899-O898)/O898,"")</f>
        <v/>
      </c>
      <c r="P900" s="40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5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40" t="str">
        <f aca="false">IFERROR((N903-N902)/N902,"")</f>
        <v/>
      </c>
      <c r="O904" s="40" t="str">
        <f aca="false">IFERROR((O903-O902)/O902,"")</f>
        <v/>
      </c>
      <c r="P904" s="40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5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86"/>
      <c r="E906" s="82"/>
      <c r="F906" s="71"/>
      <c r="G906" s="71"/>
      <c r="H906" s="71"/>
      <c r="I906" s="71"/>
      <c r="J906" s="71"/>
      <c r="K906" s="71"/>
      <c r="L906" s="71"/>
      <c r="M906" s="71"/>
      <c r="N906" s="5"/>
      <c r="O906" s="5"/>
      <c r="P906" s="5"/>
      <c r="Q906" s="71"/>
      <c r="R906" s="71"/>
      <c r="S906" s="71"/>
      <c r="T906" s="71"/>
      <c r="U906" s="71"/>
      <c r="V906" s="85"/>
    </row>
    <row r="907" customFormat="false" ht="13.5" hidden="false" customHeight="true" outlineLevel="0" collapsed="false">
      <c r="A907" s="69"/>
      <c r="B907" s="70"/>
      <c r="C907" s="6" t="s">
        <v>548</v>
      </c>
      <c r="D907" s="87"/>
      <c r="E907" s="82"/>
      <c r="F907" s="6"/>
      <c r="G907" s="6"/>
      <c r="H907" s="6"/>
      <c r="I907" s="6"/>
      <c r="J907" s="6"/>
      <c r="K907" s="6"/>
      <c r="L907" s="6"/>
      <c r="M907" s="6"/>
      <c r="N907" s="5"/>
      <c r="O907" s="5"/>
      <c r="P907" s="5"/>
      <c r="Q907" s="6"/>
      <c r="R907" s="6"/>
      <c r="S907" s="6"/>
      <c r="T907" s="6"/>
      <c r="U907" s="6"/>
      <c r="V907" s="83"/>
    </row>
    <row r="908" customFormat="false" ht="13.5" hidden="false" customHeight="true" outlineLevel="0" collapsed="false">
      <c r="A908" s="69"/>
      <c r="B908" s="70"/>
      <c r="C908" s="6" t="s">
        <v>549</v>
      </c>
      <c r="D908" s="87"/>
      <c r="E908" s="82"/>
      <c r="F908" s="74" t="str">
        <f aca="false">IFERROR((F907-F906)/F906,"")</f>
        <v/>
      </c>
      <c r="G908" s="74" t="str">
        <f aca="false">IFERROR((G907-G906)/G906,"")</f>
        <v/>
      </c>
      <c r="H908" s="74" t="str">
        <f aca="false">IFERROR((H907-H906)/H906,"")</f>
        <v/>
      </c>
      <c r="I908" s="74" t="str">
        <f aca="false">IFERROR((I907-I906)/I906,"")</f>
        <v/>
      </c>
      <c r="J908" s="74" t="str">
        <f aca="false">IFERROR((J907-J906)/J906,"")</f>
        <v/>
      </c>
      <c r="K908" s="74" t="str">
        <f aca="false">IFERROR((K907-K906)/K906,"")</f>
        <v/>
      </c>
      <c r="L908" s="74" t="str">
        <f aca="false">IFERROR((L907-L906)/L906,"")</f>
        <v/>
      </c>
      <c r="M908" s="74" t="str">
        <f aca="false">IFERROR((M907-M906)/M906,"")</f>
        <v/>
      </c>
      <c r="N908" s="40" t="str">
        <f aca="false">IFERROR((N907-N906)/N906,"")</f>
        <v/>
      </c>
      <c r="O908" s="40" t="str">
        <f aca="false">IFERROR((O907-O906)/O906,"")</f>
        <v/>
      </c>
      <c r="P908" s="40" t="str">
        <f aca="false">IFERROR((P907-P906)/P906,"")</f>
        <v/>
      </c>
      <c r="Q908" s="74" t="str">
        <f aca="false">IFERROR((Q907-Q906)/Q906,"")</f>
        <v/>
      </c>
      <c r="R908" s="74" t="str">
        <f aca="false">IFERROR((R907-R906)/R906,"")</f>
        <v/>
      </c>
      <c r="S908" s="74" t="str">
        <f aca="false">IFERROR((S907-S906)/S906,"")</f>
        <v/>
      </c>
      <c r="T908" s="74" t="str">
        <f aca="false">IFERROR((T907-T906)/T906,"")</f>
        <v/>
      </c>
      <c r="U908" s="74" t="str">
        <f aca="false">IFERROR((U907-U906)/U906,"")</f>
        <v/>
      </c>
      <c r="V908" s="75" t="str">
        <f aca="false">IFERROR((V907-V906)/V906,"")</f>
        <v/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88"/>
      <c r="E909" s="82"/>
      <c r="F909" s="77" t="str">
        <f aca="false">IFERROR(SQRT(2*(F907-F906)^2/(F907+F906)),"")</f>
        <v/>
      </c>
      <c r="G909" s="77" t="str">
        <f aca="false">IFERROR(SQRT(2*(G907-G906)^2/(G907+G906)),"")</f>
        <v/>
      </c>
      <c r="H909" s="77" t="str">
        <f aca="false">IFERROR(SQRT(2*(H907-H906)^2/(H907+H906)),"")</f>
        <v/>
      </c>
      <c r="I909" s="77" t="str">
        <f aca="false">IFERROR(SQRT(2*(I907-I906)^2/(I907+I906)),"")</f>
        <v/>
      </c>
      <c r="J909" s="77" t="str">
        <f aca="false">IFERROR(SQRT(2*(J907-J906)^2/(J907+J906)),"")</f>
        <v/>
      </c>
      <c r="K909" s="77" t="str">
        <f aca="false">IFERROR(SQRT(2*(K907-K906)^2/(K907+K906)),"")</f>
        <v/>
      </c>
      <c r="L909" s="77" t="str">
        <f aca="false">IFERROR(SQRT(2*(L907-L906)^2/(L907+L906)),"")</f>
        <v/>
      </c>
      <c r="M909" s="77" t="str">
        <f aca="false">IFERROR(SQRT(2*(M907-M906)^2/(M907+M906)),"")</f>
        <v/>
      </c>
      <c r="N909" s="84" t="str">
        <f aca="false">IFERROR(SQRT(2*(N907-N906)^2/(N907+N906)),"")</f>
        <v/>
      </c>
      <c r="O909" s="84" t="str">
        <f aca="false">IFERROR(SQRT(2*(O907-O906)^2/(O907+O906)),"")</f>
        <v/>
      </c>
      <c r="P909" s="84" t="str">
        <f aca="false">IFERROR(SQRT(2*(P907-P906)^2/(P907+P906)),"")</f>
        <v/>
      </c>
      <c r="Q909" s="77" t="str">
        <f aca="false">IFERROR(SQRT(2*(Q907-Q906)^2/(Q907+Q906)),"")</f>
        <v/>
      </c>
      <c r="R909" s="77" t="str">
        <f aca="false">IFERROR(SQRT(2*(R907-R906)^2/(R907+R906)),"")</f>
        <v/>
      </c>
      <c r="S909" s="77" t="str">
        <f aca="false">IFERROR(SQRT(2*(S907-S906)^2/(S907+S906)),"")</f>
        <v/>
      </c>
      <c r="T909" s="77" t="str">
        <f aca="false">IFERROR(SQRT(2*(T907-T906)^2/(T907+T906)),"")</f>
        <v/>
      </c>
      <c r="U909" s="77" t="str">
        <f aca="false">IFERROR(SQRT(2*(U907-U906)^2/(U907+U906)),"")</f>
        <v/>
      </c>
      <c r="V909" s="79" t="str">
        <f aca="false">IFERROR(SQRT(2*(V907-V906)^2/(V907+V906)),"")</f>
        <v/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86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87"/>
      <c r="E911" s="8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87"/>
      <c r="E912" s="8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88"/>
      <c r="E913" s="8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86"/>
      <c r="E914" s="82"/>
      <c r="F914" s="71"/>
      <c r="G914" s="71"/>
      <c r="H914" s="71"/>
      <c r="I914" s="71"/>
      <c r="J914" s="71"/>
      <c r="K914" s="71"/>
      <c r="L914" s="71"/>
      <c r="M914" s="71"/>
      <c r="N914" s="5"/>
      <c r="O914" s="5"/>
      <c r="P914" s="5"/>
      <c r="Q914" s="71"/>
      <c r="R914" s="71"/>
      <c r="S914" s="71"/>
      <c r="T914" s="71"/>
      <c r="U914" s="71"/>
      <c r="V914" s="85"/>
    </row>
    <row r="915" customFormat="false" ht="13.5" hidden="false" customHeight="true" outlineLevel="0" collapsed="false">
      <c r="A915" s="69"/>
      <c r="B915" s="70"/>
      <c r="C915" s="6" t="s">
        <v>548</v>
      </c>
      <c r="D915" s="87"/>
      <c r="E915" s="82"/>
      <c r="F915" s="6"/>
      <c r="G915" s="6"/>
      <c r="H915" s="6"/>
      <c r="I915" s="6"/>
      <c r="J915" s="6"/>
      <c r="K915" s="6"/>
      <c r="L915" s="6"/>
      <c r="M915" s="6"/>
      <c r="N915" s="5"/>
      <c r="O915" s="5"/>
      <c r="P915" s="5"/>
      <c r="Q915" s="6"/>
      <c r="R915" s="6"/>
      <c r="S915" s="6"/>
      <c r="T915" s="6"/>
      <c r="U915" s="6"/>
      <c r="V915" s="83"/>
    </row>
    <row r="916" customFormat="false" ht="13.5" hidden="false" customHeight="true" outlineLevel="0" collapsed="false">
      <c r="A916" s="69"/>
      <c r="B916" s="70"/>
      <c r="C916" s="6" t="s">
        <v>549</v>
      </c>
      <c r="D916" s="87"/>
      <c r="E916" s="82"/>
      <c r="F916" s="74" t="str">
        <f aca="false">IFERROR((F915-F914)/F914,"")</f>
        <v/>
      </c>
      <c r="G916" s="74" t="str">
        <f aca="false">IFERROR((G915-G914)/G914,"")</f>
        <v/>
      </c>
      <c r="H916" s="74" t="str">
        <f aca="false">IFERROR((H915-H914)/H914,"")</f>
        <v/>
      </c>
      <c r="I916" s="74" t="str">
        <f aca="false">IFERROR((I915-I914)/I914,"")</f>
        <v/>
      </c>
      <c r="J916" s="74" t="str">
        <f aca="false">IFERROR((J915-J914)/J914,"")</f>
        <v/>
      </c>
      <c r="K916" s="74" t="str">
        <f aca="false">IFERROR((K915-K914)/K914,"")</f>
        <v/>
      </c>
      <c r="L916" s="74" t="str">
        <f aca="false">IFERROR((L915-L914)/L914,"")</f>
        <v/>
      </c>
      <c r="M916" s="74" t="str">
        <f aca="false">IFERROR((M915-M914)/M914,"")</f>
        <v/>
      </c>
      <c r="N916" s="40" t="str">
        <f aca="false">IFERROR((N915-N914)/N914,"")</f>
        <v/>
      </c>
      <c r="O916" s="40" t="str">
        <f aca="false">IFERROR((O915-O914)/O914,"")</f>
        <v/>
      </c>
      <c r="P916" s="40" t="str">
        <f aca="false">IFERROR((P915-P914)/P914,"")</f>
        <v/>
      </c>
      <c r="Q916" s="74" t="str">
        <f aca="false">IFERROR((Q915-Q914)/Q914,"")</f>
        <v/>
      </c>
      <c r="R916" s="74" t="str">
        <f aca="false">IFERROR((R915-R914)/R914,"")</f>
        <v/>
      </c>
      <c r="S916" s="74" t="str">
        <f aca="false">IFERROR((S915-S914)/S914,"")</f>
        <v/>
      </c>
      <c r="T916" s="74" t="str">
        <f aca="false">IFERROR((T915-T914)/T914,"")</f>
        <v/>
      </c>
      <c r="U916" s="74" t="str">
        <f aca="false">IFERROR((U915-U914)/U914,"")</f>
        <v/>
      </c>
      <c r="V916" s="75" t="str">
        <f aca="false">IFERROR((V915-V914)/V914,"")</f>
        <v/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88"/>
      <c r="E917" s="82"/>
      <c r="F917" s="77" t="str">
        <f aca="false">IFERROR(SQRT(2*(F915-F914)^2/(F915+F914)),"")</f>
        <v/>
      </c>
      <c r="G917" s="77" t="str">
        <f aca="false">IFERROR(SQRT(2*(G915-G914)^2/(G915+G914)),"")</f>
        <v/>
      </c>
      <c r="H917" s="77" t="str">
        <f aca="false">IFERROR(SQRT(2*(H915-H914)^2/(H915+H914)),"")</f>
        <v/>
      </c>
      <c r="I917" s="77" t="str">
        <f aca="false">IFERROR(SQRT(2*(I915-I914)^2/(I915+I914)),"")</f>
        <v/>
      </c>
      <c r="J917" s="77" t="str">
        <f aca="false">IFERROR(SQRT(2*(J915-J914)^2/(J915+J914)),"")</f>
        <v/>
      </c>
      <c r="K917" s="77" t="str">
        <f aca="false">IFERROR(SQRT(2*(K915-K914)^2/(K915+K914)),"")</f>
        <v/>
      </c>
      <c r="L917" s="77" t="str">
        <f aca="false">IFERROR(SQRT(2*(L915-L914)^2/(L915+L914)),"")</f>
        <v/>
      </c>
      <c r="M917" s="77" t="str">
        <f aca="false">IFERROR(SQRT(2*(M915-M914)^2/(M915+M914)),"")</f>
        <v/>
      </c>
      <c r="N917" s="84" t="str">
        <f aca="false">IFERROR(SQRT(2*(N915-N914)^2/(N915+N914)),"")</f>
        <v/>
      </c>
      <c r="O917" s="84" t="str">
        <f aca="false">IFERROR(SQRT(2*(O915-O914)^2/(O915+O914)),"")</f>
        <v/>
      </c>
      <c r="P917" s="84" t="str">
        <f aca="false">IFERROR(SQRT(2*(P915-P914)^2/(P915+P914)),"")</f>
        <v/>
      </c>
      <c r="Q917" s="77" t="str">
        <f aca="false">IFERROR(SQRT(2*(Q915-Q914)^2/(Q915+Q914)),"")</f>
        <v/>
      </c>
      <c r="R917" s="77" t="str">
        <f aca="false">IFERROR(SQRT(2*(R915-R914)^2/(R915+R914)),"")</f>
        <v/>
      </c>
      <c r="S917" s="77" t="str">
        <f aca="false">IFERROR(SQRT(2*(S915-S914)^2/(S915+S914)),"")</f>
        <v/>
      </c>
      <c r="T917" s="77" t="str">
        <f aca="false">IFERROR(SQRT(2*(T915-T914)^2/(T915+T914)),"")</f>
        <v/>
      </c>
      <c r="U917" s="77" t="str">
        <f aca="false">IFERROR(SQRT(2*(U915-U914)^2/(U915+U914)),"")</f>
        <v/>
      </c>
      <c r="V917" s="79" t="str">
        <f aca="false">IFERROR(SQRT(2*(V915-V914)^2/(V915+V914)),"")</f>
        <v/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4" colorId="64" zoomScale="95" zoomScaleNormal="95" zoomScalePageLayoutView="100" workbookViewId="0">
      <selection pane="topLeft" activeCell="B30" activeCellId="0" sqref="B30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40" t="str">
        <f aca="false">IFERROR((N3-N2)/N2,"")</f>
        <v/>
      </c>
      <c r="O4" s="40" t="str">
        <f aca="false">IFERROR((O3-O2)/O2,"")</f>
        <v/>
      </c>
      <c r="P4" s="40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5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/>
      <c r="E14" s="73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str">
        <f aca="false">IFERROR((F15-F14)/F14,"")</f>
        <v/>
      </c>
      <c r="G16" s="74" t="str">
        <f aca="false">IFERROR((G15-G14)/G14,"")</f>
        <v/>
      </c>
      <c r="H16" s="74" t="str">
        <f aca="false">IFERROR((H15-H14)/H14,"")</f>
        <v/>
      </c>
      <c r="I16" s="74" t="str">
        <f aca="false">IFERROR((I15-I14)/I14,"")</f>
        <v/>
      </c>
      <c r="J16" s="74" t="str">
        <f aca="false">IFERROR((J15-J14)/J14,"")</f>
        <v/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str">
        <f aca="false">IFERROR((Q15-Q14)/Q14,"")</f>
        <v/>
      </c>
      <c r="R16" s="74" t="str">
        <f aca="false">IFERROR((R15-R14)/R14,"")</f>
        <v/>
      </c>
      <c r="S16" s="74" t="str">
        <f aca="false">IFERROR((S15-S14)/S14,"")</f>
        <v/>
      </c>
      <c r="T16" s="74" t="str">
        <f aca="false">IFERROR((T15-T14)/T14,"")</f>
        <v/>
      </c>
      <c r="U16" s="74" t="str">
        <f aca="false">IFERROR((U15-U14)/U14,"")</f>
        <v/>
      </c>
      <c r="V16" s="75" t="str">
        <f aca="false">IFERROR((V15-V14)/V14,"")</f>
        <v/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str">
        <f aca="false">IFERROR(SQRT(2*(F15-F14)^2/(F15+F14)),"")</f>
        <v/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str">
        <f aca="false">IFERROR(SQRT(2*(I15-I14)^2/(I15+I14)),"")</f>
        <v/>
      </c>
      <c r="J17" s="77" t="str">
        <f aca="false">IFERROR(SQRT(2*(J15-J14)^2/(J15+J14)),"")</f>
        <v/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str">
        <f aca="false">IFERROR(SQRT(2*(Q15-Q14)^2/(Q15+Q14)),"")</f>
        <v/>
      </c>
      <c r="R17" s="77" t="str">
        <f aca="false">IFERROR(SQRT(2*(R15-R14)^2/(R15+R14)),"")</f>
        <v/>
      </c>
      <c r="S17" s="77" t="str">
        <f aca="false">IFERROR(SQRT(2*(S15-S14)^2/(S15+S14)),"")</f>
        <v/>
      </c>
      <c r="T17" s="77" t="str">
        <f aca="false">IFERROR(SQRT(2*(T15-T14)^2/(T15+T14)),"")</f>
        <v/>
      </c>
      <c r="U17" s="77" t="str">
        <f aca="false">IFERROR(SQRT(2*(U15-U14)^2/(U15+U14)),"")</f>
        <v/>
      </c>
      <c r="V17" s="79" t="str">
        <f aca="false">IFERROR(SQRT(2*(V15-V14)^2/(V15+V14)),"")</f>
        <v/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 t="n">
        <v>46059</v>
      </c>
      <c r="E18" s="73" t="n">
        <v>0.625</v>
      </c>
      <c r="F18" s="80" t="n">
        <v>379</v>
      </c>
      <c r="G18" s="95" t="n">
        <v>168</v>
      </c>
      <c r="H18" s="95" t="n">
        <v>133</v>
      </c>
      <c r="I18" s="95" t="n">
        <v>66</v>
      </c>
      <c r="J18" s="95" t="n">
        <v>12</v>
      </c>
      <c r="K18" s="6" t="n">
        <v>2</v>
      </c>
      <c r="L18" s="6" t="n">
        <v>116</v>
      </c>
      <c r="M18" s="6" t="n">
        <v>50</v>
      </c>
      <c r="N18" s="6" t="n">
        <v>2</v>
      </c>
      <c r="O18" s="6" t="n">
        <v>130</v>
      </c>
      <c r="P18" s="6" t="n">
        <v>1</v>
      </c>
      <c r="Q18" s="6" t="n">
        <v>45</v>
      </c>
      <c r="R18" s="6" t="n">
        <v>17</v>
      </c>
      <c r="S18" s="6" t="n">
        <v>4</v>
      </c>
      <c r="T18" s="6" t="n">
        <v>3</v>
      </c>
      <c r="U18" s="6" t="n">
        <v>7</v>
      </c>
      <c r="V18" s="6" t="n">
        <v>2</v>
      </c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 t="n">
        <v>180</v>
      </c>
      <c r="G19" s="5" t="n">
        <v>57</v>
      </c>
      <c r="H19" s="5" t="n">
        <v>72</v>
      </c>
      <c r="I19" s="5" t="n">
        <v>40</v>
      </c>
      <c r="J19" s="5" t="n">
        <v>11</v>
      </c>
      <c r="K19" s="6" t="n">
        <v>3</v>
      </c>
      <c r="L19" s="6" t="n">
        <v>54</v>
      </c>
      <c r="M19" s="6" t="n">
        <v>0</v>
      </c>
      <c r="N19" s="6" t="n">
        <v>2</v>
      </c>
      <c r="O19" s="6" t="n">
        <v>69</v>
      </c>
      <c r="P19" s="6" t="n">
        <v>1</v>
      </c>
      <c r="Q19" s="6" t="n">
        <v>29</v>
      </c>
      <c r="R19" s="6" t="n">
        <v>7</v>
      </c>
      <c r="S19" s="6" t="n">
        <v>4</v>
      </c>
      <c r="T19" s="6" t="n">
        <v>3</v>
      </c>
      <c r="U19" s="6" t="n">
        <v>6</v>
      </c>
      <c r="V19" s="6" t="n">
        <v>2</v>
      </c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n">
        <f aca="false">IFERROR((F19-F18)/F18,"")</f>
        <v>-0.525065963060686</v>
      </c>
      <c r="G20" s="74" t="n">
        <f aca="false">IFERROR((G19-G18)/G18,"")</f>
        <v>-0.660714285714286</v>
      </c>
      <c r="H20" s="74" t="n">
        <f aca="false">IFERROR((H19-H18)/H18,"")</f>
        <v>-0.458646616541353</v>
      </c>
      <c r="I20" s="74" t="n">
        <f aca="false">IFERROR((I19-I18)/I18,"")</f>
        <v>-0.393939393939394</v>
      </c>
      <c r="J20" s="74" t="n">
        <f aca="false">IFERROR((J19-J18)/J18,"")</f>
        <v>-0.0833333333333333</v>
      </c>
      <c r="K20" s="74" t="n">
        <f aca="false">IFERROR((K19-K18)/K18,"")</f>
        <v>0.5</v>
      </c>
      <c r="L20" s="74" t="n">
        <f aca="false">IFERROR((L19-L18)/L18,"")</f>
        <v>-0.53448275862069</v>
      </c>
      <c r="M20" s="74" t="n">
        <f aca="false">IFERROR((M19-M18)/M18,"")</f>
        <v>-1</v>
      </c>
      <c r="N20" s="40" t="n">
        <f aca="false">IFERROR((N19-N18)/N18,"")</f>
        <v>0</v>
      </c>
      <c r="O20" s="40" t="n">
        <f aca="false">IFERROR((O19-O18)/O18,"")</f>
        <v>-0.469230769230769</v>
      </c>
      <c r="P20" s="40" t="n">
        <f aca="false">IFERROR((P19-P18)/P18,"")</f>
        <v>0</v>
      </c>
      <c r="Q20" s="74" t="n">
        <f aca="false">IFERROR((Q19-Q18)/Q18,"")</f>
        <v>-0.355555555555556</v>
      </c>
      <c r="R20" s="74" t="n">
        <f aca="false">IFERROR((R19-R18)/R18,"")</f>
        <v>-0.588235294117647</v>
      </c>
      <c r="S20" s="74" t="n">
        <f aca="false">IFERROR((S19-S18)/S18,"")</f>
        <v>0</v>
      </c>
      <c r="T20" s="74" t="n">
        <f aca="false">IFERROR((T19-T18)/T18,"")</f>
        <v>0</v>
      </c>
      <c r="U20" s="74" t="n">
        <f aca="false">IFERROR((U19-U18)/U18,"")</f>
        <v>-0.142857142857143</v>
      </c>
      <c r="V20" s="75" t="n">
        <f aca="false">IFERROR((V19-V18)/V18,"")</f>
        <v>0</v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n">
        <f aca="false">IFERROR(SQRT(2*(F19-F18)^2/(F19+F18)),"")</f>
        <v>11.9031572306361</v>
      </c>
      <c r="G21" s="77" t="n">
        <f aca="false">IFERROR(SQRT(2*(G19-G18)^2/(G19+G18)),"")</f>
        <v>10.4651803615609</v>
      </c>
      <c r="H21" s="77" t="n">
        <f aca="false">IFERROR(SQRT(2*(H19-H18)^2/(H19+H18)),"")</f>
        <v>6.0251505395625</v>
      </c>
      <c r="I21" s="77" t="n">
        <f aca="false">IFERROR(SQRT(2*(I19-I18)^2/(I19+I18)),"")</f>
        <v>3.57137466266591</v>
      </c>
      <c r="J21" s="77" t="n">
        <f aca="false">IFERROR(SQRT(2*(J19-J18)^2/(J19+J18)),"")</f>
        <v>0.294883912309794</v>
      </c>
      <c r="K21" s="77" t="n">
        <f aca="false">IFERROR(SQRT(2*(K19-K18)^2/(K19+K18)),"")</f>
        <v>0.632455532033676</v>
      </c>
      <c r="L21" s="77" t="n">
        <f aca="false">IFERROR(SQRT(2*(L19-L18)^2/(L19+L18)),"")</f>
        <v>6.72484419237834</v>
      </c>
      <c r="M21" s="77" t="n">
        <f aca="false">IFERROR(SQRT(2*(M19-M18)^2/(M19+M18)),"")</f>
        <v>10</v>
      </c>
      <c r="N21" s="78" t="n">
        <f aca="false">IFERROR(SQRT(2*(N19-N18)^2/(N19+N18)),"")</f>
        <v>0</v>
      </c>
      <c r="O21" s="78" t="n">
        <f aca="false">IFERROR(SQRT(2*(O19-O18)^2/(O19+O18)),"")</f>
        <v>6.11530742682844</v>
      </c>
      <c r="P21" s="78" t="n">
        <f aca="false">IFERROR(SQRT(2*(P19-P18)^2/(P19+P18)),"")</f>
        <v>0</v>
      </c>
      <c r="Q21" s="77" t="n">
        <f aca="false">IFERROR(SQRT(2*(Q19-Q18)^2/(Q19+Q18)),"")</f>
        <v>2.63038379688572</v>
      </c>
      <c r="R21" s="77" t="n">
        <f aca="false">IFERROR(SQRT(2*(R19-R18)^2/(R19+R18)),"")</f>
        <v>2.88675134594813</v>
      </c>
      <c r="S21" s="77" t="n">
        <f aca="false">IFERROR(SQRT(2*(S19-S18)^2/(S19+S18)),"")</f>
        <v>0</v>
      </c>
      <c r="T21" s="77" t="n">
        <f aca="false">IFERROR(SQRT(2*(T19-T18)^2/(T19+T18)),"")</f>
        <v>0</v>
      </c>
      <c r="U21" s="77" t="n">
        <f aca="false">IFERROR(SQRT(2*(U19-U18)^2/(U19+U18)),"")</f>
        <v>0.392232270276368</v>
      </c>
      <c r="V21" s="79" t="n">
        <f aca="false">IFERROR(SQRT(2*(V19-V18)^2/(V19+V18)),"")</f>
        <v>0</v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 t="n">
        <v>46057</v>
      </c>
      <c r="E22" s="73" t="n">
        <v>0.625</v>
      </c>
      <c r="F22" s="80" t="n">
        <v>205</v>
      </c>
      <c r="G22" s="80" t="n">
        <v>108</v>
      </c>
      <c r="H22" s="80" t="n">
        <v>79</v>
      </c>
      <c r="I22" s="80" t="n">
        <v>12</v>
      </c>
      <c r="J22" s="80" t="n">
        <v>6</v>
      </c>
      <c r="K22" s="6" t="n">
        <v>1</v>
      </c>
      <c r="L22" s="6" t="n">
        <v>98</v>
      </c>
      <c r="M22" s="6" t="n">
        <v>9</v>
      </c>
      <c r="N22" s="6" t="n">
        <v>6</v>
      </c>
      <c r="O22" s="6" t="n">
        <v>68</v>
      </c>
      <c r="P22" s="6" t="n">
        <v>5</v>
      </c>
      <c r="Q22" s="6" t="n">
        <v>7</v>
      </c>
      <c r="R22" s="6" t="n">
        <v>0</v>
      </c>
      <c r="S22" s="6" t="n">
        <v>5</v>
      </c>
      <c r="T22" s="6" t="n">
        <v>5</v>
      </c>
      <c r="U22" s="6" t="n">
        <f aca="false">SUM(U18:U21)</f>
        <v>13.2493751274192</v>
      </c>
      <c r="V22" s="6" t="n">
        <v>1</v>
      </c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96" t="n">
        <v>200</v>
      </c>
      <c r="G23" s="5" t="n">
        <v>105</v>
      </c>
      <c r="H23" s="5" t="n">
        <v>79</v>
      </c>
      <c r="I23" s="5" t="n">
        <v>13</v>
      </c>
      <c r="J23" s="5" t="n">
        <v>3</v>
      </c>
      <c r="K23" s="6" t="n">
        <v>1</v>
      </c>
      <c r="L23" s="6" t="n">
        <v>95</v>
      </c>
      <c r="M23" s="6" t="n">
        <v>9</v>
      </c>
      <c r="N23" s="6" t="n">
        <v>6</v>
      </c>
      <c r="O23" s="6" t="n">
        <v>68</v>
      </c>
      <c r="P23" s="6" t="n">
        <v>5</v>
      </c>
      <c r="Q23" s="6" t="n">
        <v>8</v>
      </c>
      <c r="R23" s="6" t="n">
        <v>0</v>
      </c>
      <c r="S23" s="6" t="n">
        <v>5</v>
      </c>
      <c r="T23" s="6" t="n">
        <v>2</v>
      </c>
      <c r="U23" s="6" t="n">
        <v>0</v>
      </c>
      <c r="V23" s="6" t="n">
        <v>1</v>
      </c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n">
        <f aca="false">IFERROR((F23-F22)/F22,"")</f>
        <v>-0.024390243902439</v>
      </c>
      <c r="G24" s="74" t="n">
        <f aca="false">IFERROR((G23-G22)/G22,"")</f>
        <v>-0.0277777777777778</v>
      </c>
      <c r="H24" s="74" t="n">
        <f aca="false">IFERROR((H23-H22)/H22,"")</f>
        <v>0</v>
      </c>
      <c r="I24" s="74" t="n">
        <f aca="false">IFERROR((I23-I22)/I22,"")</f>
        <v>0.0833333333333333</v>
      </c>
      <c r="J24" s="74" t="n">
        <f aca="false">IFERROR((J23-J22)/J22,"")</f>
        <v>-0.5</v>
      </c>
      <c r="K24" s="74" t="n">
        <f aca="false">IFERROR((K23-K22)/K22,"")</f>
        <v>0</v>
      </c>
      <c r="L24" s="74" t="n">
        <f aca="false">IFERROR((L23-L22)/L22,"")</f>
        <v>-0.0306122448979592</v>
      </c>
      <c r="M24" s="74" t="n">
        <f aca="false">IFERROR((M23-M22)/M22,"")</f>
        <v>0</v>
      </c>
      <c r="N24" s="40" t="n">
        <f aca="false">IFERROR((N23-N22)/N22,"")</f>
        <v>0</v>
      </c>
      <c r="O24" s="40" t="n">
        <f aca="false">IFERROR((O23-O22)/O22,"")</f>
        <v>0</v>
      </c>
      <c r="P24" s="40" t="n">
        <f aca="false">IFERROR((P23-P22)/P22,"")</f>
        <v>0</v>
      </c>
      <c r="Q24" s="74" t="n">
        <f aca="false">IFERROR((Q23-Q22)/Q22,"")</f>
        <v>0.142857142857143</v>
      </c>
      <c r="R24" s="74" t="str">
        <f aca="false">IFERROR((R23-R22)/R22,"")</f>
        <v/>
      </c>
      <c r="S24" s="74" t="n">
        <f aca="false">IFERROR((S23-S22)/S22,"")</f>
        <v>0</v>
      </c>
      <c r="T24" s="74" t="n">
        <f aca="false">IFERROR((T23-T22)/T22,"")</f>
        <v>-0.6</v>
      </c>
      <c r="U24" s="74" t="n">
        <f aca="false">IFERROR((U23-U22)/U22,"")</f>
        <v>-1</v>
      </c>
      <c r="V24" s="75" t="n">
        <f aca="false">IFERROR((V23-V22)/V22,"")</f>
        <v>0</v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n">
        <f aca="false">IFERROR(SQRT(2*(F23-F22)^2/(F23+F22)),"")</f>
        <v>0.351364184463153</v>
      </c>
      <c r="G25" s="77" t="n">
        <f aca="false">IFERROR(SQRT(2*(G23-G22)^2/(G23+G22)),"")</f>
        <v>0.290700949866906</v>
      </c>
      <c r="H25" s="77" t="n">
        <f aca="false">IFERROR(SQRT(2*(H23-H22)^2/(H23+H22)),"")</f>
        <v>0</v>
      </c>
      <c r="I25" s="77" t="n">
        <f aca="false">IFERROR(SQRT(2*(I23-I22)^2/(I23+I22)),"")</f>
        <v>0.282842712474619</v>
      </c>
      <c r="J25" s="77" t="n">
        <f aca="false">IFERROR(SQRT(2*(J23-J22)^2/(J23+J22)),"")</f>
        <v>1.4142135623731</v>
      </c>
      <c r="K25" s="77" t="n">
        <f aca="false">IFERROR(SQRT(2*(K23-K22)^2/(K23+K22)),"")</f>
        <v>0</v>
      </c>
      <c r="L25" s="77" t="n">
        <f aca="false">IFERROR(SQRT(2*(L23-L22)^2/(L23+L22)),"")</f>
        <v>0.305391959135573</v>
      </c>
      <c r="M25" s="77" t="n">
        <f aca="false">IFERROR(SQRT(2*(M23-M22)^2/(M23+M22)),"")</f>
        <v>0</v>
      </c>
      <c r="N25" s="78" t="n">
        <f aca="false">IFERROR(SQRT(2*(N23-N22)^2/(N23+N22)),"")</f>
        <v>0</v>
      </c>
      <c r="O25" s="78" t="n">
        <f aca="false">IFERROR(SQRT(2*(O23-O22)^2/(O23+O22)),"")</f>
        <v>0</v>
      </c>
      <c r="P25" s="78" t="n">
        <f aca="false">IFERROR(SQRT(2*(P23-P22)^2/(P23+P22)),"")</f>
        <v>0</v>
      </c>
      <c r="Q25" s="77" t="n">
        <f aca="false">IFERROR(SQRT(2*(Q23-Q22)^2/(Q23+Q22)),"")</f>
        <v>0.365148371670111</v>
      </c>
      <c r="R25" s="77" t="str">
        <f aca="false">IFERROR(SQRT(2*(R23-R22)^2/(R23+R22)),"")</f>
        <v/>
      </c>
      <c r="S25" s="77" t="n">
        <f aca="false">IFERROR(SQRT(2*(S23-S22)^2/(S23+S22)),"")</f>
        <v>0</v>
      </c>
      <c r="T25" s="77" t="n">
        <f aca="false">IFERROR(SQRT(2*(T23-T22)^2/(T23+T22)),"")</f>
        <v>1.60356745147455</v>
      </c>
      <c r="U25" s="77" t="n">
        <f aca="false">IFERROR(SQRT(2*(U23-U22)^2/(U23+U22)),"")</f>
        <v>5.14769368308162</v>
      </c>
      <c r="V25" s="79" t="n">
        <f aca="false">IFERROR(SQRT(2*(V23-V22)^2/(V23+V22)),"")</f>
        <v>0</v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72" t="n">
        <v>46055</v>
      </c>
      <c r="E30" s="73" t="n">
        <v>0.479166666666667</v>
      </c>
      <c r="F30" s="80" t="n">
        <v>288</v>
      </c>
      <c r="G30" s="95" t="n">
        <v>65</v>
      </c>
      <c r="H30" s="95" t="n">
        <v>73</v>
      </c>
      <c r="I30" s="95" t="n">
        <v>65</v>
      </c>
      <c r="J30" s="95" t="n">
        <v>85</v>
      </c>
      <c r="K30" s="6" t="n">
        <v>22</v>
      </c>
      <c r="L30" s="6" t="n">
        <v>41</v>
      </c>
      <c r="M30" s="6" t="n">
        <v>2</v>
      </c>
      <c r="N30" s="6" t="n">
        <v>13</v>
      </c>
      <c r="O30" s="6" t="n">
        <v>24</v>
      </c>
      <c r="P30" s="6" t="n">
        <v>36</v>
      </c>
      <c r="Q30" s="6" t="n">
        <f aca="false">SUM(Q26:Q29)</f>
        <v>0</v>
      </c>
      <c r="R30" s="6" t="n">
        <v>50</v>
      </c>
      <c r="S30" s="6" t="n">
        <v>15</v>
      </c>
      <c r="T30" s="6" t="n">
        <v>23</v>
      </c>
      <c r="U30" s="6" t="n">
        <v>47</v>
      </c>
      <c r="V30" s="6" t="n">
        <v>15</v>
      </c>
    </row>
    <row r="31" customFormat="false" ht="13.5" hidden="false" customHeight="true" outlineLevel="0" collapsed="false">
      <c r="A31" s="69"/>
      <c r="B31" s="70"/>
      <c r="C31" s="6" t="s">
        <v>548</v>
      </c>
      <c r="D31" s="72"/>
      <c r="E31" s="72"/>
      <c r="F31" s="5" t="n">
        <v>287</v>
      </c>
      <c r="G31" s="5" t="n">
        <v>72</v>
      </c>
      <c r="H31" s="5" t="n">
        <v>69</v>
      </c>
      <c r="I31" s="5" t="n">
        <v>54</v>
      </c>
      <c r="J31" s="5" t="n">
        <v>92</v>
      </c>
      <c r="K31" s="6" t="n">
        <v>20</v>
      </c>
      <c r="L31" s="6" t="n">
        <v>49</v>
      </c>
      <c r="M31" s="6" t="n">
        <v>3</v>
      </c>
      <c r="N31" s="6" t="n">
        <v>12</v>
      </c>
      <c r="O31" s="6" t="n">
        <v>22</v>
      </c>
      <c r="P31" s="6" t="n">
        <v>35</v>
      </c>
      <c r="Q31" s="6" t="n">
        <v>0</v>
      </c>
      <c r="R31" s="6" t="n">
        <v>35</v>
      </c>
      <c r="S31" s="6" t="n">
        <v>19</v>
      </c>
      <c r="T31" s="6" t="n">
        <v>28</v>
      </c>
      <c r="U31" s="6" t="n">
        <v>49</v>
      </c>
      <c r="V31" s="6" t="n">
        <v>15</v>
      </c>
    </row>
    <row r="32" customFormat="false" ht="13.5" hidden="false" customHeight="true" outlineLevel="0" collapsed="false">
      <c r="A32" s="69"/>
      <c r="B32" s="70"/>
      <c r="C32" s="6" t="s">
        <v>549</v>
      </c>
      <c r="D32" s="72"/>
      <c r="E32" s="72"/>
      <c r="F32" s="74" t="n">
        <f aca="false">IFERROR((F31-F30)/F30,"")</f>
        <v>-0.00347222222222222</v>
      </c>
      <c r="G32" s="74" t="n">
        <f aca="false">IFERROR((G31-G30)/G30,"")</f>
        <v>0.107692307692308</v>
      </c>
      <c r="H32" s="74" t="n">
        <f aca="false">IFERROR((H31-H30)/H30,"")</f>
        <v>-0.0547945205479452</v>
      </c>
      <c r="I32" s="74" t="n">
        <f aca="false">IFERROR((I31-I30)/I30,"")</f>
        <v>-0.169230769230769</v>
      </c>
      <c r="J32" s="74" t="n">
        <f aca="false">IFERROR((J31-J30)/J30,"")</f>
        <v>0.0823529411764706</v>
      </c>
      <c r="K32" s="74" t="n">
        <f aca="false">IFERROR((K31-K30)/K30,"")</f>
        <v>-0.0909090909090909</v>
      </c>
      <c r="L32" s="74" t="n">
        <f aca="false">IFERROR((L31-L30)/L30,"")</f>
        <v>0.195121951219512</v>
      </c>
      <c r="M32" s="74" t="n">
        <f aca="false">IFERROR((M31-M30)/M30,"")</f>
        <v>0.5</v>
      </c>
      <c r="N32" s="40" t="n">
        <f aca="false">IFERROR((N31-N30)/N30,"")</f>
        <v>-0.0769230769230769</v>
      </c>
      <c r="O32" s="40" t="n">
        <f aca="false">IFERROR((O31-O30)/O30,"")</f>
        <v>-0.0833333333333333</v>
      </c>
      <c r="P32" s="40" t="n">
        <f aca="false">IFERROR((P31-P30)/P30,"")</f>
        <v>-0.0277777777777778</v>
      </c>
      <c r="Q32" s="74" t="str">
        <f aca="false">IFERROR((Q31-Q30)/Q30,"")</f>
        <v/>
      </c>
      <c r="R32" s="74" t="n">
        <f aca="false">IFERROR((R31-R30)/R30,"")</f>
        <v>-0.3</v>
      </c>
      <c r="S32" s="74" t="n">
        <f aca="false">IFERROR((S31-S30)/S30,"")</f>
        <v>0.266666666666667</v>
      </c>
      <c r="T32" s="74" t="n">
        <f aca="false">IFERROR((T31-T30)/T30,"")</f>
        <v>0.217391304347826</v>
      </c>
      <c r="U32" s="74" t="n">
        <f aca="false">IFERROR((U31-U30)/U30,"")</f>
        <v>0.0425531914893617</v>
      </c>
      <c r="V32" s="75" t="n">
        <f aca="false">IFERROR((V31-V30)/V30,"")</f>
        <v>0</v>
      </c>
    </row>
    <row r="33" customFormat="false" ht="13.5" hidden="false" customHeight="true" outlineLevel="0" collapsed="false">
      <c r="A33" s="69"/>
      <c r="B33" s="70"/>
      <c r="C33" s="76" t="s">
        <v>550</v>
      </c>
      <c r="D33" s="72"/>
      <c r="E33" s="72"/>
      <c r="F33" s="77" t="n">
        <f aca="false">IFERROR(SQRT(2*(F31-F30)^2/(F31+F30)),"")</f>
        <v>0.0589767824619589</v>
      </c>
      <c r="G33" s="77" t="n">
        <f aca="false">IFERROR(SQRT(2*(G31-G30)^2/(G31+G30)),"")</f>
        <v>0.845770930662248</v>
      </c>
      <c r="H33" s="77" t="n">
        <f aca="false">IFERROR(SQRT(2*(H31-H30)^2/(H31+H30)),"")</f>
        <v>0.474712663277541</v>
      </c>
      <c r="I33" s="77" t="n">
        <f aca="false">IFERROR(SQRT(2*(I31-I30)^2/(I31+I30)),"")</f>
        <v>1.42604819181476</v>
      </c>
      <c r="J33" s="77" t="n">
        <f aca="false">IFERROR(SQRT(2*(J31-J30)^2/(J31+J30)),"")</f>
        <v>0.744091604833827</v>
      </c>
      <c r="K33" s="77" t="n">
        <f aca="false">IFERROR(SQRT(2*(K31-K30)^2/(K31+K30)),"")</f>
        <v>0.436435780471985</v>
      </c>
      <c r="L33" s="77" t="n">
        <f aca="false">IFERROR(SQRT(2*(L31-L30)^2/(L31+L30)),"")</f>
        <v>1.19256958799989</v>
      </c>
      <c r="M33" s="77" t="n">
        <f aca="false">IFERROR(SQRT(2*(M31-M30)^2/(M31+M30)),"")</f>
        <v>0.632455532033676</v>
      </c>
      <c r="N33" s="78" t="n">
        <f aca="false">IFERROR(SQRT(2*(N31-N30)^2/(N31+N30)),"")</f>
        <v>0.282842712474619</v>
      </c>
      <c r="O33" s="78" t="n">
        <f aca="false">IFERROR(SQRT(2*(O31-O30)^2/(O31+O30)),"")</f>
        <v>0.41702882811415</v>
      </c>
      <c r="P33" s="78" t="n">
        <f aca="false">IFERROR(SQRT(2*(P31-P30)^2/(P31+P30)),"")</f>
        <v>0.167836271659338</v>
      </c>
      <c r="Q33" s="77" t="str">
        <f aca="false">IFERROR(SQRT(2*(Q31-Q30)^2/(Q31+Q30)),"")</f>
        <v/>
      </c>
      <c r="R33" s="77" t="n">
        <f aca="false">IFERROR(SQRT(2*(R31-R30)^2/(R31+R30)),"")</f>
        <v>2.30089496654211</v>
      </c>
      <c r="S33" s="77" t="n">
        <f aca="false">IFERROR(SQRT(2*(S31-S30)^2/(S31+S30)),"")</f>
        <v>0.970142500145332</v>
      </c>
      <c r="T33" s="77" t="n">
        <f aca="false">IFERROR(SQRT(2*(T31-T30)^2/(T31+T30)),"")</f>
        <v>0.990147542976674</v>
      </c>
      <c r="U33" s="77" t="n">
        <f aca="false">IFERROR(SQRT(2*(U31-U30)^2/(U31+U30)),"")</f>
        <v>0.288675134594813</v>
      </c>
      <c r="V33" s="79" t="n">
        <f aca="false">IFERROR(SQRT(2*(V31-V30)^2/(V31+V30)),"")</f>
        <v>0</v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/>
      <c r="E34" s="73"/>
      <c r="F34" s="80"/>
      <c r="G34" s="80"/>
      <c r="H34" s="80"/>
      <c r="I34" s="80"/>
      <c r="J34" s="80"/>
      <c r="K34" s="80"/>
      <c r="L34" s="80"/>
      <c r="M34" s="80"/>
      <c r="N34" s="5"/>
      <c r="O34" s="5"/>
      <c r="P34" s="5"/>
      <c r="Q34" s="80"/>
      <c r="R34" s="80"/>
      <c r="S34" s="80"/>
      <c r="T34" s="80"/>
      <c r="U34" s="80"/>
      <c r="V34" s="81"/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/>
      <c r="G35" s="6"/>
      <c r="H35" s="6"/>
      <c r="I35" s="6"/>
      <c r="J35" s="6"/>
      <c r="K35" s="6"/>
      <c r="L35" s="6"/>
      <c r="M35" s="6"/>
      <c r="N35" s="5"/>
      <c r="O35" s="5"/>
      <c r="P35" s="5"/>
      <c r="Q35" s="6"/>
      <c r="R35" s="6"/>
      <c r="S35" s="6"/>
      <c r="T35" s="6"/>
      <c r="U35" s="6"/>
      <c r="V35" s="83"/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str">
        <f aca="false">IFERROR((F35-F34)/F34,"")</f>
        <v/>
      </c>
      <c r="G36" s="74" t="str">
        <f aca="false">IFERROR((G35-G34)/G34,"")</f>
        <v/>
      </c>
      <c r="H36" s="74" t="str">
        <f aca="false">IFERROR((H35-H34)/H34,"")</f>
        <v/>
      </c>
      <c r="I36" s="74" t="str">
        <f aca="false">IFERROR((I35-I34)/I34,"")</f>
        <v/>
      </c>
      <c r="J36" s="74" t="str">
        <f aca="false">IFERROR((J35-J34)/J34,"")</f>
        <v/>
      </c>
      <c r="K36" s="74" t="str">
        <f aca="false">IFERROR((K35-K34)/K34,"")</f>
        <v/>
      </c>
      <c r="L36" s="74" t="str">
        <f aca="false">IFERROR((L35-L34)/L34,"")</f>
        <v/>
      </c>
      <c r="M36" s="74" t="str">
        <f aca="false">IFERROR((M35-M34)/M34,"")</f>
        <v/>
      </c>
      <c r="N36" s="40" t="str">
        <f aca="false">IFERROR((N35-N34)/N34,"")</f>
        <v/>
      </c>
      <c r="O36" s="40" t="str">
        <f aca="false">IFERROR((O35-O34)/O34,"")</f>
        <v/>
      </c>
      <c r="P36" s="40" t="str">
        <f aca="false">IFERROR((P35-P34)/P34,"")</f>
        <v/>
      </c>
      <c r="Q36" s="74" t="str">
        <f aca="false">IFERROR((Q35-Q34)/Q34,"")</f>
        <v/>
      </c>
      <c r="R36" s="74" t="str">
        <f aca="false">IFERROR((R35-R34)/R34,"")</f>
        <v/>
      </c>
      <c r="S36" s="74" t="str">
        <f aca="false">IFERROR((S35-S34)/S34,"")</f>
        <v/>
      </c>
      <c r="T36" s="74" t="str">
        <f aca="false">IFERROR((T35-T34)/T34,"")</f>
        <v/>
      </c>
      <c r="U36" s="74" t="str">
        <f aca="false">IFERROR((U35-U34)/U34,"")</f>
        <v/>
      </c>
      <c r="V36" s="75" t="str">
        <f aca="false">IFERROR((V35-V34)/V34,"")</f>
        <v/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str">
        <f aca="false">IFERROR(SQRT(2*(F35-F34)^2/(F35+F34)),"")</f>
        <v/>
      </c>
      <c r="G37" s="77" t="str">
        <f aca="false">IFERROR(SQRT(2*(G35-G34)^2/(G35+G34)),"")</f>
        <v/>
      </c>
      <c r="H37" s="77" t="str">
        <f aca="false">IFERROR(SQRT(2*(H35-H34)^2/(H35+H34)),"")</f>
        <v/>
      </c>
      <c r="I37" s="77" t="str">
        <f aca="false">IFERROR(SQRT(2*(I35-I34)^2/(I35+I34)),"")</f>
        <v/>
      </c>
      <c r="J37" s="77" t="str">
        <f aca="false">IFERROR(SQRT(2*(J35-J34)^2/(J35+J34)),"")</f>
        <v/>
      </c>
      <c r="K37" s="77" t="str">
        <f aca="false">IFERROR(SQRT(2*(K35-K34)^2/(K35+K34)),"")</f>
        <v/>
      </c>
      <c r="L37" s="77" t="str">
        <f aca="false">IFERROR(SQRT(2*(L35-L34)^2/(L35+L34)),"")</f>
        <v/>
      </c>
      <c r="M37" s="77" t="str">
        <f aca="false">IFERROR(SQRT(2*(M35-M34)^2/(M35+M34)),"")</f>
        <v/>
      </c>
      <c r="N37" s="78" t="str">
        <f aca="false">IFERROR(SQRT(2*(N35-N34)^2/(N35+N34)),"")</f>
        <v/>
      </c>
      <c r="O37" s="78" t="str">
        <f aca="false">IFERROR(SQRT(2*(O35-O34)^2/(O35+O34)),"")</f>
        <v/>
      </c>
      <c r="P37" s="78" t="str">
        <f aca="false">IFERROR(SQRT(2*(P35-P34)^2/(P35+P34)),"")</f>
        <v/>
      </c>
      <c r="Q37" s="77" t="str">
        <f aca="false">IFERROR(SQRT(2*(Q35-Q34)^2/(Q35+Q34)),"")</f>
        <v/>
      </c>
      <c r="R37" s="77" t="str">
        <f aca="false">IFERROR(SQRT(2*(R35-R34)^2/(R35+R34)),"")</f>
        <v/>
      </c>
      <c r="S37" s="77" t="str">
        <f aca="false">IFERROR(SQRT(2*(S35-S34)^2/(S35+S34)),"")</f>
        <v/>
      </c>
      <c r="T37" s="77" t="str">
        <f aca="false">IFERROR(SQRT(2*(T35-T34)^2/(T35+T34)),"")</f>
        <v/>
      </c>
      <c r="U37" s="77" t="str">
        <f aca="false">IFERROR(SQRT(2*(U35-U34)^2/(U35+U34)),"")</f>
        <v/>
      </c>
      <c r="V37" s="79" t="str">
        <f aca="false">IFERROR(SQRT(2*(V35-V34)^2/(V35+V34)),"")</f>
        <v/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40" t="str">
        <f aca="false">IFERROR((N39-N38)/N38,"")</f>
        <v/>
      </c>
      <c r="O40" s="40" t="str">
        <f aca="false">IFERROR((O39-O38)/O38,"")</f>
        <v/>
      </c>
      <c r="P40" s="40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5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/>
      <c r="E42" s="7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str">
        <f aca="false">IFERROR((F43-F42)/F42,"")</f>
        <v/>
      </c>
      <c r="G44" s="74" t="str">
        <f aca="false">IFERROR((G43-G42)/G42,"")</f>
        <v/>
      </c>
      <c r="H44" s="74" t="str">
        <f aca="false">IFERROR((H43-H42)/H42,"")</f>
        <v/>
      </c>
      <c r="I44" s="74" t="str">
        <f aca="false">IFERROR((I43-I42)/I42,"")</f>
        <v/>
      </c>
      <c r="J44" s="74" t="str">
        <f aca="false">IFERROR((J43-J42)/J42,"")</f>
        <v/>
      </c>
      <c r="K44" s="74" t="str">
        <f aca="false">IFERROR((K43-K42)/K42,"")</f>
        <v/>
      </c>
      <c r="L44" s="74" t="str">
        <f aca="false">IFERROR((L43-L42)/L42,"")</f>
        <v/>
      </c>
      <c r="M44" s="74" t="str">
        <f aca="false">IFERROR((M43-M42)/M42,"")</f>
        <v/>
      </c>
      <c r="N44" s="40" t="str">
        <f aca="false">IFERROR((N43-N42)/N42,"")</f>
        <v/>
      </c>
      <c r="O44" s="40" t="str">
        <f aca="false">IFERROR((O43-O42)/O42,"")</f>
        <v/>
      </c>
      <c r="P44" s="40" t="str">
        <f aca="false">IFERROR((P43-P42)/P42,"")</f>
        <v/>
      </c>
      <c r="Q44" s="74" t="str">
        <f aca="false">IFERROR((Q43-Q42)/Q42,"")</f>
        <v/>
      </c>
      <c r="R44" s="74" t="str">
        <f aca="false">IFERROR((R43-R42)/R42,"")</f>
        <v/>
      </c>
      <c r="S44" s="74" t="str">
        <f aca="false">IFERROR((S43-S42)/S42,"")</f>
        <v/>
      </c>
      <c r="T44" s="74" t="str">
        <f aca="false">IFERROR((T43-T42)/T42,"")</f>
        <v/>
      </c>
      <c r="U44" s="74" t="str">
        <f aca="false">IFERROR((U43-U42)/U42,"")</f>
        <v/>
      </c>
      <c r="V44" s="75" t="str">
        <f aca="false">IFERROR((V43-V42)/V42,"")</f>
        <v/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str">
        <f aca="false">IFERROR(SQRT(2*(F43-F42)^2/(F43+F42)),"")</f>
        <v/>
      </c>
      <c r="G45" s="77" t="str">
        <f aca="false">IFERROR(SQRT(2*(G43-G42)^2/(G43+G42)),"")</f>
        <v/>
      </c>
      <c r="H45" s="77" t="str">
        <f aca="false">IFERROR(SQRT(2*(H43-H42)^2/(H43+H42)),"")</f>
        <v/>
      </c>
      <c r="I45" s="77" t="str">
        <f aca="false">IFERROR(SQRT(2*(I43-I42)^2/(I43+I42)),"")</f>
        <v/>
      </c>
      <c r="J45" s="77" t="str">
        <f aca="false">IFERROR(SQRT(2*(J43-J42)^2/(J43+J42)),"")</f>
        <v/>
      </c>
      <c r="K45" s="77" t="str">
        <f aca="false">IFERROR(SQRT(2*(K43-K42)^2/(K43+K42)),"")</f>
        <v/>
      </c>
      <c r="L45" s="77" t="str">
        <f aca="false">IFERROR(SQRT(2*(L43-L42)^2/(L43+L42)),"")</f>
        <v/>
      </c>
      <c r="M45" s="77" t="str">
        <f aca="false">IFERROR(SQRT(2*(M43-M42)^2/(M43+M42)),"")</f>
        <v/>
      </c>
      <c r="N45" s="78" t="str">
        <f aca="false">IFERROR(SQRT(2*(N43-N42)^2/(N43+N42)),"")</f>
        <v/>
      </c>
      <c r="O45" s="78" t="str">
        <f aca="false">IFERROR(SQRT(2*(O43-O42)^2/(O43+O42)),"")</f>
        <v/>
      </c>
      <c r="P45" s="78" t="str">
        <f aca="false">IFERROR(SQRT(2*(P43-P42)^2/(P43+P42)),"")</f>
        <v/>
      </c>
      <c r="Q45" s="77" t="str">
        <f aca="false">IFERROR(SQRT(2*(Q43-Q42)^2/(Q43+Q42)),"")</f>
        <v/>
      </c>
      <c r="R45" s="77" t="str">
        <f aca="false">IFERROR(SQRT(2*(R43-R42)^2/(R43+R42)),"")</f>
        <v/>
      </c>
      <c r="S45" s="77" t="str">
        <f aca="false">IFERROR(SQRT(2*(S43-S42)^2/(S43+S42)),"")</f>
        <v/>
      </c>
      <c r="T45" s="77" t="str">
        <f aca="false">IFERROR(SQRT(2*(T43-T42)^2/(T43+T42)),"")</f>
        <v/>
      </c>
      <c r="U45" s="77" t="str">
        <f aca="false">IFERROR(SQRT(2*(U43-U42)^2/(U43+U42)),"")</f>
        <v/>
      </c>
      <c r="V45" s="79" t="str">
        <f aca="false">IFERROR(SQRT(2*(V43-V42)^2/(V43+V42)),"")</f>
        <v/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/>
      <c r="E46" s="7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str">
        <f aca="false">IFERROR((F47-F46)/F46,"")</f>
        <v/>
      </c>
      <c r="G48" s="74" t="str">
        <f aca="false">IFERROR((G47-G46)/G46,"")</f>
        <v/>
      </c>
      <c r="H48" s="74" t="str">
        <f aca="false">IFERROR((H47-H46)/H46,"")</f>
        <v/>
      </c>
      <c r="I48" s="74" t="str">
        <f aca="false">IFERROR((I47-I46)/I46,"")</f>
        <v/>
      </c>
      <c r="J48" s="74" t="str">
        <f aca="false">IFERROR((J47-J46)/J46,"")</f>
        <v/>
      </c>
      <c r="K48" s="74" t="str">
        <f aca="false">IFERROR((K47-K46)/K46,"")</f>
        <v/>
      </c>
      <c r="L48" s="74" t="str">
        <f aca="false">IFERROR((L47-L46)/L46,"")</f>
        <v/>
      </c>
      <c r="M48" s="74" t="str">
        <f aca="false">IFERROR((M47-M46)/M46,"")</f>
        <v/>
      </c>
      <c r="N48" s="40" t="str">
        <f aca="false">IFERROR((N47-N46)/N46,"")</f>
        <v/>
      </c>
      <c r="O48" s="40" t="str">
        <f aca="false">IFERROR((O47-O46)/O46,"")</f>
        <v/>
      </c>
      <c r="P48" s="40" t="str">
        <f aca="false">IFERROR((P47-P46)/P46,"")</f>
        <v/>
      </c>
      <c r="Q48" s="74" t="str">
        <f aca="false">IFERROR((Q47-Q46)/Q46,"")</f>
        <v/>
      </c>
      <c r="R48" s="74" t="str">
        <f aca="false">IFERROR((R47-R46)/R46,"")</f>
        <v/>
      </c>
      <c r="S48" s="74" t="str">
        <f aca="false">IFERROR((S47-S46)/S46,"")</f>
        <v/>
      </c>
      <c r="T48" s="74" t="str">
        <f aca="false">IFERROR((T47-T46)/T46,"")</f>
        <v/>
      </c>
      <c r="U48" s="74" t="str">
        <f aca="false">IFERROR((U47-U46)/U46,"")</f>
        <v/>
      </c>
      <c r="V48" s="75" t="str">
        <f aca="false">IFERROR((V47-V46)/V46,"")</f>
        <v/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str">
        <f aca="false">IFERROR(SQRT(2*(F47-F46)^2/(F47+F46)),"")</f>
        <v/>
      </c>
      <c r="G49" s="77" t="str">
        <f aca="false">IFERROR(SQRT(2*(G47-G46)^2/(G47+G46)),"")</f>
        <v/>
      </c>
      <c r="H49" s="77" t="str">
        <f aca="false">IFERROR(SQRT(2*(H47-H46)^2/(H47+H46)),"")</f>
        <v/>
      </c>
      <c r="I49" s="77" t="str">
        <f aca="false">IFERROR(SQRT(2*(I47-I46)^2/(I47+I46)),"")</f>
        <v/>
      </c>
      <c r="J49" s="77" t="str">
        <f aca="false">IFERROR(SQRT(2*(J47-J46)^2/(J47+J46)),"")</f>
        <v/>
      </c>
      <c r="K49" s="77" t="str">
        <f aca="false">IFERROR(SQRT(2*(K47-K46)^2/(K47+K46)),"")</f>
        <v/>
      </c>
      <c r="L49" s="77" t="str">
        <f aca="false">IFERROR(SQRT(2*(L47-L46)^2/(L47+L46)),"")</f>
        <v/>
      </c>
      <c r="M49" s="77" t="str">
        <f aca="false">IFERROR(SQRT(2*(M47-M46)^2/(M47+M46)),"")</f>
        <v/>
      </c>
      <c r="N49" s="78" t="str">
        <f aca="false">IFERROR(SQRT(2*(N47-N46)^2/(N47+N46)),"")</f>
        <v/>
      </c>
      <c r="O49" s="78" t="str">
        <f aca="false">IFERROR(SQRT(2*(O47-O46)^2/(O47+O46)),"")</f>
        <v/>
      </c>
      <c r="P49" s="78" t="str">
        <f aca="false">IFERROR(SQRT(2*(P47-P46)^2/(P47+P46)),"")</f>
        <v/>
      </c>
      <c r="Q49" s="77" t="str">
        <f aca="false">IFERROR(SQRT(2*(Q47-Q46)^2/(Q47+Q46)),"")</f>
        <v/>
      </c>
      <c r="R49" s="77" t="str">
        <f aca="false">IFERROR(SQRT(2*(R47-R46)^2/(R47+R46)),"")</f>
        <v/>
      </c>
      <c r="S49" s="77" t="str">
        <f aca="false">IFERROR(SQRT(2*(S47-S46)^2/(S47+S46)),"")</f>
        <v/>
      </c>
      <c r="T49" s="77" t="str">
        <f aca="false">IFERROR(SQRT(2*(T47-T46)^2/(T47+T46)),"")</f>
        <v/>
      </c>
      <c r="U49" s="77" t="str">
        <f aca="false">IFERROR(SQRT(2*(U47-U46)^2/(U47+U46)),"")</f>
        <v/>
      </c>
      <c r="V49" s="79" t="str">
        <f aca="false">IFERROR(SQRT(2*(V47-V46)^2/(V47+V46)),"")</f>
        <v/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/>
      <c r="E50" s="7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str">
        <f aca="false">IFERROR((F51-F50)/F50,"")</f>
        <v/>
      </c>
      <c r="G52" s="74" t="str">
        <f aca="false">IFERROR((G51-G50)/G50,"")</f>
        <v/>
      </c>
      <c r="H52" s="74" t="str">
        <f aca="false">IFERROR((H51-H50)/H50,"")</f>
        <v/>
      </c>
      <c r="I52" s="74" t="str">
        <f aca="false">IFERROR((I51-I50)/I50,"")</f>
        <v/>
      </c>
      <c r="J52" s="74" t="str">
        <f aca="false">IFERROR((J51-J50)/J50,"")</f>
        <v/>
      </c>
      <c r="K52" s="74" t="str">
        <f aca="false">IFERROR((K51-K50)/K50,"")</f>
        <v/>
      </c>
      <c r="L52" s="74" t="str">
        <f aca="false">IFERROR((L51-L50)/L50,"")</f>
        <v/>
      </c>
      <c r="M52" s="74" t="str">
        <f aca="false">IFERROR((M51-M50)/M50,"")</f>
        <v/>
      </c>
      <c r="N52" s="40" t="str">
        <f aca="false">IFERROR((N51-N50)/N50,"")</f>
        <v/>
      </c>
      <c r="O52" s="40" t="str">
        <f aca="false">IFERROR((O51-O50)/O50,"")</f>
        <v/>
      </c>
      <c r="P52" s="40" t="str">
        <f aca="false">IFERROR((P51-P50)/P50,"")</f>
        <v/>
      </c>
      <c r="Q52" s="74" t="str">
        <f aca="false">IFERROR((Q51-Q50)/Q50,"")</f>
        <v/>
      </c>
      <c r="R52" s="74" t="str">
        <f aca="false">IFERROR((R51-R50)/R50,"")</f>
        <v/>
      </c>
      <c r="S52" s="74" t="str">
        <f aca="false">IFERROR((S51-S50)/S50,"")</f>
        <v/>
      </c>
      <c r="T52" s="74" t="str">
        <f aca="false">IFERROR((T51-T50)/T50,"")</f>
        <v/>
      </c>
      <c r="U52" s="74" t="str">
        <f aca="false">IFERROR((U51-U50)/U50,"")</f>
        <v/>
      </c>
      <c r="V52" s="75" t="str">
        <f aca="false">IFERROR((V51-V50)/V50,"")</f>
        <v/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str">
        <f aca="false">IFERROR(SQRT(2*(F51-F50)^2/(F51+F50)),"")</f>
        <v/>
      </c>
      <c r="G53" s="77" t="str">
        <f aca="false">IFERROR(SQRT(2*(G51-G50)^2/(G51+G50)),"")</f>
        <v/>
      </c>
      <c r="H53" s="77" t="str">
        <f aca="false">IFERROR(SQRT(2*(H51-H50)^2/(H51+H50)),"")</f>
        <v/>
      </c>
      <c r="I53" s="77" t="str">
        <f aca="false">IFERROR(SQRT(2*(I51-I50)^2/(I51+I50)),"")</f>
        <v/>
      </c>
      <c r="J53" s="77" t="str">
        <f aca="false">IFERROR(SQRT(2*(J51-J50)^2/(J51+J50)),"")</f>
        <v/>
      </c>
      <c r="K53" s="77" t="str">
        <f aca="false">IFERROR(SQRT(2*(K51-K50)^2/(K51+K50)),"")</f>
        <v/>
      </c>
      <c r="L53" s="77" t="str">
        <f aca="false">IFERROR(SQRT(2*(L51-L50)^2/(L51+L50)),"")</f>
        <v/>
      </c>
      <c r="M53" s="77" t="str">
        <f aca="false">IFERROR(SQRT(2*(M51-M50)^2/(M51+M50)),"")</f>
        <v/>
      </c>
      <c r="N53" s="78" t="str">
        <f aca="false">IFERROR(SQRT(2*(N51-N50)^2/(N51+N50)),"")</f>
        <v/>
      </c>
      <c r="O53" s="78" t="str">
        <f aca="false">IFERROR(SQRT(2*(O51-O50)^2/(O51+O50)),"")</f>
        <v/>
      </c>
      <c r="P53" s="78" t="str">
        <f aca="false">IFERROR(SQRT(2*(P51-P50)^2/(P51+P50)),"")</f>
        <v/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str">
        <f aca="false">IFERROR(SQRT(2*(S51-S50)^2/(S51+S50)),"")</f>
        <v/>
      </c>
      <c r="T53" s="77" t="str">
        <f aca="false">IFERROR(SQRT(2*(T51-T50)^2/(T51+T50)),"")</f>
        <v/>
      </c>
      <c r="U53" s="77" t="str">
        <f aca="false">IFERROR(SQRT(2*(U51-U50)^2/(U51+U50)),"")</f>
        <v/>
      </c>
      <c r="V53" s="79" t="str">
        <f aca="false">IFERROR(SQRT(2*(V51-V50)^2/(V51+V50)),"")</f>
        <v/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72" t="n">
        <v>46056</v>
      </c>
      <c r="E74" s="73" t="n">
        <v>0.625</v>
      </c>
      <c r="F74" s="80" t="n">
        <v>181</v>
      </c>
      <c r="G74" s="80" t="n">
        <v>103</v>
      </c>
      <c r="H74" s="80" t="n">
        <v>69</v>
      </c>
      <c r="I74" s="80" t="n">
        <v>2</v>
      </c>
      <c r="J74" s="80" t="n">
        <v>7</v>
      </c>
      <c r="K74" s="6" t="n">
        <v>8</v>
      </c>
      <c r="L74" s="6" t="n">
        <v>94</v>
      </c>
      <c r="M74" s="6" t="n">
        <v>1</v>
      </c>
      <c r="N74" s="6" t="n">
        <v>2</v>
      </c>
      <c r="O74" s="6" t="n">
        <v>67</v>
      </c>
      <c r="P74" s="6" t="n">
        <v>0</v>
      </c>
      <c r="Q74" s="6" t="n">
        <f aca="false">SUM(Q70:Q73)</f>
        <v>0</v>
      </c>
      <c r="R74" s="6" t="n">
        <f aca="false">SUM(R70:R73)</f>
        <v>0</v>
      </c>
      <c r="S74" s="6" t="n">
        <v>2</v>
      </c>
      <c r="T74" s="6" t="n">
        <f aca="false">SUM(T70:T73)</f>
        <v>0</v>
      </c>
      <c r="U74" s="6" t="n">
        <f aca="false">SUM(U70:U73)</f>
        <v>0</v>
      </c>
      <c r="V74" s="6" t="n">
        <v>7</v>
      </c>
    </row>
    <row r="75" customFormat="false" ht="13.5" hidden="false" customHeight="true" outlineLevel="0" collapsed="false">
      <c r="A75" s="69"/>
      <c r="B75" s="70"/>
      <c r="C75" s="6" t="s">
        <v>548</v>
      </c>
      <c r="D75" s="72"/>
      <c r="E75" s="72"/>
      <c r="F75" s="6" t="n">
        <v>128</v>
      </c>
      <c r="G75" s="6" t="n">
        <v>58</v>
      </c>
      <c r="H75" s="6" t="n">
        <v>59</v>
      </c>
      <c r="I75" s="6" t="n">
        <v>2</v>
      </c>
      <c r="J75" s="6" t="n">
        <v>9</v>
      </c>
      <c r="K75" s="6" t="n">
        <v>4</v>
      </c>
      <c r="L75" s="6" t="n">
        <v>54</v>
      </c>
      <c r="M75" s="6" t="n">
        <v>0</v>
      </c>
      <c r="N75" s="6" t="n">
        <v>2</v>
      </c>
      <c r="O75" s="6" t="n">
        <v>57</v>
      </c>
      <c r="P75" s="6" t="n">
        <v>0</v>
      </c>
      <c r="Q75" s="6" t="n">
        <f aca="false">SUM(Q71:Q74)</f>
        <v>0</v>
      </c>
      <c r="R75" s="6" t="n">
        <f aca="false">SUM(R71:R74)</f>
        <v>0</v>
      </c>
      <c r="S75" s="6" t="n">
        <v>2</v>
      </c>
      <c r="T75" s="6" t="n">
        <f aca="false">SUM(T71:T74)</f>
        <v>0</v>
      </c>
      <c r="U75" s="6" t="n">
        <f aca="false">SUM(U71:U74)</f>
        <v>0</v>
      </c>
      <c r="V75" s="6" t="n">
        <v>9</v>
      </c>
    </row>
    <row r="76" customFormat="false" ht="13.5" hidden="false" customHeight="true" outlineLevel="0" collapsed="false">
      <c r="A76" s="69"/>
      <c r="B76" s="70"/>
      <c r="C76" s="6" t="s">
        <v>549</v>
      </c>
      <c r="D76" s="72"/>
      <c r="E76" s="72"/>
      <c r="F76" s="74" t="n">
        <f aca="false">IFERROR((F75-F74)/F74,"")</f>
        <v>-0.292817679558011</v>
      </c>
      <c r="G76" s="74" t="n">
        <f aca="false">IFERROR((G75-G74)/G74,"")</f>
        <v>-0.436893203883495</v>
      </c>
      <c r="H76" s="74" t="n">
        <f aca="false">IFERROR((H75-H74)/H74,"")</f>
        <v>-0.144927536231884</v>
      </c>
      <c r="I76" s="74" t="n">
        <f aca="false">IFERROR((I75-I74)/I74,"")</f>
        <v>0</v>
      </c>
      <c r="J76" s="74" t="n">
        <f aca="false">IFERROR((J75-J74)/J74,"")</f>
        <v>0.285714285714286</v>
      </c>
      <c r="K76" s="74" t="n">
        <f aca="false">IFERROR((K75-K74)/K74,"")</f>
        <v>-0.5</v>
      </c>
      <c r="L76" s="74" t="n">
        <f aca="false">IFERROR((L75-L74)/L74,"")</f>
        <v>-0.425531914893617</v>
      </c>
      <c r="M76" s="74" t="n">
        <f aca="false">IFERROR((M75-M74)/M74,"")</f>
        <v>-1</v>
      </c>
      <c r="N76" s="40" t="n">
        <f aca="false">IFERROR((N75-N74)/N74,"")</f>
        <v>0</v>
      </c>
      <c r="O76" s="40" t="n">
        <f aca="false">IFERROR((O75-O74)/O74,"")</f>
        <v>-0.149253731343284</v>
      </c>
      <c r="P76" s="40" t="str">
        <f aca="false">IFERROR((P75-P74)/P74,"")</f>
        <v/>
      </c>
      <c r="Q76" s="74" t="str">
        <f aca="false">IFERROR((Q75-Q74)/Q74,"")</f>
        <v/>
      </c>
      <c r="R76" s="74" t="str">
        <f aca="false">IFERROR((R75-R74)/R74,"")</f>
        <v/>
      </c>
      <c r="S76" s="74" t="n">
        <f aca="false">IFERROR((S75-S74)/S74,"")</f>
        <v>0</v>
      </c>
      <c r="T76" s="74" t="str">
        <f aca="false">IFERROR((T75-T74)/T74,"")</f>
        <v/>
      </c>
      <c r="U76" s="74" t="str">
        <f aca="false">IFERROR((U75-U74)/U74,"")</f>
        <v/>
      </c>
      <c r="V76" s="75" t="n">
        <f aca="false">IFERROR((V75-V74)/V74,"")</f>
        <v>0.285714285714286</v>
      </c>
    </row>
    <row r="77" customFormat="false" ht="13.5" hidden="false" customHeight="true" outlineLevel="0" collapsed="false">
      <c r="A77" s="69"/>
      <c r="B77" s="70"/>
      <c r="C77" s="76" t="s">
        <v>550</v>
      </c>
      <c r="D77" s="72"/>
      <c r="E77" s="72"/>
      <c r="F77" s="77" t="n">
        <f aca="false">IFERROR(SQRT(2*(F75-F74)^2/(F75+F74)),"")</f>
        <v>4.26394532955839</v>
      </c>
      <c r="G77" s="77" t="n">
        <f aca="false">IFERROR(SQRT(2*(G75-G74)^2/(G75+G74)),"")</f>
        <v>5.01550391317818</v>
      </c>
      <c r="H77" s="77" t="n">
        <f aca="false">IFERROR(SQRT(2*(H75-H74)^2/(H75+H74)),"")</f>
        <v>1.25</v>
      </c>
      <c r="I77" s="77" t="n">
        <f aca="false">IFERROR(SQRT(2*(I75-I74)^2/(I75+I74)),"")</f>
        <v>0</v>
      </c>
      <c r="J77" s="77" t="n">
        <f aca="false">IFERROR(SQRT(2*(J75-J74)^2/(J75+J74)),"")</f>
        <v>0.707106781186548</v>
      </c>
      <c r="K77" s="77" t="n">
        <f aca="false">IFERROR(SQRT(2*(K75-K74)^2/(K75+K74)),"")</f>
        <v>1.63299316185545</v>
      </c>
      <c r="L77" s="77" t="n">
        <f aca="false">IFERROR(SQRT(2*(L75-L74)^2/(L75+L74)),"")</f>
        <v>4.64990554975277</v>
      </c>
      <c r="M77" s="77" t="n">
        <f aca="false">IFERROR(SQRT(2*(M75-M74)^2/(M75+M74)),"")</f>
        <v>1.4142135623731</v>
      </c>
      <c r="N77" s="84" t="n">
        <f aca="false">IFERROR(SQRT(2*(N75-N74)^2/(N75+N74)),"")</f>
        <v>0</v>
      </c>
      <c r="O77" s="84" t="n">
        <f aca="false">IFERROR(SQRT(2*(O75-O74)^2/(O75+O74)),"")</f>
        <v>1.27000127000191</v>
      </c>
      <c r="P77" s="84" t="str">
        <f aca="false">IFERROR(SQRT(2*(P75-P74)^2/(P75+P74)),"")</f>
        <v/>
      </c>
      <c r="Q77" s="77" t="str">
        <f aca="false">IFERROR(SQRT(2*(Q75-Q74)^2/(Q75+Q74)),"")</f>
        <v/>
      </c>
      <c r="R77" s="77" t="str">
        <f aca="false">IFERROR(SQRT(2*(R75-R74)^2/(R75+R74)),"")</f>
        <v/>
      </c>
      <c r="S77" s="77" t="n">
        <f aca="false">IFERROR(SQRT(2*(S75-S74)^2/(S75+S74)),"")</f>
        <v>0</v>
      </c>
      <c r="T77" s="77" t="str">
        <f aca="false">IFERROR(SQRT(2*(T75-T74)^2/(T75+T74)),"")</f>
        <v/>
      </c>
      <c r="U77" s="77" t="str">
        <f aca="false">IFERROR(SQRT(2*(U75-U74)^2/(U75+U74)),"")</f>
        <v/>
      </c>
      <c r="V77" s="79" t="n">
        <f aca="false">IFERROR(SQRT(2*(V75-V74)^2/(V75+V74)),"")</f>
        <v>0.707106781186548</v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72" t="n">
        <v>46062</v>
      </c>
      <c r="E78" s="73" t="n">
        <v>0.645833333333333</v>
      </c>
      <c r="F78" s="71" t="n">
        <v>485</v>
      </c>
      <c r="G78" s="71" t="n">
        <v>205</v>
      </c>
      <c r="H78" s="71" t="n">
        <v>233</v>
      </c>
      <c r="I78" s="71" t="n">
        <v>31</v>
      </c>
      <c r="J78" s="71" t="n">
        <v>16</v>
      </c>
      <c r="K78" s="6" t="n">
        <v>7</v>
      </c>
      <c r="L78" s="6" t="n">
        <v>195</v>
      </c>
      <c r="M78" s="6" t="n">
        <v>3</v>
      </c>
      <c r="N78" s="6" t="n">
        <v>19</v>
      </c>
      <c r="O78" s="6" t="n">
        <v>209</v>
      </c>
      <c r="P78" s="6" t="n">
        <v>5</v>
      </c>
      <c r="Q78" s="6" t="n">
        <v>0</v>
      </c>
      <c r="R78" s="6" t="n">
        <f aca="false">SUM(R74:R77)</f>
        <v>0</v>
      </c>
      <c r="S78" s="6" t="n">
        <v>31</v>
      </c>
      <c r="T78" s="6" t="n">
        <v>10</v>
      </c>
      <c r="U78" s="6" t="n">
        <v>0</v>
      </c>
      <c r="V78" s="6" t="n">
        <v>6</v>
      </c>
    </row>
    <row r="79" customFormat="false" ht="13.5" hidden="false" customHeight="true" outlineLevel="0" collapsed="false">
      <c r="A79" s="69"/>
      <c r="B79" s="70"/>
      <c r="C79" s="6" t="s">
        <v>548</v>
      </c>
      <c r="D79" s="72"/>
      <c r="E79" s="72"/>
      <c r="F79" s="6" t="n">
        <v>476</v>
      </c>
      <c r="G79" s="6" t="n">
        <v>208</v>
      </c>
      <c r="H79" s="6" t="n">
        <v>221</v>
      </c>
      <c r="I79" s="6" t="n">
        <v>38</v>
      </c>
      <c r="J79" s="6" t="n">
        <v>9</v>
      </c>
      <c r="K79" s="6" t="n">
        <v>5</v>
      </c>
      <c r="L79" s="6" t="n">
        <v>200</v>
      </c>
      <c r="M79" s="6" t="n">
        <v>3</v>
      </c>
      <c r="N79" s="6" t="n">
        <v>19</v>
      </c>
      <c r="O79" s="6" t="n">
        <v>198</v>
      </c>
      <c r="P79" s="6" t="n">
        <v>4</v>
      </c>
      <c r="Q79" s="6" t="n">
        <v>0</v>
      </c>
      <c r="R79" s="6" t="n">
        <v>0</v>
      </c>
      <c r="S79" s="6" t="n">
        <v>38</v>
      </c>
      <c r="T79" s="6" t="n">
        <v>6</v>
      </c>
      <c r="U79" s="6" t="n">
        <v>0</v>
      </c>
      <c r="V79" s="6" t="n">
        <v>3</v>
      </c>
    </row>
    <row r="80" customFormat="false" ht="13.5" hidden="false" customHeight="true" outlineLevel="0" collapsed="false">
      <c r="A80" s="69"/>
      <c r="B80" s="70"/>
      <c r="C80" s="6" t="s">
        <v>549</v>
      </c>
      <c r="D80" s="72"/>
      <c r="E80" s="72"/>
      <c r="F80" s="74" t="n">
        <f aca="false">IFERROR((F79-F78)/F78,"")</f>
        <v>-0.0185567010309278</v>
      </c>
      <c r="G80" s="74" t="n">
        <f aca="false">IFERROR((G79-G78)/G78,"")</f>
        <v>0.0146341463414634</v>
      </c>
      <c r="H80" s="74" t="n">
        <f aca="false">IFERROR((H79-H78)/H78,"")</f>
        <v>-0.0515021459227468</v>
      </c>
      <c r="I80" s="74" t="n">
        <f aca="false">IFERROR((I79-I78)/I78,"")</f>
        <v>0.225806451612903</v>
      </c>
      <c r="J80" s="74" t="n">
        <f aca="false">IFERROR((J79-J78)/J78,"")</f>
        <v>-0.4375</v>
      </c>
      <c r="K80" s="74" t="n">
        <f aca="false">IFERROR((K79-K78)/K78,"")</f>
        <v>-0.285714285714286</v>
      </c>
      <c r="L80" s="74" t="n">
        <f aca="false">IFERROR((L79-L78)/L78,"")</f>
        <v>0.0256410256410256</v>
      </c>
      <c r="M80" s="74" t="n">
        <f aca="false">IFERROR((M79-M78)/M78,"")</f>
        <v>0</v>
      </c>
      <c r="N80" s="40" t="n">
        <f aca="false">IFERROR((N79-N78)/N78,"")</f>
        <v>0</v>
      </c>
      <c r="O80" s="40" t="n">
        <f aca="false">IFERROR((O79-O78)/O78,"")</f>
        <v>-0.0526315789473684</v>
      </c>
      <c r="P80" s="40" t="n">
        <f aca="false">IFERROR((P79-P78)/P78,"")</f>
        <v>-0.2</v>
      </c>
      <c r="Q80" s="74" t="str">
        <f aca="false">IFERROR((Q79-Q78)/Q78,"")</f>
        <v/>
      </c>
      <c r="R80" s="74" t="str">
        <f aca="false">IFERROR((R79-R78)/R78,"")</f>
        <v/>
      </c>
      <c r="S80" s="74" t="n">
        <f aca="false">IFERROR((S79-S78)/S78,"")</f>
        <v>0.225806451612903</v>
      </c>
      <c r="T80" s="74" t="n">
        <f aca="false">IFERROR((T79-T78)/T78,"")</f>
        <v>-0.4</v>
      </c>
      <c r="U80" s="74" t="str">
        <f aca="false">IFERROR((U79-U78)/U78,"")</f>
        <v/>
      </c>
      <c r="V80" s="75" t="n">
        <f aca="false">IFERROR((V79-V78)/V78,"")</f>
        <v>-0.5</v>
      </c>
    </row>
    <row r="81" customFormat="false" ht="13.5" hidden="false" customHeight="true" outlineLevel="0" collapsed="false">
      <c r="A81" s="69"/>
      <c r="B81" s="70"/>
      <c r="C81" s="76" t="s">
        <v>550</v>
      </c>
      <c r="D81" s="72"/>
      <c r="E81" s="72"/>
      <c r="F81" s="77" t="n">
        <f aca="false">IFERROR(SQRT(2*(F79-F78)^2/(F79+F78)),"")</f>
        <v>0.410578131011544</v>
      </c>
      <c r="G81" s="77" t="n">
        <f aca="false">IFERROR(SQRT(2*(G79-G78)^2/(G79+G78)),"")</f>
        <v>0.208766700191766</v>
      </c>
      <c r="H81" s="77" t="n">
        <f aca="false">IFERROR(SQRT(2*(H79-H78)^2/(H79+H78)),"")</f>
        <v>0.796467973919966</v>
      </c>
      <c r="I81" s="77" t="n">
        <f aca="false">IFERROR(SQRT(2*(I79-I78)^2/(I79+I78)),"")</f>
        <v>1.19175914306225</v>
      </c>
      <c r="J81" s="77" t="n">
        <f aca="false">IFERROR(SQRT(2*(J79-J78)^2/(J79+J78)),"")</f>
        <v>1.97989898732233</v>
      </c>
      <c r="K81" s="77" t="n">
        <f aca="false">IFERROR(SQRT(2*(K79-K78)^2/(K79+K78)),"")</f>
        <v>0.816496580927726</v>
      </c>
      <c r="L81" s="77" t="n">
        <f aca="false">IFERROR(SQRT(2*(L79-L78)^2/(L79+L78)),"")</f>
        <v>0.35578403348241</v>
      </c>
      <c r="M81" s="77" t="n">
        <f aca="false">IFERROR(SQRT(2*(M79-M78)^2/(M79+M78)),"")</f>
        <v>0</v>
      </c>
      <c r="N81" s="84" t="n">
        <f aca="false">IFERROR(SQRT(2*(N79-N78)^2/(N79+N78)),"")</f>
        <v>0</v>
      </c>
      <c r="O81" s="84" t="n">
        <f aca="false">IFERROR(SQRT(2*(O79-O78)^2/(O79+O78)),"")</f>
        <v>0.77109960095606</v>
      </c>
      <c r="P81" s="84" t="n">
        <f aca="false">IFERROR(SQRT(2*(P79-P78)^2/(P79+P78)),"")</f>
        <v>0.471404520791032</v>
      </c>
      <c r="Q81" s="77" t="str">
        <f aca="false">IFERROR(SQRT(2*(Q79-Q78)^2/(Q79+Q78)),"")</f>
        <v/>
      </c>
      <c r="R81" s="77" t="str">
        <f aca="false">IFERROR(SQRT(2*(R79-R78)^2/(R79+R78)),"")</f>
        <v/>
      </c>
      <c r="S81" s="77" t="n">
        <f aca="false">IFERROR(SQRT(2*(S79-S78)^2/(S79+S78)),"")</f>
        <v>1.19175914306225</v>
      </c>
      <c r="T81" s="77" t="n">
        <f aca="false">IFERROR(SQRT(2*(T79-T78)^2/(T79+T78)),"")</f>
        <v>1.4142135623731</v>
      </c>
      <c r="U81" s="77" t="str">
        <f aca="false">IFERROR(SQRT(2*(U79-U78)^2/(U79+U78)),"")</f>
        <v/>
      </c>
      <c r="V81" s="79" t="n">
        <f aca="false">IFERROR(SQRT(2*(V79-V78)^2/(V79+V78)),"")</f>
        <v>1.4142135623731</v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82"/>
      <c r="E86" s="82"/>
      <c r="F86" s="71"/>
      <c r="G86" s="71"/>
      <c r="H86" s="71"/>
      <c r="I86" s="71"/>
      <c r="J86" s="71"/>
      <c r="K86" s="71"/>
      <c r="L86" s="71"/>
      <c r="M86" s="71"/>
      <c r="N86" s="5"/>
      <c r="O86" s="5"/>
      <c r="P86" s="5"/>
      <c r="Q86" s="71"/>
      <c r="R86" s="71"/>
      <c r="S86" s="71"/>
      <c r="T86" s="71"/>
      <c r="U86" s="71"/>
      <c r="V86" s="85"/>
    </row>
    <row r="87" customFormat="false" ht="13.5" hidden="false" customHeight="true" outlineLevel="0" collapsed="false">
      <c r="A87" s="69"/>
      <c r="B87" s="70"/>
      <c r="C87" s="6" t="s">
        <v>548</v>
      </c>
      <c r="D87" s="82"/>
      <c r="E87" s="82"/>
      <c r="F87" s="6"/>
      <c r="G87" s="6"/>
      <c r="H87" s="6"/>
      <c r="I87" s="6"/>
      <c r="J87" s="6"/>
      <c r="K87" s="6"/>
      <c r="L87" s="6"/>
      <c r="M87" s="6"/>
      <c r="N87" s="5"/>
      <c r="O87" s="5"/>
      <c r="P87" s="5"/>
      <c r="Q87" s="6"/>
      <c r="R87" s="6"/>
      <c r="S87" s="6"/>
      <c r="T87" s="6"/>
      <c r="U87" s="6"/>
      <c r="V87" s="83"/>
    </row>
    <row r="88" customFormat="false" ht="13.5" hidden="false" customHeight="true" outlineLevel="0" collapsed="false">
      <c r="A88" s="69"/>
      <c r="B88" s="70"/>
      <c r="C88" s="6" t="s">
        <v>549</v>
      </c>
      <c r="D88" s="82"/>
      <c r="E88" s="82"/>
      <c r="F88" s="74" t="str">
        <f aca="false">IFERROR((F87-F86)/F86,"")</f>
        <v/>
      </c>
      <c r="G88" s="74" t="str">
        <f aca="false">IFERROR((G87-G86)/G86,"")</f>
        <v/>
      </c>
      <c r="H88" s="74" t="str">
        <f aca="false">IFERROR((H87-H86)/H86,"")</f>
        <v/>
      </c>
      <c r="I88" s="74" t="str">
        <f aca="false">IFERROR((I87-I86)/I86,"")</f>
        <v/>
      </c>
      <c r="J88" s="74" t="str">
        <f aca="false">IFERROR((J87-J86)/J86,"")</f>
        <v/>
      </c>
      <c r="K88" s="74" t="str">
        <f aca="false">IFERROR((K87-K86)/K86,"")</f>
        <v/>
      </c>
      <c r="L88" s="74" t="str">
        <f aca="false">IFERROR((L87-L86)/L86,"")</f>
        <v/>
      </c>
      <c r="M88" s="74" t="str">
        <f aca="false">IFERROR((M87-M86)/M86,"")</f>
        <v/>
      </c>
      <c r="N88" s="40" t="str">
        <f aca="false">IFERROR((N87-N86)/N86,"")</f>
        <v/>
      </c>
      <c r="O88" s="40" t="str">
        <f aca="false">IFERROR((O87-O86)/O86,"")</f>
        <v/>
      </c>
      <c r="P88" s="40" t="str">
        <f aca="false">IFERROR((P87-P86)/P86,"")</f>
        <v/>
      </c>
      <c r="Q88" s="74" t="str">
        <f aca="false">IFERROR((Q87-Q86)/Q86,"")</f>
        <v/>
      </c>
      <c r="R88" s="74" t="str">
        <f aca="false">IFERROR((R87-R86)/R86,"")</f>
        <v/>
      </c>
      <c r="S88" s="74" t="str">
        <f aca="false">IFERROR((S87-S86)/S86,"")</f>
        <v/>
      </c>
      <c r="T88" s="74" t="str">
        <f aca="false">IFERROR((T87-T86)/T86,"")</f>
        <v/>
      </c>
      <c r="U88" s="74" t="str">
        <f aca="false">IFERROR((U87-U86)/U86,"")</f>
        <v/>
      </c>
      <c r="V88" s="75" t="str">
        <f aca="false">IFERROR((V87-V86)/V86,"")</f>
        <v/>
      </c>
    </row>
    <row r="89" customFormat="false" ht="13.5" hidden="false" customHeight="true" outlineLevel="0" collapsed="false">
      <c r="A89" s="69"/>
      <c r="B89" s="70"/>
      <c r="C89" s="76" t="s">
        <v>550</v>
      </c>
      <c r="D89" s="82"/>
      <c r="E89" s="82"/>
      <c r="F89" s="77" t="str">
        <f aca="false">IFERROR(SQRT(2*(F87-F86)^2/(F87+F86)),"")</f>
        <v/>
      </c>
      <c r="G89" s="77" t="str">
        <f aca="false">IFERROR(SQRT(2*(G87-G86)^2/(G87+G86)),"")</f>
        <v/>
      </c>
      <c r="H89" s="77" t="str">
        <f aca="false">IFERROR(SQRT(2*(H87-H86)^2/(H87+H86)),"")</f>
        <v/>
      </c>
      <c r="I89" s="77" t="str">
        <f aca="false">IFERROR(SQRT(2*(I87-I86)^2/(I87+I86)),"")</f>
        <v/>
      </c>
      <c r="J89" s="77" t="str">
        <f aca="false">IFERROR(SQRT(2*(J87-J86)^2/(J87+J86)),"")</f>
        <v/>
      </c>
      <c r="K89" s="77" t="str">
        <f aca="false">IFERROR(SQRT(2*(K87-K86)^2/(K87+K86)),"")</f>
        <v/>
      </c>
      <c r="L89" s="77" t="str">
        <f aca="false">IFERROR(SQRT(2*(L87-L86)^2/(L87+L86)),"")</f>
        <v/>
      </c>
      <c r="M89" s="77" t="str">
        <f aca="false">IFERROR(SQRT(2*(M87-M86)^2/(M87+M86)),"")</f>
        <v/>
      </c>
      <c r="N89" s="84" t="str">
        <f aca="false">IFERROR(SQRT(2*(N87-N86)^2/(N87+N86)),"")</f>
        <v/>
      </c>
      <c r="O89" s="84" t="str">
        <f aca="false">IFERROR(SQRT(2*(O87-O86)^2/(O87+O86)),"")</f>
        <v/>
      </c>
      <c r="P89" s="84" t="str">
        <f aca="false">IFERROR(SQRT(2*(P87-P86)^2/(P87+P86)),"")</f>
        <v/>
      </c>
      <c r="Q89" s="77" t="str">
        <f aca="false">IFERROR(SQRT(2*(Q87-Q86)^2/(Q87+Q86)),"")</f>
        <v/>
      </c>
      <c r="R89" s="77" t="str">
        <f aca="false">IFERROR(SQRT(2*(R87-R86)^2/(R87+R86)),"")</f>
        <v/>
      </c>
      <c r="S89" s="77" t="str">
        <f aca="false">IFERROR(SQRT(2*(S87-S86)^2/(S87+S86)),"")</f>
        <v/>
      </c>
      <c r="T89" s="77" t="str">
        <f aca="false">IFERROR(SQRT(2*(T87-T86)^2/(T87+T86)),"")</f>
        <v/>
      </c>
      <c r="U89" s="77" t="str">
        <f aca="false">IFERROR(SQRT(2*(U87-U86)^2/(U87+U86)),"")</f>
        <v/>
      </c>
      <c r="V89" s="79" t="str">
        <f aca="false">IFERROR(SQRT(2*(V87-V86)^2/(V87+V86)),"")</f>
        <v/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/>
      <c r="E110" s="73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/>
      <c r="G111" s="6"/>
      <c r="H111" s="6"/>
      <c r="I111" s="6"/>
      <c r="J111" s="6"/>
      <c r="K111" s="6"/>
      <c r="L111" s="6"/>
      <c r="M111" s="6"/>
      <c r="N111" s="5"/>
      <c r="O111" s="5"/>
      <c r="P111" s="5"/>
      <c r="Q111" s="6"/>
      <c r="R111" s="6"/>
      <c r="S111" s="6"/>
      <c r="T111" s="6"/>
      <c r="U111" s="6"/>
      <c r="V111" s="83"/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str">
        <f aca="false">IFERROR((F111-F110)/F110,"")</f>
        <v/>
      </c>
      <c r="G112" s="74" t="str">
        <f aca="false">IFERROR((G111-G110)/G110,"")</f>
        <v/>
      </c>
      <c r="H112" s="74" t="str">
        <f aca="false">IFERROR((H111-H110)/H110,"")</f>
        <v/>
      </c>
      <c r="I112" s="74" t="str">
        <f aca="false">IFERROR((I111-I110)/I110,"")</f>
        <v/>
      </c>
      <c r="J112" s="74" t="str">
        <f aca="false">IFERROR((J111-J110)/J110,"")</f>
        <v/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40" t="str">
        <f aca="false">IFERROR((N111-N110)/N110,"")</f>
        <v/>
      </c>
      <c r="O112" s="40" t="str">
        <f aca="false">IFERROR((O111-O110)/O110,"")</f>
        <v/>
      </c>
      <c r="P112" s="40" t="str">
        <f aca="false">IFERROR((P111-P110)/P110,"")</f>
        <v/>
      </c>
      <c r="Q112" s="74" t="str">
        <f aca="false">IFERROR((Q111-Q110)/Q110,"")</f>
        <v/>
      </c>
      <c r="R112" s="74" t="str">
        <f aca="false">IFERROR((R111-R110)/R110,"")</f>
        <v/>
      </c>
      <c r="S112" s="74" t="str">
        <f aca="false">IFERROR((S111-S110)/S110,"")</f>
        <v/>
      </c>
      <c r="T112" s="74" t="str">
        <f aca="false">IFERROR((T111-T110)/T110,"")</f>
        <v/>
      </c>
      <c r="U112" s="74" t="str">
        <f aca="false">IFERROR((U111-U110)/U110,"")</f>
        <v/>
      </c>
      <c r="V112" s="75" t="str">
        <f aca="false">IFERROR((V111-V110)/V110,"")</f>
        <v/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str">
        <f aca="false">IFERROR(SQRT(2*(F111-F110)^2/(F111+F110)),"")</f>
        <v/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str">
        <f aca="false">IFERROR(SQRT(2*(I111-I110)^2/(I111+I110)),"")</f>
        <v/>
      </c>
      <c r="J113" s="77" t="str">
        <f aca="false">IFERROR(SQRT(2*(J111-J110)^2/(J111+J110)),"")</f>
        <v/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str">
        <f aca="false">IFERROR(SQRT(2*(Q111-Q110)^2/(Q111+Q110)),"")</f>
        <v/>
      </c>
      <c r="R113" s="77" t="str">
        <f aca="false">IFERROR(SQRT(2*(R111-R110)^2/(R111+R110)),"")</f>
        <v/>
      </c>
      <c r="S113" s="77" t="str">
        <f aca="false">IFERROR(SQRT(2*(S111-S110)^2/(S111+S110)),"")</f>
        <v/>
      </c>
      <c r="T113" s="77" t="str">
        <f aca="false">IFERROR(SQRT(2*(T111-T110)^2/(T111+T110)),"")</f>
        <v/>
      </c>
      <c r="U113" s="77" t="str">
        <f aca="false">IFERROR(SQRT(2*(U111-U110)^2/(U111+U110)),"")</f>
        <v/>
      </c>
      <c r="V113" s="79" t="str">
        <f aca="false">IFERROR(SQRT(2*(V111-V110)^2/(V111+V110)),"")</f>
        <v/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/>
      <c r="E114" s="7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str">
        <f aca="false">IFERROR((F115-F114)/F114,"")</f>
        <v/>
      </c>
      <c r="G116" s="74" t="str">
        <f aca="false">IFERROR((G115-G114)/G114,"")</f>
        <v/>
      </c>
      <c r="H116" s="74" t="str">
        <f aca="false">IFERROR((H115-H114)/H114,"")</f>
        <v/>
      </c>
      <c r="I116" s="74" t="str">
        <f aca="false">IFERROR((I115-I114)/I114,"")</f>
        <v/>
      </c>
      <c r="J116" s="74" t="str">
        <f aca="false">IFERROR((J115-J114)/J114,"")</f>
        <v/>
      </c>
      <c r="K116" s="74" t="str">
        <f aca="false">IFERROR((K115-K114)/K114,"")</f>
        <v/>
      </c>
      <c r="L116" s="74" t="str">
        <f aca="false">IFERROR((L115-L114)/L114,"")</f>
        <v/>
      </c>
      <c r="M116" s="74" t="str">
        <f aca="false">IFERROR((M115-M114)/M114,"")</f>
        <v/>
      </c>
      <c r="N116" s="40" t="str">
        <f aca="false">IFERROR((N115-N114)/N114,"")</f>
        <v/>
      </c>
      <c r="O116" s="40" t="str">
        <f aca="false">IFERROR((O115-O114)/O114,"")</f>
        <v/>
      </c>
      <c r="P116" s="40" t="str">
        <f aca="false">IFERROR((P115-P114)/P114,"")</f>
        <v/>
      </c>
      <c r="Q116" s="74" t="str">
        <f aca="false">IFERROR((Q115-Q114)/Q114,"")</f>
        <v/>
      </c>
      <c r="R116" s="74" t="str">
        <f aca="false">IFERROR((R115-R114)/R114,"")</f>
        <v/>
      </c>
      <c r="S116" s="74" t="str">
        <f aca="false">IFERROR((S115-S114)/S114,"")</f>
        <v/>
      </c>
      <c r="T116" s="74" t="str">
        <f aca="false">IFERROR((T115-T114)/T114,"")</f>
        <v/>
      </c>
      <c r="U116" s="74" t="str">
        <f aca="false">IFERROR((U115-U114)/U114,"")</f>
        <v/>
      </c>
      <c r="V116" s="75" t="str">
        <f aca="false">IFERROR((V115-V114)/V114,"")</f>
        <v/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str">
        <f aca="false">IFERROR(SQRT(2*(F115-F114)^2/(F115+F114)),"")</f>
        <v/>
      </c>
      <c r="G117" s="77" t="str">
        <f aca="false">IFERROR(SQRT(2*(G115-G114)^2/(G115+G114)),"")</f>
        <v/>
      </c>
      <c r="H117" s="77" t="str">
        <f aca="false">IFERROR(SQRT(2*(H115-H114)^2/(H115+H114)),"")</f>
        <v/>
      </c>
      <c r="I117" s="77" t="str">
        <f aca="false">IFERROR(SQRT(2*(I115-I114)^2/(I115+I114)),"")</f>
        <v/>
      </c>
      <c r="J117" s="77" t="str">
        <f aca="false">IFERROR(SQRT(2*(J115-J114)^2/(J115+J114)),"")</f>
        <v/>
      </c>
      <c r="K117" s="77" t="str">
        <f aca="false">IFERROR(SQRT(2*(K115-K114)^2/(K115+K114)),"")</f>
        <v/>
      </c>
      <c r="L117" s="77" t="str">
        <f aca="false">IFERROR(SQRT(2*(L115-L114)^2/(L115+L114)),"")</f>
        <v/>
      </c>
      <c r="M117" s="77" t="str">
        <f aca="false">IFERROR(SQRT(2*(M115-M114)^2/(M115+M114)),"")</f>
        <v/>
      </c>
      <c r="N117" s="78" t="str">
        <f aca="false">IFERROR(SQRT(2*(N115-N114)^2/(N115+N114)),"")</f>
        <v/>
      </c>
      <c r="O117" s="78" t="str">
        <f aca="false">IFERROR(SQRT(2*(O115-O114)^2/(O115+O114)),"")</f>
        <v/>
      </c>
      <c r="P117" s="78" t="str">
        <f aca="false">IFERROR(SQRT(2*(P115-P114)^2/(P115+P114)),"")</f>
        <v/>
      </c>
      <c r="Q117" s="77" t="str">
        <f aca="false">IFERROR(SQRT(2*(Q115-Q114)^2/(Q115+Q114)),"")</f>
        <v/>
      </c>
      <c r="R117" s="77" t="str">
        <f aca="false">IFERROR(SQRT(2*(R115-R114)^2/(R115+R114)),"")</f>
        <v/>
      </c>
      <c r="S117" s="77" t="str">
        <f aca="false">IFERROR(SQRT(2*(S115-S114)^2/(S115+S114)),"")</f>
        <v/>
      </c>
      <c r="T117" s="77" t="str">
        <f aca="false">IFERROR(SQRT(2*(T115-T114)^2/(T115+T114)),"")</f>
        <v/>
      </c>
      <c r="U117" s="77" t="str">
        <f aca="false">IFERROR(SQRT(2*(U115-U114)^2/(U115+U114)),"")</f>
        <v/>
      </c>
      <c r="V117" s="79" t="str">
        <f aca="false">IFERROR(SQRT(2*(V115-V114)^2/(V115+V114)),"")</f>
        <v/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40" t="str">
        <f aca="false">IFERROR((N151-N150)/N150,"")</f>
        <v/>
      </c>
      <c r="O152" s="40" t="str">
        <f aca="false">IFERROR((O151-O150)/O150,"")</f>
        <v/>
      </c>
      <c r="P152" s="40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5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str">
        <f aca="false">IFERROR((N155-N154)/N154,"")</f>
        <v/>
      </c>
      <c r="O156" s="40" t="str">
        <f aca="false">IFERROR((O155-O154)/O154,"")</f>
        <v/>
      </c>
      <c r="P156" s="40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/>
      <c r="E162" s="7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str">
        <f aca="false">IFERROR((F163-F162)/F162,"")</f>
        <v/>
      </c>
      <c r="G164" s="74" t="str">
        <f aca="false">IFERROR((G163-G162)/G162,"")</f>
        <v/>
      </c>
      <c r="H164" s="74" t="str">
        <f aca="false">IFERROR((H163-H162)/H162,"")</f>
        <v/>
      </c>
      <c r="I164" s="74" t="str">
        <f aca="false">IFERROR((I163-I162)/I162,"")</f>
        <v/>
      </c>
      <c r="J164" s="74" t="str">
        <f aca="false">IFERROR((J163-J162)/J162,"")</f>
        <v/>
      </c>
      <c r="K164" s="74" t="str">
        <f aca="false">IFERROR((K163-K162)/K162,"")</f>
        <v/>
      </c>
      <c r="L164" s="74" t="str">
        <f aca="false">IFERROR((L163-L162)/L162,"")</f>
        <v/>
      </c>
      <c r="M164" s="74" t="str">
        <f aca="false">IFERROR((M163-M162)/M162,"")</f>
        <v/>
      </c>
      <c r="N164" s="40" t="str">
        <f aca="false">IFERROR((N163-N162)/N162,"")</f>
        <v/>
      </c>
      <c r="O164" s="40" t="str">
        <f aca="false">IFERROR((O163-O162)/O162,"")</f>
        <v/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str">
        <f aca="false">IFERROR((T163-T162)/T162,"")</f>
        <v/>
      </c>
      <c r="U164" s="74" t="str">
        <f aca="false">IFERROR((U163-U162)/U162,"")</f>
        <v/>
      </c>
      <c r="V164" s="75" t="str">
        <f aca="false">IFERROR((V163-V162)/V162,"")</f>
        <v/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str">
        <f aca="false">IFERROR(SQRT(2*(F163-F162)^2/(F163+F162)),"")</f>
        <v/>
      </c>
      <c r="G165" s="77" t="str">
        <f aca="false">IFERROR(SQRT(2*(G163-G162)^2/(G163+G162)),"")</f>
        <v/>
      </c>
      <c r="H165" s="77" t="str">
        <f aca="false">IFERROR(SQRT(2*(H163-H162)^2/(H163+H162)),"")</f>
        <v/>
      </c>
      <c r="I165" s="77" t="str">
        <f aca="false">IFERROR(SQRT(2*(I163-I162)^2/(I163+I162)),"")</f>
        <v/>
      </c>
      <c r="J165" s="77" t="str">
        <f aca="false">IFERROR(SQRT(2*(J163-J162)^2/(J163+J162)),"")</f>
        <v/>
      </c>
      <c r="K165" s="77" t="str">
        <f aca="false">IFERROR(SQRT(2*(K163-K162)^2/(K163+K162)),"")</f>
        <v/>
      </c>
      <c r="L165" s="77" t="str">
        <f aca="false">IFERROR(SQRT(2*(L163-L162)^2/(L163+L162)),"")</f>
        <v/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str">
        <f aca="false">IFERROR(SQRT(2*(O163-O162)^2/(O163+O162)),"")</f>
        <v/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str">
        <f aca="false">IFERROR(SQRT(2*(T163-T162)^2/(T163+T162)),"")</f>
        <v/>
      </c>
      <c r="U165" s="77" t="str">
        <f aca="false">IFERROR(SQRT(2*(U163-U162)^2/(U163+U162)),"")</f>
        <v/>
      </c>
      <c r="V165" s="79" t="str">
        <f aca="false">IFERROR(SQRT(2*(V163-V162)^2/(V163+V162)),"")</f>
        <v/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5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/>
      <c r="E210" s="73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str">
        <f aca="false">IFERROR((F211-F210)/F210,"")</f>
        <v/>
      </c>
      <c r="G212" s="74" t="str">
        <f aca="false">IFERROR((G211-G210)/G210,"")</f>
        <v/>
      </c>
      <c r="H212" s="74" t="str">
        <f aca="false">IFERROR((H211-H210)/H210,"")</f>
        <v/>
      </c>
      <c r="I212" s="74" t="str">
        <f aca="false">IFERROR((I211-I210)/I210,"")</f>
        <v/>
      </c>
      <c r="J212" s="74" t="str">
        <f aca="false">IFERROR((J211-J210)/J210,"")</f>
        <v/>
      </c>
      <c r="K212" s="74" t="str">
        <f aca="false">IFERROR((K211-K210)/K210,"")</f>
        <v/>
      </c>
      <c r="L212" s="74" t="str">
        <f aca="false">IFERROR((L211-L210)/L210,"")</f>
        <v/>
      </c>
      <c r="M212" s="74" t="str">
        <f aca="false">IFERROR((M211-M210)/M210,"")</f>
        <v/>
      </c>
      <c r="N212" s="40" t="str">
        <f aca="false">IFERROR((N211-N210)/N210,"")</f>
        <v/>
      </c>
      <c r="O212" s="40" t="str">
        <f aca="false">IFERROR((O211-O210)/O210,"")</f>
        <v/>
      </c>
      <c r="P212" s="40" t="str">
        <f aca="false">IFERROR((P211-P210)/P210,"")</f>
        <v/>
      </c>
      <c r="Q212" s="74" t="str">
        <f aca="false">IFERROR((Q211-Q210)/Q210,"")</f>
        <v/>
      </c>
      <c r="R212" s="74" t="str">
        <f aca="false">IFERROR((R211-R210)/R210,"")</f>
        <v/>
      </c>
      <c r="S212" s="74" t="str">
        <f aca="false">IFERROR((S211-S210)/S210,"")</f>
        <v/>
      </c>
      <c r="T212" s="74" t="str">
        <f aca="false">IFERROR((T211-T210)/T210,"")</f>
        <v/>
      </c>
      <c r="U212" s="74" t="str">
        <f aca="false">IFERROR((U211-U210)/U210,"")</f>
        <v/>
      </c>
      <c r="V212" s="75" t="str">
        <f aca="false">IFERROR((V211-V210)/V210,"")</f>
        <v/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str">
        <f aca="false">IFERROR(SQRT(2*(F211-F210)^2/(F211+F210)),"")</f>
        <v/>
      </c>
      <c r="G213" s="77" t="str">
        <f aca="false">IFERROR(SQRT(2*(G211-G210)^2/(G211+G210)),"")</f>
        <v/>
      </c>
      <c r="H213" s="77" t="str">
        <f aca="false">IFERROR(SQRT(2*(H211-H210)^2/(H211+H210)),"")</f>
        <v/>
      </c>
      <c r="I213" s="77" t="str">
        <f aca="false">IFERROR(SQRT(2*(I211-I210)^2/(I211+I210)),"")</f>
        <v/>
      </c>
      <c r="J213" s="77" t="str">
        <f aca="false">IFERROR(SQRT(2*(J211-J210)^2/(J211+J210)),"")</f>
        <v/>
      </c>
      <c r="K213" s="77" t="str">
        <f aca="false">IFERROR(SQRT(2*(K211-K210)^2/(K211+K210)),"")</f>
        <v/>
      </c>
      <c r="L213" s="77" t="str">
        <f aca="false">IFERROR(SQRT(2*(L211-L210)^2/(L211+L210)),"")</f>
        <v/>
      </c>
      <c r="M213" s="77" t="str">
        <f aca="false">IFERROR(SQRT(2*(M211-M210)^2/(M211+M210)),"")</f>
        <v/>
      </c>
      <c r="N213" s="78" t="str">
        <f aca="false">IFERROR(SQRT(2*(N211-N210)^2/(N211+N210)),"")</f>
        <v/>
      </c>
      <c r="O213" s="78" t="str">
        <f aca="false">IFERROR(SQRT(2*(O211-O210)^2/(O211+O210)),"")</f>
        <v/>
      </c>
      <c r="P213" s="78" t="str">
        <f aca="false">IFERROR(SQRT(2*(P211-P210)^2/(P211+P210)),"")</f>
        <v/>
      </c>
      <c r="Q213" s="77" t="str">
        <f aca="false">IFERROR(SQRT(2*(Q211-Q210)^2/(Q211+Q210)),"")</f>
        <v/>
      </c>
      <c r="R213" s="77" t="str">
        <f aca="false">IFERROR(SQRT(2*(R211-R210)^2/(R211+R210)),"")</f>
        <v/>
      </c>
      <c r="S213" s="77" t="str">
        <f aca="false">IFERROR(SQRT(2*(S211-S210)^2/(S211+S210)),"")</f>
        <v/>
      </c>
      <c r="T213" s="77" t="str">
        <f aca="false">IFERROR(SQRT(2*(T211-T210)^2/(T211+T210)),"")</f>
        <v/>
      </c>
      <c r="U213" s="77" t="str">
        <f aca="false">IFERROR(SQRT(2*(U211-U210)^2/(U211+U210)),"")</f>
        <v/>
      </c>
      <c r="V213" s="79" t="str">
        <f aca="false">IFERROR(SQRT(2*(V211-V210)^2/(V211+V210)),"")</f>
        <v/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/>
      <c r="E214" s="73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str">
        <f aca="false">IFERROR((F215-F214)/F214,"")</f>
        <v/>
      </c>
      <c r="G216" s="74" t="str">
        <f aca="false">IFERROR((G215-G214)/G214,"")</f>
        <v/>
      </c>
      <c r="H216" s="74" t="str">
        <f aca="false">IFERROR((H215-H214)/H214,"")</f>
        <v/>
      </c>
      <c r="I216" s="74" t="str">
        <f aca="false">IFERROR((I215-I214)/I214,"")</f>
        <v/>
      </c>
      <c r="J216" s="74" t="str">
        <f aca="false">IFERROR((J215-J214)/J214,"")</f>
        <v/>
      </c>
      <c r="K216" s="74" t="str">
        <f aca="false">IFERROR((K215-K214)/K214,"")</f>
        <v/>
      </c>
      <c r="L216" s="74" t="str">
        <f aca="false">IFERROR((L215-L214)/L214,"")</f>
        <v/>
      </c>
      <c r="M216" s="74" t="str">
        <f aca="false">IFERROR((M215-M214)/M214,"")</f>
        <v/>
      </c>
      <c r="N216" s="40" t="str">
        <f aca="false">IFERROR((N215-N214)/N214,"")</f>
        <v/>
      </c>
      <c r="O216" s="40" t="str">
        <f aca="false">IFERROR((O215-O214)/O214,"")</f>
        <v/>
      </c>
      <c r="P216" s="40" t="str">
        <f aca="false">IFERROR((P215-P214)/P214,"")</f>
        <v/>
      </c>
      <c r="Q216" s="74" t="str">
        <f aca="false">IFERROR((Q215-Q214)/Q214,"")</f>
        <v/>
      </c>
      <c r="R216" s="74" t="str">
        <f aca="false">IFERROR((R215-R214)/R214,"")</f>
        <v/>
      </c>
      <c r="S216" s="74" t="str">
        <f aca="false">IFERROR((S215-S214)/S214,"")</f>
        <v/>
      </c>
      <c r="T216" s="74" t="str">
        <f aca="false">IFERROR((T215-T214)/T214,"")</f>
        <v/>
      </c>
      <c r="U216" s="74" t="str">
        <f aca="false">IFERROR((U215-U214)/U214,"")</f>
        <v/>
      </c>
      <c r="V216" s="75" t="str">
        <f aca="false">IFERROR((V215-V214)/V214,"")</f>
        <v/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str">
        <f aca="false">IFERROR(SQRT(2*(F215-F214)^2/(F215+F214)),"")</f>
        <v/>
      </c>
      <c r="G217" s="77" t="str">
        <f aca="false">IFERROR(SQRT(2*(G215-G214)^2/(G215+G214)),"")</f>
        <v/>
      </c>
      <c r="H217" s="77" t="str">
        <f aca="false">IFERROR(SQRT(2*(H215-H214)^2/(H215+H214)),"")</f>
        <v/>
      </c>
      <c r="I217" s="77" t="str">
        <f aca="false">IFERROR(SQRT(2*(I215-I214)^2/(I215+I214)),"")</f>
        <v/>
      </c>
      <c r="J217" s="77" t="str">
        <f aca="false">IFERROR(SQRT(2*(J215-J214)^2/(J215+J214)),"")</f>
        <v/>
      </c>
      <c r="K217" s="77" t="str">
        <f aca="false">IFERROR(SQRT(2*(K215-K214)^2/(K215+K214)),"")</f>
        <v/>
      </c>
      <c r="L217" s="77" t="str">
        <f aca="false">IFERROR(SQRT(2*(L215-L214)^2/(L215+L214)),"")</f>
        <v/>
      </c>
      <c r="M217" s="77" t="str">
        <f aca="false">IFERROR(SQRT(2*(M215-M214)^2/(M215+M214)),"")</f>
        <v/>
      </c>
      <c r="N217" s="78" t="str">
        <f aca="false">IFERROR(SQRT(2*(N215-N214)^2/(N215+N214)),"")</f>
        <v/>
      </c>
      <c r="O217" s="78" t="str">
        <f aca="false">IFERROR(SQRT(2*(O215-O214)^2/(O215+O214)),"")</f>
        <v/>
      </c>
      <c r="P217" s="78" t="str">
        <f aca="false">IFERROR(SQRT(2*(P215-P214)^2/(P215+P214)),"")</f>
        <v/>
      </c>
      <c r="Q217" s="77" t="str">
        <f aca="false">IFERROR(SQRT(2*(Q215-Q214)^2/(Q215+Q214)),"")</f>
        <v/>
      </c>
      <c r="R217" s="77" t="str">
        <f aca="false">IFERROR(SQRT(2*(R215-R214)^2/(R215+R214)),"")</f>
        <v/>
      </c>
      <c r="S217" s="77" t="str">
        <f aca="false">IFERROR(SQRT(2*(S215-S214)^2/(S215+S214)),"")</f>
        <v/>
      </c>
      <c r="T217" s="77" t="str">
        <f aca="false">IFERROR(SQRT(2*(T215-T214)^2/(T215+T214)),"")</f>
        <v/>
      </c>
      <c r="U217" s="77" t="str">
        <f aca="false">IFERROR(SQRT(2*(U215-U214)^2/(U215+U214)),"")</f>
        <v/>
      </c>
      <c r="V217" s="79" t="str">
        <f aca="false">IFERROR(SQRT(2*(V215-V214)^2/(V215+V214)),"")</f>
        <v/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40" t="str">
        <f aca="false">IFERROR((N251-N250)/N250,"")</f>
        <v/>
      </c>
      <c r="O252" s="40" t="str">
        <f aca="false">IFERROR((O251-O250)/O250,"")</f>
        <v/>
      </c>
      <c r="P252" s="40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5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40" t="str">
        <f aca="false">IFERROR((N255-N254)/N254,"")</f>
        <v/>
      </c>
      <c r="O256" s="40" t="str">
        <f aca="false">IFERROR((O255-O254)/O254,"")</f>
        <v/>
      </c>
      <c r="P256" s="40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5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/>
      <c r="E258" s="73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str">
        <f aca="false">IFERROR((F259-F258)/F258,"")</f>
        <v/>
      </c>
      <c r="G260" s="74" t="str">
        <f aca="false">IFERROR((G259-G258)/G258,"")</f>
        <v/>
      </c>
      <c r="H260" s="74" t="str">
        <f aca="false">IFERROR((H259-H258)/H258,"")</f>
        <v/>
      </c>
      <c r="I260" s="74" t="str">
        <f aca="false">IFERROR((I259-I258)/I258,"")</f>
        <v/>
      </c>
      <c r="J260" s="74" t="str">
        <f aca="false">IFERROR((J259-J258)/J258,"")</f>
        <v/>
      </c>
      <c r="K260" s="74" t="str">
        <f aca="false">IFERROR((K259-K258)/K258,"")</f>
        <v/>
      </c>
      <c r="L260" s="74" t="str">
        <f aca="false">IFERROR((L259-L258)/L258,"")</f>
        <v/>
      </c>
      <c r="M260" s="74" t="str">
        <f aca="false">IFERROR((M259-M258)/M258,"")</f>
        <v/>
      </c>
      <c r="N260" s="40" t="str">
        <f aca="false">IFERROR((N259-N258)/N258,"")</f>
        <v/>
      </c>
      <c r="O260" s="40" t="str">
        <f aca="false">IFERROR((O259-O258)/O258,"")</f>
        <v/>
      </c>
      <c r="P260" s="40" t="str">
        <f aca="false">IFERROR((P259-P258)/P258,"")</f>
        <v/>
      </c>
      <c r="Q260" s="74" t="str">
        <f aca="false">IFERROR((Q259-Q258)/Q258,"")</f>
        <v/>
      </c>
      <c r="R260" s="74" t="str">
        <f aca="false">IFERROR((R259-R258)/R258,"")</f>
        <v/>
      </c>
      <c r="S260" s="74" t="str">
        <f aca="false">IFERROR((S259-S258)/S258,"")</f>
        <v/>
      </c>
      <c r="T260" s="74" t="str">
        <f aca="false">IFERROR((T259-T258)/T258,"")</f>
        <v/>
      </c>
      <c r="U260" s="74" t="str">
        <f aca="false">IFERROR((U259-U258)/U258,"")</f>
        <v/>
      </c>
      <c r="V260" s="75" t="str">
        <f aca="false">IFERROR((V259-V258)/V258,"")</f>
        <v/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str">
        <f aca="false">IFERROR(SQRT(2*(F259-F258)^2/(F259+F258)),"")</f>
        <v/>
      </c>
      <c r="G261" s="77" t="str">
        <f aca="false">IFERROR(SQRT(2*(G259-G258)^2/(G259+G258)),"")</f>
        <v/>
      </c>
      <c r="H261" s="77" t="str">
        <f aca="false">IFERROR(SQRT(2*(H259-H258)^2/(H259+H258)),"")</f>
        <v/>
      </c>
      <c r="I261" s="77" t="str">
        <f aca="false">IFERROR(SQRT(2*(I259-I258)^2/(I259+I258)),"")</f>
        <v/>
      </c>
      <c r="J261" s="77" t="str">
        <f aca="false">IFERROR(SQRT(2*(J259-J258)^2/(J259+J258)),"")</f>
        <v/>
      </c>
      <c r="K261" s="77" t="str">
        <f aca="false">IFERROR(SQRT(2*(K259-K258)^2/(K259+K258)),"")</f>
        <v/>
      </c>
      <c r="L261" s="77" t="str">
        <f aca="false">IFERROR(SQRT(2*(L259-L258)^2/(L259+L258)),"")</f>
        <v/>
      </c>
      <c r="M261" s="77" t="str">
        <f aca="false">IFERROR(SQRT(2*(M259-M258)^2/(M259+M258)),"")</f>
        <v/>
      </c>
      <c r="N261" s="78" t="str">
        <f aca="false">IFERROR(SQRT(2*(N259-N258)^2/(N259+N258)),"")</f>
        <v/>
      </c>
      <c r="O261" s="78" t="str">
        <f aca="false">IFERROR(SQRT(2*(O259-O258)^2/(O259+O258)),"")</f>
        <v/>
      </c>
      <c r="P261" s="78" t="str">
        <f aca="false">IFERROR(SQRT(2*(P259-P258)^2/(P259+P258)),"")</f>
        <v/>
      </c>
      <c r="Q261" s="77" t="str">
        <f aca="false">IFERROR(SQRT(2*(Q259-Q258)^2/(Q259+Q258)),"")</f>
        <v/>
      </c>
      <c r="R261" s="77" t="str">
        <f aca="false">IFERROR(SQRT(2*(R259-R258)^2/(R259+R258)),"")</f>
        <v/>
      </c>
      <c r="S261" s="77" t="str">
        <f aca="false">IFERROR(SQRT(2*(S259-S258)^2/(S259+S258)),"")</f>
        <v/>
      </c>
      <c r="T261" s="77" t="str">
        <f aca="false">IFERROR(SQRT(2*(T259-T258)^2/(T259+T258)),"")</f>
        <v/>
      </c>
      <c r="U261" s="77" t="str">
        <f aca="false">IFERROR(SQRT(2*(U259-U258)^2/(U259+U258)),"")</f>
        <v/>
      </c>
      <c r="V261" s="79" t="str">
        <f aca="false">IFERROR(SQRT(2*(V259-V258)^2/(V259+V258)),"")</f>
        <v/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/>
      <c r="E262" s="73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/>
      <c r="G263" s="5"/>
      <c r="H263" s="5"/>
      <c r="I263" s="5"/>
      <c r="J263" s="5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str">
        <f aca="false">IFERROR((F263-F262)/F262,"")</f>
        <v/>
      </c>
      <c r="G264" s="74" t="str">
        <f aca="false">IFERROR((G263-G262)/G262,"")</f>
        <v/>
      </c>
      <c r="H264" s="74" t="str">
        <f aca="false">IFERROR((H263-H262)/H262,"")</f>
        <v/>
      </c>
      <c r="I264" s="74" t="str">
        <f aca="false">IFERROR((I263-I262)/I262,"")</f>
        <v/>
      </c>
      <c r="J264" s="74" t="str">
        <f aca="false">IFERROR((J263-J262)/J262,"")</f>
        <v/>
      </c>
      <c r="K264" s="74" t="str">
        <f aca="false">IFERROR((K263-K262)/K262,"")</f>
        <v/>
      </c>
      <c r="L264" s="74" t="str">
        <f aca="false">IFERROR((L263-L262)/L262,"")</f>
        <v/>
      </c>
      <c r="M264" s="74" t="str">
        <f aca="false">IFERROR((M263-M262)/M262,"")</f>
        <v/>
      </c>
      <c r="N264" s="40" t="str">
        <f aca="false">IFERROR((N263-N262)/N262,"")</f>
        <v/>
      </c>
      <c r="O264" s="40" t="str">
        <f aca="false">IFERROR((O263-O262)/O262,"")</f>
        <v/>
      </c>
      <c r="P264" s="40" t="str">
        <f aca="false">IFERROR((P263-P262)/P262,"")</f>
        <v/>
      </c>
      <c r="Q264" s="74" t="str">
        <f aca="false">IFERROR((Q263-Q262)/Q262,"")</f>
        <v/>
      </c>
      <c r="R264" s="74" t="str">
        <f aca="false">IFERROR((R263-R262)/R262,"")</f>
        <v/>
      </c>
      <c r="S264" s="74" t="str">
        <f aca="false">IFERROR((S263-S262)/S262,"")</f>
        <v/>
      </c>
      <c r="T264" s="74" t="str">
        <f aca="false">IFERROR((T263-T262)/T262,"")</f>
        <v/>
      </c>
      <c r="U264" s="74" t="str">
        <f aca="false">IFERROR((U263-U262)/U262,"")</f>
        <v/>
      </c>
      <c r="V264" s="75" t="str">
        <f aca="false">IFERROR((V263-V262)/V262,"")</f>
        <v/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str">
        <f aca="false">IFERROR(SQRT(2*(F263-F262)^2/(F263+F262)),"")</f>
        <v/>
      </c>
      <c r="G265" s="77" t="str">
        <f aca="false">IFERROR(SQRT(2*(G263-G262)^2/(G263+G262)),"")</f>
        <v/>
      </c>
      <c r="H265" s="77" t="str">
        <f aca="false">IFERROR(SQRT(2*(H263-H262)^2/(H263+H262)),"")</f>
        <v/>
      </c>
      <c r="I265" s="77" t="str">
        <f aca="false">IFERROR(SQRT(2*(I263-I262)^2/(I263+I262)),"")</f>
        <v/>
      </c>
      <c r="J265" s="77" t="str">
        <f aca="false">IFERROR(SQRT(2*(J263-J262)^2/(J263+J262)),"")</f>
        <v/>
      </c>
      <c r="K265" s="77" t="str">
        <f aca="false">IFERROR(SQRT(2*(K263-K262)^2/(K263+K262)),"")</f>
        <v/>
      </c>
      <c r="L265" s="77" t="str">
        <f aca="false">IFERROR(SQRT(2*(L263-L262)^2/(L263+L262)),"")</f>
        <v/>
      </c>
      <c r="M265" s="77" t="str">
        <f aca="false">IFERROR(SQRT(2*(M263-M262)^2/(M263+M262)),"")</f>
        <v/>
      </c>
      <c r="N265" s="78" t="str">
        <f aca="false">IFERROR(SQRT(2*(N263-N262)^2/(N263+N262)),"")</f>
        <v/>
      </c>
      <c r="O265" s="78" t="str">
        <f aca="false">IFERROR(SQRT(2*(O263-O262)^2/(O263+O262)),"")</f>
        <v/>
      </c>
      <c r="P265" s="78" t="str">
        <f aca="false">IFERROR(SQRT(2*(P263-P262)^2/(P263+P262)),"")</f>
        <v/>
      </c>
      <c r="Q265" s="77" t="str">
        <f aca="false">IFERROR(SQRT(2*(Q263-Q262)^2/(Q263+Q262)),"")</f>
        <v/>
      </c>
      <c r="R265" s="77" t="str">
        <f aca="false">IFERROR(SQRT(2*(R263-R262)^2/(R263+R262)),"")</f>
        <v/>
      </c>
      <c r="S265" s="77" t="str">
        <f aca="false">IFERROR(SQRT(2*(S263-S262)^2/(S263+S262)),"")</f>
        <v/>
      </c>
      <c r="T265" s="77" t="str">
        <f aca="false">IFERROR(SQRT(2*(T263-T262)^2/(T263+T262)),"")</f>
        <v/>
      </c>
      <c r="U265" s="77" t="str">
        <f aca="false">IFERROR(SQRT(2*(U263-U262)^2/(U263+U262)),"")</f>
        <v/>
      </c>
      <c r="V265" s="79" t="str">
        <f aca="false">IFERROR(SQRT(2*(V263-V262)^2/(V263+V262)),"")</f>
        <v/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40" t="str">
        <f aca="false">IFERROR((N267-N266)/N266,"")</f>
        <v/>
      </c>
      <c r="O268" s="40" t="str">
        <f aca="false">IFERROR((O267-O266)/O266,"")</f>
        <v/>
      </c>
      <c r="P268" s="40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5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40" t="str">
        <f aca="false">IFERROR((N291-N290)/N290,"")</f>
        <v/>
      </c>
      <c r="O292" s="40" t="str">
        <f aca="false">IFERROR((O291-O290)/O290,"")</f>
        <v/>
      </c>
      <c r="P292" s="40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5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40" t="str">
        <f aca="false">IFERROR((N295-N294)/N294,"")</f>
        <v/>
      </c>
      <c r="O296" s="40" t="str">
        <f aca="false">IFERROR((O295-O294)/O294,"")</f>
        <v/>
      </c>
      <c r="P296" s="40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5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40" t="str">
        <f aca="false">IFERROR((N299-N298)/N298,"")</f>
        <v/>
      </c>
      <c r="O300" s="40" t="str">
        <f aca="false">IFERROR((O299-O298)/O298,"")</f>
        <v/>
      </c>
      <c r="P300" s="40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5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40" t="str">
        <f aca="false">IFERROR((N303-N302)/N302,"")</f>
        <v/>
      </c>
      <c r="O304" s="40" t="str">
        <f aca="false">IFERROR((O303-O302)/O302,"")</f>
        <v/>
      </c>
      <c r="P304" s="40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5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40" t="str">
        <f aca="false">IFERROR((N315-N314)/N314,"")</f>
        <v/>
      </c>
      <c r="O316" s="40" t="str">
        <f aca="false">IFERROR((O315-O314)/O314,"")</f>
        <v/>
      </c>
      <c r="P316" s="40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5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/>
      <c r="E330" s="73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str">
        <f aca="false">IFERROR((F331-F330)/F330,"")</f>
        <v/>
      </c>
      <c r="G332" s="74" t="str">
        <f aca="false">IFERROR((G331-G330)/G330,"")</f>
        <v/>
      </c>
      <c r="H332" s="74" t="str">
        <f aca="false">IFERROR((H331-H330)/H330,"")</f>
        <v/>
      </c>
      <c r="I332" s="74" t="str">
        <f aca="false">IFERROR((I331-I330)/I330,"")</f>
        <v/>
      </c>
      <c r="J332" s="74" t="str">
        <f aca="false">IFERROR((J331-J330)/J330,"")</f>
        <v/>
      </c>
      <c r="K332" s="74" t="str">
        <f aca="false">IFERROR((K331-K330)/K330,"")</f>
        <v/>
      </c>
      <c r="L332" s="74" t="str">
        <f aca="false">IFERROR((L331-L330)/L330,"")</f>
        <v/>
      </c>
      <c r="M332" s="74" t="str">
        <f aca="false">IFERROR((M331-M330)/M330,"")</f>
        <v/>
      </c>
      <c r="N332" s="40" t="str">
        <f aca="false">IFERROR((N331-N330)/N330,"")</f>
        <v/>
      </c>
      <c r="O332" s="40" t="str">
        <f aca="false">IFERROR((O331-O330)/O330,"")</f>
        <v/>
      </c>
      <c r="P332" s="40" t="str">
        <f aca="false">IFERROR((P331-P330)/P330,"")</f>
        <v/>
      </c>
      <c r="Q332" s="74" t="str">
        <f aca="false">IFERROR((Q331-Q330)/Q330,"")</f>
        <v/>
      </c>
      <c r="R332" s="74" t="str">
        <f aca="false">IFERROR((R331-R330)/R330,"")</f>
        <v/>
      </c>
      <c r="S332" s="74" t="str">
        <f aca="false">IFERROR((S331-S330)/S330,"")</f>
        <v/>
      </c>
      <c r="T332" s="74" t="str">
        <f aca="false">IFERROR((T331-T330)/T330,"")</f>
        <v/>
      </c>
      <c r="U332" s="74" t="str">
        <f aca="false">IFERROR((U331-U330)/U330,"")</f>
        <v/>
      </c>
      <c r="V332" s="75" t="str">
        <f aca="false">IFERROR((V331-V330)/V330,"")</f>
        <v/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str">
        <f aca="false">IFERROR(SQRT(2*(F331-F330)^2/(F331+F330)),"")</f>
        <v/>
      </c>
      <c r="G333" s="77" t="str">
        <f aca="false">IFERROR(SQRT(2*(G331-G330)^2/(G331+G330)),"")</f>
        <v/>
      </c>
      <c r="H333" s="77" t="str">
        <f aca="false">IFERROR(SQRT(2*(H331-H330)^2/(H331+H330)),"")</f>
        <v/>
      </c>
      <c r="I333" s="77" t="str">
        <f aca="false">IFERROR(SQRT(2*(I331-I330)^2/(I331+I330)),"")</f>
        <v/>
      </c>
      <c r="J333" s="77" t="str">
        <f aca="false">IFERROR(SQRT(2*(J331-J330)^2/(J331+J330)),"")</f>
        <v/>
      </c>
      <c r="K333" s="77" t="str">
        <f aca="false">IFERROR(SQRT(2*(K331-K330)^2/(K331+K330)),"")</f>
        <v/>
      </c>
      <c r="L333" s="77" t="str">
        <f aca="false">IFERROR(SQRT(2*(L331-L330)^2/(L331+L330)),"")</f>
        <v/>
      </c>
      <c r="M333" s="77" t="str">
        <f aca="false">IFERROR(SQRT(2*(M331-M330)^2/(M331+M330)),"")</f>
        <v/>
      </c>
      <c r="N333" s="78" t="str">
        <f aca="false">IFERROR(SQRT(2*(N331-N330)^2/(N331+N330)),"")</f>
        <v/>
      </c>
      <c r="O333" s="78" t="str">
        <f aca="false">IFERROR(SQRT(2*(O331-O330)^2/(O331+O330)),"")</f>
        <v/>
      </c>
      <c r="P333" s="78" t="str">
        <f aca="false">IFERROR(SQRT(2*(P331-P330)^2/(P331+P330)),"")</f>
        <v/>
      </c>
      <c r="Q333" s="77" t="str">
        <f aca="false">IFERROR(SQRT(2*(Q331-Q330)^2/(Q331+Q330)),"")</f>
        <v/>
      </c>
      <c r="R333" s="77" t="str">
        <f aca="false">IFERROR(SQRT(2*(R331-R330)^2/(R331+R330)),"")</f>
        <v/>
      </c>
      <c r="S333" s="77" t="str">
        <f aca="false">IFERROR(SQRT(2*(S331-S330)^2/(S331+S330)),"")</f>
        <v/>
      </c>
      <c r="T333" s="77" t="str">
        <f aca="false">IFERROR(SQRT(2*(T331-T330)^2/(T331+T330)),"")</f>
        <v/>
      </c>
      <c r="U333" s="77" t="str">
        <f aca="false">IFERROR(SQRT(2*(U331-U330)^2/(U331+U330)),"")</f>
        <v/>
      </c>
      <c r="V333" s="79" t="str">
        <f aca="false">IFERROR(SQRT(2*(V331-V330)^2/(V331+V330)),"")</f>
        <v/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40" t="str">
        <f aca="false">IFERROR((N347-N346)/N346,"")</f>
        <v/>
      </c>
      <c r="O348" s="40" t="str">
        <f aca="false">IFERROR((O347-O346)/O346,"")</f>
        <v/>
      </c>
      <c r="P348" s="40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5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/>
      <c r="E366" s="73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str">
        <f aca="false">IFERROR((F367-F366)/F366,"")</f>
        <v/>
      </c>
      <c r="G368" s="74" t="str">
        <f aca="false">IFERROR((G367-G366)/G366,"")</f>
        <v/>
      </c>
      <c r="H368" s="74" t="str">
        <f aca="false">IFERROR((H367-H366)/H366,"")</f>
        <v/>
      </c>
      <c r="I368" s="74" t="str">
        <f aca="false">IFERROR((I367-I366)/I366,"")</f>
        <v/>
      </c>
      <c r="J368" s="74" t="str">
        <f aca="false">IFERROR((J367-J366)/J366,"")</f>
        <v/>
      </c>
      <c r="K368" s="74" t="str">
        <f aca="false">IFERROR((K367-K366)/K366,"")</f>
        <v/>
      </c>
      <c r="L368" s="74" t="str">
        <f aca="false">IFERROR((L367-L366)/L366,"")</f>
        <v/>
      </c>
      <c r="M368" s="74" t="str">
        <f aca="false">IFERROR((M367-M366)/M366,"")</f>
        <v/>
      </c>
      <c r="N368" s="40" t="str">
        <f aca="false">IFERROR((N367-N366)/N366,"")</f>
        <v/>
      </c>
      <c r="O368" s="40" t="str">
        <f aca="false">IFERROR((O367-O366)/O366,"")</f>
        <v/>
      </c>
      <c r="P368" s="40" t="str">
        <f aca="false">IFERROR((P367-P366)/P366,"")</f>
        <v/>
      </c>
      <c r="Q368" s="74" t="str">
        <f aca="false">IFERROR((Q367-Q366)/Q366,"")</f>
        <v/>
      </c>
      <c r="R368" s="74" t="str">
        <f aca="false">IFERROR((R367-R366)/R366,"")</f>
        <v/>
      </c>
      <c r="S368" s="74" t="str">
        <f aca="false">IFERROR((S367-S366)/S366,"")</f>
        <v/>
      </c>
      <c r="T368" s="74" t="str">
        <f aca="false">IFERROR((T367-T366)/T366,"")</f>
        <v/>
      </c>
      <c r="U368" s="74" t="str">
        <f aca="false">IFERROR((U367-U366)/U366,"")</f>
        <v/>
      </c>
      <c r="V368" s="75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str">
        <f aca="false">IFERROR(SQRT(2*(F367-F366)^2/(F367+F366)),"")</f>
        <v/>
      </c>
      <c r="G369" s="77" t="str">
        <f aca="false">IFERROR(SQRT(2*(G367-G366)^2/(G367+G366)),"")</f>
        <v/>
      </c>
      <c r="H369" s="77" t="str">
        <f aca="false">IFERROR(SQRT(2*(H367-H366)^2/(H367+H366)),"")</f>
        <v/>
      </c>
      <c r="I369" s="77" t="str">
        <f aca="false">IFERROR(SQRT(2*(I367-I366)^2/(I367+I366)),"")</f>
        <v/>
      </c>
      <c r="J369" s="77" t="str">
        <f aca="false">IFERROR(SQRT(2*(J367-J366)^2/(J367+J366)),"")</f>
        <v/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str">
        <f aca="false">IFERROR(SQRT(2*(M367-M366)^2/(M367+M366)),"")</f>
        <v/>
      </c>
      <c r="N369" s="78" t="str">
        <f aca="false">IFERROR(SQRT(2*(N367-N366)^2/(N367+N366)),"")</f>
        <v/>
      </c>
      <c r="O369" s="78" t="str">
        <f aca="false">IFERROR(SQRT(2*(O367-O366)^2/(O367+O366)),"")</f>
        <v/>
      </c>
      <c r="P369" s="78" t="str">
        <f aca="false">IFERROR(SQRT(2*(P367-P366)^2/(P367+P366)),"")</f>
        <v/>
      </c>
      <c r="Q369" s="77" t="str">
        <f aca="false">IFERROR(SQRT(2*(Q367-Q366)^2/(Q367+Q366)),"")</f>
        <v/>
      </c>
      <c r="R369" s="77" t="str">
        <f aca="false">IFERROR(SQRT(2*(R367-R366)^2/(R367+R366)),"")</f>
        <v/>
      </c>
      <c r="S369" s="77" t="str">
        <f aca="false">IFERROR(SQRT(2*(S367-S366)^2/(S367+S366)),"")</f>
        <v/>
      </c>
      <c r="T369" s="77" t="str">
        <f aca="false">IFERROR(SQRT(2*(T367-T366)^2/(T367+T366)),"")</f>
        <v/>
      </c>
      <c r="U369" s="77" t="str">
        <f aca="false">IFERROR(SQRT(2*(U367-U366)^2/(U367+U366)),"")</f>
        <v/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5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86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87"/>
      <c r="E399" s="8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87"/>
      <c r="E400" s="8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88"/>
      <c r="E401" s="8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40" t="str">
        <f aca="false">IFERROR((N403-N402)/N402,"")</f>
        <v/>
      </c>
      <c r="O404" s="40" t="str">
        <f aca="false">IFERROR((O403-O402)/O402,"")</f>
        <v/>
      </c>
      <c r="P404" s="40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86"/>
      <c r="E406" s="82"/>
      <c r="F406" s="71"/>
      <c r="G406" s="71"/>
      <c r="H406" s="71"/>
      <c r="I406" s="71"/>
      <c r="J406" s="71"/>
      <c r="K406" s="71"/>
      <c r="L406" s="71"/>
      <c r="M406" s="71"/>
      <c r="N406" s="5"/>
      <c r="O406" s="5"/>
      <c r="P406" s="5"/>
      <c r="Q406" s="71"/>
      <c r="R406" s="71"/>
      <c r="S406" s="71"/>
      <c r="T406" s="71"/>
      <c r="U406" s="71"/>
      <c r="V406" s="85"/>
    </row>
    <row r="407" customFormat="false" ht="13.5" hidden="false" customHeight="true" outlineLevel="0" collapsed="false">
      <c r="A407" s="69"/>
      <c r="B407" s="70"/>
      <c r="C407" s="6" t="s">
        <v>548</v>
      </c>
      <c r="D407" s="87"/>
      <c r="E407" s="82"/>
      <c r="F407" s="6"/>
      <c r="G407" s="6"/>
      <c r="H407" s="6"/>
      <c r="I407" s="6"/>
      <c r="J407" s="6"/>
      <c r="K407" s="6"/>
      <c r="L407" s="6"/>
      <c r="M407" s="6"/>
      <c r="N407" s="5"/>
      <c r="O407" s="5"/>
      <c r="P407" s="5"/>
      <c r="Q407" s="6"/>
      <c r="R407" s="6"/>
      <c r="S407" s="6"/>
      <c r="T407" s="6"/>
      <c r="U407" s="6"/>
      <c r="V407" s="83"/>
    </row>
    <row r="408" customFormat="false" ht="13.5" hidden="false" customHeight="true" outlineLevel="0" collapsed="false">
      <c r="A408" s="69"/>
      <c r="B408" s="70"/>
      <c r="C408" s="6" t="s">
        <v>549</v>
      </c>
      <c r="D408" s="87"/>
      <c r="E408" s="82"/>
      <c r="F408" s="74" t="str">
        <f aca="false">IFERROR((F407-F406)/F406,"")</f>
        <v/>
      </c>
      <c r="G408" s="74" t="str">
        <f aca="false">IFERROR((G407-G406)/G406,"")</f>
        <v/>
      </c>
      <c r="H408" s="74" t="str">
        <f aca="false">IFERROR((H407-H406)/H406,"")</f>
        <v/>
      </c>
      <c r="I408" s="74" t="str">
        <f aca="false">IFERROR((I407-I406)/I406,"")</f>
        <v/>
      </c>
      <c r="J408" s="74" t="str">
        <f aca="false">IFERROR((J407-J406)/J406,"")</f>
        <v/>
      </c>
      <c r="K408" s="74" t="str">
        <f aca="false">IFERROR((K407-K406)/K406,"")</f>
        <v/>
      </c>
      <c r="L408" s="74" t="str">
        <f aca="false">IFERROR((L407-L406)/L406,"")</f>
        <v/>
      </c>
      <c r="M408" s="74" t="str">
        <f aca="false">IFERROR((M407-M406)/M406,"")</f>
        <v/>
      </c>
      <c r="N408" s="40" t="str">
        <f aca="false">IFERROR((N407-N406)/N406,"")</f>
        <v/>
      </c>
      <c r="O408" s="40" t="str">
        <f aca="false">IFERROR((O407-O406)/O406,"")</f>
        <v/>
      </c>
      <c r="P408" s="40" t="str">
        <f aca="false">IFERROR((P407-P406)/P406,"")</f>
        <v/>
      </c>
      <c r="Q408" s="74" t="str">
        <f aca="false">IFERROR((Q407-Q406)/Q406,"")</f>
        <v/>
      </c>
      <c r="R408" s="74" t="str">
        <f aca="false">IFERROR((R407-R406)/R406,"")</f>
        <v/>
      </c>
      <c r="S408" s="74" t="str">
        <f aca="false">IFERROR((S407-S406)/S406,"")</f>
        <v/>
      </c>
      <c r="T408" s="74" t="str">
        <f aca="false">IFERROR((T407-T406)/T406,"")</f>
        <v/>
      </c>
      <c r="U408" s="74" t="str">
        <f aca="false">IFERROR((U407-U406)/U406,"")</f>
        <v/>
      </c>
      <c r="V408" s="75" t="str">
        <f aca="false">IFERROR((V407-V406)/V406,"")</f>
        <v/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88"/>
      <c r="E409" s="82"/>
      <c r="F409" s="77" t="str">
        <f aca="false">IFERROR(SQRT(2*(F407-F406)^2/(F407+F406)),"")</f>
        <v/>
      </c>
      <c r="G409" s="77" t="str">
        <f aca="false">IFERROR(SQRT(2*(G407-G406)^2/(G407+G406)),"")</f>
        <v/>
      </c>
      <c r="H409" s="77" t="str">
        <f aca="false">IFERROR(SQRT(2*(H407-H406)^2/(H407+H406)),"")</f>
        <v/>
      </c>
      <c r="I409" s="77" t="str">
        <f aca="false">IFERROR(SQRT(2*(I407-I406)^2/(I407+I406)),"")</f>
        <v/>
      </c>
      <c r="J409" s="77" t="str">
        <f aca="false">IFERROR(SQRT(2*(J407-J406)^2/(J407+J406)),"")</f>
        <v/>
      </c>
      <c r="K409" s="77" t="str">
        <f aca="false">IFERROR(SQRT(2*(K407-K406)^2/(K407+K406)),"")</f>
        <v/>
      </c>
      <c r="L409" s="77" t="str">
        <f aca="false">IFERROR(SQRT(2*(L407-L406)^2/(L407+L406)),"")</f>
        <v/>
      </c>
      <c r="M409" s="77" t="str">
        <f aca="false">IFERROR(SQRT(2*(M407-M406)^2/(M407+M406)),"")</f>
        <v/>
      </c>
      <c r="N409" s="78" t="str">
        <f aca="false">IFERROR(SQRT(2*(N407-N406)^2/(N407+N406)),"")</f>
        <v/>
      </c>
      <c r="O409" s="78" t="str">
        <f aca="false">IFERROR(SQRT(2*(O407-O406)^2/(O407+O406)),"")</f>
        <v/>
      </c>
      <c r="P409" s="78" t="str">
        <f aca="false">IFERROR(SQRT(2*(P407-P406)^2/(P407+P406)),"")</f>
        <v/>
      </c>
      <c r="Q409" s="77" t="str">
        <f aca="false">IFERROR(SQRT(2*(Q407-Q406)^2/(Q407+Q406)),"")</f>
        <v/>
      </c>
      <c r="R409" s="77" t="str">
        <f aca="false">IFERROR(SQRT(2*(R407-R406)^2/(R407+R406)),"")</f>
        <v/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str">
        <f aca="false">IFERROR(SQRT(2*(U407-U406)^2/(U407+U406)),"")</f>
        <v/>
      </c>
      <c r="V409" s="79" t="str">
        <f aca="false">IFERROR(SQRT(2*(V407-V406)^2/(V407+V406)),"")</f>
        <v/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/>
      <c r="E410" s="73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str">
        <f aca="false">IFERROR((F411-F410)/F410,"")</f>
        <v/>
      </c>
      <c r="G412" s="74" t="str">
        <f aca="false">IFERROR((G411-G410)/G410,"")</f>
        <v/>
      </c>
      <c r="H412" s="74" t="str">
        <f aca="false">IFERROR((H411-H410)/H410,"")</f>
        <v/>
      </c>
      <c r="I412" s="74" t="str">
        <f aca="false">IFERROR((I411-I410)/I410,"")</f>
        <v/>
      </c>
      <c r="J412" s="74" t="str">
        <f aca="false">IFERROR((J411-J410)/J410,"")</f>
        <v/>
      </c>
      <c r="K412" s="74" t="str">
        <f aca="false">IFERROR((K411-K410)/K410,"")</f>
        <v/>
      </c>
      <c r="L412" s="74" t="str">
        <f aca="false">IFERROR((L411-L410)/L410,"")</f>
        <v/>
      </c>
      <c r="M412" s="74" t="str">
        <f aca="false">IFERROR((M411-M410)/M410,"")</f>
        <v/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str">
        <f aca="false">IFERROR((Q411-Q410)/Q410,"")</f>
        <v/>
      </c>
      <c r="R412" s="74" t="str">
        <f aca="false">IFERROR((R411-R410)/R410,"")</f>
        <v/>
      </c>
      <c r="S412" s="74" t="str">
        <f aca="false">IFERROR((S411-S410)/S410,"")</f>
        <v/>
      </c>
      <c r="T412" s="74" t="str">
        <f aca="false">IFERROR((T411-T410)/T410,"")</f>
        <v/>
      </c>
      <c r="U412" s="74" t="str">
        <f aca="false">IFERROR((U411-U410)/U410,"")</f>
        <v/>
      </c>
      <c r="V412" s="75" t="str">
        <f aca="false">IFERROR((V411-V410)/V410,"")</f>
        <v/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str">
        <f aca="false">IFERROR(SQRT(2*(F411-F410)^2/(F411+F410)),"")</f>
        <v/>
      </c>
      <c r="G413" s="77" t="str">
        <f aca="false">IFERROR(SQRT(2*(G411-G410)^2/(G411+G410)),"")</f>
        <v/>
      </c>
      <c r="H413" s="77" t="str">
        <f aca="false">IFERROR(SQRT(2*(H411-H410)^2/(H411+H410)),"")</f>
        <v/>
      </c>
      <c r="I413" s="77" t="str">
        <f aca="false">IFERROR(SQRT(2*(I411-I410)^2/(I411+I410)),"")</f>
        <v/>
      </c>
      <c r="J413" s="77" t="str">
        <f aca="false">IFERROR(SQRT(2*(J411-J410)^2/(J411+J410)),"")</f>
        <v/>
      </c>
      <c r="K413" s="77" t="str">
        <f aca="false">IFERROR(SQRT(2*(K411-K410)^2/(K411+K410)),"")</f>
        <v/>
      </c>
      <c r="L413" s="77" t="str">
        <f aca="false">IFERROR(SQRT(2*(L411-L410)^2/(L411+L410)),"")</f>
        <v/>
      </c>
      <c r="M413" s="77" t="str">
        <f aca="false">IFERROR(SQRT(2*(M411-M410)^2/(M411+M410)),"")</f>
        <v/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str">
        <f aca="false">IFERROR(SQRT(2*(Q411-Q410)^2/(Q411+Q410)),"")</f>
        <v/>
      </c>
      <c r="R413" s="77" t="str">
        <f aca="false">IFERROR(SQRT(2*(R411-R410)^2/(R411+R410)),"")</f>
        <v/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str">
        <f aca="false">IFERROR(SQRT(2*(U411-U410)^2/(U411+U410)),"")</f>
        <v/>
      </c>
      <c r="V413" s="79" t="str">
        <f aca="false">IFERROR(SQRT(2*(V411-V410)^2/(V411+V410)),"")</f>
        <v/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40" t="str">
        <f aca="false">IFERROR((N415-N414)/N414,"")</f>
        <v/>
      </c>
      <c r="O416" s="40" t="str">
        <f aca="false">IFERROR((O415-O414)/O414,"")</f>
        <v/>
      </c>
      <c r="P416" s="40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5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40" t="str">
        <f aca="false">IFERROR((N427-N426)/N426,"")</f>
        <v/>
      </c>
      <c r="O428" s="40" t="str">
        <f aca="false">IFERROR((O427-O426)/O426,"")</f>
        <v/>
      </c>
      <c r="P428" s="40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40" t="str">
        <f aca="false">IFERROR((N431-N430)/N430,"")</f>
        <v/>
      </c>
      <c r="O432" s="40" t="str">
        <f aca="false">IFERROR((O431-O430)/O430,"")</f>
        <v/>
      </c>
      <c r="P432" s="40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5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/>
      <c r="E434" s="73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/>
      <c r="G435" s="5"/>
      <c r="H435" s="5"/>
      <c r="I435" s="5"/>
      <c r="J435" s="5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str">
        <f aca="false">IFERROR((F435-F434)/F434,"")</f>
        <v/>
      </c>
      <c r="G436" s="74" t="str">
        <f aca="false">IFERROR((G435-G434)/G434,"")</f>
        <v/>
      </c>
      <c r="H436" s="74" t="str">
        <f aca="false">IFERROR((H435-H434)/H434,"")</f>
        <v/>
      </c>
      <c r="I436" s="74" t="str">
        <f aca="false">IFERROR((I435-I434)/I434,"")</f>
        <v/>
      </c>
      <c r="J436" s="74" t="str">
        <f aca="false">IFERROR((J435-J434)/J434,"")</f>
        <v/>
      </c>
      <c r="K436" s="74" t="str">
        <f aca="false">IFERROR((K435-K434)/K434,"")</f>
        <v/>
      </c>
      <c r="L436" s="74" t="str">
        <f aca="false">IFERROR((L435-L434)/L434,"")</f>
        <v/>
      </c>
      <c r="M436" s="74" t="str">
        <f aca="false">IFERROR((M435-M434)/M434,"")</f>
        <v/>
      </c>
      <c r="N436" s="40" t="str">
        <f aca="false">IFERROR((N435-N434)/N434,"")</f>
        <v/>
      </c>
      <c r="O436" s="40" t="str">
        <f aca="false">IFERROR((O435-O434)/O434,"")</f>
        <v/>
      </c>
      <c r="P436" s="40" t="str">
        <f aca="false">IFERROR((P435-P434)/P434,"")</f>
        <v/>
      </c>
      <c r="Q436" s="74" t="str">
        <f aca="false">IFERROR((Q435-Q434)/Q434,"")</f>
        <v/>
      </c>
      <c r="R436" s="74" t="str">
        <f aca="false">IFERROR((R435-R434)/R434,"")</f>
        <v/>
      </c>
      <c r="S436" s="74" t="str">
        <f aca="false">IFERROR((S435-S434)/S434,"")</f>
        <v/>
      </c>
      <c r="T436" s="74" t="str">
        <f aca="false">IFERROR((T435-T434)/T434,"")</f>
        <v/>
      </c>
      <c r="U436" s="74" t="str">
        <f aca="false">IFERROR((U435-U434)/U434,"")</f>
        <v/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str">
        <f aca="false">IFERROR(SQRT(2*(F435-F434)^2/(F435+F434)),"")</f>
        <v/>
      </c>
      <c r="G437" s="77" t="str">
        <f aca="false">IFERROR(SQRT(2*(G435-G434)^2/(G435+G434)),"")</f>
        <v/>
      </c>
      <c r="H437" s="77" t="str">
        <f aca="false">IFERROR(SQRT(2*(H435-H434)^2/(H435+H434)),"")</f>
        <v/>
      </c>
      <c r="I437" s="77" t="str">
        <f aca="false">IFERROR(SQRT(2*(I435-I434)^2/(I435+I434)),"")</f>
        <v/>
      </c>
      <c r="J437" s="77" t="str">
        <f aca="false">IFERROR(SQRT(2*(J435-J434)^2/(J435+J434)),"")</f>
        <v/>
      </c>
      <c r="K437" s="77" t="str">
        <f aca="false">IFERROR(SQRT(2*(K435-K434)^2/(K435+K434)),"")</f>
        <v/>
      </c>
      <c r="L437" s="77" t="str">
        <f aca="false">IFERROR(SQRT(2*(L435-L434)^2/(L435+L434)),"")</f>
        <v/>
      </c>
      <c r="M437" s="77" t="str">
        <f aca="false">IFERROR(SQRT(2*(M435-M434)^2/(M435+M434)),"")</f>
        <v/>
      </c>
      <c r="N437" s="78" t="str">
        <f aca="false">IFERROR(SQRT(2*(N435-N434)^2/(N435+N434)),"")</f>
        <v/>
      </c>
      <c r="O437" s="78" t="str">
        <f aca="false">IFERROR(SQRT(2*(O435-O434)^2/(O435+O434)),"")</f>
        <v/>
      </c>
      <c r="P437" s="78" t="str">
        <f aca="false">IFERROR(SQRT(2*(P435-P434)^2/(P435+P434)),"")</f>
        <v/>
      </c>
      <c r="Q437" s="77" t="str">
        <f aca="false">IFERROR(SQRT(2*(Q435-Q434)^2/(Q435+Q434)),"")</f>
        <v/>
      </c>
      <c r="R437" s="77" t="str">
        <f aca="false">IFERROR(SQRT(2*(R435-R434)^2/(R435+R434)),"")</f>
        <v/>
      </c>
      <c r="S437" s="77" t="str">
        <f aca="false">IFERROR(SQRT(2*(S435-S434)^2/(S435+S434)),"")</f>
        <v/>
      </c>
      <c r="T437" s="77" t="str">
        <f aca="false">IFERROR(SQRT(2*(T435-T434)^2/(T435+T434)),"")</f>
        <v/>
      </c>
      <c r="U437" s="77" t="str">
        <f aca="false">IFERROR(SQRT(2*(U435-U434)^2/(U435+U434)),"")</f>
        <v/>
      </c>
      <c r="V437" s="79" t="str">
        <f aca="false">IFERROR(SQRT(2*(V435-V434)^2/(V435+V434)),"")</f>
        <v/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40" t="str">
        <f aca="false">IFERROR((N439-N438)/N438,"")</f>
        <v/>
      </c>
      <c r="O440" s="40" t="str">
        <f aca="false">IFERROR((O439-O438)/O438,"")</f>
        <v/>
      </c>
      <c r="P440" s="40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5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/>
      <c r="E442" s="73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str">
        <f aca="false">IFERROR((F443-F442)/F442,"")</f>
        <v/>
      </c>
      <c r="G444" s="74" t="str">
        <f aca="false">IFERROR((G443-G442)/G442,"")</f>
        <v/>
      </c>
      <c r="H444" s="74" t="str">
        <f aca="false">IFERROR((H443-H442)/H442,"")</f>
        <v/>
      </c>
      <c r="I444" s="74" t="str">
        <f aca="false">IFERROR((I443-I442)/I442,"")</f>
        <v/>
      </c>
      <c r="J444" s="74" t="str">
        <f aca="false">IFERROR((J443-J442)/J442,"")</f>
        <v/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40" t="str">
        <f aca="false">IFERROR((N443-N442)/N442,"")</f>
        <v/>
      </c>
      <c r="O444" s="40" t="str">
        <f aca="false">IFERROR((O443-O442)/O442,"")</f>
        <v/>
      </c>
      <c r="P444" s="40" t="str">
        <f aca="false">IFERROR((P443-P442)/P442,"")</f>
        <v/>
      </c>
      <c r="Q444" s="74" t="str">
        <f aca="false">IFERROR((Q443-Q442)/Q442,"")</f>
        <v/>
      </c>
      <c r="R444" s="74" t="str">
        <f aca="false">IFERROR((R443-R442)/R442,"")</f>
        <v/>
      </c>
      <c r="S444" s="74" t="str">
        <f aca="false">IFERROR((S443-S442)/S442,"")</f>
        <v/>
      </c>
      <c r="T444" s="74" t="str">
        <f aca="false">IFERROR((T443-T442)/T442,"")</f>
        <v/>
      </c>
      <c r="U444" s="74" t="str">
        <f aca="false">IFERROR((U443-U442)/U442,"")</f>
        <v/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str">
        <f aca="false">IFERROR(SQRT(2*(F443-F442)^2/(F443+F442)),"")</f>
        <v/>
      </c>
      <c r="G445" s="77" t="str">
        <f aca="false">IFERROR(SQRT(2*(G443-G442)^2/(G443+G442)),"")</f>
        <v/>
      </c>
      <c r="H445" s="77" t="str">
        <f aca="false">IFERROR(SQRT(2*(H443-H442)^2/(H443+H442)),"")</f>
        <v/>
      </c>
      <c r="I445" s="77" t="str">
        <f aca="false">IFERROR(SQRT(2*(I443-I442)^2/(I443+I442)),"")</f>
        <v/>
      </c>
      <c r="J445" s="77" t="str">
        <f aca="false">IFERROR(SQRT(2*(J443-J442)^2/(J443+J442)),"")</f>
        <v/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str">
        <f aca="false">IFERROR(SQRT(2*(N443-N442)^2/(N443+N442)),"")</f>
        <v/>
      </c>
      <c r="O445" s="78" t="str">
        <f aca="false">IFERROR(SQRT(2*(O443-O442)^2/(O443+O442)),"")</f>
        <v/>
      </c>
      <c r="P445" s="78" t="str">
        <f aca="false">IFERROR(SQRT(2*(P443-P442)^2/(P443+P442)),"")</f>
        <v/>
      </c>
      <c r="Q445" s="77" t="str">
        <f aca="false">IFERROR(SQRT(2*(Q443-Q442)^2/(Q443+Q442)),"")</f>
        <v/>
      </c>
      <c r="R445" s="77" t="str">
        <f aca="false">IFERROR(SQRT(2*(R443-R442)^2/(R443+R442)),"")</f>
        <v/>
      </c>
      <c r="S445" s="77" t="str">
        <f aca="false">IFERROR(SQRT(2*(S443-S442)^2/(S443+S442)),"")</f>
        <v/>
      </c>
      <c r="T445" s="77" t="str">
        <f aca="false">IFERROR(SQRT(2*(T443-T442)^2/(T443+T442)),"")</f>
        <v/>
      </c>
      <c r="U445" s="77" t="str">
        <f aca="false">IFERROR(SQRT(2*(U443-U442)^2/(U443+U442)),"")</f>
        <v/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40" t="str">
        <f aca="false">IFERROR((N455-N454)/N454,"")</f>
        <v/>
      </c>
      <c r="O456" s="40" t="str">
        <f aca="false">IFERROR((O455-O454)/O454,"")</f>
        <v/>
      </c>
      <c r="P456" s="40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5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40" t="str">
        <f aca="false">IFERROR((N483-N482)/N482,"")</f>
        <v/>
      </c>
      <c r="O484" s="40" t="str">
        <f aca="false">IFERROR((O483-O482)/O482,"")</f>
        <v/>
      </c>
      <c r="P484" s="40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5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40" t="str">
        <f aca="false">IFERROR((N487-N486)/N486,"")</f>
        <v/>
      </c>
      <c r="O488" s="40" t="str">
        <f aca="false">IFERROR((O487-O486)/O486,"")</f>
        <v/>
      </c>
      <c r="P488" s="40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5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40" t="str">
        <f aca="false">IFERROR((N491-N490)/N490,"")</f>
        <v/>
      </c>
      <c r="O492" s="40" t="str">
        <f aca="false">IFERROR((O491-O490)/O490,"")</f>
        <v/>
      </c>
      <c r="P492" s="40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5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40" t="str">
        <f aca="false">IFERROR((N499-N498)/N498,"")</f>
        <v/>
      </c>
      <c r="O500" s="40" t="str">
        <f aca="false">IFERROR((O499-O498)/O498,"")</f>
        <v/>
      </c>
      <c r="P500" s="40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5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40" t="str">
        <f aca="false">IFERROR((N503-N502)/N502,"")</f>
        <v/>
      </c>
      <c r="O504" s="40" t="str">
        <f aca="false">IFERROR((O503-O502)/O502,"")</f>
        <v/>
      </c>
      <c r="P504" s="40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5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5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40" t="str">
        <f aca="false">IFERROR((N523-N522)/N522,"")</f>
        <v/>
      </c>
      <c r="O524" s="40" t="str">
        <f aca="false">IFERROR((O523-O522)/O522,"")</f>
        <v/>
      </c>
      <c r="P524" s="40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40" t="str">
        <f aca="false">IFERROR((N527-N526)/N526,"")</f>
        <v/>
      </c>
      <c r="O528" s="40" t="str">
        <f aca="false">IFERROR((O527-O526)/O526,"")</f>
        <v/>
      </c>
      <c r="P528" s="40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40" t="str">
        <f aca="false">IFERROR((N531-N530)/N530,"")</f>
        <v/>
      </c>
      <c r="O532" s="40" t="str">
        <f aca="false">IFERROR((O531-O530)/O530,"")</f>
        <v/>
      </c>
      <c r="P532" s="40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5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40" t="str">
        <f aca="false">IFERROR((N535-N534)/N534,"")</f>
        <v/>
      </c>
      <c r="O536" s="40" t="str">
        <f aca="false">IFERROR((O535-O534)/O534,"")</f>
        <v/>
      </c>
      <c r="P536" s="40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5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40" t="str">
        <f aca="false">IFERROR((N543-N542)/N542,"")</f>
        <v/>
      </c>
      <c r="O544" s="40" t="str">
        <f aca="false">IFERROR((O543-O542)/O542,"")</f>
        <v/>
      </c>
      <c r="P544" s="40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5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40" t="str">
        <f aca="false">IFERROR((N627-N626)/N626,"")</f>
        <v/>
      </c>
      <c r="O628" s="40" t="str">
        <f aca="false">IFERROR((O627-O626)/O626,"")</f>
        <v/>
      </c>
      <c r="P628" s="40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5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40" t="str">
        <f aca="false">IFERROR((N631-N630)/N630,"")</f>
        <v/>
      </c>
      <c r="O632" s="40" t="str">
        <f aca="false">IFERROR((O631-O630)/O630,"")</f>
        <v/>
      </c>
      <c r="P632" s="40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5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40" t="str">
        <f aca="false">IFERROR((N635-N634)/N634,"")</f>
        <v/>
      </c>
      <c r="O636" s="40" t="str">
        <f aca="false">IFERROR((O635-O634)/O634,"")</f>
        <v/>
      </c>
      <c r="P636" s="40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5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5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40" t="str">
        <f aca="false">IFERROR((N643-N642)/N642,"")</f>
        <v/>
      </c>
      <c r="O644" s="40" t="str">
        <f aca="false">IFERROR((O643-O642)/O642,"")</f>
        <v/>
      </c>
      <c r="P644" s="40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5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5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5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5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5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40" t="str">
        <f aca="false">IFERROR((N687-N686)/N686,"")</f>
        <v/>
      </c>
      <c r="O688" s="40" t="str">
        <f aca="false">IFERROR((O687-O686)/O686,"")</f>
        <v/>
      </c>
      <c r="P688" s="40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5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40" t="str">
        <f aca="false">IFERROR((N691-N690)/N690,"")</f>
        <v/>
      </c>
      <c r="O692" s="40" t="str">
        <f aca="false">IFERROR((O691-O690)/O690,"")</f>
        <v/>
      </c>
      <c r="P692" s="40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5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40" t="str">
        <f aca="false">IFERROR((N699-N698)/N698,"")</f>
        <v/>
      </c>
      <c r="O700" s="40" t="str">
        <f aca="false">IFERROR((O699-O698)/O698,"")</f>
        <v/>
      </c>
      <c r="P700" s="40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5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40" t="str">
        <f aca="false">IFERROR((N703-N702)/N702,"")</f>
        <v/>
      </c>
      <c r="O704" s="40" t="str">
        <f aca="false">IFERROR((O703-O702)/O702,"")</f>
        <v/>
      </c>
      <c r="P704" s="40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5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40" t="str">
        <f aca="false">IFERROR((N707-N706)/N706,"")</f>
        <v/>
      </c>
      <c r="O708" s="40" t="str">
        <f aca="false">IFERROR((O707-O706)/O706,"")</f>
        <v/>
      </c>
      <c r="P708" s="40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5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86"/>
      <c r="E710" s="82"/>
      <c r="F710" s="71"/>
      <c r="G710" s="71"/>
      <c r="H710" s="71"/>
      <c r="I710" s="71"/>
      <c r="J710" s="71"/>
      <c r="K710" s="71"/>
      <c r="L710" s="71"/>
      <c r="M710" s="71"/>
      <c r="N710" s="5"/>
      <c r="O710" s="5"/>
      <c r="P710" s="5"/>
      <c r="Q710" s="71"/>
      <c r="R710" s="71"/>
      <c r="S710" s="71"/>
      <c r="T710" s="71"/>
      <c r="U710" s="71"/>
      <c r="V710" s="85"/>
    </row>
    <row r="711" customFormat="false" ht="13.5" hidden="false" customHeight="true" outlineLevel="0" collapsed="false">
      <c r="A711" s="69"/>
      <c r="B711" s="70"/>
      <c r="C711" s="6" t="s">
        <v>548</v>
      </c>
      <c r="D711" s="87"/>
      <c r="E711" s="82"/>
      <c r="F711" s="6"/>
      <c r="G711" s="6"/>
      <c r="H711" s="6"/>
      <c r="I711" s="6"/>
      <c r="J711" s="6"/>
      <c r="K711" s="6"/>
      <c r="L711" s="6"/>
      <c r="M711" s="6"/>
      <c r="N711" s="5"/>
      <c r="O711" s="5"/>
      <c r="P711" s="5"/>
      <c r="Q711" s="6"/>
      <c r="R711" s="6"/>
      <c r="S711" s="6"/>
      <c r="T711" s="6"/>
      <c r="U711" s="6"/>
      <c r="V711" s="83"/>
    </row>
    <row r="712" customFormat="false" ht="13.5" hidden="false" customHeight="true" outlineLevel="0" collapsed="false">
      <c r="A712" s="69"/>
      <c r="B712" s="70"/>
      <c r="C712" s="6" t="s">
        <v>549</v>
      </c>
      <c r="D712" s="87"/>
      <c r="E712" s="82"/>
      <c r="F712" s="74" t="str">
        <f aca="false">IFERROR((F711-F710)/F710,"")</f>
        <v/>
      </c>
      <c r="G712" s="74" t="str">
        <f aca="false">IFERROR((G711-G710)/G710,"")</f>
        <v/>
      </c>
      <c r="H712" s="74" t="str">
        <f aca="false">IFERROR((H711-H710)/H710,"")</f>
        <v/>
      </c>
      <c r="I712" s="74" t="str">
        <f aca="false">IFERROR((I711-I710)/I710,"")</f>
        <v/>
      </c>
      <c r="J712" s="74" t="str">
        <f aca="false">IFERROR((J711-J710)/J710,"")</f>
        <v/>
      </c>
      <c r="K712" s="74" t="str">
        <f aca="false">IFERROR((K711-K710)/K710,"")</f>
        <v/>
      </c>
      <c r="L712" s="74" t="str">
        <f aca="false">IFERROR((L711-L710)/L710,"")</f>
        <v/>
      </c>
      <c r="M712" s="74" t="str">
        <f aca="false">IFERROR((M711-M710)/M710,"")</f>
        <v/>
      </c>
      <c r="N712" s="40" t="str">
        <f aca="false">IFERROR((N711-N710)/N710,"")</f>
        <v/>
      </c>
      <c r="O712" s="40" t="str">
        <f aca="false">IFERROR((O711-O710)/O710,"")</f>
        <v/>
      </c>
      <c r="P712" s="40" t="str">
        <f aca="false">IFERROR((P711-P710)/P710,"")</f>
        <v/>
      </c>
      <c r="Q712" s="74" t="str">
        <f aca="false">IFERROR((Q711-Q710)/Q710,"")</f>
        <v/>
      </c>
      <c r="R712" s="74" t="str">
        <f aca="false">IFERROR((R711-R710)/R710,"")</f>
        <v/>
      </c>
      <c r="S712" s="74" t="str">
        <f aca="false">IFERROR((S711-S710)/S710,"")</f>
        <v/>
      </c>
      <c r="T712" s="74" t="str">
        <f aca="false">IFERROR((T711-T710)/T710,"")</f>
        <v/>
      </c>
      <c r="U712" s="74" t="str">
        <f aca="false">IFERROR((U711-U710)/U710,"")</f>
        <v/>
      </c>
      <c r="V712" s="75" t="str">
        <f aca="false">IFERROR((V711-V710)/V710,"")</f>
        <v/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88"/>
      <c r="E713" s="82"/>
      <c r="F713" s="77" t="str">
        <f aca="false">IFERROR(SQRT(2*(F711-F710)^2/(F711+F710)),"")</f>
        <v/>
      </c>
      <c r="G713" s="77" t="str">
        <f aca="false">IFERROR(SQRT(2*(G711-G710)^2/(G711+G710)),"")</f>
        <v/>
      </c>
      <c r="H713" s="77" t="str">
        <f aca="false">IFERROR(SQRT(2*(H711-H710)^2/(H711+H710)),"")</f>
        <v/>
      </c>
      <c r="I713" s="77" t="str">
        <f aca="false">IFERROR(SQRT(2*(I711-I710)^2/(I711+I710)),"")</f>
        <v/>
      </c>
      <c r="J713" s="77" t="str">
        <f aca="false">IFERROR(SQRT(2*(J711-J710)^2/(J711+J710)),"")</f>
        <v/>
      </c>
      <c r="K713" s="77" t="str">
        <f aca="false">IFERROR(SQRT(2*(K711-K710)^2/(K711+K710)),"")</f>
        <v/>
      </c>
      <c r="L713" s="77" t="str">
        <f aca="false">IFERROR(SQRT(2*(L711-L710)^2/(L711+L710)),"")</f>
        <v/>
      </c>
      <c r="M713" s="77" t="str">
        <f aca="false">IFERROR(SQRT(2*(M711-M710)^2/(M711+M710)),"")</f>
        <v/>
      </c>
      <c r="N713" s="84" t="str">
        <f aca="false">IFERROR(SQRT(2*(N711-N710)^2/(N711+N710)),"")</f>
        <v/>
      </c>
      <c r="O713" s="84" t="str">
        <f aca="false">IFERROR(SQRT(2*(O711-O710)^2/(O711+O710)),"")</f>
        <v/>
      </c>
      <c r="P713" s="84" t="str">
        <f aca="false">IFERROR(SQRT(2*(P711-P710)^2/(P711+P710)),"")</f>
        <v/>
      </c>
      <c r="Q713" s="77" t="str">
        <f aca="false">IFERROR(SQRT(2*(Q711-Q710)^2/(Q711+Q710)),"")</f>
        <v/>
      </c>
      <c r="R713" s="77" t="str">
        <f aca="false">IFERROR(SQRT(2*(R711-R710)^2/(R711+R710)),"")</f>
        <v/>
      </c>
      <c r="S713" s="77" t="str">
        <f aca="false">IFERROR(SQRT(2*(S711-S710)^2/(S711+S710)),"")</f>
        <v/>
      </c>
      <c r="T713" s="77" t="str">
        <f aca="false">IFERROR(SQRT(2*(T711-T710)^2/(T711+T710)),"")</f>
        <v/>
      </c>
      <c r="U713" s="77" t="str">
        <f aca="false">IFERROR(SQRT(2*(U711-U710)^2/(U711+U710)),"")</f>
        <v/>
      </c>
      <c r="V713" s="79" t="str">
        <f aca="false">IFERROR(SQRT(2*(V711-V710)^2/(V711+V710)),"")</f>
        <v/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86"/>
      <c r="E714" s="82"/>
      <c r="F714" s="71"/>
      <c r="G714" s="71"/>
      <c r="H714" s="71"/>
      <c r="I714" s="71"/>
      <c r="J714" s="71"/>
      <c r="K714" s="71"/>
      <c r="L714" s="71"/>
      <c r="M714" s="71"/>
      <c r="N714" s="5"/>
      <c r="O714" s="5"/>
      <c r="P714" s="5"/>
      <c r="Q714" s="71"/>
      <c r="R714" s="71"/>
      <c r="S714" s="71"/>
      <c r="T714" s="71"/>
      <c r="U714" s="71"/>
      <c r="V714" s="85"/>
    </row>
    <row r="715" customFormat="false" ht="13.5" hidden="false" customHeight="true" outlineLevel="0" collapsed="false">
      <c r="A715" s="69"/>
      <c r="B715" s="70"/>
      <c r="C715" s="6" t="s">
        <v>548</v>
      </c>
      <c r="D715" s="87"/>
      <c r="E715" s="82"/>
      <c r="F715" s="6"/>
      <c r="G715" s="6"/>
      <c r="H715" s="6"/>
      <c r="I715" s="6"/>
      <c r="J715" s="6"/>
      <c r="K715" s="6"/>
      <c r="L715" s="6"/>
      <c r="M715" s="6"/>
      <c r="N715" s="5"/>
      <c r="O715" s="5"/>
      <c r="P715" s="5"/>
      <c r="Q715" s="6"/>
      <c r="R715" s="6"/>
      <c r="S715" s="6"/>
      <c r="T715" s="6"/>
      <c r="U715" s="6"/>
      <c r="V715" s="83"/>
    </row>
    <row r="716" customFormat="false" ht="13.5" hidden="false" customHeight="true" outlineLevel="0" collapsed="false">
      <c r="A716" s="69"/>
      <c r="B716" s="70"/>
      <c r="C716" s="6" t="s">
        <v>549</v>
      </c>
      <c r="D716" s="87"/>
      <c r="E716" s="82"/>
      <c r="F716" s="74" t="str">
        <f aca="false">IFERROR((F715-F714)/F714,"")</f>
        <v/>
      </c>
      <c r="G716" s="74" t="str">
        <f aca="false">IFERROR((G715-G714)/G714,"")</f>
        <v/>
      </c>
      <c r="H716" s="74" t="str">
        <f aca="false">IFERROR((H715-H714)/H714,"")</f>
        <v/>
      </c>
      <c r="I716" s="74" t="str">
        <f aca="false">IFERROR((I715-I714)/I714,"")</f>
        <v/>
      </c>
      <c r="J716" s="74" t="str">
        <f aca="false">IFERROR((J715-J714)/J714,"")</f>
        <v/>
      </c>
      <c r="K716" s="74" t="str">
        <f aca="false">IFERROR((K715-K714)/K714,"")</f>
        <v/>
      </c>
      <c r="L716" s="74" t="str">
        <f aca="false">IFERROR((L715-L714)/L714,"")</f>
        <v/>
      </c>
      <c r="M716" s="74" t="str">
        <f aca="false">IFERROR((M715-M714)/M714,"")</f>
        <v/>
      </c>
      <c r="N716" s="40" t="str">
        <f aca="false">IFERROR((N715-N714)/N714,"")</f>
        <v/>
      </c>
      <c r="O716" s="40" t="str">
        <f aca="false">IFERROR((O715-O714)/O714,"")</f>
        <v/>
      </c>
      <c r="P716" s="40" t="str">
        <f aca="false">IFERROR((P715-P714)/P714,"")</f>
        <v/>
      </c>
      <c r="Q716" s="74" t="str">
        <f aca="false">IFERROR((Q715-Q714)/Q714,"")</f>
        <v/>
      </c>
      <c r="R716" s="74" t="str">
        <f aca="false">IFERROR((R715-R714)/R714,"")</f>
        <v/>
      </c>
      <c r="S716" s="74" t="str">
        <f aca="false">IFERROR((S715-S714)/S714,"")</f>
        <v/>
      </c>
      <c r="T716" s="74" t="str">
        <f aca="false">IFERROR((T715-T714)/T714,"")</f>
        <v/>
      </c>
      <c r="U716" s="74" t="str">
        <f aca="false">IFERROR((U715-U714)/U714,"")</f>
        <v/>
      </c>
      <c r="V716" s="75" t="str">
        <f aca="false">IFERROR((V715-V714)/V714,"")</f>
        <v/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88"/>
      <c r="E717" s="82"/>
      <c r="F717" s="77" t="str">
        <f aca="false">IFERROR(SQRT(2*(F715-F714)^2/(F715+F714)),"")</f>
        <v/>
      </c>
      <c r="G717" s="77" t="str">
        <f aca="false">IFERROR(SQRT(2*(G715-G714)^2/(G715+G714)),"")</f>
        <v/>
      </c>
      <c r="H717" s="77" t="str">
        <f aca="false">IFERROR(SQRT(2*(H715-H714)^2/(H715+H714)),"")</f>
        <v/>
      </c>
      <c r="I717" s="77" t="str">
        <f aca="false">IFERROR(SQRT(2*(I715-I714)^2/(I715+I714)),"")</f>
        <v/>
      </c>
      <c r="J717" s="77" t="str">
        <f aca="false">IFERROR(SQRT(2*(J715-J714)^2/(J715+J714)),"")</f>
        <v/>
      </c>
      <c r="K717" s="77" t="str">
        <f aca="false">IFERROR(SQRT(2*(K715-K714)^2/(K715+K714)),"")</f>
        <v/>
      </c>
      <c r="L717" s="77" t="str">
        <f aca="false">IFERROR(SQRT(2*(L715-L714)^2/(L715+L714)),"")</f>
        <v/>
      </c>
      <c r="M717" s="77" t="str">
        <f aca="false">IFERROR(SQRT(2*(M715-M714)^2/(M715+M714)),"")</f>
        <v/>
      </c>
      <c r="N717" s="84" t="str">
        <f aca="false">IFERROR(SQRT(2*(N715-N714)^2/(N715+N714)),"")</f>
        <v/>
      </c>
      <c r="O717" s="84" t="str">
        <f aca="false">IFERROR(SQRT(2*(O715-O714)^2/(O715+O714)),"")</f>
        <v/>
      </c>
      <c r="P717" s="84" t="str">
        <f aca="false">IFERROR(SQRT(2*(P715-P714)^2/(P715+P714)),"")</f>
        <v/>
      </c>
      <c r="Q717" s="77" t="str">
        <f aca="false">IFERROR(SQRT(2*(Q715-Q714)^2/(Q715+Q714)),"")</f>
        <v/>
      </c>
      <c r="R717" s="77" t="str">
        <f aca="false">IFERROR(SQRT(2*(R715-R714)^2/(R715+R714)),"")</f>
        <v/>
      </c>
      <c r="S717" s="77" t="str">
        <f aca="false">IFERROR(SQRT(2*(S715-S714)^2/(S715+S714)),"")</f>
        <v/>
      </c>
      <c r="T717" s="77" t="str">
        <f aca="false">IFERROR(SQRT(2*(T715-T714)^2/(T715+T714)),"")</f>
        <v/>
      </c>
      <c r="U717" s="77" t="str">
        <f aca="false">IFERROR(SQRT(2*(U715-U714)^2/(U715+U714)),"")</f>
        <v/>
      </c>
      <c r="V717" s="79" t="str">
        <f aca="false">IFERROR(SQRT(2*(V715-V714)^2/(V715+V714)),"")</f>
        <v/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40" t="str">
        <f aca="false">IFERROR((N719-N718)/N718,"")</f>
        <v/>
      </c>
      <c r="O720" s="40" t="str">
        <f aca="false">IFERROR((O719-O718)/O718,"")</f>
        <v/>
      </c>
      <c r="P720" s="40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str">
        <f aca="false">IFERROR((N755-N754)/N754,"")</f>
        <v/>
      </c>
      <c r="O756" s="40" t="str">
        <f aca="false">IFERROR((O755-O754)/O754,"")</f>
        <v/>
      </c>
      <c r="P756" s="40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40" t="str">
        <f aca="false">IFERROR((N759-N758)/N758,"")</f>
        <v/>
      </c>
      <c r="O760" s="40" t="str">
        <f aca="false">IFERROR((O759-O758)/O758,"")</f>
        <v/>
      </c>
      <c r="P760" s="40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5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40" t="str">
        <f aca="false">IFERROR((N767-N766)/N766,"")</f>
        <v/>
      </c>
      <c r="O768" s="40" t="str">
        <f aca="false">IFERROR((O767-O766)/O766,"")</f>
        <v/>
      </c>
      <c r="P768" s="40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5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40" t="str">
        <f aca="false">IFERROR((N771-N770)/N770,"")</f>
        <v/>
      </c>
      <c r="O772" s="40" t="str">
        <f aca="false">IFERROR((O771-O770)/O770,"")</f>
        <v/>
      </c>
      <c r="P772" s="40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5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40" t="str">
        <f aca="false">IFERROR((N775-N774)/N774,"")</f>
        <v/>
      </c>
      <c r="O776" s="40" t="str">
        <f aca="false">IFERROR((O775-O774)/O774,"")</f>
        <v/>
      </c>
      <c r="P776" s="40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5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40" t="str">
        <f aca="false">IFERROR((N795-N794)/N794,"")</f>
        <v/>
      </c>
      <c r="O796" s="40" t="str">
        <f aca="false">IFERROR((O795-O794)/O794,"")</f>
        <v/>
      </c>
      <c r="P796" s="40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5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6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7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7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8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40" t="str">
        <f aca="false">IFERROR((N811-N810)/N810,"")</f>
        <v/>
      </c>
      <c r="O812" s="40" t="str">
        <f aca="false">IFERROR((O811-O810)/O810,"")</f>
        <v/>
      </c>
      <c r="P812" s="40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5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86"/>
      <c r="E814" s="82"/>
      <c r="F814" s="71"/>
      <c r="G814" s="71"/>
      <c r="H814" s="71"/>
      <c r="I814" s="71"/>
      <c r="J814" s="71"/>
      <c r="K814" s="71"/>
      <c r="L814" s="71"/>
      <c r="M814" s="71"/>
      <c r="N814" s="5"/>
      <c r="O814" s="5"/>
      <c r="P814" s="5"/>
      <c r="Q814" s="71"/>
      <c r="R814" s="71"/>
      <c r="S814" s="71"/>
      <c r="T814" s="71"/>
      <c r="U814" s="71"/>
      <c r="V814" s="85"/>
    </row>
    <row r="815" customFormat="false" ht="13.5" hidden="false" customHeight="true" outlineLevel="0" collapsed="false">
      <c r="A815" s="69"/>
      <c r="B815" s="70"/>
      <c r="C815" s="6" t="s">
        <v>548</v>
      </c>
      <c r="D815" s="87"/>
      <c r="E815" s="82"/>
      <c r="F815" s="6"/>
      <c r="G815" s="6"/>
      <c r="H815" s="6"/>
      <c r="I815" s="6"/>
      <c r="J815" s="6"/>
      <c r="K815" s="6"/>
      <c r="L815" s="6"/>
      <c r="M815" s="6"/>
      <c r="N815" s="5"/>
      <c r="O815" s="5"/>
      <c r="P815" s="5"/>
      <c r="Q815" s="6"/>
      <c r="R815" s="6"/>
      <c r="S815" s="6"/>
      <c r="T815" s="6"/>
      <c r="U815" s="6"/>
      <c r="V815" s="83"/>
    </row>
    <row r="816" customFormat="false" ht="13.5" hidden="false" customHeight="true" outlineLevel="0" collapsed="false">
      <c r="A816" s="69"/>
      <c r="B816" s="70"/>
      <c r="C816" s="6" t="s">
        <v>549</v>
      </c>
      <c r="D816" s="87"/>
      <c r="E816" s="82"/>
      <c r="F816" s="74" t="str">
        <f aca="false">IFERROR((F815-F814)/F814,"")</f>
        <v/>
      </c>
      <c r="G816" s="74" t="str">
        <f aca="false">IFERROR((G815-G814)/G814,"")</f>
        <v/>
      </c>
      <c r="H816" s="74" t="str">
        <f aca="false">IFERROR((H815-H814)/H814,"")</f>
        <v/>
      </c>
      <c r="I816" s="74" t="str">
        <f aca="false">IFERROR((I815-I814)/I814,"")</f>
        <v/>
      </c>
      <c r="J816" s="74" t="str">
        <f aca="false">IFERROR((J815-J814)/J814,"")</f>
        <v/>
      </c>
      <c r="K816" s="74" t="str">
        <f aca="false">IFERROR((K815-K814)/K814,"")</f>
        <v/>
      </c>
      <c r="L816" s="74" t="str">
        <f aca="false">IFERROR((L815-L814)/L814,"")</f>
        <v/>
      </c>
      <c r="M816" s="74" t="str">
        <f aca="false">IFERROR((M815-M814)/M814,"")</f>
        <v/>
      </c>
      <c r="N816" s="40" t="str">
        <f aca="false">IFERROR((N815-N814)/N814,"")</f>
        <v/>
      </c>
      <c r="O816" s="40" t="str">
        <f aca="false">IFERROR((O815-O814)/O814,"")</f>
        <v/>
      </c>
      <c r="P816" s="40" t="str">
        <f aca="false">IFERROR((P815-P814)/P814,"")</f>
        <v/>
      </c>
      <c r="Q816" s="74" t="str">
        <f aca="false">IFERROR((Q815-Q814)/Q814,"")</f>
        <v/>
      </c>
      <c r="R816" s="74" t="str">
        <f aca="false">IFERROR((R815-R814)/R814,"")</f>
        <v/>
      </c>
      <c r="S816" s="74" t="str">
        <f aca="false">IFERROR((S815-S814)/S814,"")</f>
        <v/>
      </c>
      <c r="T816" s="74" t="str">
        <f aca="false">IFERROR((T815-T814)/T814,"")</f>
        <v/>
      </c>
      <c r="U816" s="74" t="str">
        <f aca="false">IFERROR((U815-U814)/U814,"")</f>
        <v/>
      </c>
      <c r="V816" s="75" t="str">
        <f aca="false">IFERROR((V815-V814)/V814,"")</f>
        <v/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88"/>
      <c r="E817" s="82"/>
      <c r="F817" s="77" t="str">
        <f aca="false">IFERROR(SQRT(2*(F815-F814)^2/(F815+F814)),"")</f>
        <v/>
      </c>
      <c r="G817" s="77" t="str">
        <f aca="false">IFERROR(SQRT(2*(G815-G814)^2/(G815+G814)),"")</f>
        <v/>
      </c>
      <c r="H817" s="77" t="str">
        <f aca="false">IFERROR(SQRT(2*(H815-H814)^2/(H815+H814)),"")</f>
        <v/>
      </c>
      <c r="I817" s="77" t="str">
        <f aca="false">IFERROR(SQRT(2*(I815-I814)^2/(I815+I814)),"")</f>
        <v/>
      </c>
      <c r="J817" s="77" t="str">
        <f aca="false">IFERROR(SQRT(2*(J815-J814)^2/(J815+J814)),"")</f>
        <v/>
      </c>
      <c r="K817" s="77" t="str">
        <f aca="false">IFERROR(SQRT(2*(K815-K814)^2/(K815+K814)),"")</f>
        <v/>
      </c>
      <c r="L817" s="77" t="str">
        <f aca="false">IFERROR(SQRT(2*(L815-L814)^2/(L815+L814)),"")</f>
        <v/>
      </c>
      <c r="M817" s="77" t="str">
        <f aca="false">IFERROR(SQRT(2*(M815-M814)^2/(M815+M814)),"")</f>
        <v/>
      </c>
      <c r="N817" s="84" t="str">
        <f aca="false">IFERROR(SQRT(2*(N815-N814)^2/(N815+N814)),"")</f>
        <v/>
      </c>
      <c r="O817" s="84" t="str">
        <f aca="false">IFERROR(SQRT(2*(O815-O814)^2/(O815+O814)),"")</f>
        <v/>
      </c>
      <c r="P817" s="84" t="str">
        <f aca="false">IFERROR(SQRT(2*(P815-P814)^2/(P815+P814)),"")</f>
        <v/>
      </c>
      <c r="Q817" s="77" t="str">
        <f aca="false">IFERROR(SQRT(2*(Q815-Q814)^2/(Q815+Q814)),"")</f>
        <v/>
      </c>
      <c r="R817" s="77" t="str">
        <f aca="false">IFERROR(SQRT(2*(R815-R814)^2/(R815+R814)),"")</f>
        <v/>
      </c>
      <c r="S817" s="77" t="str">
        <f aca="false">IFERROR(SQRT(2*(S815-S814)^2/(S815+S814)),"")</f>
        <v/>
      </c>
      <c r="T817" s="77" t="str">
        <f aca="false">IFERROR(SQRT(2*(T815-T814)^2/(T815+T814)),"")</f>
        <v/>
      </c>
      <c r="U817" s="77" t="str">
        <f aca="false">IFERROR(SQRT(2*(U815-U814)^2/(U815+U814)),"")</f>
        <v/>
      </c>
      <c r="V817" s="79" t="str">
        <f aca="false">IFERROR(SQRT(2*(V815-V814)^2/(V815+V814)),"")</f>
        <v/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86"/>
      <c r="E818" s="82"/>
      <c r="F818" s="71"/>
      <c r="G818" s="71"/>
      <c r="H818" s="71"/>
      <c r="I818" s="71"/>
      <c r="J818" s="71"/>
      <c r="K818" s="71"/>
      <c r="L818" s="71"/>
      <c r="M818" s="71"/>
      <c r="N818" s="5"/>
      <c r="O818" s="5"/>
      <c r="P818" s="5"/>
      <c r="Q818" s="71"/>
      <c r="R818" s="71"/>
      <c r="S818" s="71"/>
      <c r="T818" s="71"/>
      <c r="U818" s="71"/>
      <c r="V818" s="85"/>
    </row>
    <row r="819" customFormat="false" ht="13.5" hidden="false" customHeight="true" outlineLevel="0" collapsed="false">
      <c r="A819" s="69"/>
      <c r="B819" s="70"/>
      <c r="C819" s="6" t="s">
        <v>548</v>
      </c>
      <c r="D819" s="87"/>
      <c r="E819" s="82"/>
      <c r="F819" s="6"/>
      <c r="G819" s="6"/>
      <c r="H819" s="6"/>
      <c r="I819" s="6"/>
      <c r="J819" s="6"/>
      <c r="K819" s="6"/>
      <c r="L819" s="6"/>
      <c r="M819" s="6"/>
      <c r="N819" s="5"/>
      <c r="O819" s="5"/>
      <c r="P819" s="5"/>
      <c r="Q819" s="6"/>
      <c r="R819" s="6"/>
      <c r="S819" s="6"/>
      <c r="T819" s="6"/>
      <c r="U819" s="6"/>
      <c r="V819" s="83"/>
    </row>
    <row r="820" customFormat="false" ht="13.5" hidden="false" customHeight="true" outlineLevel="0" collapsed="false">
      <c r="A820" s="69"/>
      <c r="B820" s="70"/>
      <c r="C820" s="6" t="s">
        <v>549</v>
      </c>
      <c r="D820" s="87"/>
      <c r="E820" s="82"/>
      <c r="F820" s="74" t="str">
        <f aca="false">IFERROR((F819-F818)/F818,"")</f>
        <v/>
      </c>
      <c r="G820" s="74" t="str">
        <f aca="false">IFERROR((G819-G818)/G818,"")</f>
        <v/>
      </c>
      <c r="H820" s="74" t="str">
        <f aca="false">IFERROR((H819-H818)/H818,"")</f>
        <v/>
      </c>
      <c r="I820" s="74" t="str">
        <f aca="false">IFERROR((I819-I818)/I818,"")</f>
        <v/>
      </c>
      <c r="J820" s="74" t="str">
        <f aca="false">IFERROR((J819-J818)/J818,"")</f>
        <v/>
      </c>
      <c r="K820" s="74" t="str">
        <f aca="false">IFERROR((K819-K818)/K818,"")</f>
        <v/>
      </c>
      <c r="L820" s="74" t="str">
        <f aca="false">IFERROR((L819-L818)/L818,"")</f>
        <v/>
      </c>
      <c r="M820" s="74" t="str">
        <f aca="false">IFERROR((M819-M818)/M818,"")</f>
        <v/>
      </c>
      <c r="N820" s="40" t="str">
        <f aca="false">IFERROR((N819-N818)/N818,"")</f>
        <v/>
      </c>
      <c r="O820" s="40" t="str">
        <f aca="false">IFERROR((O819-O818)/O818,"")</f>
        <v/>
      </c>
      <c r="P820" s="40" t="str">
        <f aca="false">IFERROR((P819-P818)/P818,"")</f>
        <v/>
      </c>
      <c r="Q820" s="74" t="str">
        <f aca="false">IFERROR((Q819-Q818)/Q818,"")</f>
        <v/>
      </c>
      <c r="R820" s="74" t="str">
        <f aca="false">IFERROR((R819-R818)/R818,"")</f>
        <v/>
      </c>
      <c r="S820" s="74" t="str">
        <f aca="false">IFERROR((S819-S818)/S818,"")</f>
        <v/>
      </c>
      <c r="T820" s="74" t="str">
        <f aca="false">IFERROR((T819-T818)/T818,"")</f>
        <v/>
      </c>
      <c r="U820" s="74" t="str">
        <f aca="false">IFERROR((U819-U818)/U818,"")</f>
        <v/>
      </c>
      <c r="V820" s="75" t="str">
        <f aca="false">IFERROR((V819-V818)/V818,"")</f>
        <v/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88"/>
      <c r="E821" s="82"/>
      <c r="F821" s="77" t="str">
        <f aca="false">IFERROR(SQRT(2*(F819-F818)^2/(F819+F818)),"")</f>
        <v/>
      </c>
      <c r="G821" s="77" t="str">
        <f aca="false">IFERROR(SQRT(2*(G819-G818)^2/(G819+G818)),"")</f>
        <v/>
      </c>
      <c r="H821" s="77" t="str">
        <f aca="false">IFERROR(SQRT(2*(H819-H818)^2/(H819+H818)),"")</f>
        <v/>
      </c>
      <c r="I821" s="77" t="str">
        <f aca="false">IFERROR(SQRT(2*(I819-I818)^2/(I819+I818)),"")</f>
        <v/>
      </c>
      <c r="J821" s="77" t="str">
        <f aca="false">IFERROR(SQRT(2*(J819-J818)^2/(J819+J818)),"")</f>
        <v/>
      </c>
      <c r="K821" s="77" t="str">
        <f aca="false">IFERROR(SQRT(2*(K819-K818)^2/(K819+K818)),"")</f>
        <v/>
      </c>
      <c r="L821" s="77" t="str">
        <f aca="false">IFERROR(SQRT(2*(L819-L818)^2/(L819+L818)),"")</f>
        <v/>
      </c>
      <c r="M821" s="77" t="str">
        <f aca="false">IFERROR(SQRT(2*(M819-M818)^2/(M819+M818)),"")</f>
        <v/>
      </c>
      <c r="N821" s="84" t="str">
        <f aca="false">IFERROR(SQRT(2*(N819-N818)^2/(N819+N818)),"")</f>
        <v/>
      </c>
      <c r="O821" s="84" t="str">
        <f aca="false">IFERROR(SQRT(2*(O819-O818)^2/(O819+O818)),"")</f>
        <v/>
      </c>
      <c r="P821" s="84" t="str">
        <f aca="false">IFERROR(SQRT(2*(P819-P818)^2/(P819+P818)),"")</f>
        <v/>
      </c>
      <c r="Q821" s="77" t="str">
        <f aca="false">IFERROR(SQRT(2*(Q819-Q818)^2/(Q819+Q818)),"")</f>
        <v/>
      </c>
      <c r="R821" s="77" t="str">
        <f aca="false">IFERROR(SQRT(2*(R819-R818)^2/(R819+R818)),"")</f>
        <v/>
      </c>
      <c r="S821" s="77" t="str">
        <f aca="false">IFERROR(SQRT(2*(S819-S818)^2/(S819+S818)),"")</f>
        <v/>
      </c>
      <c r="T821" s="77" t="str">
        <f aca="false">IFERROR(SQRT(2*(T819-T818)^2/(T819+T818)),"")</f>
        <v/>
      </c>
      <c r="U821" s="77" t="str">
        <f aca="false">IFERROR(SQRT(2*(U819-U818)^2/(U819+U818)),"")</f>
        <v/>
      </c>
      <c r="V821" s="79" t="str">
        <f aca="false">IFERROR(SQRT(2*(V819-V818)^2/(V819+V818)),"")</f>
        <v/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40" t="str">
        <f aca="false">IFERROR((N827-N826)/N826,"")</f>
        <v/>
      </c>
      <c r="O828" s="40" t="str">
        <f aca="false">IFERROR((O827-O826)/O826,"")</f>
        <v/>
      </c>
      <c r="P828" s="40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5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5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40" t="str">
        <f aca="false">IFERROR((N899-N898)/N898,"")</f>
        <v/>
      </c>
      <c r="O900" s="40" t="str">
        <f aca="false">IFERROR((O899-O898)/O898,"")</f>
        <v/>
      </c>
      <c r="P900" s="40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5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40" t="str">
        <f aca="false">IFERROR((N903-N902)/N902,"")</f>
        <v/>
      </c>
      <c r="O904" s="40" t="str">
        <f aca="false">IFERROR((O903-O902)/O902,"")</f>
        <v/>
      </c>
      <c r="P904" s="40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5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86"/>
      <c r="E906" s="82"/>
      <c r="F906" s="71"/>
      <c r="G906" s="71"/>
      <c r="H906" s="71"/>
      <c r="I906" s="71"/>
      <c r="J906" s="71"/>
      <c r="K906" s="71"/>
      <c r="L906" s="71"/>
      <c r="M906" s="71"/>
      <c r="N906" s="5"/>
      <c r="O906" s="5"/>
      <c r="P906" s="5"/>
      <c r="Q906" s="71"/>
      <c r="R906" s="71"/>
      <c r="S906" s="71"/>
      <c r="T906" s="71"/>
      <c r="U906" s="71"/>
      <c r="V906" s="85"/>
    </row>
    <row r="907" customFormat="false" ht="13.5" hidden="false" customHeight="true" outlineLevel="0" collapsed="false">
      <c r="A907" s="69"/>
      <c r="B907" s="70"/>
      <c r="C907" s="6" t="s">
        <v>548</v>
      </c>
      <c r="D907" s="87"/>
      <c r="E907" s="82"/>
      <c r="F907" s="6"/>
      <c r="G907" s="6"/>
      <c r="H907" s="6"/>
      <c r="I907" s="6"/>
      <c r="J907" s="6"/>
      <c r="K907" s="6"/>
      <c r="L907" s="6"/>
      <c r="M907" s="6"/>
      <c r="N907" s="5"/>
      <c r="O907" s="5"/>
      <c r="P907" s="5"/>
      <c r="Q907" s="6"/>
      <c r="R907" s="6"/>
      <c r="S907" s="6"/>
      <c r="T907" s="6"/>
      <c r="U907" s="6"/>
      <c r="V907" s="83"/>
    </row>
    <row r="908" customFormat="false" ht="13.5" hidden="false" customHeight="true" outlineLevel="0" collapsed="false">
      <c r="A908" s="69"/>
      <c r="B908" s="70"/>
      <c r="C908" s="6" t="s">
        <v>549</v>
      </c>
      <c r="D908" s="87"/>
      <c r="E908" s="82"/>
      <c r="F908" s="74" t="str">
        <f aca="false">IFERROR((F907-F906)/F906,"")</f>
        <v/>
      </c>
      <c r="G908" s="74" t="str">
        <f aca="false">IFERROR((G907-G906)/G906,"")</f>
        <v/>
      </c>
      <c r="H908" s="74" t="str">
        <f aca="false">IFERROR((H907-H906)/H906,"")</f>
        <v/>
      </c>
      <c r="I908" s="74" t="str">
        <f aca="false">IFERROR((I907-I906)/I906,"")</f>
        <v/>
      </c>
      <c r="J908" s="74" t="str">
        <f aca="false">IFERROR((J907-J906)/J906,"")</f>
        <v/>
      </c>
      <c r="K908" s="74" t="str">
        <f aca="false">IFERROR((K907-K906)/K906,"")</f>
        <v/>
      </c>
      <c r="L908" s="74" t="str">
        <f aca="false">IFERROR((L907-L906)/L906,"")</f>
        <v/>
      </c>
      <c r="M908" s="74" t="str">
        <f aca="false">IFERROR((M907-M906)/M906,"")</f>
        <v/>
      </c>
      <c r="N908" s="40" t="str">
        <f aca="false">IFERROR((N907-N906)/N906,"")</f>
        <v/>
      </c>
      <c r="O908" s="40" t="str">
        <f aca="false">IFERROR((O907-O906)/O906,"")</f>
        <v/>
      </c>
      <c r="P908" s="40" t="str">
        <f aca="false">IFERROR((P907-P906)/P906,"")</f>
        <v/>
      </c>
      <c r="Q908" s="74" t="str">
        <f aca="false">IFERROR((Q907-Q906)/Q906,"")</f>
        <v/>
      </c>
      <c r="R908" s="74" t="str">
        <f aca="false">IFERROR((R907-R906)/R906,"")</f>
        <v/>
      </c>
      <c r="S908" s="74" t="str">
        <f aca="false">IFERROR((S907-S906)/S906,"")</f>
        <v/>
      </c>
      <c r="T908" s="74" t="str">
        <f aca="false">IFERROR((T907-T906)/T906,"")</f>
        <v/>
      </c>
      <c r="U908" s="74" t="str">
        <f aca="false">IFERROR((U907-U906)/U906,"")</f>
        <v/>
      </c>
      <c r="V908" s="75" t="str">
        <f aca="false">IFERROR((V907-V906)/V906,"")</f>
        <v/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88"/>
      <c r="E909" s="82"/>
      <c r="F909" s="77" t="str">
        <f aca="false">IFERROR(SQRT(2*(F907-F906)^2/(F907+F906)),"")</f>
        <v/>
      </c>
      <c r="G909" s="77" t="str">
        <f aca="false">IFERROR(SQRT(2*(G907-G906)^2/(G907+G906)),"")</f>
        <v/>
      </c>
      <c r="H909" s="77" t="str">
        <f aca="false">IFERROR(SQRT(2*(H907-H906)^2/(H907+H906)),"")</f>
        <v/>
      </c>
      <c r="I909" s="77" t="str">
        <f aca="false">IFERROR(SQRT(2*(I907-I906)^2/(I907+I906)),"")</f>
        <v/>
      </c>
      <c r="J909" s="77" t="str">
        <f aca="false">IFERROR(SQRT(2*(J907-J906)^2/(J907+J906)),"")</f>
        <v/>
      </c>
      <c r="K909" s="77" t="str">
        <f aca="false">IFERROR(SQRT(2*(K907-K906)^2/(K907+K906)),"")</f>
        <v/>
      </c>
      <c r="L909" s="77" t="str">
        <f aca="false">IFERROR(SQRT(2*(L907-L906)^2/(L907+L906)),"")</f>
        <v/>
      </c>
      <c r="M909" s="77" t="str">
        <f aca="false">IFERROR(SQRT(2*(M907-M906)^2/(M907+M906)),"")</f>
        <v/>
      </c>
      <c r="N909" s="84" t="str">
        <f aca="false">IFERROR(SQRT(2*(N907-N906)^2/(N907+N906)),"")</f>
        <v/>
      </c>
      <c r="O909" s="84" t="str">
        <f aca="false">IFERROR(SQRT(2*(O907-O906)^2/(O907+O906)),"")</f>
        <v/>
      </c>
      <c r="P909" s="84" t="str">
        <f aca="false">IFERROR(SQRT(2*(P907-P906)^2/(P907+P906)),"")</f>
        <v/>
      </c>
      <c r="Q909" s="77" t="str">
        <f aca="false">IFERROR(SQRT(2*(Q907-Q906)^2/(Q907+Q906)),"")</f>
        <v/>
      </c>
      <c r="R909" s="77" t="str">
        <f aca="false">IFERROR(SQRT(2*(R907-R906)^2/(R907+R906)),"")</f>
        <v/>
      </c>
      <c r="S909" s="77" t="str">
        <f aca="false">IFERROR(SQRT(2*(S907-S906)^2/(S907+S906)),"")</f>
        <v/>
      </c>
      <c r="T909" s="77" t="str">
        <f aca="false">IFERROR(SQRT(2*(T907-T906)^2/(T907+T906)),"")</f>
        <v/>
      </c>
      <c r="U909" s="77" t="str">
        <f aca="false">IFERROR(SQRT(2*(U907-U906)^2/(U907+U906)),"")</f>
        <v/>
      </c>
      <c r="V909" s="79" t="str">
        <f aca="false">IFERROR(SQRT(2*(V907-V906)^2/(V907+V906)),"")</f>
        <v/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86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87"/>
      <c r="E911" s="8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87"/>
      <c r="E912" s="8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88"/>
      <c r="E913" s="8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86"/>
      <c r="E914" s="82"/>
      <c r="F914" s="71"/>
      <c r="G914" s="71"/>
      <c r="H914" s="71"/>
      <c r="I914" s="71"/>
      <c r="J914" s="71"/>
      <c r="K914" s="71"/>
      <c r="L914" s="71"/>
      <c r="M914" s="71"/>
      <c r="N914" s="5"/>
      <c r="O914" s="5"/>
      <c r="P914" s="5"/>
      <c r="Q914" s="71"/>
      <c r="R914" s="71"/>
      <c r="S914" s="71"/>
      <c r="T914" s="71"/>
      <c r="U914" s="71"/>
      <c r="V914" s="85"/>
    </row>
    <row r="915" customFormat="false" ht="13.5" hidden="false" customHeight="true" outlineLevel="0" collapsed="false">
      <c r="A915" s="69"/>
      <c r="B915" s="70"/>
      <c r="C915" s="6" t="s">
        <v>548</v>
      </c>
      <c r="D915" s="87"/>
      <c r="E915" s="82"/>
      <c r="F915" s="6"/>
      <c r="G915" s="6"/>
      <c r="H915" s="6"/>
      <c r="I915" s="6"/>
      <c r="J915" s="6"/>
      <c r="K915" s="6"/>
      <c r="L915" s="6"/>
      <c r="M915" s="6"/>
      <c r="N915" s="5"/>
      <c r="O915" s="5"/>
      <c r="P915" s="5"/>
      <c r="Q915" s="6"/>
      <c r="R915" s="6"/>
      <c r="S915" s="6"/>
      <c r="T915" s="6"/>
      <c r="U915" s="6"/>
      <c r="V915" s="83"/>
    </row>
    <row r="916" customFormat="false" ht="13.5" hidden="false" customHeight="true" outlineLevel="0" collapsed="false">
      <c r="A916" s="69"/>
      <c r="B916" s="70"/>
      <c r="C916" s="6" t="s">
        <v>549</v>
      </c>
      <c r="D916" s="87"/>
      <c r="E916" s="82"/>
      <c r="F916" s="74" t="str">
        <f aca="false">IFERROR((F915-F914)/F914,"")</f>
        <v/>
      </c>
      <c r="G916" s="74" t="str">
        <f aca="false">IFERROR((G915-G914)/G914,"")</f>
        <v/>
      </c>
      <c r="H916" s="74" t="str">
        <f aca="false">IFERROR((H915-H914)/H914,"")</f>
        <v/>
      </c>
      <c r="I916" s="74" t="str">
        <f aca="false">IFERROR((I915-I914)/I914,"")</f>
        <v/>
      </c>
      <c r="J916" s="74" t="str">
        <f aca="false">IFERROR((J915-J914)/J914,"")</f>
        <v/>
      </c>
      <c r="K916" s="74" t="str">
        <f aca="false">IFERROR((K915-K914)/K914,"")</f>
        <v/>
      </c>
      <c r="L916" s="74" t="str">
        <f aca="false">IFERROR((L915-L914)/L914,"")</f>
        <v/>
      </c>
      <c r="M916" s="74" t="str">
        <f aca="false">IFERROR((M915-M914)/M914,"")</f>
        <v/>
      </c>
      <c r="N916" s="40" t="str">
        <f aca="false">IFERROR((N915-N914)/N914,"")</f>
        <v/>
      </c>
      <c r="O916" s="40" t="str">
        <f aca="false">IFERROR((O915-O914)/O914,"")</f>
        <v/>
      </c>
      <c r="P916" s="40" t="str">
        <f aca="false">IFERROR((P915-P914)/P914,"")</f>
        <v/>
      </c>
      <c r="Q916" s="74" t="str">
        <f aca="false">IFERROR((Q915-Q914)/Q914,"")</f>
        <v/>
      </c>
      <c r="R916" s="74" t="str">
        <f aca="false">IFERROR((R915-R914)/R914,"")</f>
        <v/>
      </c>
      <c r="S916" s="74" t="str">
        <f aca="false">IFERROR((S915-S914)/S914,"")</f>
        <v/>
      </c>
      <c r="T916" s="74" t="str">
        <f aca="false">IFERROR((T915-T914)/T914,"")</f>
        <v/>
      </c>
      <c r="U916" s="74" t="str">
        <f aca="false">IFERROR((U915-U914)/U914,"")</f>
        <v/>
      </c>
      <c r="V916" s="75" t="str">
        <f aca="false">IFERROR((V915-V914)/V914,"")</f>
        <v/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88"/>
      <c r="E917" s="82"/>
      <c r="F917" s="77" t="str">
        <f aca="false">IFERROR(SQRT(2*(F915-F914)^2/(F915+F914)),"")</f>
        <v/>
      </c>
      <c r="G917" s="77" t="str">
        <f aca="false">IFERROR(SQRT(2*(G915-G914)^2/(G915+G914)),"")</f>
        <v/>
      </c>
      <c r="H917" s="77" t="str">
        <f aca="false">IFERROR(SQRT(2*(H915-H914)^2/(H915+H914)),"")</f>
        <v/>
      </c>
      <c r="I917" s="77" t="str">
        <f aca="false">IFERROR(SQRT(2*(I915-I914)^2/(I915+I914)),"")</f>
        <v/>
      </c>
      <c r="J917" s="77" t="str">
        <f aca="false">IFERROR(SQRT(2*(J915-J914)^2/(J915+J914)),"")</f>
        <v/>
      </c>
      <c r="K917" s="77" t="str">
        <f aca="false">IFERROR(SQRT(2*(K915-K914)^2/(K915+K914)),"")</f>
        <v/>
      </c>
      <c r="L917" s="77" t="str">
        <f aca="false">IFERROR(SQRT(2*(L915-L914)^2/(L915+L914)),"")</f>
        <v/>
      </c>
      <c r="M917" s="77" t="str">
        <f aca="false">IFERROR(SQRT(2*(M915-M914)^2/(M915+M914)),"")</f>
        <v/>
      </c>
      <c r="N917" s="84" t="str">
        <f aca="false">IFERROR(SQRT(2*(N915-N914)^2/(N915+N914)),"")</f>
        <v/>
      </c>
      <c r="O917" s="84" t="str">
        <f aca="false">IFERROR(SQRT(2*(O915-O914)^2/(O915+O914)),"")</f>
        <v/>
      </c>
      <c r="P917" s="84" t="str">
        <f aca="false">IFERROR(SQRT(2*(P915-P914)^2/(P915+P914)),"")</f>
        <v/>
      </c>
      <c r="Q917" s="77" t="str">
        <f aca="false">IFERROR(SQRT(2*(Q915-Q914)^2/(Q915+Q914)),"")</f>
        <v/>
      </c>
      <c r="R917" s="77" t="str">
        <f aca="false">IFERROR(SQRT(2*(R915-R914)^2/(R915+R914)),"")</f>
        <v/>
      </c>
      <c r="S917" s="77" t="str">
        <f aca="false">IFERROR(SQRT(2*(S915-S914)^2/(S915+S914)),"")</f>
        <v/>
      </c>
      <c r="T917" s="77" t="str">
        <f aca="false">IFERROR(SQRT(2*(T915-T914)^2/(T915+T914)),"")</f>
        <v/>
      </c>
      <c r="U917" s="77" t="str">
        <f aca="false">IFERROR(SQRT(2*(U915-U914)^2/(U915+U914)),"")</f>
        <v/>
      </c>
      <c r="V917" s="79" t="str">
        <f aca="false">IFERROR(SQRT(2*(V915-V914)^2/(V915+V914)),"")</f>
        <v/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C10" colorId="64" zoomScale="95" zoomScaleNormal="95" zoomScalePageLayoutView="100" workbookViewId="0">
      <selection pane="topLeft" activeCell="G32" activeCellId="0" sqref="G3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40" t="str">
        <f aca="false">IFERROR((N3-N2)/N2,"")</f>
        <v/>
      </c>
      <c r="O4" s="40" t="str">
        <f aca="false">IFERROR((O3-O2)/O2,"")</f>
        <v/>
      </c>
      <c r="P4" s="40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5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547</v>
      </c>
      <c r="D14" s="72"/>
      <c r="E14" s="73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str">
        <f aca="false">IFERROR((F15-F14)/F14,"")</f>
        <v/>
      </c>
      <c r="G16" s="74" t="str">
        <f aca="false">IFERROR((G15-G14)/G14,"")</f>
        <v/>
      </c>
      <c r="H16" s="74" t="str">
        <f aca="false">IFERROR((H15-H14)/H14,"")</f>
        <v/>
      </c>
      <c r="I16" s="74" t="str">
        <f aca="false">IFERROR((I15-I14)/I14,"")</f>
        <v/>
      </c>
      <c r="J16" s="74" t="str">
        <f aca="false">IFERROR((J15-J14)/J14,"")</f>
        <v/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str">
        <f aca="false">IFERROR((Q15-Q14)/Q14,"")</f>
        <v/>
      </c>
      <c r="R16" s="74" t="str">
        <f aca="false">IFERROR((R15-R14)/R14,"")</f>
        <v/>
      </c>
      <c r="S16" s="74" t="str">
        <f aca="false">IFERROR((S15-S14)/S14,"")</f>
        <v/>
      </c>
      <c r="T16" s="74" t="str">
        <f aca="false">IFERROR((T15-T14)/T14,"")</f>
        <v/>
      </c>
      <c r="U16" s="74" t="str">
        <f aca="false">IFERROR((U15-U14)/U14,"")</f>
        <v/>
      </c>
      <c r="V16" s="75" t="str">
        <f aca="false">IFERROR((V15-V14)/V14,"")</f>
        <v/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str">
        <f aca="false">IFERROR(SQRT(2*(F15-F14)^2/(F15+F14)),"")</f>
        <v/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str">
        <f aca="false">IFERROR(SQRT(2*(I15-I14)^2/(I15+I14)),"")</f>
        <v/>
      </c>
      <c r="J17" s="77" t="str">
        <f aca="false">IFERROR(SQRT(2*(J15-J14)^2/(J15+J14)),"")</f>
        <v/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str">
        <f aca="false">IFERROR(SQRT(2*(Q15-Q14)^2/(Q15+Q14)),"")</f>
        <v/>
      </c>
      <c r="R17" s="77" t="str">
        <f aca="false">IFERROR(SQRT(2*(R15-R14)^2/(R15+R14)),"")</f>
        <v/>
      </c>
      <c r="S17" s="77" t="str">
        <f aca="false">IFERROR(SQRT(2*(S15-S14)^2/(S15+S14)),"")</f>
        <v/>
      </c>
      <c r="T17" s="77" t="str">
        <f aca="false">IFERROR(SQRT(2*(T15-T14)^2/(T15+T14)),"")</f>
        <v/>
      </c>
      <c r="U17" s="77" t="str">
        <f aca="false">IFERROR(SQRT(2*(U15-U14)^2/(U15+U14)),"")</f>
        <v/>
      </c>
      <c r="V17" s="79" t="str">
        <f aca="false">IFERROR(SQRT(2*(V15-V14)^2/(V15+V14)),"")</f>
        <v/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547</v>
      </c>
      <c r="D18" s="72" t="n">
        <v>46051</v>
      </c>
      <c r="E18" s="73" t="n">
        <v>0.625</v>
      </c>
      <c r="F18" s="80" t="n">
        <v>411</v>
      </c>
      <c r="G18" s="80" t="n">
        <v>176</v>
      </c>
      <c r="H18" s="80" t="n">
        <v>147</v>
      </c>
      <c r="I18" s="80" t="n">
        <v>65</v>
      </c>
      <c r="J18" s="80" t="n">
        <v>23</v>
      </c>
      <c r="K18" s="6" t="n">
        <v>2</v>
      </c>
      <c r="L18" s="6" t="n">
        <v>128</v>
      </c>
      <c r="M18" s="6" t="n">
        <v>46</v>
      </c>
      <c r="N18" s="6" t="n">
        <v>4</v>
      </c>
      <c r="O18" s="6" t="n">
        <v>143</v>
      </c>
      <c r="P18" s="6" t="n">
        <v>0</v>
      </c>
      <c r="Q18" s="6" t="n">
        <v>44</v>
      </c>
      <c r="R18" s="6" t="n">
        <v>12</v>
      </c>
      <c r="S18" s="6" t="n">
        <v>9</v>
      </c>
      <c r="T18" s="6" t="n">
        <v>4</v>
      </c>
      <c r="U18" s="6" t="n">
        <v>17</v>
      </c>
      <c r="V18" s="6" t="n">
        <v>2</v>
      </c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 t="n">
        <v>257</v>
      </c>
      <c r="G19" s="5" t="n">
        <v>75</v>
      </c>
      <c r="H19" s="5" t="n">
        <v>119</v>
      </c>
      <c r="I19" s="5" t="n">
        <v>54</v>
      </c>
      <c r="J19" s="5" t="n">
        <v>9</v>
      </c>
      <c r="K19" s="6" t="n">
        <v>2</v>
      </c>
      <c r="L19" s="6" t="n">
        <v>73</v>
      </c>
      <c r="M19" s="6" t="n">
        <v>0</v>
      </c>
      <c r="N19" s="6" t="n">
        <v>4</v>
      </c>
      <c r="O19" s="6" t="n">
        <v>114</v>
      </c>
      <c r="P19" s="6" t="n">
        <v>1</v>
      </c>
      <c r="Q19" s="6" t="n">
        <v>37</v>
      </c>
      <c r="R19" s="6" t="n">
        <v>9</v>
      </c>
      <c r="S19" s="6" t="n">
        <v>8</v>
      </c>
      <c r="T19" s="6" t="n">
        <v>4</v>
      </c>
      <c r="U19" s="6" t="n">
        <v>3</v>
      </c>
      <c r="V19" s="6" t="n">
        <v>2</v>
      </c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n">
        <f aca="false">IFERROR((F19-F18)/F18,"")</f>
        <v>-0.374695863746959</v>
      </c>
      <c r="G20" s="74" t="n">
        <f aca="false">IFERROR((G19-G18)/G18,"")</f>
        <v>-0.573863636363636</v>
      </c>
      <c r="H20" s="74" t="n">
        <f aca="false">IFERROR((H19-H18)/H18,"")</f>
        <v>-0.19047619047619</v>
      </c>
      <c r="I20" s="74" t="n">
        <f aca="false">IFERROR((I19-I18)/I18,"")</f>
        <v>-0.169230769230769</v>
      </c>
      <c r="J20" s="74" t="n">
        <f aca="false">IFERROR((J19-J18)/J18,"")</f>
        <v>-0.608695652173913</v>
      </c>
      <c r="K20" s="74" t="n">
        <f aca="false">IFERROR((K19-K18)/K18,"")</f>
        <v>0</v>
      </c>
      <c r="L20" s="74" t="n">
        <f aca="false">IFERROR((L19-L18)/L18,"")</f>
        <v>-0.4296875</v>
      </c>
      <c r="M20" s="74" t="n">
        <f aca="false">IFERROR((M19-M18)/M18,"")</f>
        <v>-1</v>
      </c>
      <c r="N20" s="40" t="n">
        <f aca="false">IFERROR((N19-N18)/N18,"")</f>
        <v>0</v>
      </c>
      <c r="O20" s="40" t="n">
        <f aca="false">IFERROR((O19-O18)/O18,"")</f>
        <v>-0.202797202797203</v>
      </c>
      <c r="P20" s="40" t="str">
        <f aca="false">IFERROR((P19-P18)/P18,"")</f>
        <v/>
      </c>
      <c r="Q20" s="74" t="n">
        <f aca="false">IFERROR((Q19-Q18)/Q18,"")</f>
        <v>-0.159090909090909</v>
      </c>
      <c r="R20" s="74" t="n">
        <f aca="false">IFERROR((R19-R18)/R18,"")</f>
        <v>-0.25</v>
      </c>
      <c r="S20" s="74" t="n">
        <f aca="false">IFERROR((S19-S18)/S18,"")</f>
        <v>-0.111111111111111</v>
      </c>
      <c r="T20" s="74" t="n">
        <f aca="false">IFERROR((T19-T18)/T18,"")</f>
        <v>0</v>
      </c>
      <c r="U20" s="74" t="n">
        <f aca="false">IFERROR((U19-U18)/U18,"")</f>
        <v>-0.823529411764706</v>
      </c>
      <c r="V20" s="75" t="n">
        <f aca="false">IFERROR((V19-V18)/V18,"")</f>
        <v>0</v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n">
        <f aca="false">IFERROR(SQRT(2*(F19-F18)^2/(F19+F18)),"")</f>
        <v>8.42650508953458</v>
      </c>
      <c r="G21" s="77" t="n">
        <f aca="false">IFERROR(SQRT(2*(G19-G18)^2/(G19+G18)),"")</f>
        <v>9.01570122208453</v>
      </c>
      <c r="H21" s="77" t="n">
        <f aca="false">IFERROR(SQRT(2*(H19-H18)^2/(H19+H18)),"")</f>
        <v>2.42790791466754</v>
      </c>
      <c r="I21" s="77" t="n">
        <f aca="false">IFERROR(SQRT(2*(I19-I18)^2/(I19+I18)),"")</f>
        <v>1.42604819181476</v>
      </c>
      <c r="J21" s="77" t="n">
        <f aca="false">IFERROR(SQRT(2*(J19-J18)^2/(J19+J18)),"")</f>
        <v>3.5</v>
      </c>
      <c r="K21" s="77" t="n">
        <f aca="false">IFERROR(SQRT(2*(K19-K18)^2/(K19+K18)),"")</f>
        <v>0</v>
      </c>
      <c r="L21" s="77" t="n">
        <f aca="false">IFERROR(SQRT(2*(L19-L18)^2/(L19+L18)),"")</f>
        <v>5.48630134859198</v>
      </c>
      <c r="M21" s="77" t="n">
        <f aca="false">IFERROR(SQRT(2*(M19-M18)^2/(M19+M18)),"")</f>
        <v>9.59166304662544</v>
      </c>
      <c r="N21" s="78" t="n">
        <f aca="false">IFERROR(SQRT(2*(N19-N18)^2/(N19+N18)),"")</f>
        <v>0</v>
      </c>
      <c r="O21" s="78" t="n">
        <f aca="false">IFERROR(SQRT(2*(O19-O18)^2/(O19+O18)),"")</f>
        <v>2.55827033006914</v>
      </c>
      <c r="P21" s="78" t="n">
        <f aca="false">IFERROR(SQRT(2*(P19-P18)^2/(P19+P18)),"")</f>
        <v>1.4142135623731</v>
      </c>
      <c r="Q21" s="77" t="n">
        <f aca="false">IFERROR(SQRT(2*(Q19-Q18)^2/(Q19+Q18)),"")</f>
        <v>1.09994388184574</v>
      </c>
      <c r="R21" s="77" t="n">
        <f aca="false">IFERROR(SQRT(2*(R19-R18)^2/(R19+R18)),"")</f>
        <v>0.925820099772551</v>
      </c>
      <c r="S21" s="77" t="n">
        <f aca="false">IFERROR(SQRT(2*(S19-S18)^2/(S19+S18)),"")</f>
        <v>0.342997170285018</v>
      </c>
      <c r="T21" s="77" t="n">
        <f aca="false">IFERROR(SQRT(2*(T19-T18)^2/(T19+T18)),"")</f>
        <v>0</v>
      </c>
      <c r="U21" s="77" t="n">
        <f aca="false">IFERROR(SQRT(2*(U19-U18)^2/(U19+U18)),"")</f>
        <v>4.42718872423573</v>
      </c>
      <c r="V21" s="79" t="n">
        <f aca="false">IFERROR(SQRT(2*(V19-V18)^2/(V19+V18)),"")</f>
        <v>0</v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 t="n">
        <v>46050</v>
      </c>
      <c r="E22" s="73" t="n">
        <v>0.625</v>
      </c>
      <c r="F22" s="80" t="n">
        <v>220</v>
      </c>
      <c r="G22" s="80" t="n">
        <v>110</v>
      </c>
      <c r="H22" s="80" t="n">
        <v>94</v>
      </c>
      <c r="I22" s="80" t="n">
        <v>13</v>
      </c>
      <c r="J22" s="80" t="n">
        <v>3</v>
      </c>
      <c r="K22" s="6" t="n">
        <v>1</v>
      </c>
      <c r="L22" s="6" t="n">
        <v>103</v>
      </c>
      <c r="M22" s="6" t="n">
        <v>6</v>
      </c>
      <c r="N22" s="6" t="n">
        <v>7</v>
      </c>
      <c r="O22" s="6" t="n">
        <v>82</v>
      </c>
      <c r="P22" s="6" t="n">
        <v>5</v>
      </c>
      <c r="Q22" s="6" t="n">
        <v>7</v>
      </c>
      <c r="R22" s="6" t="n">
        <v>1</v>
      </c>
      <c r="S22" s="6" t="n">
        <v>5</v>
      </c>
      <c r="T22" s="6" t="n">
        <v>1</v>
      </c>
      <c r="U22" s="6" t="n">
        <v>0</v>
      </c>
      <c r="V22" s="6" t="n">
        <v>2</v>
      </c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 t="n">
        <v>157</v>
      </c>
      <c r="G23" s="5" t="n">
        <v>100</v>
      </c>
      <c r="H23" s="5" t="n">
        <v>41</v>
      </c>
      <c r="I23" s="5" t="n">
        <v>13</v>
      </c>
      <c r="J23" s="5" t="n">
        <v>3</v>
      </c>
      <c r="K23" s="6" t="n">
        <v>1</v>
      </c>
      <c r="L23" s="6" t="n">
        <v>93</v>
      </c>
      <c r="M23" s="6" t="n">
        <v>6</v>
      </c>
      <c r="N23" s="6" t="n">
        <v>9</v>
      </c>
      <c r="O23" s="6" t="n">
        <v>28</v>
      </c>
      <c r="P23" s="6" t="n">
        <v>4</v>
      </c>
      <c r="Q23" s="6" t="n">
        <v>7</v>
      </c>
      <c r="R23" s="6" t="n">
        <v>2</v>
      </c>
      <c r="S23" s="6" t="n">
        <v>4</v>
      </c>
      <c r="T23" s="6" t="n">
        <v>1</v>
      </c>
      <c r="U23" s="6" t="n">
        <v>0</v>
      </c>
      <c r="V23" s="6" t="n">
        <v>2</v>
      </c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n">
        <f aca="false">IFERROR((F23-F22)/F22,"")</f>
        <v>-0.286363636363636</v>
      </c>
      <c r="G24" s="74" t="n">
        <f aca="false">IFERROR((G23-G22)/G22,"")</f>
        <v>-0.0909090909090909</v>
      </c>
      <c r="H24" s="74" t="n">
        <f aca="false">IFERROR((H23-H22)/H22,"")</f>
        <v>-0.563829787234043</v>
      </c>
      <c r="I24" s="74" t="n">
        <f aca="false">IFERROR((I23-I22)/I22,"")</f>
        <v>0</v>
      </c>
      <c r="J24" s="74" t="n">
        <f aca="false">IFERROR((J23-J22)/J22,"")</f>
        <v>0</v>
      </c>
      <c r="K24" s="74" t="n">
        <f aca="false">IFERROR((K23-K22)/K22,"")</f>
        <v>0</v>
      </c>
      <c r="L24" s="74" t="n">
        <f aca="false">IFERROR((L23-L22)/L22,"")</f>
        <v>-0.0970873786407767</v>
      </c>
      <c r="M24" s="74" t="n">
        <f aca="false">IFERROR((M23-M22)/M22,"")</f>
        <v>0</v>
      </c>
      <c r="N24" s="40" t="n">
        <f aca="false">IFERROR((N23-N22)/N22,"")</f>
        <v>0.285714285714286</v>
      </c>
      <c r="O24" s="40" t="n">
        <f aca="false">IFERROR((O23-O22)/O22,"")</f>
        <v>-0.658536585365854</v>
      </c>
      <c r="P24" s="40" t="n">
        <f aca="false">IFERROR((P23-P22)/P22,"")</f>
        <v>-0.2</v>
      </c>
      <c r="Q24" s="74" t="n">
        <f aca="false">IFERROR((Q23-Q22)/Q22,"")</f>
        <v>0</v>
      </c>
      <c r="R24" s="74" t="n">
        <f aca="false">IFERROR((R23-R22)/R22,"")</f>
        <v>1</v>
      </c>
      <c r="S24" s="74" t="n">
        <f aca="false">IFERROR((S23-S22)/S22,"")</f>
        <v>-0.2</v>
      </c>
      <c r="T24" s="74" t="n">
        <f aca="false">IFERROR((T23-T22)/T22,"")</f>
        <v>0</v>
      </c>
      <c r="U24" s="74" t="str">
        <f aca="false">IFERROR((U23-U22)/U22,"")</f>
        <v/>
      </c>
      <c r="V24" s="75" t="n">
        <f aca="false">IFERROR((V23-V22)/V22,"")</f>
        <v>0</v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n">
        <f aca="false">IFERROR(SQRT(2*(F23-F22)^2/(F23+F22)),"")</f>
        <v>4.58864935659415</v>
      </c>
      <c r="G25" s="77" t="n">
        <f aca="false">IFERROR(SQRT(2*(G23-G22)^2/(G23+G22)),"")</f>
        <v>0.975900072948533</v>
      </c>
      <c r="H25" s="77" t="n">
        <f aca="false">IFERROR(SQRT(2*(H23-H22)^2/(H23+H22)),"")</f>
        <v>6.45095456617196</v>
      </c>
      <c r="I25" s="77" t="n">
        <f aca="false">IFERROR(SQRT(2*(I23-I22)^2/(I23+I22)),"")</f>
        <v>0</v>
      </c>
      <c r="J25" s="77" t="n">
        <f aca="false">IFERROR(SQRT(2*(J23-J22)^2/(J23+J22)),"")</f>
        <v>0</v>
      </c>
      <c r="K25" s="77" t="n">
        <f aca="false">IFERROR(SQRT(2*(K23-K22)^2/(K23+K22)),"")</f>
        <v>0</v>
      </c>
      <c r="L25" s="77" t="n">
        <f aca="false">IFERROR(SQRT(2*(L23-L22)^2/(L23+L22)),"")</f>
        <v>1.01015254455221</v>
      </c>
      <c r="M25" s="77" t="n">
        <f aca="false">IFERROR(SQRT(2*(M23-M22)^2/(M23+M22)),"")</f>
        <v>0</v>
      </c>
      <c r="N25" s="78" t="n">
        <f aca="false">IFERROR(SQRT(2*(N23-N22)^2/(N23+N22)),"")</f>
        <v>0.707106781186548</v>
      </c>
      <c r="O25" s="78" t="n">
        <f aca="false">IFERROR(SQRT(2*(O23-O22)^2/(O23+O22)),"")</f>
        <v>7.28135851460301</v>
      </c>
      <c r="P25" s="78" t="n">
        <f aca="false">IFERROR(SQRT(2*(P23-P22)^2/(P23+P22)),"")</f>
        <v>0.471404520791032</v>
      </c>
      <c r="Q25" s="77" t="n">
        <f aca="false">IFERROR(SQRT(2*(Q23-Q22)^2/(Q23+Q22)),"")</f>
        <v>0</v>
      </c>
      <c r="R25" s="77" t="n">
        <f aca="false">IFERROR(SQRT(2*(R23-R22)^2/(R23+R22)),"")</f>
        <v>0.816496580927726</v>
      </c>
      <c r="S25" s="77" t="n">
        <f aca="false">IFERROR(SQRT(2*(S23-S22)^2/(S23+S22)),"")</f>
        <v>0.471404520791032</v>
      </c>
      <c r="T25" s="77" t="n">
        <f aca="false">IFERROR(SQRT(2*(T23-T22)^2/(T23+T22)),"")</f>
        <v>0</v>
      </c>
      <c r="U25" s="77" t="str">
        <f aca="false">IFERROR(SQRT(2*(U23-U22)^2/(U23+U22)),"")</f>
        <v/>
      </c>
      <c r="V25" s="79" t="n">
        <f aca="false">IFERROR(SQRT(2*(V23-V22)^2/(V23+V22)),"")</f>
        <v>0</v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547</v>
      </c>
      <c r="D30" s="72" t="n">
        <v>46050</v>
      </c>
      <c r="E30" s="73" t="n">
        <v>0.333333333333333</v>
      </c>
      <c r="F30" s="80" t="n">
        <v>457</v>
      </c>
      <c r="G30" s="80" t="n">
        <v>78</v>
      </c>
      <c r="H30" s="80" t="n">
        <v>180</v>
      </c>
      <c r="I30" s="80" t="n">
        <v>110</v>
      </c>
      <c r="J30" s="80" t="n">
        <v>89</v>
      </c>
      <c r="K30" s="6" t="n">
        <v>26</v>
      </c>
      <c r="L30" s="6" t="n">
        <v>48</v>
      </c>
      <c r="M30" s="6" t="n">
        <v>4</v>
      </c>
      <c r="N30" s="6" t="n">
        <v>26</v>
      </c>
      <c r="O30" s="6" t="n">
        <v>113</v>
      </c>
      <c r="P30" s="6" t="n">
        <v>41</v>
      </c>
      <c r="Q30" s="6" t="n">
        <v>5</v>
      </c>
      <c r="R30" s="6" t="n">
        <v>89</v>
      </c>
      <c r="S30" s="6" t="n">
        <v>16</v>
      </c>
      <c r="T30" s="6" t="n">
        <v>22</v>
      </c>
      <c r="U30" s="6" t="n">
        <v>53</v>
      </c>
      <c r="V30" s="6" t="n">
        <v>14</v>
      </c>
    </row>
    <row r="31" customFormat="false" ht="13.5" hidden="false" customHeight="true" outlineLevel="0" collapsed="false">
      <c r="A31" s="69"/>
      <c r="B31" s="70"/>
      <c r="C31" s="6" t="s">
        <v>548</v>
      </c>
      <c r="D31" s="72"/>
      <c r="E31" s="72"/>
      <c r="F31" s="5" t="n">
        <v>297</v>
      </c>
      <c r="G31" s="5" t="n">
        <v>80</v>
      </c>
      <c r="H31" s="5" t="n">
        <v>20</v>
      </c>
      <c r="I31" s="5" t="n">
        <v>109</v>
      </c>
      <c r="J31" s="5" t="n">
        <v>88</v>
      </c>
      <c r="K31" s="6" t="n">
        <v>21</v>
      </c>
      <c r="L31" s="6" t="n">
        <v>52</v>
      </c>
      <c r="M31" s="6" t="n">
        <v>7</v>
      </c>
      <c r="N31" s="6" t="n">
        <v>4</v>
      </c>
      <c r="O31" s="6" t="n">
        <v>12</v>
      </c>
      <c r="P31" s="6" t="n">
        <v>4</v>
      </c>
      <c r="Q31" s="6" t="n">
        <v>6</v>
      </c>
      <c r="R31" s="6" t="n">
        <v>84</v>
      </c>
      <c r="S31" s="6" t="n">
        <v>19</v>
      </c>
      <c r="T31" s="6" t="n">
        <v>21</v>
      </c>
      <c r="U31" s="6" t="n">
        <v>51</v>
      </c>
      <c r="V31" s="6" t="n">
        <v>16</v>
      </c>
    </row>
    <row r="32" customFormat="false" ht="13.5" hidden="false" customHeight="true" outlineLevel="0" collapsed="false">
      <c r="A32" s="69"/>
      <c r="B32" s="70"/>
      <c r="C32" s="6" t="s">
        <v>549</v>
      </c>
      <c r="D32" s="72"/>
      <c r="E32" s="72"/>
      <c r="F32" s="74" t="n">
        <f aca="false">IFERROR((F31-F30)/F30,"")</f>
        <v>-0.350109409190372</v>
      </c>
      <c r="G32" s="74" t="n">
        <f aca="false">IFERROR((G31-G30)/G30,"")</f>
        <v>0.0256410256410256</v>
      </c>
      <c r="H32" s="74" t="n">
        <f aca="false">IFERROR((H31-H30)/H30,"")</f>
        <v>-0.888888888888889</v>
      </c>
      <c r="I32" s="74" t="n">
        <f aca="false">IFERROR((I31-I30)/I30,"")</f>
        <v>-0.00909090909090909</v>
      </c>
      <c r="J32" s="74" t="n">
        <f aca="false">IFERROR((J31-J30)/J30,"")</f>
        <v>-0.0112359550561798</v>
      </c>
      <c r="K32" s="74" t="n">
        <f aca="false">IFERROR((K31-K30)/K30,"")</f>
        <v>-0.192307692307692</v>
      </c>
      <c r="L32" s="74" t="n">
        <f aca="false">IFERROR((L31-L30)/L30,"")</f>
        <v>0.0833333333333333</v>
      </c>
      <c r="M32" s="74" t="n">
        <f aca="false">IFERROR((M31-M30)/M30,"")</f>
        <v>0.75</v>
      </c>
      <c r="N32" s="40" t="n">
        <f aca="false">IFERROR((N31-N30)/N30,"")</f>
        <v>-0.846153846153846</v>
      </c>
      <c r="O32" s="40" t="n">
        <f aca="false">IFERROR((O31-O30)/O30,"")</f>
        <v>-0.893805309734513</v>
      </c>
      <c r="P32" s="40" t="n">
        <f aca="false">IFERROR((P31-P30)/P30,"")</f>
        <v>-0.902439024390244</v>
      </c>
      <c r="Q32" s="74" t="n">
        <f aca="false">IFERROR((Q31-Q30)/Q30,"")</f>
        <v>0.2</v>
      </c>
      <c r="R32" s="74" t="n">
        <f aca="false">IFERROR((R31-R30)/R30,"")</f>
        <v>-0.0561797752808989</v>
      </c>
      <c r="S32" s="74" t="n">
        <f aca="false">IFERROR((S31-S30)/S30,"")</f>
        <v>0.1875</v>
      </c>
      <c r="T32" s="74" t="n">
        <f aca="false">IFERROR((T31-T30)/T30,"")</f>
        <v>-0.0454545454545455</v>
      </c>
      <c r="U32" s="74" t="n">
        <f aca="false">IFERROR((U31-U30)/U30,"")</f>
        <v>-0.0377358490566038</v>
      </c>
      <c r="V32" s="75" t="n">
        <f aca="false">IFERROR((V31-V30)/V30,"")</f>
        <v>0.142857142857143</v>
      </c>
    </row>
    <row r="33" customFormat="false" ht="13.5" hidden="false" customHeight="true" outlineLevel="0" collapsed="false">
      <c r="A33" s="69"/>
      <c r="B33" s="70"/>
      <c r="C33" s="76" t="s">
        <v>550</v>
      </c>
      <c r="D33" s="72"/>
      <c r="E33" s="72"/>
      <c r="F33" s="77" t="n">
        <f aca="false">IFERROR(SQRT(2*(F31-F30)^2/(F31+F30)),"")</f>
        <v>8.24041924199368</v>
      </c>
      <c r="G33" s="77" t="n">
        <f aca="false">IFERROR(SQRT(2*(G31-G30)^2/(G31+G30)),"")</f>
        <v>0.225017580185205</v>
      </c>
      <c r="H33" s="77" t="n">
        <f aca="false">IFERROR(SQRT(2*(H31-H30)^2/(H31+H30)),"")</f>
        <v>16</v>
      </c>
      <c r="I33" s="77" t="n">
        <f aca="false">IFERROR(SQRT(2*(I31-I30)^2/(I31+I30)),"")</f>
        <v>0.0955636965134993</v>
      </c>
      <c r="J33" s="77" t="n">
        <f aca="false">IFERROR(SQRT(2*(J31-J30)^2/(J31+J30)),"")</f>
        <v>0.106298800690547</v>
      </c>
      <c r="K33" s="77" t="n">
        <f aca="false">IFERROR(SQRT(2*(K31-K30)^2/(K31+K30)),"")</f>
        <v>1.03142124625879</v>
      </c>
      <c r="L33" s="77" t="n">
        <f aca="false">IFERROR(SQRT(2*(L31-L30)^2/(L31+L30)),"")</f>
        <v>0.565685424949238</v>
      </c>
      <c r="M33" s="77" t="n">
        <f aca="false">IFERROR(SQRT(2*(M31-M30)^2/(M31+M30)),"")</f>
        <v>1.27920429813366</v>
      </c>
      <c r="N33" s="78" t="n">
        <f aca="false">IFERROR(SQRT(2*(N31-N30)^2/(N31+N30)),"")</f>
        <v>5.68037557443754</v>
      </c>
      <c r="O33" s="78" t="n">
        <f aca="false">IFERROR(SQRT(2*(O31-O30)^2/(O31+O30)),"")</f>
        <v>12.7756017470803</v>
      </c>
      <c r="P33" s="78" t="n">
        <f aca="false">IFERROR(SQRT(2*(P31-P30)^2/(P31+P30)),"")</f>
        <v>7.800284895082</v>
      </c>
      <c r="Q33" s="77" t="n">
        <f aca="false">IFERROR(SQRT(2*(Q31-Q30)^2/(Q31+Q30)),"")</f>
        <v>0.426401432711221</v>
      </c>
      <c r="R33" s="77" t="n">
        <f aca="false">IFERROR(SQRT(2*(R31-R30)^2/(R31+R30)),"")</f>
        <v>0.53760333057047</v>
      </c>
      <c r="S33" s="77" t="n">
        <f aca="false">IFERROR(SQRT(2*(S31-S30)^2/(S31+S30)),"")</f>
        <v>0.717137165600636</v>
      </c>
      <c r="T33" s="77" t="n">
        <f aca="false">IFERROR(SQRT(2*(T31-T30)^2/(T31+T30)),"")</f>
        <v>0.215665546406877</v>
      </c>
      <c r="U33" s="77" t="n">
        <f aca="false">IFERROR(SQRT(2*(U31-U30)^2/(U31+U30)),"")</f>
        <v>0.277350098112615</v>
      </c>
      <c r="V33" s="79" t="n">
        <f aca="false">IFERROR(SQRT(2*(V31-V30)^2/(V31+V30)),"")</f>
        <v>0.516397779494322</v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 t="n">
        <v>46056</v>
      </c>
      <c r="E34" s="73" t="n">
        <v>0.34375</v>
      </c>
      <c r="F34" s="80" t="n">
        <v>194</v>
      </c>
      <c r="G34" s="80" t="n">
        <v>59</v>
      </c>
      <c r="H34" s="80" t="n">
        <v>40</v>
      </c>
      <c r="I34" s="80" t="n">
        <v>55</v>
      </c>
      <c r="J34" s="80" t="n">
        <v>40</v>
      </c>
      <c r="K34" s="6" t="n">
        <v>30</v>
      </c>
      <c r="L34" s="6" t="n">
        <v>28</v>
      </c>
      <c r="M34" s="6" t="n">
        <v>1</v>
      </c>
      <c r="N34" s="6" t="n">
        <v>5</v>
      </c>
      <c r="O34" s="6" t="n">
        <v>19</v>
      </c>
      <c r="P34" s="6" t="n">
        <v>16</v>
      </c>
      <c r="Q34" s="6" t="n">
        <v>1</v>
      </c>
      <c r="R34" s="6" t="n">
        <v>34</v>
      </c>
      <c r="S34" s="6" t="n">
        <v>20</v>
      </c>
      <c r="T34" s="6" t="n">
        <v>14</v>
      </c>
      <c r="U34" s="6" t="n">
        <v>17</v>
      </c>
      <c r="V34" s="6" t="n">
        <v>9</v>
      </c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 t="n">
        <v>229</v>
      </c>
      <c r="G35" s="6" t="n">
        <v>64</v>
      </c>
      <c r="H35" s="6" t="n">
        <v>55</v>
      </c>
      <c r="I35" s="6" t="n">
        <v>71</v>
      </c>
      <c r="J35" s="6" t="n">
        <v>39</v>
      </c>
      <c r="K35" s="6" t="n">
        <v>32</v>
      </c>
      <c r="L35" s="6" t="n">
        <v>31</v>
      </c>
      <c r="M35" s="6" t="n">
        <v>1</v>
      </c>
      <c r="N35" s="6" t="n">
        <v>7</v>
      </c>
      <c r="O35" s="6" t="n">
        <v>22</v>
      </c>
      <c r="P35" s="6" t="n">
        <v>26</v>
      </c>
      <c r="Q35" s="6" t="n">
        <v>1</v>
      </c>
      <c r="R35" s="6" t="n">
        <v>47</v>
      </c>
      <c r="S35" s="6" t="n">
        <v>23</v>
      </c>
      <c r="T35" s="6" t="n">
        <v>13</v>
      </c>
      <c r="U35" s="6" t="n">
        <v>17</v>
      </c>
      <c r="V35" s="6" t="n">
        <v>9</v>
      </c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n">
        <f aca="false">IFERROR((F35-F34)/F34,"")</f>
        <v>0.180412371134021</v>
      </c>
      <c r="G36" s="74" t="n">
        <f aca="false">IFERROR((G35-G34)/G34,"")</f>
        <v>0.0847457627118644</v>
      </c>
      <c r="H36" s="74" t="n">
        <f aca="false">IFERROR((H35-H34)/H34,"")</f>
        <v>0.375</v>
      </c>
      <c r="I36" s="74" t="n">
        <f aca="false">IFERROR((I35-I34)/I34,"")</f>
        <v>0.290909090909091</v>
      </c>
      <c r="J36" s="74" t="n">
        <f aca="false">IFERROR((J35-J34)/J34,"")</f>
        <v>-0.025</v>
      </c>
      <c r="K36" s="74" t="n">
        <f aca="false">IFERROR((K35-K34)/K34,"")</f>
        <v>0.0666666666666667</v>
      </c>
      <c r="L36" s="74" t="n">
        <f aca="false">IFERROR((L35-L34)/L34,"")</f>
        <v>0.107142857142857</v>
      </c>
      <c r="M36" s="74" t="n">
        <f aca="false">IFERROR((M35-M34)/M34,"")</f>
        <v>0</v>
      </c>
      <c r="N36" s="40" t="n">
        <f aca="false">IFERROR((N35-N34)/N34,"")</f>
        <v>0.4</v>
      </c>
      <c r="O36" s="40" t="n">
        <f aca="false">IFERROR((O35-O34)/O34,"")</f>
        <v>0.157894736842105</v>
      </c>
      <c r="P36" s="40" t="n">
        <f aca="false">IFERROR((P35-P34)/P34,"")</f>
        <v>0.625</v>
      </c>
      <c r="Q36" s="74" t="n">
        <f aca="false">IFERROR((Q35-Q34)/Q34,"")</f>
        <v>0</v>
      </c>
      <c r="R36" s="74" t="n">
        <f aca="false">IFERROR((R35-R34)/R34,"")</f>
        <v>0.382352941176471</v>
      </c>
      <c r="S36" s="74" t="n">
        <f aca="false">IFERROR((S35-S34)/S34,"")</f>
        <v>0.15</v>
      </c>
      <c r="T36" s="74" t="n">
        <f aca="false">IFERROR((T35-T34)/T34,"")</f>
        <v>-0.0714285714285714</v>
      </c>
      <c r="U36" s="74" t="n">
        <f aca="false">IFERROR((U35-U34)/U34,"")</f>
        <v>0</v>
      </c>
      <c r="V36" s="75" t="n">
        <f aca="false">IFERROR((V35-V34)/V34,"")</f>
        <v>0</v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n">
        <f aca="false">IFERROR(SQRT(2*(F35-F34)^2/(F35+F34)),"")</f>
        <v>2.40664957460385</v>
      </c>
      <c r="G37" s="77" t="n">
        <f aca="false">IFERROR(SQRT(2*(G35-G34)^2/(G35+G34)),"")</f>
        <v>0.637576713063338</v>
      </c>
      <c r="H37" s="77" t="n">
        <f aca="false">IFERROR(SQRT(2*(H35-H34)^2/(H35+H34)),"")</f>
        <v>2.17642875033004</v>
      </c>
      <c r="I37" s="77" t="n">
        <f aca="false">IFERROR(SQRT(2*(I35-I34)^2/(I35+I34)),"")</f>
        <v>2.01581052271588</v>
      </c>
      <c r="J37" s="77" t="n">
        <f aca="false">IFERROR(SQRT(2*(J35-J34)^2/(J35+J34)),"")</f>
        <v>0.159111456835146</v>
      </c>
      <c r="K37" s="77" t="n">
        <f aca="false">IFERROR(SQRT(2*(K35-K34)^2/(K35+K34)),"")</f>
        <v>0.35921060405355</v>
      </c>
      <c r="L37" s="77" t="n">
        <f aca="false">IFERROR(SQRT(2*(L35-L34)^2/(L35+L34)),"")</f>
        <v>0.552344770738994</v>
      </c>
      <c r="M37" s="77" t="n">
        <f aca="false">IFERROR(SQRT(2*(M35-M34)^2/(M35+M34)),"")</f>
        <v>0</v>
      </c>
      <c r="N37" s="78" t="n">
        <f aca="false">IFERROR(SQRT(2*(N35-N34)^2/(N35+N34)),"")</f>
        <v>0.816496580927726</v>
      </c>
      <c r="O37" s="78" t="n">
        <f aca="false">IFERROR(SQRT(2*(O35-O34)^2/(O35+O34)),"")</f>
        <v>0.662589156449079</v>
      </c>
      <c r="P37" s="78" t="n">
        <f aca="false">IFERROR(SQRT(2*(P35-P34)^2/(P35+P34)),"")</f>
        <v>2.18217890235992</v>
      </c>
      <c r="Q37" s="77" t="n">
        <f aca="false">IFERROR(SQRT(2*(Q35-Q34)^2/(Q35+Q34)),"")</f>
        <v>0</v>
      </c>
      <c r="R37" s="77" t="n">
        <f aca="false">IFERROR(SQRT(2*(R35-R34)^2/(R35+R34)),"")</f>
        <v>2.0427529234278</v>
      </c>
      <c r="S37" s="77" t="n">
        <f aca="false">IFERROR(SQRT(2*(S35-S34)^2/(S35+S34)),"")</f>
        <v>0.646996639220631</v>
      </c>
      <c r="T37" s="77" t="n">
        <f aca="false">IFERROR(SQRT(2*(T35-T34)^2/(T35+T34)),"")</f>
        <v>0.272165526975909</v>
      </c>
      <c r="U37" s="77" t="n">
        <f aca="false">IFERROR(SQRT(2*(U35-U34)^2/(U35+U34)),"")</f>
        <v>0</v>
      </c>
      <c r="V37" s="79" t="n">
        <f aca="false">IFERROR(SQRT(2*(V35-V34)^2/(V35+V34)),"")</f>
        <v>0</v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40" t="str">
        <f aca="false">IFERROR((N39-N38)/N38,"")</f>
        <v/>
      </c>
      <c r="O40" s="40" t="str">
        <f aca="false">IFERROR((O39-O38)/O38,"")</f>
        <v/>
      </c>
      <c r="P40" s="40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5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/>
      <c r="E42" s="7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str">
        <f aca="false">IFERROR((F43-F42)/F42,"")</f>
        <v/>
      </c>
      <c r="G44" s="74" t="str">
        <f aca="false">IFERROR((G43-G42)/G42,"")</f>
        <v/>
      </c>
      <c r="H44" s="74" t="str">
        <f aca="false">IFERROR((H43-H42)/H42,"")</f>
        <v/>
      </c>
      <c r="I44" s="74" t="str">
        <f aca="false">IFERROR((I43-I42)/I42,"")</f>
        <v/>
      </c>
      <c r="J44" s="74" t="str">
        <f aca="false">IFERROR((J43-J42)/J42,"")</f>
        <v/>
      </c>
      <c r="K44" s="74" t="str">
        <f aca="false">IFERROR((K43-K42)/K42,"")</f>
        <v/>
      </c>
      <c r="L44" s="74" t="str">
        <f aca="false">IFERROR((L43-L42)/L42,"")</f>
        <v/>
      </c>
      <c r="M44" s="74" t="str">
        <f aca="false">IFERROR((M43-M42)/M42,"")</f>
        <v/>
      </c>
      <c r="N44" s="40" t="str">
        <f aca="false">IFERROR((N43-N42)/N42,"")</f>
        <v/>
      </c>
      <c r="O44" s="40" t="str">
        <f aca="false">IFERROR((O43-O42)/O42,"")</f>
        <v/>
      </c>
      <c r="P44" s="40" t="str">
        <f aca="false">IFERROR((P43-P42)/P42,"")</f>
        <v/>
      </c>
      <c r="Q44" s="74" t="str">
        <f aca="false">IFERROR((Q43-Q42)/Q42,"")</f>
        <v/>
      </c>
      <c r="R44" s="74" t="str">
        <f aca="false">IFERROR((R43-R42)/R42,"")</f>
        <v/>
      </c>
      <c r="S44" s="74" t="str">
        <f aca="false">IFERROR((S43-S42)/S42,"")</f>
        <v/>
      </c>
      <c r="T44" s="74" t="str">
        <f aca="false">IFERROR((T43-T42)/T42,"")</f>
        <v/>
      </c>
      <c r="U44" s="74" t="str">
        <f aca="false">IFERROR((U43-U42)/U42,"")</f>
        <v/>
      </c>
      <c r="V44" s="75" t="str">
        <f aca="false">IFERROR((V43-V42)/V42,"")</f>
        <v/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str">
        <f aca="false">IFERROR(SQRT(2*(F43-F42)^2/(F43+F42)),"")</f>
        <v/>
      </c>
      <c r="G45" s="77" t="str">
        <f aca="false">IFERROR(SQRT(2*(G43-G42)^2/(G43+G42)),"")</f>
        <v/>
      </c>
      <c r="H45" s="77" t="str">
        <f aca="false">IFERROR(SQRT(2*(H43-H42)^2/(H43+H42)),"")</f>
        <v/>
      </c>
      <c r="I45" s="77" t="str">
        <f aca="false">IFERROR(SQRT(2*(I43-I42)^2/(I43+I42)),"")</f>
        <v/>
      </c>
      <c r="J45" s="77" t="str">
        <f aca="false">IFERROR(SQRT(2*(J43-J42)^2/(J43+J42)),"")</f>
        <v/>
      </c>
      <c r="K45" s="77" t="str">
        <f aca="false">IFERROR(SQRT(2*(K43-K42)^2/(K43+K42)),"")</f>
        <v/>
      </c>
      <c r="L45" s="77" t="str">
        <f aca="false">IFERROR(SQRT(2*(L43-L42)^2/(L43+L42)),"")</f>
        <v/>
      </c>
      <c r="M45" s="77" t="str">
        <f aca="false">IFERROR(SQRT(2*(M43-M42)^2/(M43+M42)),"")</f>
        <v/>
      </c>
      <c r="N45" s="78" t="str">
        <f aca="false">IFERROR(SQRT(2*(N43-N42)^2/(N43+N42)),"")</f>
        <v/>
      </c>
      <c r="O45" s="78" t="str">
        <f aca="false">IFERROR(SQRT(2*(O43-O42)^2/(O43+O42)),"")</f>
        <v/>
      </c>
      <c r="P45" s="78" t="str">
        <f aca="false">IFERROR(SQRT(2*(P43-P42)^2/(P43+P42)),"")</f>
        <v/>
      </c>
      <c r="Q45" s="77" t="str">
        <f aca="false">IFERROR(SQRT(2*(Q43-Q42)^2/(Q43+Q42)),"")</f>
        <v/>
      </c>
      <c r="R45" s="77" t="str">
        <f aca="false">IFERROR(SQRT(2*(R43-R42)^2/(R43+R42)),"")</f>
        <v/>
      </c>
      <c r="S45" s="77" t="str">
        <f aca="false">IFERROR(SQRT(2*(S43-S42)^2/(S43+S42)),"")</f>
        <v/>
      </c>
      <c r="T45" s="77" t="str">
        <f aca="false">IFERROR(SQRT(2*(T43-T42)^2/(T43+T42)),"")</f>
        <v/>
      </c>
      <c r="U45" s="77" t="str">
        <f aca="false">IFERROR(SQRT(2*(U43-U42)^2/(U43+U42)),"")</f>
        <v/>
      </c>
      <c r="V45" s="79" t="str">
        <f aca="false">IFERROR(SQRT(2*(V43-V42)^2/(V43+V42)),"")</f>
        <v/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/>
      <c r="E46" s="7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str">
        <f aca="false">IFERROR((F47-F46)/F46,"")</f>
        <v/>
      </c>
      <c r="G48" s="74" t="str">
        <f aca="false">IFERROR((G47-G46)/G46,"")</f>
        <v/>
      </c>
      <c r="H48" s="74" t="str">
        <f aca="false">IFERROR((H47-H46)/H46,"")</f>
        <v/>
      </c>
      <c r="I48" s="74" t="str">
        <f aca="false">IFERROR((I47-I46)/I46,"")</f>
        <v/>
      </c>
      <c r="J48" s="74" t="str">
        <f aca="false">IFERROR((J47-J46)/J46,"")</f>
        <v/>
      </c>
      <c r="K48" s="74" t="str">
        <f aca="false">IFERROR((K47-K46)/K46,"")</f>
        <v/>
      </c>
      <c r="L48" s="74" t="str">
        <f aca="false">IFERROR((L47-L46)/L46,"")</f>
        <v/>
      </c>
      <c r="M48" s="74" t="str">
        <f aca="false">IFERROR((M47-M46)/M46,"")</f>
        <v/>
      </c>
      <c r="N48" s="40" t="str">
        <f aca="false">IFERROR((N47-N46)/N46,"")</f>
        <v/>
      </c>
      <c r="O48" s="40" t="str">
        <f aca="false">IFERROR((O47-O46)/O46,"")</f>
        <v/>
      </c>
      <c r="P48" s="40" t="str">
        <f aca="false">IFERROR((P47-P46)/P46,"")</f>
        <v/>
      </c>
      <c r="Q48" s="74" t="str">
        <f aca="false">IFERROR((Q47-Q46)/Q46,"")</f>
        <v/>
      </c>
      <c r="R48" s="74" t="str">
        <f aca="false">IFERROR((R47-R46)/R46,"")</f>
        <v/>
      </c>
      <c r="S48" s="74" t="str">
        <f aca="false">IFERROR((S47-S46)/S46,"")</f>
        <v/>
      </c>
      <c r="T48" s="74" t="str">
        <f aca="false">IFERROR((T47-T46)/T46,"")</f>
        <v/>
      </c>
      <c r="U48" s="74" t="str">
        <f aca="false">IFERROR((U47-U46)/U46,"")</f>
        <v/>
      </c>
      <c r="V48" s="75" t="str">
        <f aca="false">IFERROR((V47-V46)/V46,"")</f>
        <v/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str">
        <f aca="false">IFERROR(SQRT(2*(F47-F46)^2/(F47+F46)),"")</f>
        <v/>
      </c>
      <c r="G49" s="77" t="str">
        <f aca="false">IFERROR(SQRT(2*(G47-G46)^2/(G47+G46)),"")</f>
        <v/>
      </c>
      <c r="H49" s="77" t="str">
        <f aca="false">IFERROR(SQRT(2*(H47-H46)^2/(H47+H46)),"")</f>
        <v/>
      </c>
      <c r="I49" s="77" t="str">
        <f aca="false">IFERROR(SQRT(2*(I47-I46)^2/(I47+I46)),"")</f>
        <v/>
      </c>
      <c r="J49" s="77" t="str">
        <f aca="false">IFERROR(SQRT(2*(J47-J46)^2/(J47+J46)),"")</f>
        <v/>
      </c>
      <c r="K49" s="77" t="str">
        <f aca="false">IFERROR(SQRT(2*(K47-K46)^2/(K47+K46)),"")</f>
        <v/>
      </c>
      <c r="L49" s="77" t="str">
        <f aca="false">IFERROR(SQRT(2*(L47-L46)^2/(L47+L46)),"")</f>
        <v/>
      </c>
      <c r="M49" s="77" t="str">
        <f aca="false">IFERROR(SQRT(2*(M47-M46)^2/(M47+M46)),"")</f>
        <v/>
      </c>
      <c r="N49" s="78" t="str">
        <f aca="false">IFERROR(SQRT(2*(N47-N46)^2/(N47+N46)),"")</f>
        <v/>
      </c>
      <c r="O49" s="78" t="str">
        <f aca="false">IFERROR(SQRT(2*(O47-O46)^2/(O47+O46)),"")</f>
        <v/>
      </c>
      <c r="P49" s="78" t="str">
        <f aca="false">IFERROR(SQRT(2*(P47-P46)^2/(P47+P46)),"")</f>
        <v/>
      </c>
      <c r="Q49" s="77" t="str">
        <f aca="false">IFERROR(SQRT(2*(Q47-Q46)^2/(Q47+Q46)),"")</f>
        <v/>
      </c>
      <c r="R49" s="77" t="str">
        <f aca="false">IFERROR(SQRT(2*(R47-R46)^2/(R47+R46)),"")</f>
        <v/>
      </c>
      <c r="S49" s="77" t="str">
        <f aca="false">IFERROR(SQRT(2*(S47-S46)^2/(S47+S46)),"")</f>
        <v/>
      </c>
      <c r="T49" s="77" t="str">
        <f aca="false">IFERROR(SQRT(2*(T47-T46)^2/(T47+T46)),"")</f>
        <v/>
      </c>
      <c r="U49" s="77" t="str">
        <f aca="false">IFERROR(SQRT(2*(U47-U46)^2/(U47+U46)),"")</f>
        <v/>
      </c>
      <c r="V49" s="79" t="str">
        <f aca="false">IFERROR(SQRT(2*(V47-V46)^2/(V47+V46)),"")</f>
        <v/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/>
      <c r="E50" s="7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str">
        <f aca="false">IFERROR((F51-F50)/F50,"")</f>
        <v/>
      </c>
      <c r="G52" s="74" t="str">
        <f aca="false">IFERROR((G51-G50)/G50,"")</f>
        <v/>
      </c>
      <c r="H52" s="74" t="str">
        <f aca="false">IFERROR((H51-H50)/H50,"")</f>
        <v/>
      </c>
      <c r="I52" s="74" t="str">
        <f aca="false">IFERROR((I51-I50)/I50,"")</f>
        <v/>
      </c>
      <c r="J52" s="74" t="str">
        <f aca="false">IFERROR((J51-J50)/J50,"")</f>
        <v/>
      </c>
      <c r="K52" s="74" t="str">
        <f aca="false">IFERROR((K51-K50)/K50,"")</f>
        <v/>
      </c>
      <c r="L52" s="74" t="str">
        <f aca="false">IFERROR((L51-L50)/L50,"")</f>
        <v/>
      </c>
      <c r="M52" s="74" t="str">
        <f aca="false">IFERROR((M51-M50)/M50,"")</f>
        <v/>
      </c>
      <c r="N52" s="40" t="str">
        <f aca="false">IFERROR((N51-N50)/N50,"")</f>
        <v/>
      </c>
      <c r="O52" s="40" t="str">
        <f aca="false">IFERROR((O51-O50)/O50,"")</f>
        <v/>
      </c>
      <c r="P52" s="40" t="str">
        <f aca="false">IFERROR((P51-P50)/P50,"")</f>
        <v/>
      </c>
      <c r="Q52" s="74" t="str">
        <f aca="false">IFERROR((Q51-Q50)/Q50,"")</f>
        <v/>
      </c>
      <c r="R52" s="74" t="str">
        <f aca="false">IFERROR((R51-R50)/R50,"")</f>
        <v/>
      </c>
      <c r="S52" s="74" t="str">
        <f aca="false">IFERROR((S51-S50)/S50,"")</f>
        <v/>
      </c>
      <c r="T52" s="74" t="str">
        <f aca="false">IFERROR((T51-T50)/T50,"")</f>
        <v/>
      </c>
      <c r="U52" s="74" t="str">
        <f aca="false">IFERROR((U51-U50)/U50,"")</f>
        <v/>
      </c>
      <c r="V52" s="75" t="str">
        <f aca="false">IFERROR((V51-V50)/V50,"")</f>
        <v/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str">
        <f aca="false">IFERROR(SQRT(2*(F51-F50)^2/(F51+F50)),"")</f>
        <v/>
      </c>
      <c r="G53" s="77" t="str">
        <f aca="false">IFERROR(SQRT(2*(G51-G50)^2/(G51+G50)),"")</f>
        <v/>
      </c>
      <c r="H53" s="77" t="str">
        <f aca="false">IFERROR(SQRT(2*(H51-H50)^2/(H51+H50)),"")</f>
        <v/>
      </c>
      <c r="I53" s="77" t="str">
        <f aca="false">IFERROR(SQRT(2*(I51-I50)^2/(I51+I50)),"")</f>
        <v/>
      </c>
      <c r="J53" s="77" t="str">
        <f aca="false">IFERROR(SQRT(2*(J51-J50)^2/(J51+J50)),"")</f>
        <v/>
      </c>
      <c r="K53" s="77" t="str">
        <f aca="false">IFERROR(SQRT(2*(K51-K50)^2/(K51+K50)),"")</f>
        <v/>
      </c>
      <c r="L53" s="77" t="str">
        <f aca="false">IFERROR(SQRT(2*(L51-L50)^2/(L51+L50)),"")</f>
        <v/>
      </c>
      <c r="M53" s="77" t="str">
        <f aca="false">IFERROR(SQRT(2*(M51-M50)^2/(M51+M50)),"")</f>
        <v/>
      </c>
      <c r="N53" s="78" t="str">
        <f aca="false">IFERROR(SQRT(2*(N51-N50)^2/(N51+N50)),"")</f>
        <v/>
      </c>
      <c r="O53" s="78" t="str">
        <f aca="false">IFERROR(SQRT(2*(O51-O50)^2/(O51+O50)),"")</f>
        <v/>
      </c>
      <c r="P53" s="78" t="str">
        <f aca="false">IFERROR(SQRT(2*(P51-P50)^2/(P51+P50)),"")</f>
        <v/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str">
        <f aca="false">IFERROR(SQRT(2*(S51-S50)^2/(S51+S50)),"")</f>
        <v/>
      </c>
      <c r="T53" s="77" t="str">
        <f aca="false">IFERROR(SQRT(2*(T51-T50)^2/(T51+T50)),"")</f>
        <v/>
      </c>
      <c r="U53" s="77" t="str">
        <f aca="false">IFERROR(SQRT(2*(U51-U50)^2/(U51+U50)),"")</f>
        <v/>
      </c>
      <c r="V53" s="79" t="str">
        <f aca="false">IFERROR(SQRT(2*(V51-V50)^2/(V51+V50)),"")</f>
        <v/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72" t="n">
        <v>46049</v>
      </c>
      <c r="E74" s="73" t="n">
        <v>0.625</v>
      </c>
      <c r="F74" s="80" t="n">
        <v>245</v>
      </c>
      <c r="G74" s="80" t="n">
        <v>101</v>
      </c>
      <c r="H74" s="80" t="n">
        <v>132</v>
      </c>
      <c r="I74" s="80" t="n">
        <v>3</v>
      </c>
      <c r="J74" s="80" t="n">
        <v>9</v>
      </c>
      <c r="K74" s="6" t="n">
        <v>9</v>
      </c>
      <c r="L74" s="6" t="n">
        <v>91</v>
      </c>
      <c r="M74" s="6" t="n">
        <v>1</v>
      </c>
      <c r="N74" s="6" t="n">
        <v>2</v>
      </c>
      <c r="O74" s="6" t="n">
        <v>130</v>
      </c>
      <c r="P74" s="6" t="n">
        <v>0</v>
      </c>
      <c r="Q74" s="6" t="n">
        <v>1</v>
      </c>
      <c r="R74" s="6" t="n">
        <v>1</v>
      </c>
      <c r="S74" s="6" t="n">
        <v>1</v>
      </c>
      <c r="T74" s="6" t="n">
        <v>1</v>
      </c>
      <c r="U74" s="6" t="n">
        <v>0</v>
      </c>
      <c r="V74" s="6" t="n">
        <v>8</v>
      </c>
    </row>
    <row r="75" customFormat="false" ht="13.5" hidden="false" customHeight="true" outlineLevel="0" collapsed="false">
      <c r="A75" s="69"/>
      <c r="B75" s="70"/>
      <c r="C75" s="6" t="s">
        <v>548</v>
      </c>
      <c r="D75" s="72"/>
      <c r="E75" s="72"/>
      <c r="F75" s="6" t="n">
        <v>82</v>
      </c>
      <c r="G75" s="6" t="n">
        <v>55</v>
      </c>
      <c r="H75" s="6" t="n">
        <v>16</v>
      </c>
      <c r="I75" s="6" t="n">
        <v>2</v>
      </c>
      <c r="J75" s="6" t="n">
        <v>9</v>
      </c>
      <c r="K75" s="6" t="n">
        <v>5</v>
      </c>
      <c r="L75" s="6" t="n">
        <v>49</v>
      </c>
      <c r="M75" s="6" t="n">
        <v>1</v>
      </c>
      <c r="N75" s="6" t="n">
        <v>1</v>
      </c>
      <c r="O75" s="6" t="n">
        <v>15</v>
      </c>
      <c r="P75" s="6" t="n">
        <v>0</v>
      </c>
      <c r="Q75" s="6" t="n">
        <v>1</v>
      </c>
      <c r="R75" s="6" t="n">
        <v>1</v>
      </c>
      <c r="S75" s="6" t="n">
        <v>0</v>
      </c>
      <c r="T75" s="6" t="n">
        <v>1</v>
      </c>
      <c r="U75" s="6" t="n">
        <v>0</v>
      </c>
      <c r="V75" s="6" t="n">
        <v>8</v>
      </c>
    </row>
    <row r="76" customFormat="false" ht="13.5" hidden="false" customHeight="true" outlineLevel="0" collapsed="false">
      <c r="A76" s="69"/>
      <c r="B76" s="70"/>
      <c r="C76" s="6" t="s">
        <v>549</v>
      </c>
      <c r="D76" s="72"/>
      <c r="E76" s="72"/>
      <c r="F76" s="74" t="n">
        <f aca="false">IFERROR((F75-F74)/F74,"")</f>
        <v>-0.66530612244898</v>
      </c>
      <c r="G76" s="74" t="n">
        <f aca="false">IFERROR((G75-G74)/G74,"")</f>
        <v>-0.455445544554455</v>
      </c>
      <c r="H76" s="74" t="n">
        <f aca="false">IFERROR((H75-H74)/H74,"")</f>
        <v>-0.878787878787879</v>
      </c>
      <c r="I76" s="74" t="n">
        <f aca="false">IFERROR((I75-I74)/I74,"")</f>
        <v>-0.333333333333333</v>
      </c>
      <c r="J76" s="74" t="n">
        <f aca="false">IFERROR((J75-J74)/J74,"")</f>
        <v>0</v>
      </c>
      <c r="K76" s="74" t="n">
        <f aca="false">IFERROR((K75-K74)/K74,"")</f>
        <v>-0.444444444444444</v>
      </c>
      <c r="L76" s="74" t="n">
        <f aca="false">IFERROR((L75-L74)/L74,"")</f>
        <v>-0.461538461538462</v>
      </c>
      <c r="M76" s="74" t="n">
        <f aca="false">IFERROR((M75-M74)/M74,"")</f>
        <v>0</v>
      </c>
      <c r="N76" s="40" t="n">
        <f aca="false">IFERROR((N75-N74)/N74,"")</f>
        <v>-0.5</v>
      </c>
      <c r="O76" s="40" t="n">
        <f aca="false">IFERROR((O75-O74)/O74,"")</f>
        <v>-0.884615384615385</v>
      </c>
      <c r="P76" s="40" t="str">
        <f aca="false">IFERROR((P75-P74)/P74,"")</f>
        <v/>
      </c>
      <c r="Q76" s="74" t="n">
        <f aca="false">IFERROR((Q75-Q74)/Q74,"")</f>
        <v>0</v>
      </c>
      <c r="R76" s="74" t="n">
        <f aca="false">IFERROR((R75-R74)/R74,"")</f>
        <v>0</v>
      </c>
      <c r="S76" s="74" t="n">
        <f aca="false">IFERROR((S75-S74)/S74,"")</f>
        <v>-1</v>
      </c>
      <c r="T76" s="74" t="n">
        <f aca="false">IFERROR((T75-T74)/T74,"")</f>
        <v>0</v>
      </c>
      <c r="U76" s="74" t="str">
        <f aca="false">IFERROR((U75-U74)/U74,"")</f>
        <v/>
      </c>
      <c r="V76" s="75" t="n">
        <f aca="false">IFERROR((V75-V74)/V74,"")</f>
        <v>0</v>
      </c>
    </row>
    <row r="77" customFormat="false" ht="13.5" hidden="false" customHeight="true" outlineLevel="0" collapsed="false">
      <c r="A77" s="69"/>
      <c r="B77" s="70"/>
      <c r="C77" s="76" t="s">
        <v>550</v>
      </c>
      <c r="D77" s="72"/>
      <c r="E77" s="72"/>
      <c r="F77" s="77" t="n">
        <f aca="false">IFERROR(SQRT(2*(F75-F74)^2/(F75+F74)),"")</f>
        <v>12.7476087581941</v>
      </c>
      <c r="G77" s="77" t="n">
        <f aca="false">IFERROR(SQRT(2*(G75-G74)^2/(G75+G74)),"")</f>
        <v>5.20847435706514</v>
      </c>
      <c r="H77" s="77" t="n">
        <f aca="false">IFERROR(SQRT(2*(H75-H74)^2/(H75+H74)),"")</f>
        <v>13.484726094283</v>
      </c>
      <c r="I77" s="77" t="n">
        <f aca="false">IFERROR(SQRT(2*(I75-I74)^2/(I75+I74)),"")</f>
        <v>0.632455532033676</v>
      </c>
      <c r="J77" s="77" t="n">
        <f aca="false">IFERROR(SQRT(2*(J75-J74)^2/(J75+J74)),"")</f>
        <v>0</v>
      </c>
      <c r="K77" s="77" t="n">
        <f aca="false">IFERROR(SQRT(2*(K75-K74)^2/(K75+K74)),"")</f>
        <v>1.51185789203691</v>
      </c>
      <c r="L77" s="77" t="n">
        <f aca="false">IFERROR(SQRT(2*(L75-L74)^2/(L75+L74)),"")</f>
        <v>5.01996015920445</v>
      </c>
      <c r="M77" s="77" t="n">
        <f aca="false">IFERROR(SQRT(2*(M75-M74)^2/(M75+M74)),"")</f>
        <v>0</v>
      </c>
      <c r="N77" s="84" t="n">
        <f aca="false">IFERROR(SQRT(2*(N75-N74)^2/(N75+N74)),"")</f>
        <v>0.816496580927726</v>
      </c>
      <c r="O77" s="84" t="n">
        <f aca="false">IFERROR(SQRT(2*(O75-O74)^2/(O75+O74)),"")</f>
        <v>13.5060650488382</v>
      </c>
      <c r="P77" s="84" t="str">
        <f aca="false">IFERROR(SQRT(2*(P75-P74)^2/(P75+P74)),"")</f>
        <v/>
      </c>
      <c r="Q77" s="77" t="n">
        <f aca="false">IFERROR(SQRT(2*(Q75-Q74)^2/(Q75+Q74)),"")</f>
        <v>0</v>
      </c>
      <c r="R77" s="77" t="n">
        <f aca="false">IFERROR(SQRT(2*(R75-R74)^2/(R75+R74)),"")</f>
        <v>0</v>
      </c>
      <c r="S77" s="77" t="n">
        <f aca="false">IFERROR(SQRT(2*(S75-S74)^2/(S75+S74)),"")</f>
        <v>1.4142135623731</v>
      </c>
      <c r="T77" s="77" t="n">
        <f aca="false">IFERROR(SQRT(2*(T75-T74)^2/(T75+T74)),"")</f>
        <v>0</v>
      </c>
      <c r="U77" s="77" t="str">
        <f aca="false">IFERROR(SQRT(2*(U75-U74)^2/(U75+U74)),"")</f>
        <v/>
      </c>
      <c r="V77" s="79" t="n">
        <f aca="false">IFERROR(SQRT(2*(V75-V74)^2/(V75+V74)),"")</f>
        <v>0</v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72" t="n">
        <v>46049</v>
      </c>
      <c r="E78" s="73" t="n">
        <v>0.645833333333333</v>
      </c>
      <c r="F78" s="71" t="n">
        <v>466</v>
      </c>
      <c r="G78" s="71" t="n">
        <v>215</v>
      </c>
      <c r="H78" s="71" t="n">
        <v>205</v>
      </c>
      <c r="I78" s="71" t="n">
        <v>28</v>
      </c>
      <c r="J78" s="71" t="n">
        <v>18</v>
      </c>
      <c r="K78" s="6" t="n">
        <v>3</v>
      </c>
      <c r="L78" s="6" t="n">
        <v>208</v>
      </c>
      <c r="M78" s="6" t="n">
        <v>4</v>
      </c>
      <c r="N78" s="6" t="n">
        <v>20</v>
      </c>
      <c r="O78" s="6" t="n">
        <v>184</v>
      </c>
      <c r="P78" s="6" t="n">
        <v>1</v>
      </c>
      <c r="Q78" s="6" t="n">
        <v>4</v>
      </c>
      <c r="R78" s="6" t="n">
        <f aca="false">SUM(R74:R77)</f>
        <v>2</v>
      </c>
      <c r="S78" s="6" t="n">
        <v>24</v>
      </c>
      <c r="T78" s="6" t="n">
        <v>10</v>
      </c>
      <c r="U78" s="6" t="n">
        <f aca="false">SUM(U74:U77)</f>
        <v>0</v>
      </c>
      <c r="V78" s="6" t="n">
        <v>8</v>
      </c>
    </row>
    <row r="79" customFormat="false" ht="13.5" hidden="false" customHeight="true" outlineLevel="0" collapsed="false">
      <c r="A79" s="69"/>
      <c r="B79" s="70"/>
      <c r="C79" s="6" t="s">
        <v>548</v>
      </c>
      <c r="D79" s="72"/>
      <c r="E79" s="72"/>
      <c r="F79" s="6" t="n">
        <v>439</v>
      </c>
      <c r="G79" s="6" t="n">
        <v>207</v>
      </c>
      <c r="H79" s="6" t="n">
        <v>189</v>
      </c>
      <c r="I79" s="6" t="n">
        <v>34</v>
      </c>
      <c r="J79" s="6" t="n">
        <v>9</v>
      </c>
      <c r="K79" s="6" t="n">
        <v>4</v>
      </c>
      <c r="L79" s="6" t="n">
        <v>199</v>
      </c>
      <c r="M79" s="6" t="n">
        <v>4</v>
      </c>
      <c r="N79" s="6" t="n">
        <v>18</v>
      </c>
      <c r="O79" s="6" t="n">
        <v>170</v>
      </c>
      <c r="P79" s="6" t="n">
        <v>1</v>
      </c>
      <c r="Q79" s="6" t="n">
        <v>5</v>
      </c>
      <c r="R79" s="6" t="n">
        <v>2</v>
      </c>
      <c r="S79" s="6" t="n">
        <v>27</v>
      </c>
      <c r="T79" s="6" t="n">
        <v>5</v>
      </c>
      <c r="U79" s="6" t="n">
        <f aca="false">SUM(U75:U78)</f>
        <v>0</v>
      </c>
      <c r="V79" s="6" t="n">
        <v>4</v>
      </c>
    </row>
    <row r="80" customFormat="false" ht="13.5" hidden="false" customHeight="true" outlineLevel="0" collapsed="false">
      <c r="A80" s="69"/>
      <c r="B80" s="70"/>
      <c r="C80" s="6" t="s">
        <v>549</v>
      </c>
      <c r="D80" s="72"/>
      <c r="E80" s="72"/>
      <c r="F80" s="74" t="n">
        <f aca="false">IFERROR((F79-F78)/F78,"")</f>
        <v>-0.0579399141630901</v>
      </c>
      <c r="G80" s="74" t="n">
        <f aca="false">IFERROR((G79-G78)/G78,"")</f>
        <v>-0.0372093023255814</v>
      </c>
      <c r="H80" s="74" t="n">
        <f aca="false">IFERROR((H79-H78)/H78,"")</f>
        <v>-0.0780487804878049</v>
      </c>
      <c r="I80" s="74" t="n">
        <f aca="false">IFERROR((I79-I78)/I78,"")</f>
        <v>0.214285714285714</v>
      </c>
      <c r="J80" s="74" t="n">
        <f aca="false">IFERROR((J79-J78)/J78,"")</f>
        <v>-0.5</v>
      </c>
      <c r="K80" s="74" t="n">
        <f aca="false">IFERROR((K79-K78)/K78,"")</f>
        <v>0.333333333333333</v>
      </c>
      <c r="L80" s="74" t="n">
        <f aca="false">IFERROR((L79-L78)/L78,"")</f>
        <v>-0.0432692307692308</v>
      </c>
      <c r="M80" s="74" t="n">
        <f aca="false">IFERROR((M79-M78)/M78,"")</f>
        <v>0</v>
      </c>
      <c r="N80" s="40" t="n">
        <f aca="false">IFERROR((N79-N78)/N78,"")</f>
        <v>-0.1</v>
      </c>
      <c r="O80" s="40" t="n">
        <f aca="false">IFERROR((O79-O78)/O78,"")</f>
        <v>-0.0760869565217391</v>
      </c>
      <c r="P80" s="40" t="n">
        <f aca="false">IFERROR((P79-P78)/P78,"")</f>
        <v>0</v>
      </c>
      <c r="Q80" s="74" t="n">
        <f aca="false">IFERROR((Q79-Q78)/Q78,"")</f>
        <v>0.25</v>
      </c>
      <c r="R80" s="74" t="n">
        <f aca="false">IFERROR((R79-R78)/R78,"")</f>
        <v>0</v>
      </c>
      <c r="S80" s="74" t="n">
        <f aca="false">IFERROR((S79-S78)/S78,"")</f>
        <v>0.125</v>
      </c>
      <c r="T80" s="74" t="n">
        <f aca="false">IFERROR((T79-T78)/T78,"")</f>
        <v>-0.5</v>
      </c>
      <c r="U80" s="74" t="str">
        <f aca="false">IFERROR((U79-U78)/U78,"")</f>
        <v/>
      </c>
      <c r="V80" s="75" t="n">
        <f aca="false">IFERROR((V79-V78)/V78,"")</f>
        <v>-0.5</v>
      </c>
    </row>
    <row r="81" customFormat="false" ht="13.5" hidden="false" customHeight="true" outlineLevel="0" collapsed="false">
      <c r="A81" s="69"/>
      <c r="B81" s="70"/>
      <c r="C81" s="76" t="s">
        <v>550</v>
      </c>
      <c r="D81" s="72"/>
      <c r="E81" s="72"/>
      <c r="F81" s="77" t="n">
        <f aca="false">IFERROR(SQRT(2*(F79-F78)^2/(F79+F78)),"")</f>
        <v>1.26927133575012</v>
      </c>
      <c r="G81" s="77" t="n">
        <f aca="false">IFERROR(SQRT(2*(G79-G78)^2/(G79+G78)),"")</f>
        <v>0.550742712657211</v>
      </c>
      <c r="H81" s="77" t="n">
        <f aca="false">IFERROR(SQRT(2*(H79-H78)^2/(H79+H78)),"")</f>
        <v>1.13995279980655</v>
      </c>
      <c r="I81" s="77" t="n">
        <f aca="false">IFERROR(SQRT(2*(I79-I78)^2/(I79+I78)),"")</f>
        <v>1.07763181216065</v>
      </c>
      <c r="J81" s="77" t="n">
        <f aca="false">IFERROR(SQRT(2*(J79-J78)^2/(J79+J78)),"")</f>
        <v>2.44948974278318</v>
      </c>
      <c r="K81" s="77" t="n">
        <f aca="false">IFERROR(SQRT(2*(K79-K78)^2/(K79+K78)),"")</f>
        <v>0.534522483824849</v>
      </c>
      <c r="L81" s="77" t="n">
        <f aca="false">IFERROR(SQRT(2*(L79-L78)^2/(L79+L78)),"")</f>
        <v>0.630899673509504</v>
      </c>
      <c r="M81" s="77" t="n">
        <f aca="false">IFERROR(SQRT(2*(M79-M78)^2/(M79+M78)),"")</f>
        <v>0</v>
      </c>
      <c r="N81" s="84" t="n">
        <f aca="false">IFERROR(SQRT(2*(N79-N78)^2/(N79+N78)),"")</f>
        <v>0.458831467741124</v>
      </c>
      <c r="O81" s="84" t="n">
        <f aca="false">IFERROR(SQRT(2*(O79-O78)^2/(O79+O78)),"")</f>
        <v>1.05230443920396</v>
      </c>
      <c r="P81" s="84" t="n">
        <f aca="false">IFERROR(SQRT(2*(P79-P78)^2/(P79+P78)),"")</f>
        <v>0</v>
      </c>
      <c r="Q81" s="77" t="n">
        <f aca="false">IFERROR(SQRT(2*(Q79-Q78)^2/(Q79+Q78)),"")</f>
        <v>0.471404520791032</v>
      </c>
      <c r="R81" s="77" t="n">
        <f aca="false">IFERROR(SQRT(2*(R79-R78)^2/(R79+R78)),"")</f>
        <v>0</v>
      </c>
      <c r="S81" s="77" t="n">
        <f aca="false">IFERROR(SQRT(2*(S79-S78)^2/(S79+S78)),"")</f>
        <v>0.594088525786005</v>
      </c>
      <c r="T81" s="77" t="n">
        <f aca="false">IFERROR(SQRT(2*(T79-T78)^2/(T79+T78)),"")</f>
        <v>1.82574185835055</v>
      </c>
      <c r="U81" s="77" t="str">
        <f aca="false">IFERROR(SQRT(2*(U79-U78)^2/(U79+U78)),"")</f>
        <v/>
      </c>
      <c r="V81" s="79" t="n">
        <f aca="false">IFERROR(SQRT(2*(V79-V78)^2/(V79+V78)),"")</f>
        <v>1.63299316185545</v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82"/>
      <c r="E86" s="82"/>
      <c r="F86" s="71"/>
      <c r="G86" s="71"/>
      <c r="H86" s="71"/>
      <c r="I86" s="71"/>
      <c r="J86" s="71"/>
      <c r="K86" s="71"/>
      <c r="L86" s="71"/>
      <c r="M86" s="71"/>
      <c r="N86" s="5"/>
      <c r="O86" s="5"/>
      <c r="P86" s="5"/>
      <c r="Q86" s="71"/>
      <c r="R86" s="71"/>
      <c r="S86" s="71"/>
      <c r="T86" s="71"/>
      <c r="U86" s="71"/>
      <c r="V86" s="85"/>
    </row>
    <row r="87" customFormat="false" ht="13.5" hidden="false" customHeight="true" outlineLevel="0" collapsed="false">
      <c r="A87" s="69"/>
      <c r="B87" s="70"/>
      <c r="C87" s="6" t="s">
        <v>548</v>
      </c>
      <c r="D87" s="82"/>
      <c r="E87" s="82"/>
      <c r="F87" s="6"/>
      <c r="G87" s="6"/>
      <c r="H87" s="6"/>
      <c r="I87" s="6"/>
      <c r="J87" s="6"/>
      <c r="K87" s="6"/>
      <c r="L87" s="6"/>
      <c r="M87" s="6"/>
      <c r="N87" s="5"/>
      <c r="O87" s="5"/>
      <c r="P87" s="5"/>
      <c r="Q87" s="6"/>
      <c r="R87" s="6"/>
      <c r="S87" s="6"/>
      <c r="T87" s="6"/>
      <c r="U87" s="6"/>
      <c r="V87" s="83"/>
    </row>
    <row r="88" customFormat="false" ht="13.5" hidden="false" customHeight="true" outlineLevel="0" collapsed="false">
      <c r="A88" s="69"/>
      <c r="B88" s="70"/>
      <c r="C88" s="6" t="s">
        <v>549</v>
      </c>
      <c r="D88" s="82"/>
      <c r="E88" s="82"/>
      <c r="F88" s="74" t="str">
        <f aca="false">IFERROR((F87-F86)/F86,"")</f>
        <v/>
      </c>
      <c r="G88" s="74" t="str">
        <f aca="false">IFERROR((G87-G86)/G86,"")</f>
        <v/>
      </c>
      <c r="H88" s="74" t="str">
        <f aca="false">IFERROR((H87-H86)/H86,"")</f>
        <v/>
      </c>
      <c r="I88" s="74" t="str">
        <f aca="false">IFERROR((I87-I86)/I86,"")</f>
        <v/>
      </c>
      <c r="J88" s="74" t="str">
        <f aca="false">IFERROR((J87-J86)/J86,"")</f>
        <v/>
      </c>
      <c r="K88" s="74" t="str">
        <f aca="false">IFERROR((K87-K86)/K86,"")</f>
        <v/>
      </c>
      <c r="L88" s="74" t="str">
        <f aca="false">IFERROR((L87-L86)/L86,"")</f>
        <v/>
      </c>
      <c r="M88" s="74" t="str">
        <f aca="false">IFERROR((M87-M86)/M86,"")</f>
        <v/>
      </c>
      <c r="N88" s="40" t="str">
        <f aca="false">IFERROR((N87-N86)/N86,"")</f>
        <v/>
      </c>
      <c r="O88" s="40" t="str">
        <f aca="false">IFERROR((O87-O86)/O86,"")</f>
        <v/>
      </c>
      <c r="P88" s="40" t="str">
        <f aca="false">IFERROR((P87-P86)/P86,"")</f>
        <v/>
      </c>
      <c r="Q88" s="74" t="str">
        <f aca="false">IFERROR((Q87-Q86)/Q86,"")</f>
        <v/>
      </c>
      <c r="R88" s="74" t="str">
        <f aca="false">IFERROR((R87-R86)/R86,"")</f>
        <v/>
      </c>
      <c r="S88" s="74" t="str">
        <f aca="false">IFERROR((S87-S86)/S86,"")</f>
        <v/>
      </c>
      <c r="T88" s="74" t="str">
        <f aca="false">IFERROR((T87-T86)/T86,"")</f>
        <v/>
      </c>
      <c r="U88" s="74" t="str">
        <f aca="false">IFERROR((U87-U86)/U86,"")</f>
        <v/>
      </c>
      <c r="V88" s="75" t="str">
        <f aca="false">IFERROR((V87-V86)/V86,"")</f>
        <v/>
      </c>
    </row>
    <row r="89" customFormat="false" ht="13.5" hidden="false" customHeight="true" outlineLevel="0" collapsed="false">
      <c r="A89" s="69"/>
      <c r="B89" s="70"/>
      <c r="C89" s="76" t="s">
        <v>550</v>
      </c>
      <c r="D89" s="82"/>
      <c r="E89" s="82"/>
      <c r="F89" s="77" t="str">
        <f aca="false">IFERROR(SQRT(2*(F87-F86)^2/(F87+F86)),"")</f>
        <v/>
      </c>
      <c r="G89" s="77" t="str">
        <f aca="false">IFERROR(SQRT(2*(G87-G86)^2/(G87+G86)),"")</f>
        <v/>
      </c>
      <c r="H89" s="77" t="str">
        <f aca="false">IFERROR(SQRT(2*(H87-H86)^2/(H87+H86)),"")</f>
        <v/>
      </c>
      <c r="I89" s="77" t="str">
        <f aca="false">IFERROR(SQRT(2*(I87-I86)^2/(I87+I86)),"")</f>
        <v/>
      </c>
      <c r="J89" s="77" t="str">
        <f aca="false">IFERROR(SQRT(2*(J87-J86)^2/(J87+J86)),"")</f>
        <v/>
      </c>
      <c r="K89" s="77" t="str">
        <f aca="false">IFERROR(SQRT(2*(K87-K86)^2/(K87+K86)),"")</f>
        <v/>
      </c>
      <c r="L89" s="77" t="str">
        <f aca="false">IFERROR(SQRT(2*(L87-L86)^2/(L87+L86)),"")</f>
        <v/>
      </c>
      <c r="M89" s="77" t="str">
        <f aca="false">IFERROR(SQRT(2*(M87-M86)^2/(M87+M86)),"")</f>
        <v/>
      </c>
      <c r="N89" s="84" t="str">
        <f aca="false">IFERROR(SQRT(2*(N87-N86)^2/(N87+N86)),"")</f>
        <v/>
      </c>
      <c r="O89" s="84" t="str">
        <f aca="false">IFERROR(SQRT(2*(O87-O86)^2/(O87+O86)),"")</f>
        <v/>
      </c>
      <c r="P89" s="84" t="str">
        <f aca="false">IFERROR(SQRT(2*(P87-P86)^2/(P87+P86)),"")</f>
        <v/>
      </c>
      <c r="Q89" s="77" t="str">
        <f aca="false">IFERROR(SQRT(2*(Q87-Q86)^2/(Q87+Q86)),"")</f>
        <v/>
      </c>
      <c r="R89" s="77" t="str">
        <f aca="false">IFERROR(SQRT(2*(R87-R86)^2/(R87+R86)),"")</f>
        <v/>
      </c>
      <c r="S89" s="77" t="str">
        <f aca="false">IFERROR(SQRT(2*(S87-S86)^2/(S87+S86)),"")</f>
        <v/>
      </c>
      <c r="T89" s="77" t="str">
        <f aca="false">IFERROR(SQRT(2*(T87-T86)^2/(T87+T86)),"")</f>
        <v/>
      </c>
      <c r="U89" s="77" t="str">
        <f aca="false">IFERROR(SQRT(2*(U87-U86)^2/(U87+U86)),"")</f>
        <v/>
      </c>
      <c r="V89" s="79" t="str">
        <f aca="false">IFERROR(SQRT(2*(V87-V86)^2/(V87+V86)),"")</f>
        <v/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547</v>
      </c>
      <c r="D110" s="72"/>
      <c r="E110" s="73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/>
      <c r="G111" s="6"/>
      <c r="H111" s="6"/>
      <c r="I111" s="6"/>
      <c r="J111" s="6"/>
      <c r="K111" s="6"/>
      <c r="L111" s="6"/>
      <c r="M111" s="6"/>
      <c r="N111" s="5"/>
      <c r="O111" s="5"/>
      <c r="P111" s="5"/>
      <c r="Q111" s="6"/>
      <c r="R111" s="6"/>
      <c r="S111" s="6"/>
      <c r="T111" s="6"/>
      <c r="U111" s="6"/>
      <c r="V111" s="83"/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str">
        <f aca="false">IFERROR((F111-F110)/F110,"")</f>
        <v/>
      </c>
      <c r="G112" s="74" t="str">
        <f aca="false">IFERROR((G111-G110)/G110,"")</f>
        <v/>
      </c>
      <c r="H112" s="74" t="str">
        <f aca="false">IFERROR((H111-H110)/H110,"")</f>
        <v/>
      </c>
      <c r="I112" s="74" t="str">
        <f aca="false">IFERROR((I111-I110)/I110,"")</f>
        <v/>
      </c>
      <c r="J112" s="74" t="str">
        <f aca="false">IFERROR((J111-J110)/J110,"")</f>
        <v/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40" t="str">
        <f aca="false">IFERROR((N111-N110)/N110,"")</f>
        <v/>
      </c>
      <c r="O112" s="40" t="str">
        <f aca="false">IFERROR((O111-O110)/O110,"")</f>
        <v/>
      </c>
      <c r="P112" s="40" t="str">
        <f aca="false">IFERROR((P111-P110)/P110,"")</f>
        <v/>
      </c>
      <c r="Q112" s="74" t="str">
        <f aca="false">IFERROR((Q111-Q110)/Q110,"")</f>
        <v/>
      </c>
      <c r="R112" s="74" t="str">
        <f aca="false">IFERROR((R111-R110)/R110,"")</f>
        <v/>
      </c>
      <c r="S112" s="74" t="str">
        <f aca="false">IFERROR((S111-S110)/S110,"")</f>
        <v/>
      </c>
      <c r="T112" s="74" t="str">
        <f aca="false">IFERROR((T111-T110)/T110,"")</f>
        <v/>
      </c>
      <c r="U112" s="74" t="str">
        <f aca="false">IFERROR((U111-U110)/U110,"")</f>
        <v/>
      </c>
      <c r="V112" s="75" t="str">
        <f aca="false">IFERROR((V111-V110)/V110,"")</f>
        <v/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str">
        <f aca="false">IFERROR(SQRT(2*(F111-F110)^2/(F111+F110)),"")</f>
        <v/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str">
        <f aca="false">IFERROR(SQRT(2*(I111-I110)^2/(I111+I110)),"")</f>
        <v/>
      </c>
      <c r="J113" s="77" t="str">
        <f aca="false">IFERROR(SQRT(2*(J111-J110)^2/(J111+J110)),"")</f>
        <v/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str">
        <f aca="false">IFERROR(SQRT(2*(Q111-Q110)^2/(Q111+Q110)),"")</f>
        <v/>
      </c>
      <c r="R113" s="77" t="str">
        <f aca="false">IFERROR(SQRT(2*(R111-R110)^2/(R111+R110)),"")</f>
        <v/>
      </c>
      <c r="S113" s="77" t="str">
        <f aca="false">IFERROR(SQRT(2*(S111-S110)^2/(S111+S110)),"")</f>
        <v/>
      </c>
      <c r="T113" s="77" t="str">
        <f aca="false">IFERROR(SQRT(2*(T111-T110)^2/(T111+T110)),"")</f>
        <v/>
      </c>
      <c r="U113" s="77" t="str">
        <f aca="false">IFERROR(SQRT(2*(U111-U110)^2/(U111+U110)),"")</f>
        <v/>
      </c>
      <c r="V113" s="79" t="str">
        <f aca="false">IFERROR(SQRT(2*(V111-V110)^2/(V111+V110)),"")</f>
        <v/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/>
      <c r="E114" s="7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str">
        <f aca="false">IFERROR((F115-F114)/F114,"")</f>
        <v/>
      </c>
      <c r="G116" s="74" t="str">
        <f aca="false">IFERROR((G115-G114)/G114,"")</f>
        <v/>
      </c>
      <c r="H116" s="74" t="str">
        <f aca="false">IFERROR((H115-H114)/H114,"")</f>
        <v/>
      </c>
      <c r="I116" s="74" t="str">
        <f aca="false">IFERROR((I115-I114)/I114,"")</f>
        <v/>
      </c>
      <c r="J116" s="74" t="str">
        <f aca="false">IFERROR((J115-J114)/J114,"")</f>
        <v/>
      </c>
      <c r="K116" s="74" t="str">
        <f aca="false">IFERROR((K115-K114)/K114,"")</f>
        <v/>
      </c>
      <c r="L116" s="74" t="str">
        <f aca="false">IFERROR((L115-L114)/L114,"")</f>
        <v/>
      </c>
      <c r="M116" s="74" t="str">
        <f aca="false">IFERROR((M115-M114)/M114,"")</f>
        <v/>
      </c>
      <c r="N116" s="40" t="str">
        <f aca="false">IFERROR((N115-N114)/N114,"")</f>
        <v/>
      </c>
      <c r="O116" s="40" t="str">
        <f aca="false">IFERROR((O115-O114)/O114,"")</f>
        <v/>
      </c>
      <c r="P116" s="40" t="str">
        <f aca="false">IFERROR((P115-P114)/P114,"")</f>
        <v/>
      </c>
      <c r="Q116" s="74" t="str">
        <f aca="false">IFERROR((Q115-Q114)/Q114,"")</f>
        <v/>
      </c>
      <c r="R116" s="74" t="str">
        <f aca="false">IFERROR((R115-R114)/R114,"")</f>
        <v/>
      </c>
      <c r="S116" s="74" t="str">
        <f aca="false">IFERROR((S115-S114)/S114,"")</f>
        <v/>
      </c>
      <c r="T116" s="74" t="str">
        <f aca="false">IFERROR((T115-T114)/T114,"")</f>
        <v/>
      </c>
      <c r="U116" s="74" t="str">
        <f aca="false">IFERROR((U115-U114)/U114,"")</f>
        <v/>
      </c>
      <c r="V116" s="75" t="str">
        <f aca="false">IFERROR((V115-V114)/V114,"")</f>
        <v/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str">
        <f aca="false">IFERROR(SQRT(2*(F115-F114)^2/(F115+F114)),"")</f>
        <v/>
      </c>
      <c r="G117" s="77" t="str">
        <f aca="false">IFERROR(SQRT(2*(G115-G114)^2/(G115+G114)),"")</f>
        <v/>
      </c>
      <c r="H117" s="77" t="str">
        <f aca="false">IFERROR(SQRT(2*(H115-H114)^2/(H115+H114)),"")</f>
        <v/>
      </c>
      <c r="I117" s="77" t="str">
        <f aca="false">IFERROR(SQRT(2*(I115-I114)^2/(I115+I114)),"")</f>
        <v/>
      </c>
      <c r="J117" s="77" t="str">
        <f aca="false">IFERROR(SQRT(2*(J115-J114)^2/(J115+J114)),"")</f>
        <v/>
      </c>
      <c r="K117" s="77" t="str">
        <f aca="false">IFERROR(SQRT(2*(K115-K114)^2/(K115+K114)),"")</f>
        <v/>
      </c>
      <c r="L117" s="77" t="str">
        <f aca="false">IFERROR(SQRT(2*(L115-L114)^2/(L115+L114)),"")</f>
        <v/>
      </c>
      <c r="M117" s="77" t="str">
        <f aca="false">IFERROR(SQRT(2*(M115-M114)^2/(M115+M114)),"")</f>
        <v/>
      </c>
      <c r="N117" s="78" t="str">
        <f aca="false">IFERROR(SQRT(2*(N115-N114)^2/(N115+N114)),"")</f>
        <v/>
      </c>
      <c r="O117" s="78" t="str">
        <f aca="false">IFERROR(SQRT(2*(O115-O114)^2/(O115+O114)),"")</f>
        <v/>
      </c>
      <c r="P117" s="78" t="str">
        <f aca="false">IFERROR(SQRT(2*(P115-P114)^2/(P115+P114)),"")</f>
        <v/>
      </c>
      <c r="Q117" s="77" t="str">
        <f aca="false">IFERROR(SQRT(2*(Q115-Q114)^2/(Q115+Q114)),"")</f>
        <v/>
      </c>
      <c r="R117" s="77" t="str">
        <f aca="false">IFERROR(SQRT(2*(R115-R114)^2/(R115+R114)),"")</f>
        <v/>
      </c>
      <c r="S117" s="77" t="str">
        <f aca="false">IFERROR(SQRT(2*(S115-S114)^2/(S115+S114)),"")</f>
        <v/>
      </c>
      <c r="T117" s="77" t="str">
        <f aca="false">IFERROR(SQRT(2*(T115-T114)^2/(T115+T114)),"")</f>
        <v/>
      </c>
      <c r="U117" s="77" t="str">
        <f aca="false">IFERROR(SQRT(2*(U115-U114)^2/(U115+U114)),"")</f>
        <v/>
      </c>
      <c r="V117" s="79" t="str">
        <f aca="false">IFERROR(SQRT(2*(V115-V114)^2/(V115+V114)),"")</f>
        <v/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40" t="str">
        <f aca="false">IFERROR((N151-N150)/N150,"")</f>
        <v/>
      </c>
      <c r="O152" s="40" t="str">
        <f aca="false">IFERROR((O151-O150)/O150,"")</f>
        <v/>
      </c>
      <c r="P152" s="40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5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str">
        <f aca="false">IFERROR((N155-N154)/N154,"")</f>
        <v/>
      </c>
      <c r="O156" s="40" t="str">
        <f aca="false">IFERROR((O155-O154)/O154,"")</f>
        <v/>
      </c>
      <c r="P156" s="40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/>
      <c r="E162" s="7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str">
        <f aca="false">IFERROR((F163-F162)/F162,"")</f>
        <v/>
      </c>
      <c r="G164" s="74" t="str">
        <f aca="false">IFERROR((G163-G162)/G162,"")</f>
        <v/>
      </c>
      <c r="H164" s="74" t="str">
        <f aca="false">IFERROR((H163-H162)/H162,"")</f>
        <v/>
      </c>
      <c r="I164" s="74" t="str">
        <f aca="false">IFERROR((I163-I162)/I162,"")</f>
        <v/>
      </c>
      <c r="J164" s="74" t="str">
        <f aca="false">IFERROR((J163-J162)/J162,"")</f>
        <v/>
      </c>
      <c r="K164" s="74" t="str">
        <f aca="false">IFERROR((K163-K162)/K162,"")</f>
        <v/>
      </c>
      <c r="L164" s="74" t="str">
        <f aca="false">IFERROR((L163-L162)/L162,"")</f>
        <v/>
      </c>
      <c r="M164" s="74" t="str">
        <f aca="false">IFERROR((M163-M162)/M162,"")</f>
        <v/>
      </c>
      <c r="N164" s="40" t="str">
        <f aca="false">IFERROR((N163-N162)/N162,"")</f>
        <v/>
      </c>
      <c r="O164" s="40" t="str">
        <f aca="false">IFERROR((O163-O162)/O162,"")</f>
        <v/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str">
        <f aca="false">IFERROR((T163-T162)/T162,"")</f>
        <v/>
      </c>
      <c r="U164" s="74" t="str">
        <f aca="false">IFERROR((U163-U162)/U162,"")</f>
        <v/>
      </c>
      <c r="V164" s="75" t="str">
        <f aca="false">IFERROR((V163-V162)/V162,"")</f>
        <v/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str">
        <f aca="false">IFERROR(SQRT(2*(F163-F162)^2/(F163+F162)),"")</f>
        <v/>
      </c>
      <c r="G165" s="77" t="str">
        <f aca="false">IFERROR(SQRT(2*(G163-G162)^2/(G163+G162)),"")</f>
        <v/>
      </c>
      <c r="H165" s="77" t="str">
        <f aca="false">IFERROR(SQRT(2*(H163-H162)^2/(H163+H162)),"")</f>
        <v/>
      </c>
      <c r="I165" s="77" t="str">
        <f aca="false">IFERROR(SQRT(2*(I163-I162)^2/(I163+I162)),"")</f>
        <v/>
      </c>
      <c r="J165" s="77" t="str">
        <f aca="false">IFERROR(SQRT(2*(J163-J162)^2/(J163+J162)),"")</f>
        <v/>
      </c>
      <c r="K165" s="77" t="str">
        <f aca="false">IFERROR(SQRT(2*(K163-K162)^2/(K163+K162)),"")</f>
        <v/>
      </c>
      <c r="L165" s="77" t="str">
        <f aca="false">IFERROR(SQRT(2*(L163-L162)^2/(L163+L162)),"")</f>
        <v/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str">
        <f aca="false">IFERROR(SQRT(2*(O163-O162)^2/(O163+O162)),"")</f>
        <v/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str">
        <f aca="false">IFERROR(SQRT(2*(T163-T162)^2/(T163+T162)),"")</f>
        <v/>
      </c>
      <c r="U165" s="77" t="str">
        <f aca="false">IFERROR(SQRT(2*(U163-U162)^2/(U163+U162)),"")</f>
        <v/>
      </c>
      <c r="V165" s="79" t="str">
        <f aca="false">IFERROR(SQRT(2*(V163-V162)^2/(V163+V162)),"")</f>
        <v/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5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8012600</v>
      </c>
      <c r="B198" s="70" t="s">
        <v>143</v>
      </c>
      <c r="C198" s="71" t="s">
        <v>547</v>
      </c>
      <c r="D198" s="86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87"/>
      <c r="E199" s="8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87"/>
      <c r="E200" s="8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88"/>
      <c r="E201" s="8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547</v>
      </c>
      <c r="D210" s="72"/>
      <c r="E210" s="73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str">
        <f aca="false">IFERROR((F211-F210)/F210,"")</f>
        <v/>
      </c>
      <c r="G212" s="74" t="str">
        <f aca="false">IFERROR((G211-G210)/G210,"")</f>
        <v/>
      </c>
      <c r="H212" s="74" t="str">
        <f aca="false">IFERROR((H211-H210)/H210,"")</f>
        <v/>
      </c>
      <c r="I212" s="74" t="str">
        <f aca="false">IFERROR((I211-I210)/I210,"")</f>
        <v/>
      </c>
      <c r="J212" s="74" t="str">
        <f aca="false">IFERROR((J211-J210)/J210,"")</f>
        <v/>
      </c>
      <c r="K212" s="74" t="str">
        <f aca="false">IFERROR((K211-K210)/K210,"")</f>
        <v/>
      </c>
      <c r="L212" s="74" t="str">
        <f aca="false">IFERROR((L211-L210)/L210,"")</f>
        <v/>
      </c>
      <c r="M212" s="74" t="str">
        <f aca="false">IFERROR((M211-M210)/M210,"")</f>
        <v/>
      </c>
      <c r="N212" s="40" t="str">
        <f aca="false">IFERROR((N211-N210)/N210,"")</f>
        <v/>
      </c>
      <c r="O212" s="40" t="str">
        <f aca="false">IFERROR((O211-O210)/O210,"")</f>
        <v/>
      </c>
      <c r="P212" s="40" t="str">
        <f aca="false">IFERROR((P211-P210)/P210,"")</f>
        <v/>
      </c>
      <c r="Q212" s="74" t="str">
        <f aca="false">IFERROR((Q211-Q210)/Q210,"")</f>
        <v/>
      </c>
      <c r="R212" s="74" t="str">
        <f aca="false">IFERROR((R211-R210)/R210,"")</f>
        <v/>
      </c>
      <c r="S212" s="74" t="str">
        <f aca="false">IFERROR((S211-S210)/S210,"")</f>
        <v/>
      </c>
      <c r="T212" s="74" t="str">
        <f aca="false">IFERROR((T211-T210)/T210,"")</f>
        <v/>
      </c>
      <c r="U212" s="74" t="str">
        <f aca="false">IFERROR((U211-U210)/U210,"")</f>
        <v/>
      </c>
      <c r="V212" s="75" t="str">
        <f aca="false">IFERROR((V211-V210)/V210,"")</f>
        <v/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str">
        <f aca="false">IFERROR(SQRT(2*(F211-F210)^2/(F211+F210)),"")</f>
        <v/>
      </c>
      <c r="G213" s="77" t="str">
        <f aca="false">IFERROR(SQRT(2*(G211-G210)^2/(G211+G210)),"")</f>
        <v/>
      </c>
      <c r="H213" s="77" t="str">
        <f aca="false">IFERROR(SQRT(2*(H211-H210)^2/(H211+H210)),"")</f>
        <v/>
      </c>
      <c r="I213" s="77" t="str">
        <f aca="false">IFERROR(SQRT(2*(I211-I210)^2/(I211+I210)),"")</f>
        <v/>
      </c>
      <c r="J213" s="77" t="str">
        <f aca="false">IFERROR(SQRT(2*(J211-J210)^2/(J211+J210)),"")</f>
        <v/>
      </c>
      <c r="K213" s="77" t="str">
        <f aca="false">IFERROR(SQRT(2*(K211-K210)^2/(K211+K210)),"")</f>
        <v/>
      </c>
      <c r="L213" s="77" t="str">
        <f aca="false">IFERROR(SQRT(2*(L211-L210)^2/(L211+L210)),"")</f>
        <v/>
      </c>
      <c r="M213" s="77" t="str">
        <f aca="false">IFERROR(SQRT(2*(M211-M210)^2/(M211+M210)),"")</f>
        <v/>
      </c>
      <c r="N213" s="78" t="str">
        <f aca="false">IFERROR(SQRT(2*(N211-N210)^2/(N211+N210)),"")</f>
        <v/>
      </c>
      <c r="O213" s="78" t="str">
        <f aca="false">IFERROR(SQRT(2*(O211-O210)^2/(O211+O210)),"")</f>
        <v/>
      </c>
      <c r="P213" s="78" t="str">
        <f aca="false">IFERROR(SQRT(2*(P211-P210)^2/(P211+P210)),"")</f>
        <v/>
      </c>
      <c r="Q213" s="77" t="str">
        <f aca="false">IFERROR(SQRT(2*(Q211-Q210)^2/(Q211+Q210)),"")</f>
        <v/>
      </c>
      <c r="R213" s="77" t="str">
        <f aca="false">IFERROR(SQRT(2*(R211-R210)^2/(R211+R210)),"")</f>
        <v/>
      </c>
      <c r="S213" s="77" t="str">
        <f aca="false">IFERROR(SQRT(2*(S211-S210)^2/(S211+S210)),"")</f>
        <v/>
      </c>
      <c r="T213" s="77" t="str">
        <f aca="false">IFERROR(SQRT(2*(T211-T210)^2/(T211+T210)),"")</f>
        <v/>
      </c>
      <c r="U213" s="77" t="str">
        <f aca="false">IFERROR(SQRT(2*(U211-U210)^2/(U211+U210)),"")</f>
        <v/>
      </c>
      <c r="V213" s="79" t="str">
        <f aca="false">IFERROR(SQRT(2*(V211-V210)^2/(V211+V210)),"")</f>
        <v/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547</v>
      </c>
      <c r="D214" s="72"/>
      <c r="E214" s="73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str">
        <f aca="false">IFERROR((F215-F214)/F214,"")</f>
        <v/>
      </c>
      <c r="G216" s="74" t="str">
        <f aca="false">IFERROR((G215-G214)/G214,"")</f>
        <v/>
      </c>
      <c r="H216" s="74" t="str">
        <f aca="false">IFERROR((H215-H214)/H214,"")</f>
        <v/>
      </c>
      <c r="I216" s="74" t="str">
        <f aca="false">IFERROR((I215-I214)/I214,"")</f>
        <v/>
      </c>
      <c r="J216" s="74" t="str">
        <f aca="false">IFERROR((J215-J214)/J214,"")</f>
        <v/>
      </c>
      <c r="K216" s="74" t="str">
        <f aca="false">IFERROR((K215-K214)/K214,"")</f>
        <v/>
      </c>
      <c r="L216" s="74" t="str">
        <f aca="false">IFERROR((L215-L214)/L214,"")</f>
        <v/>
      </c>
      <c r="M216" s="74" t="str">
        <f aca="false">IFERROR((M215-M214)/M214,"")</f>
        <v/>
      </c>
      <c r="N216" s="40" t="str">
        <f aca="false">IFERROR((N215-N214)/N214,"")</f>
        <v/>
      </c>
      <c r="O216" s="40" t="str">
        <f aca="false">IFERROR((O215-O214)/O214,"")</f>
        <v/>
      </c>
      <c r="P216" s="40" t="str">
        <f aca="false">IFERROR((P215-P214)/P214,"")</f>
        <v/>
      </c>
      <c r="Q216" s="74" t="str">
        <f aca="false">IFERROR((Q215-Q214)/Q214,"")</f>
        <v/>
      </c>
      <c r="R216" s="74" t="str">
        <f aca="false">IFERROR((R215-R214)/R214,"")</f>
        <v/>
      </c>
      <c r="S216" s="74" t="str">
        <f aca="false">IFERROR((S215-S214)/S214,"")</f>
        <v/>
      </c>
      <c r="T216" s="74" t="str">
        <f aca="false">IFERROR((T215-T214)/T214,"")</f>
        <v/>
      </c>
      <c r="U216" s="74" t="str">
        <f aca="false">IFERROR((U215-U214)/U214,"")</f>
        <v/>
      </c>
      <c r="V216" s="75" t="str">
        <f aca="false">IFERROR((V215-V214)/V214,"")</f>
        <v/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str">
        <f aca="false">IFERROR(SQRT(2*(F215-F214)^2/(F215+F214)),"")</f>
        <v/>
      </c>
      <c r="G217" s="77" t="str">
        <f aca="false">IFERROR(SQRT(2*(G215-G214)^2/(G215+G214)),"")</f>
        <v/>
      </c>
      <c r="H217" s="77" t="str">
        <f aca="false">IFERROR(SQRT(2*(H215-H214)^2/(H215+H214)),"")</f>
        <v/>
      </c>
      <c r="I217" s="77" t="str">
        <f aca="false">IFERROR(SQRT(2*(I215-I214)^2/(I215+I214)),"")</f>
        <v/>
      </c>
      <c r="J217" s="77" t="str">
        <f aca="false">IFERROR(SQRT(2*(J215-J214)^2/(J215+J214)),"")</f>
        <v/>
      </c>
      <c r="K217" s="77" t="str">
        <f aca="false">IFERROR(SQRT(2*(K215-K214)^2/(K215+K214)),"")</f>
        <v/>
      </c>
      <c r="L217" s="77" t="str">
        <f aca="false">IFERROR(SQRT(2*(L215-L214)^2/(L215+L214)),"")</f>
        <v/>
      </c>
      <c r="M217" s="77" t="str">
        <f aca="false">IFERROR(SQRT(2*(M215-M214)^2/(M215+M214)),"")</f>
        <v/>
      </c>
      <c r="N217" s="78" t="str">
        <f aca="false">IFERROR(SQRT(2*(N215-N214)^2/(N215+N214)),"")</f>
        <v/>
      </c>
      <c r="O217" s="78" t="str">
        <f aca="false">IFERROR(SQRT(2*(O215-O214)^2/(O215+O214)),"")</f>
        <v/>
      </c>
      <c r="P217" s="78" t="str">
        <f aca="false">IFERROR(SQRT(2*(P215-P214)^2/(P215+P214)),"")</f>
        <v/>
      </c>
      <c r="Q217" s="77" t="str">
        <f aca="false">IFERROR(SQRT(2*(Q215-Q214)^2/(Q215+Q214)),"")</f>
        <v/>
      </c>
      <c r="R217" s="77" t="str">
        <f aca="false">IFERROR(SQRT(2*(R215-R214)^2/(R215+R214)),"")</f>
        <v/>
      </c>
      <c r="S217" s="77" t="str">
        <f aca="false">IFERROR(SQRT(2*(S215-S214)^2/(S215+S214)),"")</f>
        <v/>
      </c>
      <c r="T217" s="77" t="str">
        <f aca="false">IFERROR(SQRT(2*(T215-T214)^2/(T215+T214)),"")</f>
        <v/>
      </c>
      <c r="U217" s="77" t="str">
        <f aca="false">IFERROR(SQRT(2*(U215-U214)^2/(U215+U214)),"")</f>
        <v/>
      </c>
      <c r="V217" s="79" t="str">
        <f aca="false">IFERROR(SQRT(2*(V215-V214)^2/(V215+V214)),"")</f>
        <v/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40" t="str">
        <f aca="false">IFERROR((N251-N250)/N250,"")</f>
        <v/>
      </c>
      <c r="O252" s="40" t="str">
        <f aca="false">IFERROR((O251-O250)/O250,"")</f>
        <v/>
      </c>
      <c r="P252" s="40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5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40" t="str">
        <f aca="false">IFERROR((N255-N254)/N254,"")</f>
        <v/>
      </c>
      <c r="O256" s="40" t="str">
        <f aca="false">IFERROR((O255-O254)/O254,"")</f>
        <v/>
      </c>
      <c r="P256" s="40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5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/>
      <c r="E258" s="73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str">
        <f aca="false">IFERROR((F259-F258)/F258,"")</f>
        <v/>
      </c>
      <c r="G260" s="74" t="str">
        <f aca="false">IFERROR((G259-G258)/G258,"")</f>
        <v/>
      </c>
      <c r="H260" s="74" t="str">
        <f aca="false">IFERROR((H259-H258)/H258,"")</f>
        <v/>
      </c>
      <c r="I260" s="74" t="str">
        <f aca="false">IFERROR((I259-I258)/I258,"")</f>
        <v/>
      </c>
      <c r="J260" s="74" t="str">
        <f aca="false">IFERROR((J259-J258)/J258,"")</f>
        <v/>
      </c>
      <c r="K260" s="74" t="str">
        <f aca="false">IFERROR((K259-K258)/K258,"")</f>
        <v/>
      </c>
      <c r="L260" s="74" t="str">
        <f aca="false">IFERROR((L259-L258)/L258,"")</f>
        <v/>
      </c>
      <c r="M260" s="74" t="str">
        <f aca="false">IFERROR((M259-M258)/M258,"")</f>
        <v/>
      </c>
      <c r="N260" s="40" t="str">
        <f aca="false">IFERROR((N259-N258)/N258,"")</f>
        <v/>
      </c>
      <c r="O260" s="40" t="str">
        <f aca="false">IFERROR((O259-O258)/O258,"")</f>
        <v/>
      </c>
      <c r="P260" s="40" t="str">
        <f aca="false">IFERROR((P259-P258)/P258,"")</f>
        <v/>
      </c>
      <c r="Q260" s="74" t="str">
        <f aca="false">IFERROR((Q259-Q258)/Q258,"")</f>
        <v/>
      </c>
      <c r="R260" s="74" t="str">
        <f aca="false">IFERROR((R259-R258)/R258,"")</f>
        <v/>
      </c>
      <c r="S260" s="74" t="str">
        <f aca="false">IFERROR((S259-S258)/S258,"")</f>
        <v/>
      </c>
      <c r="T260" s="74" t="str">
        <f aca="false">IFERROR((T259-T258)/T258,"")</f>
        <v/>
      </c>
      <c r="U260" s="74" t="str">
        <f aca="false">IFERROR((U259-U258)/U258,"")</f>
        <v/>
      </c>
      <c r="V260" s="75" t="str">
        <f aca="false">IFERROR((V259-V258)/V258,"")</f>
        <v/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str">
        <f aca="false">IFERROR(SQRT(2*(F259-F258)^2/(F259+F258)),"")</f>
        <v/>
      </c>
      <c r="G261" s="77" t="str">
        <f aca="false">IFERROR(SQRT(2*(G259-G258)^2/(G259+G258)),"")</f>
        <v/>
      </c>
      <c r="H261" s="77" t="str">
        <f aca="false">IFERROR(SQRT(2*(H259-H258)^2/(H259+H258)),"")</f>
        <v/>
      </c>
      <c r="I261" s="77" t="str">
        <f aca="false">IFERROR(SQRT(2*(I259-I258)^2/(I259+I258)),"")</f>
        <v/>
      </c>
      <c r="J261" s="77" t="str">
        <f aca="false">IFERROR(SQRT(2*(J259-J258)^2/(J259+J258)),"")</f>
        <v/>
      </c>
      <c r="K261" s="77" t="str">
        <f aca="false">IFERROR(SQRT(2*(K259-K258)^2/(K259+K258)),"")</f>
        <v/>
      </c>
      <c r="L261" s="77" t="str">
        <f aca="false">IFERROR(SQRT(2*(L259-L258)^2/(L259+L258)),"")</f>
        <v/>
      </c>
      <c r="M261" s="77" t="str">
        <f aca="false">IFERROR(SQRT(2*(M259-M258)^2/(M259+M258)),"")</f>
        <v/>
      </c>
      <c r="N261" s="78" t="str">
        <f aca="false">IFERROR(SQRT(2*(N259-N258)^2/(N259+N258)),"")</f>
        <v/>
      </c>
      <c r="O261" s="78" t="str">
        <f aca="false">IFERROR(SQRT(2*(O259-O258)^2/(O259+O258)),"")</f>
        <v/>
      </c>
      <c r="P261" s="78" t="str">
        <f aca="false">IFERROR(SQRT(2*(P259-P258)^2/(P259+P258)),"")</f>
        <v/>
      </c>
      <c r="Q261" s="77" t="str">
        <f aca="false">IFERROR(SQRT(2*(Q259-Q258)^2/(Q259+Q258)),"")</f>
        <v/>
      </c>
      <c r="R261" s="77" t="str">
        <f aca="false">IFERROR(SQRT(2*(R259-R258)^2/(R259+R258)),"")</f>
        <v/>
      </c>
      <c r="S261" s="77" t="str">
        <f aca="false">IFERROR(SQRT(2*(S259-S258)^2/(S259+S258)),"")</f>
        <v/>
      </c>
      <c r="T261" s="77" t="str">
        <f aca="false">IFERROR(SQRT(2*(T259-T258)^2/(T259+T258)),"")</f>
        <v/>
      </c>
      <c r="U261" s="77" t="str">
        <f aca="false">IFERROR(SQRT(2*(U259-U258)^2/(U259+U258)),"")</f>
        <v/>
      </c>
      <c r="V261" s="79" t="str">
        <f aca="false">IFERROR(SQRT(2*(V259-V258)^2/(V259+V258)),"")</f>
        <v/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/>
      <c r="E262" s="73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/>
      <c r="G263" s="5"/>
      <c r="H263" s="5"/>
      <c r="I263" s="5"/>
      <c r="J263" s="5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str">
        <f aca="false">IFERROR((F263-F262)/F262,"")</f>
        <v/>
      </c>
      <c r="G264" s="74" t="str">
        <f aca="false">IFERROR((G263-G262)/G262,"")</f>
        <v/>
      </c>
      <c r="H264" s="74" t="str">
        <f aca="false">IFERROR((H263-H262)/H262,"")</f>
        <v/>
      </c>
      <c r="I264" s="74" t="str">
        <f aca="false">IFERROR((I263-I262)/I262,"")</f>
        <v/>
      </c>
      <c r="J264" s="74" t="str">
        <f aca="false">IFERROR((J263-J262)/J262,"")</f>
        <v/>
      </c>
      <c r="K264" s="74" t="str">
        <f aca="false">IFERROR((K263-K262)/K262,"")</f>
        <v/>
      </c>
      <c r="L264" s="74" t="str">
        <f aca="false">IFERROR((L263-L262)/L262,"")</f>
        <v/>
      </c>
      <c r="M264" s="74" t="str">
        <f aca="false">IFERROR((M263-M262)/M262,"")</f>
        <v/>
      </c>
      <c r="N264" s="40" t="str">
        <f aca="false">IFERROR((N263-N262)/N262,"")</f>
        <v/>
      </c>
      <c r="O264" s="40" t="str">
        <f aca="false">IFERROR((O263-O262)/O262,"")</f>
        <v/>
      </c>
      <c r="P264" s="40" t="str">
        <f aca="false">IFERROR((P263-P262)/P262,"")</f>
        <v/>
      </c>
      <c r="Q264" s="74" t="str">
        <f aca="false">IFERROR((Q263-Q262)/Q262,"")</f>
        <v/>
      </c>
      <c r="R264" s="74" t="str">
        <f aca="false">IFERROR((R263-R262)/R262,"")</f>
        <v/>
      </c>
      <c r="S264" s="74" t="str">
        <f aca="false">IFERROR((S263-S262)/S262,"")</f>
        <v/>
      </c>
      <c r="T264" s="74" t="str">
        <f aca="false">IFERROR((T263-T262)/T262,"")</f>
        <v/>
      </c>
      <c r="U264" s="74" t="str">
        <f aca="false">IFERROR((U263-U262)/U262,"")</f>
        <v/>
      </c>
      <c r="V264" s="75" t="str">
        <f aca="false">IFERROR((V263-V262)/V262,"")</f>
        <v/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str">
        <f aca="false">IFERROR(SQRT(2*(F263-F262)^2/(F263+F262)),"")</f>
        <v/>
      </c>
      <c r="G265" s="77" t="str">
        <f aca="false">IFERROR(SQRT(2*(G263-G262)^2/(G263+G262)),"")</f>
        <v/>
      </c>
      <c r="H265" s="77" t="str">
        <f aca="false">IFERROR(SQRT(2*(H263-H262)^2/(H263+H262)),"")</f>
        <v/>
      </c>
      <c r="I265" s="77" t="str">
        <f aca="false">IFERROR(SQRT(2*(I263-I262)^2/(I263+I262)),"")</f>
        <v/>
      </c>
      <c r="J265" s="77" t="str">
        <f aca="false">IFERROR(SQRT(2*(J263-J262)^2/(J263+J262)),"")</f>
        <v/>
      </c>
      <c r="K265" s="77" t="str">
        <f aca="false">IFERROR(SQRT(2*(K263-K262)^2/(K263+K262)),"")</f>
        <v/>
      </c>
      <c r="L265" s="77" t="str">
        <f aca="false">IFERROR(SQRT(2*(L263-L262)^2/(L263+L262)),"")</f>
        <v/>
      </c>
      <c r="M265" s="77" t="str">
        <f aca="false">IFERROR(SQRT(2*(M263-M262)^2/(M263+M262)),"")</f>
        <v/>
      </c>
      <c r="N265" s="78" t="str">
        <f aca="false">IFERROR(SQRT(2*(N263-N262)^2/(N263+N262)),"")</f>
        <v/>
      </c>
      <c r="O265" s="78" t="str">
        <f aca="false">IFERROR(SQRT(2*(O263-O262)^2/(O263+O262)),"")</f>
        <v/>
      </c>
      <c r="P265" s="78" t="str">
        <f aca="false">IFERROR(SQRT(2*(P263-P262)^2/(P263+P262)),"")</f>
        <v/>
      </c>
      <c r="Q265" s="77" t="str">
        <f aca="false">IFERROR(SQRT(2*(Q263-Q262)^2/(Q263+Q262)),"")</f>
        <v/>
      </c>
      <c r="R265" s="77" t="str">
        <f aca="false">IFERROR(SQRT(2*(R263-R262)^2/(R263+R262)),"")</f>
        <v/>
      </c>
      <c r="S265" s="77" t="str">
        <f aca="false">IFERROR(SQRT(2*(S263-S262)^2/(S263+S262)),"")</f>
        <v/>
      </c>
      <c r="T265" s="77" t="str">
        <f aca="false">IFERROR(SQRT(2*(T263-T262)^2/(T263+T262)),"")</f>
        <v/>
      </c>
      <c r="U265" s="77" t="str">
        <f aca="false">IFERROR(SQRT(2*(U263-U262)^2/(U263+U262)),"")</f>
        <v/>
      </c>
      <c r="V265" s="79" t="str">
        <f aca="false">IFERROR(SQRT(2*(V263-V262)^2/(V263+V262)),"")</f>
        <v/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547</v>
      </c>
      <c r="D266" s="86"/>
      <c r="E266" s="82"/>
      <c r="F266" s="80"/>
      <c r="G266" s="80"/>
      <c r="H266" s="80"/>
      <c r="I266" s="80"/>
      <c r="J266" s="80"/>
      <c r="K266" s="80"/>
      <c r="L266" s="80"/>
      <c r="M266" s="80"/>
      <c r="N266" s="5"/>
      <c r="O266" s="5"/>
      <c r="P266" s="5"/>
      <c r="Q266" s="80"/>
      <c r="R266" s="80"/>
      <c r="S266" s="80"/>
      <c r="T266" s="80"/>
      <c r="U266" s="80"/>
      <c r="V266" s="81"/>
    </row>
    <row r="267" customFormat="false" ht="13.5" hidden="false" customHeight="true" outlineLevel="0" collapsed="false">
      <c r="A267" s="69"/>
      <c r="B267" s="70"/>
      <c r="C267" s="6" t="s">
        <v>548</v>
      </c>
      <c r="D267" s="87"/>
      <c r="E267" s="82"/>
      <c r="F267" s="6"/>
      <c r="G267" s="6"/>
      <c r="H267" s="6"/>
      <c r="I267" s="6"/>
      <c r="J267" s="6"/>
      <c r="K267" s="6"/>
      <c r="L267" s="6"/>
      <c r="M267" s="6"/>
      <c r="N267" s="5"/>
      <c r="O267" s="5"/>
      <c r="P267" s="5"/>
      <c r="Q267" s="6"/>
      <c r="R267" s="6"/>
      <c r="S267" s="6"/>
      <c r="T267" s="6"/>
      <c r="U267" s="6"/>
      <c r="V267" s="83"/>
    </row>
    <row r="268" customFormat="false" ht="13.5" hidden="false" customHeight="true" outlineLevel="0" collapsed="false">
      <c r="A268" s="69"/>
      <c r="B268" s="70"/>
      <c r="C268" s="6" t="s">
        <v>549</v>
      </c>
      <c r="D268" s="87"/>
      <c r="E268" s="82"/>
      <c r="F268" s="74" t="str">
        <f aca="false">IFERROR((F267-F266)/F266,"")</f>
        <v/>
      </c>
      <c r="G268" s="74" t="str">
        <f aca="false">IFERROR((G267-G266)/G266,"")</f>
        <v/>
      </c>
      <c r="H268" s="74" t="str">
        <f aca="false">IFERROR((H267-H266)/H266,"")</f>
        <v/>
      </c>
      <c r="I268" s="74" t="str">
        <f aca="false">IFERROR((I267-I266)/I266,"")</f>
        <v/>
      </c>
      <c r="J268" s="74" t="str">
        <f aca="false">IFERROR((J267-J266)/J266,"")</f>
        <v/>
      </c>
      <c r="K268" s="74" t="str">
        <f aca="false">IFERROR((K267-K266)/K266,"")</f>
        <v/>
      </c>
      <c r="L268" s="74" t="str">
        <f aca="false">IFERROR((L267-L266)/L266,"")</f>
        <v/>
      </c>
      <c r="M268" s="74" t="str">
        <f aca="false">IFERROR((M267-M266)/M266,"")</f>
        <v/>
      </c>
      <c r="N268" s="40" t="str">
        <f aca="false">IFERROR((N267-N266)/N266,"")</f>
        <v/>
      </c>
      <c r="O268" s="40" t="str">
        <f aca="false">IFERROR((O267-O266)/O266,"")</f>
        <v/>
      </c>
      <c r="P268" s="40" t="str">
        <f aca="false">IFERROR((P267-P266)/P266,"")</f>
        <v/>
      </c>
      <c r="Q268" s="74" t="str">
        <f aca="false">IFERROR((Q267-Q266)/Q266,"")</f>
        <v/>
      </c>
      <c r="R268" s="74" t="str">
        <f aca="false">IFERROR((R267-R266)/R266,"")</f>
        <v/>
      </c>
      <c r="S268" s="74" t="str">
        <f aca="false">IFERROR((S267-S266)/S266,"")</f>
        <v/>
      </c>
      <c r="T268" s="74" t="str">
        <f aca="false">IFERROR((T267-T266)/T266,"")</f>
        <v/>
      </c>
      <c r="U268" s="74" t="str">
        <f aca="false">IFERROR((U267-U266)/U266,"")</f>
        <v/>
      </c>
      <c r="V268" s="75" t="str">
        <f aca="false">IFERROR((V267-V266)/V266,"")</f>
        <v/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88"/>
      <c r="E269" s="82"/>
      <c r="F269" s="77" t="str">
        <f aca="false">IFERROR(SQRT(2*(F267-F266)^2/(F267+F266)),"")</f>
        <v/>
      </c>
      <c r="G269" s="77" t="str">
        <f aca="false">IFERROR(SQRT(2*(G267-G266)^2/(G267+G266)),"")</f>
        <v/>
      </c>
      <c r="H269" s="77" t="str">
        <f aca="false">IFERROR(SQRT(2*(H267-H266)^2/(H267+H266)),"")</f>
        <v/>
      </c>
      <c r="I269" s="77" t="str">
        <f aca="false">IFERROR(SQRT(2*(I267-I266)^2/(I267+I266)),"")</f>
        <v/>
      </c>
      <c r="J269" s="77" t="str">
        <f aca="false">IFERROR(SQRT(2*(J267-J266)^2/(J267+J266)),"")</f>
        <v/>
      </c>
      <c r="K269" s="77" t="str">
        <f aca="false">IFERROR(SQRT(2*(K267-K266)^2/(K267+K266)),"")</f>
        <v/>
      </c>
      <c r="L269" s="77" t="str">
        <f aca="false">IFERROR(SQRT(2*(L267-L266)^2/(L267+L266)),"")</f>
        <v/>
      </c>
      <c r="M269" s="77" t="str">
        <f aca="false">IFERROR(SQRT(2*(M267-M266)^2/(M267+M266)),"")</f>
        <v/>
      </c>
      <c r="N269" s="84" t="str">
        <f aca="false">IFERROR(SQRT(2*(N267-N266)^2/(N267+N266)),"")</f>
        <v/>
      </c>
      <c r="O269" s="84" t="str">
        <f aca="false">IFERROR(SQRT(2*(O267-O266)^2/(O267+O266)),"")</f>
        <v/>
      </c>
      <c r="P269" s="84" t="str">
        <f aca="false">IFERROR(SQRT(2*(P267-P266)^2/(P267+P266)),"")</f>
        <v/>
      </c>
      <c r="Q269" s="77" t="str">
        <f aca="false">IFERROR(SQRT(2*(Q267-Q266)^2/(Q267+Q266)),"")</f>
        <v/>
      </c>
      <c r="R269" s="77" t="str">
        <f aca="false">IFERROR(SQRT(2*(R267-R266)^2/(R267+R266)),"")</f>
        <v/>
      </c>
      <c r="S269" s="77" t="str">
        <f aca="false">IFERROR(SQRT(2*(S267-S266)^2/(S267+S266)),"")</f>
        <v/>
      </c>
      <c r="T269" s="77" t="str">
        <f aca="false">IFERROR(SQRT(2*(T267-T266)^2/(T267+T266)),"")</f>
        <v/>
      </c>
      <c r="U269" s="77" t="str">
        <f aca="false">IFERROR(SQRT(2*(U267-U266)^2/(U267+U266)),"")</f>
        <v/>
      </c>
      <c r="V269" s="79" t="str">
        <f aca="false">IFERROR(SQRT(2*(V267-V266)^2/(V267+V266)),"")</f>
        <v/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40" t="str">
        <f aca="false">IFERROR((N291-N290)/N290,"")</f>
        <v/>
      </c>
      <c r="O292" s="40" t="str">
        <f aca="false">IFERROR((O291-O290)/O290,"")</f>
        <v/>
      </c>
      <c r="P292" s="40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5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40" t="str">
        <f aca="false">IFERROR((N295-N294)/N294,"")</f>
        <v/>
      </c>
      <c r="O296" s="40" t="str">
        <f aca="false">IFERROR((O295-O294)/O294,"")</f>
        <v/>
      </c>
      <c r="P296" s="40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5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40" t="str">
        <f aca="false">IFERROR((N299-N298)/N298,"")</f>
        <v/>
      </c>
      <c r="O300" s="40" t="str">
        <f aca="false">IFERROR((O299-O298)/O298,"")</f>
        <v/>
      </c>
      <c r="P300" s="40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5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40" t="str">
        <f aca="false">IFERROR((N303-N302)/N302,"")</f>
        <v/>
      </c>
      <c r="O304" s="40" t="str">
        <f aca="false">IFERROR((O303-O302)/O302,"")</f>
        <v/>
      </c>
      <c r="P304" s="40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5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40" t="str">
        <f aca="false">IFERROR((N315-N314)/N314,"")</f>
        <v/>
      </c>
      <c r="O316" s="40" t="str">
        <f aca="false">IFERROR((O315-O314)/O314,"")</f>
        <v/>
      </c>
      <c r="P316" s="40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5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/>
      <c r="E330" s="73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str">
        <f aca="false">IFERROR((F331-F330)/F330,"")</f>
        <v/>
      </c>
      <c r="G332" s="74" t="str">
        <f aca="false">IFERROR((G331-G330)/G330,"")</f>
        <v/>
      </c>
      <c r="H332" s="74" t="str">
        <f aca="false">IFERROR((H331-H330)/H330,"")</f>
        <v/>
      </c>
      <c r="I332" s="74" t="str">
        <f aca="false">IFERROR((I331-I330)/I330,"")</f>
        <v/>
      </c>
      <c r="J332" s="74" t="str">
        <f aca="false">IFERROR((J331-J330)/J330,"")</f>
        <v/>
      </c>
      <c r="K332" s="74" t="str">
        <f aca="false">IFERROR((K331-K330)/K330,"")</f>
        <v/>
      </c>
      <c r="L332" s="74" t="str">
        <f aca="false">IFERROR((L331-L330)/L330,"")</f>
        <v/>
      </c>
      <c r="M332" s="74" t="str">
        <f aca="false">IFERROR((M331-M330)/M330,"")</f>
        <v/>
      </c>
      <c r="N332" s="40" t="str">
        <f aca="false">IFERROR((N331-N330)/N330,"")</f>
        <v/>
      </c>
      <c r="O332" s="40" t="str">
        <f aca="false">IFERROR((O331-O330)/O330,"")</f>
        <v/>
      </c>
      <c r="P332" s="40" t="str">
        <f aca="false">IFERROR((P331-P330)/P330,"")</f>
        <v/>
      </c>
      <c r="Q332" s="74" t="str">
        <f aca="false">IFERROR((Q331-Q330)/Q330,"")</f>
        <v/>
      </c>
      <c r="R332" s="74" t="str">
        <f aca="false">IFERROR((R331-R330)/R330,"")</f>
        <v/>
      </c>
      <c r="S332" s="74" t="str">
        <f aca="false">IFERROR((S331-S330)/S330,"")</f>
        <v/>
      </c>
      <c r="T332" s="74" t="str">
        <f aca="false">IFERROR((T331-T330)/T330,"")</f>
        <v/>
      </c>
      <c r="U332" s="74" t="str">
        <f aca="false">IFERROR((U331-U330)/U330,"")</f>
        <v/>
      </c>
      <c r="V332" s="75" t="str">
        <f aca="false">IFERROR((V331-V330)/V330,"")</f>
        <v/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str">
        <f aca="false">IFERROR(SQRT(2*(F331-F330)^2/(F331+F330)),"")</f>
        <v/>
      </c>
      <c r="G333" s="77" t="str">
        <f aca="false">IFERROR(SQRT(2*(G331-G330)^2/(G331+G330)),"")</f>
        <v/>
      </c>
      <c r="H333" s="77" t="str">
        <f aca="false">IFERROR(SQRT(2*(H331-H330)^2/(H331+H330)),"")</f>
        <v/>
      </c>
      <c r="I333" s="77" t="str">
        <f aca="false">IFERROR(SQRT(2*(I331-I330)^2/(I331+I330)),"")</f>
        <v/>
      </c>
      <c r="J333" s="77" t="str">
        <f aca="false">IFERROR(SQRT(2*(J331-J330)^2/(J331+J330)),"")</f>
        <v/>
      </c>
      <c r="K333" s="77" t="str">
        <f aca="false">IFERROR(SQRT(2*(K331-K330)^2/(K331+K330)),"")</f>
        <v/>
      </c>
      <c r="L333" s="77" t="str">
        <f aca="false">IFERROR(SQRT(2*(L331-L330)^2/(L331+L330)),"")</f>
        <v/>
      </c>
      <c r="M333" s="77" t="str">
        <f aca="false">IFERROR(SQRT(2*(M331-M330)^2/(M331+M330)),"")</f>
        <v/>
      </c>
      <c r="N333" s="78" t="str">
        <f aca="false">IFERROR(SQRT(2*(N331-N330)^2/(N331+N330)),"")</f>
        <v/>
      </c>
      <c r="O333" s="78" t="str">
        <f aca="false">IFERROR(SQRT(2*(O331-O330)^2/(O331+O330)),"")</f>
        <v/>
      </c>
      <c r="P333" s="78" t="str">
        <f aca="false">IFERROR(SQRT(2*(P331-P330)^2/(P331+P330)),"")</f>
        <v/>
      </c>
      <c r="Q333" s="77" t="str">
        <f aca="false">IFERROR(SQRT(2*(Q331-Q330)^2/(Q331+Q330)),"")</f>
        <v/>
      </c>
      <c r="R333" s="77" t="str">
        <f aca="false">IFERROR(SQRT(2*(R331-R330)^2/(R331+R330)),"")</f>
        <v/>
      </c>
      <c r="S333" s="77" t="str">
        <f aca="false">IFERROR(SQRT(2*(S331-S330)^2/(S331+S330)),"")</f>
        <v/>
      </c>
      <c r="T333" s="77" t="str">
        <f aca="false">IFERROR(SQRT(2*(T331-T330)^2/(T331+T330)),"")</f>
        <v/>
      </c>
      <c r="U333" s="77" t="str">
        <f aca="false">IFERROR(SQRT(2*(U331-U330)^2/(U331+U330)),"")</f>
        <v/>
      </c>
      <c r="V333" s="79" t="str">
        <f aca="false">IFERROR(SQRT(2*(V331-V330)^2/(V331+V330)),"")</f>
        <v/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40" t="str">
        <f aca="false">IFERROR((N347-N346)/N346,"")</f>
        <v/>
      </c>
      <c r="O348" s="40" t="str">
        <f aca="false">IFERROR((O347-O346)/O346,"")</f>
        <v/>
      </c>
      <c r="P348" s="40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5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547</v>
      </c>
      <c r="D366" s="72"/>
      <c r="E366" s="73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str">
        <f aca="false">IFERROR((F367-F366)/F366,"")</f>
        <v/>
      </c>
      <c r="G368" s="74" t="str">
        <f aca="false">IFERROR((G367-G366)/G366,"")</f>
        <v/>
      </c>
      <c r="H368" s="74" t="str">
        <f aca="false">IFERROR((H367-H366)/H366,"")</f>
        <v/>
      </c>
      <c r="I368" s="74" t="str">
        <f aca="false">IFERROR((I367-I366)/I366,"")</f>
        <v/>
      </c>
      <c r="J368" s="74" t="str">
        <f aca="false">IFERROR((J367-J366)/J366,"")</f>
        <v/>
      </c>
      <c r="K368" s="74" t="str">
        <f aca="false">IFERROR((K367-K366)/K366,"")</f>
        <v/>
      </c>
      <c r="L368" s="74" t="str">
        <f aca="false">IFERROR((L367-L366)/L366,"")</f>
        <v/>
      </c>
      <c r="M368" s="74" t="str">
        <f aca="false">IFERROR((M367-M366)/M366,"")</f>
        <v/>
      </c>
      <c r="N368" s="40" t="str">
        <f aca="false">IFERROR((N367-N366)/N366,"")</f>
        <v/>
      </c>
      <c r="O368" s="40" t="str">
        <f aca="false">IFERROR((O367-O366)/O366,"")</f>
        <v/>
      </c>
      <c r="P368" s="40" t="str">
        <f aca="false">IFERROR((P367-P366)/P366,"")</f>
        <v/>
      </c>
      <c r="Q368" s="74" t="str">
        <f aca="false">IFERROR((Q367-Q366)/Q366,"")</f>
        <v/>
      </c>
      <c r="R368" s="74" t="str">
        <f aca="false">IFERROR((R367-R366)/R366,"")</f>
        <v/>
      </c>
      <c r="S368" s="74" t="str">
        <f aca="false">IFERROR((S367-S366)/S366,"")</f>
        <v/>
      </c>
      <c r="T368" s="74" t="str">
        <f aca="false">IFERROR((T367-T366)/T366,"")</f>
        <v/>
      </c>
      <c r="U368" s="74" t="str">
        <f aca="false">IFERROR((U367-U366)/U366,"")</f>
        <v/>
      </c>
      <c r="V368" s="75" t="str">
        <f aca="false">IFERROR((V367-V366)/V366,"")</f>
        <v/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str">
        <f aca="false">IFERROR(SQRT(2*(F367-F366)^2/(F367+F366)),"")</f>
        <v/>
      </c>
      <c r="G369" s="77" t="str">
        <f aca="false">IFERROR(SQRT(2*(G367-G366)^2/(G367+G366)),"")</f>
        <v/>
      </c>
      <c r="H369" s="77" t="str">
        <f aca="false">IFERROR(SQRT(2*(H367-H366)^2/(H367+H366)),"")</f>
        <v/>
      </c>
      <c r="I369" s="77" t="str">
        <f aca="false">IFERROR(SQRT(2*(I367-I366)^2/(I367+I366)),"")</f>
        <v/>
      </c>
      <c r="J369" s="77" t="str">
        <f aca="false">IFERROR(SQRT(2*(J367-J366)^2/(J367+J366)),"")</f>
        <v/>
      </c>
      <c r="K369" s="77" t="str">
        <f aca="false">IFERROR(SQRT(2*(K367-K366)^2/(K367+K366)),"")</f>
        <v/>
      </c>
      <c r="L369" s="77" t="str">
        <f aca="false">IFERROR(SQRT(2*(L367-L366)^2/(L367+L366)),"")</f>
        <v/>
      </c>
      <c r="M369" s="77" t="str">
        <f aca="false">IFERROR(SQRT(2*(M367-M366)^2/(M367+M366)),"")</f>
        <v/>
      </c>
      <c r="N369" s="78" t="str">
        <f aca="false">IFERROR(SQRT(2*(N367-N366)^2/(N367+N366)),"")</f>
        <v/>
      </c>
      <c r="O369" s="78" t="str">
        <f aca="false">IFERROR(SQRT(2*(O367-O366)^2/(O367+O366)),"")</f>
        <v/>
      </c>
      <c r="P369" s="78" t="str">
        <f aca="false">IFERROR(SQRT(2*(P367-P366)^2/(P367+P366)),"")</f>
        <v/>
      </c>
      <c r="Q369" s="77" t="str">
        <f aca="false">IFERROR(SQRT(2*(Q367-Q366)^2/(Q367+Q366)),"")</f>
        <v/>
      </c>
      <c r="R369" s="77" t="str">
        <f aca="false">IFERROR(SQRT(2*(R367-R366)^2/(R367+R366)),"")</f>
        <v/>
      </c>
      <c r="S369" s="77" t="str">
        <f aca="false">IFERROR(SQRT(2*(S367-S366)^2/(S367+S366)),"")</f>
        <v/>
      </c>
      <c r="T369" s="77" t="str">
        <f aca="false">IFERROR(SQRT(2*(T367-T366)^2/(T367+T366)),"")</f>
        <v/>
      </c>
      <c r="U369" s="77" t="str">
        <f aca="false">IFERROR(SQRT(2*(U367-U366)^2/(U367+U366)),"")</f>
        <v/>
      </c>
      <c r="V369" s="79" t="str">
        <f aca="false">IFERROR(SQRT(2*(V367-V366)^2/(V367+V366)),"")</f>
        <v/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547</v>
      </c>
      <c r="D386" s="86"/>
      <c r="E386" s="82"/>
      <c r="F386" s="71"/>
      <c r="G386" s="71"/>
      <c r="H386" s="71"/>
      <c r="I386" s="71"/>
      <c r="J386" s="71"/>
      <c r="K386" s="71"/>
      <c r="L386" s="71"/>
      <c r="M386" s="71"/>
      <c r="N386" s="5"/>
      <c r="O386" s="5"/>
      <c r="P386" s="5"/>
      <c r="Q386" s="71"/>
      <c r="R386" s="71"/>
      <c r="S386" s="71"/>
      <c r="T386" s="71"/>
      <c r="U386" s="71"/>
      <c r="V386" s="85"/>
    </row>
    <row r="387" customFormat="false" ht="13.5" hidden="false" customHeight="true" outlineLevel="0" collapsed="false">
      <c r="A387" s="69"/>
      <c r="B387" s="70"/>
      <c r="C387" s="6" t="s">
        <v>548</v>
      </c>
      <c r="D387" s="87"/>
      <c r="E387" s="82"/>
      <c r="F387" s="6"/>
      <c r="G387" s="6"/>
      <c r="H387" s="6"/>
      <c r="I387" s="6"/>
      <c r="J387" s="6"/>
      <c r="K387" s="6"/>
      <c r="L387" s="6"/>
      <c r="M387" s="6"/>
      <c r="N387" s="5"/>
      <c r="O387" s="5"/>
      <c r="P387" s="5"/>
      <c r="Q387" s="6"/>
      <c r="R387" s="6"/>
      <c r="S387" s="6"/>
      <c r="T387" s="6"/>
      <c r="U387" s="6"/>
      <c r="V387" s="83"/>
    </row>
    <row r="388" customFormat="false" ht="13.5" hidden="false" customHeight="true" outlineLevel="0" collapsed="false">
      <c r="A388" s="69"/>
      <c r="B388" s="70"/>
      <c r="C388" s="6" t="s">
        <v>549</v>
      </c>
      <c r="D388" s="87"/>
      <c r="E388" s="82"/>
      <c r="F388" s="74" t="str">
        <f aca="false">IFERROR((F387-F386)/F386,"")</f>
        <v/>
      </c>
      <c r="G388" s="74" t="str">
        <f aca="false">IFERROR((G387-G386)/G386,"")</f>
        <v/>
      </c>
      <c r="H388" s="74" t="str">
        <f aca="false">IFERROR((H387-H386)/H386,"")</f>
        <v/>
      </c>
      <c r="I388" s="74" t="str">
        <f aca="false">IFERROR((I387-I386)/I386,"")</f>
        <v/>
      </c>
      <c r="J388" s="74" t="str">
        <f aca="false">IFERROR((J387-J386)/J386,"")</f>
        <v/>
      </c>
      <c r="K388" s="74" t="str">
        <f aca="false">IFERROR((K387-K386)/K386,"")</f>
        <v/>
      </c>
      <c r="L388" s="74" t="str">
        <f aca="false">IFERROR((L387-L386)/L386,"")</f>
        <v/>
      </c>
      <c r="M388" s="74" t="str">
        <f aca="false">IFERROR((M387-M386)/M386,"")</f>
        <v/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str">
        <f aca="false">IFERROR((Q387-Q386)/Q386,"")</f>
        <v/>
      </c>
      <c r="R388" s="74" t="str">
        <f aca="false">IFERROR((R387-R386)/R386,"")</f>
        <v/>
      </c>
      <c r="S388" s="74" t="str">
        <f aca="false">IFERROR((S387-S386)/S386,"")</f>
        <v/>
      </c>
      <c r="T388" s="74" t="str">
        <f aca="false">IFERROR((T387-T386)/T386,"")</f>
        <v/>
      </c>
      <c r="U388" s="74" t="str">
        <f aca="false">IFERROR((U387-U386)/U386,"")</f>
        <v/>
      </c>
      <c r="V388" s="75" t="str">
        <f aca="false">IFERROR((V387-V386)/V386,"")</f>
        <v/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88"/>
      <c r="E389" s="82"/>
      <c r="F389" s="77" t="str">
        <f aca="false">IFERROR(SQRT(2*(F387-F386)^2/(F387+F386)),"")</f>
        <v/>
      </c>
      <c r="G389" s="77" t="str">
        <f aca="false">IFERROR(SQRT(2*(G387-G386)^2/(G387+G386)),"")</f>
        <v/>
      </c>
      <c r="H389" s="77" t="str">
        <f aca="false">IFERROR(SQRT(2*(H387-H386)^2/(H387+H386)),"")</f>
        <v/>
      </c>
      <c r="I389" s="77" t="str">
        <f aca="false">IFERROR(SQRT(2*(I387-I386)^2/(I387+I386)),"")</f>
        <v/>
      </c>
      <c r="J389" s="77" t="str">
        <f aca="false">IFERROR(SQRT(2*(J387-J386)^2/(J387+J386)),"")</f>
        <v/>
      </c>
      <c r="K389" s="77" t="str">
        <f aca="false">IFERROR(SQRT(2*(K387-K386)^2/(K387+K386)),"")</f>
        <v/>
      </c>
      <c r="L389" s="77" t="str">
        <f aca="false">IFERROR(SQRT(2*(L387-L386)^2/(L387+L386)),"")</f>
        <v/>
      </c>
      <c r="M389" s="77" t="str">
        <f aca="false">IFERROR(SQRT(2*(M387-M386)^2/(M387+M386)),"")</f>
        <v/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str">
        <f aca="false">IFERROR(SQRT(2*(Q387-Q386)^2/(Q387+Q386)),"")</f>
        <v/>
      </c>
      <c r="R389" s="77" t="str">
        <f aca="false">IFERROR(SQRT(2*(R387-R386)^2/(R387+R386)),"")</f>
        <v/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str">
        <f aca="false">IFERROR(SQRT(2*(U387-U386)^2/(U387+U386)),"")</f>
        <v/>
      </c>
      <c r="V389" s="79" t="str">
        <f aca="false">IFERROR(SQRT(2*(V387-V386)^2/(V387+V386)),"")</f>
        <v/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547</v>
      </c>
      <c r="D390" s="86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7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7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8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547</v>
      </c>
      <c r="D398" s="86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87"/>
      <c r="E399" s="8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87"/>
      <c r="E400" s="8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88"/>
      <c r="E401" s="8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547</v>
      </c>
      <c r="D402" s="86"/>
      <c r="E402" s="82"/>
      <c r="F402" s="71"/>
      <c r="G402" s="71"/>
      <c r="H402" s="71"/>
      <c r="I402" s="71"/>
      <c r="J402" s="71"/>
      <c r="K402" s="71"/>
      <c r="L402" s="71"/>
      <c r="M402" s="71"/>
      <c r="N402" s="5"/>
      <c r="O402" s="5"/>
      <c r="P402" s="5"/>
      <c r="Q402" s="71"/>
      <c r="R402" s="71"/>
      <c r="S402" s="71"/>
      <c r="T402" s="71"/>
      <c r="U402" s="71"/>
      <c r="V402" s="85"/>
    </row>
    <row r="403" customFormat="false" ht="13.5" hidden="false" customHeight="true" outlineLevel="0" collapsed="false">
      <c r="A403" s="69"/>
      <c r="B403" s="70"/>
      <c r="C403" s="6" t="s">
        <v>548</v>
      </c>
      <c r="D403" s="87"/>
      <c r="E403" s="82"/>
      <c r="F403" s="6"/>
      <c r="G403" s="6"/>
      <c r="H403" s="6"/>
      <c r="I403" s="6"/>
      <c r="J403" s="6"/>
      <c r="K403" s="6"/>
      <c r="L403" s="6"/>
      <c r="M403" s="6"/>
      <c r="N403" s="5"/>
      <c r="O403" s="5"/>
      <c r="P403" s="5"/>
      <c r="Q403" s="6"/>
      <c r="R403" s="6"/>
      <c r="S403" s="6"/>
      <c r="T403" s="6"/>
      <c r="U403" s="6"/>
      <c r="V403" s="83"/>
    </row>
    <row r="404" customFormat="false" ht="13.5" hidden="false" customHeight="true" outlineLevel="0" collapsed="false">
      <c r="A404" s="69"/>
      <c r="B404" s="70"/>
      <c r="C404" s="6" t="s">
        <v>549</v>
      </c>
      <c r="D404" s="87"/>
      <c r="E404" s="82"/>
      <c r="F404" s="74" t="str">
        <f aca="false">IFERROR((F403-F402)/F402,"")</f>
        <v/>
      </c>
      <c r="G404" s="74" t="str">
        <f aca="false">IFERROR((G403-G402)/G402,"")</f>
        <v/>
      </c>
      <c r="H404" s="74" t="str">
        <f aca="false">IFERROR((H403-H402)/H402,"")</f>
        <v/>
      </c>
      <c r="I404" s="74" t="str">
        <f aca="false">IFERROR((I403-I402)/I402,"")</f>
        <v/>
      </c>
      <c r="J404" s="74" t="str">
        <f aca="false">IFERROR((J403-J402)/J402,"")</f>
        <v/>
      </c>
      <c r="K404" s="74" t="str">
        <f aca="false">IFERROR((K403-K402)/K402,"")</f>
        <v/>
      </c>
      <c r="L404" s="74" t="str">
        <f aca="false">IFERROR((L403-L402)/L402,"")</f>
        <v/>
      </c>
      <c r="M404" s="74" t="str">
        <f aca="false">IFERROR((M403-M402)/M402,"")</f>
        <v/>
      </c>
      <c r="N404" s="40" t="str">
        <f aca="false">IFERROR((N403-N402)/N402,"")</f>
        <v/>
      </c>
      <c r="O404" s="40" t="str">
        <f aca="false">IFERROR((O403-O402)/O402,"")</f>
        <v/>
      </c>
      <c r="P404" s="40" t="str">
        <f aca="false">IFERROR((P403-P402)/P402,"")</f>
        <v/>
      </c>
      <c r="Q404" s="74" t="str">
        <f aca="false">IFERROR((Q403-Q402)/Q402,"")</f>
        <v/>
      </c>
      <c r="R404" s="74" t="str">
        <f aca="false">IFERROR((R403-R402)/R402,"")</f>
        <v/>
      </c>
      <c r="S404" s="74" t="str">
        <f aca="false">IFERROR((S403-S402)/S402,"")</f>
        <v/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88"/>
      <c r="E405" s="82"/>
      <c r="F405" s="77" t="str">
        <f aca="false">IFERROR(SQRT(2*(F403-F402)^2/(F403+F402)),"")</f>
        <v/>
      </c>
      <c r="G405" s="77" t="str">
        <f aca="false">IFERROR(SQRT(2*(G403-G402)^2/(G403+G402)),"")</f>
        <v/>
      </c>
      <c r="H405" s="77" t="str">
        <f aca="false">IFERROR(SQRT(2*(H403-H402)^2/(H403+H402)),"")</f>
        <v/>
      </c>
      <c r="I405" s="77" t="str">
        <f aca="false">IFERROR(SQRT(2*(I403-I402)^2/(I403+I402)),"")</f>
        <v/>
      </c>
      <c r="J405" s="77" t="str">
        <f aca="false">IFERROR(SQRT(2*(J403-J402)^2/(J403+J402)),"")</f>
        <v/>
      </c>
      <c r="K405" s="77" t="str">
        <f aca="false">IFERROR(SQRT(2*(K403-K402)^2/(K403+K402)),"")</f>
        <v/>
      </c>
      <c r="L405" s="77" t="str">
        <f aca="false">IFERROR(SQRT(2*(L403-L402)^2/(L403+L402)),"")</f>
        <v/>
      </c>
      <c r="M405" s="77" t="str">
        <f aca="false">IFERROR(SQRT(2*(M403-M402)^2/(M403+M402)),"")</f>
        <v/>
      </c>
      <c r="N405" s="84" t="str">
        <f aca="false">IFERROR(SQRT(2*(N403-N402)^2/(N403+N402)),"")</f>
        <v/>
      </c>
      <c r="O405" s="84" t="str">
        <f aca="false">IFERROR(SQRT(2*(O403-O402)^2/(O403+O402)),"")</f>
        <v/>
      </c>
      <c r="P405" s="84" t="str">
        <f aca="false">IFERROR(SQRT(2*(P403-P402)^2/(P403+P402)),"")</f>
        <v/>
      </c>
      <c r="Q405" s="77" t="str">
        <f aca="false">IFERROR(SQRT(2*(Q403-Q402)^2/(Q403+Q402)),"")</f>
        <v/>
      </c>
      <c r="R405" s="77" t="str">
        <f aca="false">IFERROR(SQRT(2*(R403-R402)^2/(R403+R402)),"")</f>
        <v/>
      </c>
      <c r="S405" s="77" t="str">
        <f aca="false">IFERROR(SQRT(2*(S403-S402)^2/(S403+S402)),"")</f>
        <v/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86"/>
      <c r="E406" s="82"/>
      <c r="F406" s="71"/>
      <c r="G406" s="71"/>
      <c r="H406" s="71"/>
      <c r="I406" s="71"/>
      <c r="J406" s="71"/>
      <c r="K406" s="71"/>
      <c r="L406" s="71"/>
      <c r="M406" s="71"/>
      <c r="N406" s="5"/>
      <c r="O406" s="5"/>
      <c r="P406" s="5"/>
      <c r="Q406" s="71"/>
      <c r="R406" s="71"/>
      <c r="S406" s="71"/>
      <c r="T406" s="71"/>
      <c r="U406" s="71"/>
      <c r="V406" s="85"/>
    </row>
    <row r="407" customFormat="false" ht="13.5" hidden="false" customHeight="true" outlineLevel="0" collapsed="false">
      <c r="A407" s="69"/>
      <c r="B407" s="70"/>
      <c r="C407" s="6" t="s">
        <v>548</v>
      </c>
      <c r="D407" s="87"/>
      <c r="E407" s="82"/>
      <c r="F407" s="6"/>
      <c r="G407" s="6"/>
      <c r="H407" s="6"/>
      <c r="I407" s="6"/>
      <c r="J407" s="6"/>
      <c r="K407" s="6"/>
      <c r="L407" s="6"/>
      <c r="M407" s="6"/>
      <c r="N407" s="5"/>
      <c r="O407" s="5"/>
      <c r="P407" s="5"/>
      <c r="Q407" s="6"/>
      <c r="R407" s="6"/>
      <c r="S407" s="6"/>
      <c r="T407" s="6"/>
      <c r="U407" s="6"/>
      <c r="V407" s="83"/>
    </row>
    <row r="408" customFormat="false" ht="13.5" hidden="false" customHeight="true" outlineLevel="0" collapsed="false">
      <c r="A408" s="69"/>
      <c r="B408" s="70"/>
      <c r="C408" s="6" t="s">
        <v>549</v>
      </c>
      <c r="D408" s="87"/>
      <c r="E408" s="82"/>
      <c r="F408" s="74" t="str">
        <f aca="false">IFERROR((F407-F406)/F406,"")</f>
        <v/>
      </c>
      <c r="G408" s="74" t="str">
        <f aca="false">IFERROR((G407-G406)/G406,"")</f>
        <v/>
      </c>
      <c r="H408" s="74" t="str">
        <f aca="false">IFERROR((H407-H406)/H406,"")</f>
        <v/>
      </c>
      <c r="I408" s="74" t="str">
        <f aca="false">IFERROR((I407-I406)/I406,"")</f>
        <v/>
      </c>
      <c r="J408" s="74" t="str">
        <f aca="false">IFERROR((J407-J406)/J406,"")</f>
        <v/>
      </c>
      <c r="K408" s="74" t="str">
        <f aca="false">IFERROR((K407-K406)/K406,"")</f>
        <v/>
      </c>
      <c r="L408" s="74" t="str">
        <f aca="false">IFERROR((L407-L406)/L406,"")</f>
        <v/>
      </c>
      <c r="M408" s="74" t="str">
        <f aca="false">IFERROR((M407-M406)/M406,"")</f>
        <v/>
      </c>
      <c r="N408" s="40" t="str">
        <f aca="false">IFERROR((N407-N406)/N406,"")</f>
        <v/>
      </c>
      <c r="O408" s="40" t="str">
        <f aca="false">IFERROR((O407-O406)/O406,"")</f>
        <v/>
      </c>
      <c r="P408" s="40" t="str">
        <f aca="false">IFERROR((P407-P406)/P406,"")</f>
        <v/>
      </c>
      <c r="Q408" s="74" t="str">
        <f aca="false">IFERROR((Q407-Q406)/Q406,"")</f>
        <v/>
      </c>
      <c r="R408" s="74" t="str">
        <f aca="false">IFERROR((R407-R406)/R406,"")</f>
        <v/>
      </c>
      <c r="S408" s="74" t="str">
        <f aca="false">IFERROR((S407-S406)/S406,"")</f>
        <v/>
      </c>
      <c r="T408" s="74" t="str">
        <f aca="false">IFERROR((T407-T406)/T406,"")</f>
        <v/>
      </c>
      <c r="U408" s="74" t="str">
        <f aca="false">IFERROR((U407-U406)/U406,"")</f>
        <v/>
      </c>
      <c r="V408" s="75" t="str">
        <f aca="false">IFERROR((V407-V406)/V406,"")</f>
        <v/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88"/>
      <c r="E409" s="82"/>
      <c r="F409" s="77" t="str">
        <f aca="false">IFERROR(SQRT(2*(F407-F406)^2/(F407+F406)),"")</f>
        <v/>
      </c>
      <c r="G409" s="77" t="str">
        <f aca="false">IFERROR(SQRT(2*(G407-G406)^2/(G407+G406)),"")</f>
        <v/>
      </c>
      <c r="H409" s="77" t="str">
        <f aca="false">IFERROR(SQRT(2*(H407-H406)^2/(H407+H406)),"")</f>
        <v/>
      </c>
      <c r="I409" s="77" t="str">
        <f aca="false">IFERROR(SQRT(2*(I407-I406)^2/(I407+I406)),"")</f>
        <v/>
      </c>
      <c r="J409" s="77" t="str">
        <f aca="false">IFERROR(SQRT(2*(J407-J406)^2/(J407+J406)),"")</f>
        <v/>
      </c>
      <c r="K409" s="77" t="str">
        <f aca="false">IFERROR(SQRT(2*(K407-K406)^2/(K407+K406)),"")</f>
        <v/>
      </c>
      <c r="L409" s="77" t="str">
        <f aca="false">IFERROR(SQRT(2*(L407-L406)^2/(L407+L406)),"")</f>
        <v/>
      </c>
      <c r="M409" s="77" t="str">
        <f aca="false">IFERROR(SQRT(2*(M407-M406)^2/(M407+M406)),"")</f>
        <v/>
      </c>
      <c r="N409" s="78" t="str">
        <f aca="false">IFERROR(SQRT(2*(N407-N406)^2/(N407+N406)),"")</f>
        <v/>
      </c>
      <c r="O409" s="78" t="str">
        <f aca="false">IFERROR(SQRT(2*(O407-O406)^2/(O407+O406)),"")</f>
        <v/>
      </c>
      <c r="P409" s="78" t="str">
        <f aca="false">IFERROR(SQRT(2*(P407-P406)^2/(P407+P406)),"")</f>
        <v/>
      </c>
      <c r="Q409" s="77" t="str">
        <f aca="false">IFERROR(SQRT(2*(Q407-Q406)^2/(Q407+Q406)),"")</f>
        <v/>
      </c>
      <c r="R409" s="77" t="str">
        <f aca="false">IFERROR(SQRT(2*(R407-R406)^2/(R407+R406)),"")</f>
        <v/>
      </c>
      <c r="S409" s="77" t="str">
        <f aca="false">IFERROR(SQRT(2*(S407-S406)^2/(S407+S406)),"")</f>
        <v/>
      </c>
      <c r="T409" s="77" t="str">
        <f aca="false">IFERROR(SQRT(2*(T407-T406)^2/(T407+T406)),"")</f>
        <v/>
      </c>
      <c r="U409" s="77" t="str">
        <f aca="false">IFERROR(SQRT(2*(U407-U406)^2/(U407+U406)),"")</f>
        <v/>
      </c>
      <c r="V409" s="79" t="str">
        <f aca="false">IFERROR(SQRT(2*(V407-V406)^2/(V407+V406)),"")</f>
        <v/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/>
      <c r="E410" s="73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str">
        <f aca="false">IFERROR((F411-F410)/F410,"")</f>
        <v/>
      </c>
      <c r="G412" s="74" t="str">
        <f aca="false">IFERROR((G411-G410)/G410,"")</f>
        <v/>
      </c>
      <c r="H412" s="74" t="str">
        <f aca="false">IFERROR((H411-H410)/H410,"")</f>
        <v/>
      </c>
      <c r="I412" s="74" t="str">
        <f aca="false">IFERROR((I411-I410)/I410,"")</f>
        <v/>
      </c>
      <c r="J412" s="74" t="str">
        <f aca="false">IFERROR((J411-J410)/J410,"")</f>
        <v/>
      </c>
      <c r="K412" s="74" t="str">
        <f aca="false">IFERROR((K411-K410)/K410,"")</f>
        <v/>
      </c>
      <c r="L412" s="74" t="str">
        <f aca="false">IFERROR((L411-L410)/L410,"")</f>
        <v/>
      </c>
      <c r="M412" s="74" t="str">
        <f aca="false">IFERROR((M411-M410)/M410,"")</f>
        <v/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str">
        <f aca="false">IFERROR((Q411-Q410)/Q410,"")</f>
        <v/>
      </c>
      <c r="R412" s="74" t="str">
        <f aca="false">IFERROR((R411-R410)/R410,"")</f>
        <v/>
      </c>
      <c r="S412" s="74" t="str">
        <f aca="false">IFERROR((S411-S410)/S410,"")</f>
        <v/>
      </c>
      <c r="T412" s="74" t="str">
        <f aca="false">IFERROR((T411-T410)/T410,"")</f>
        <v/>
      </c>
      <c r="U412" s="74" t="str">
        <f aca="false">IFERROR((U411-U410)/U410,"")</f>
        <v/>
      </c>
      <c r="V412" s="75" t="str">
        <f aca="false">IFERROR((V411-V410)/V410,"")</f>
        <v/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str">
        <f aca="false">IFERROR(SQRT(2*(F411-F410)^2/(F411+F410)),"")</f>
        <v/>
      </c>
      <c r="G413" s="77" t="str">
        <f aca="false">IFERROR(SQRT(2*(G411-G410)^2/(G411+G410)),"")</f>
        <v/>
      </c>
      <c r="H413" s="77" t="str">
        <f aca="false">IFERROR(SQRT(2*(H411-H410)^2/(H411+H410)),"")</f>
        <v/>
      </c>
      <c r="I413" s="77" t="str">
        <f aca="false">IFERROR(SQRT(2*(I411-I410)^2/(I411+I410)),"")</f>
        <v/>
      </c>
      <c r="J413" s="77" t="str">
        <f aca="false">IFERROR(SQRT(2*(J411-J410)^2/(J411+J410)),"")</f>
        <v/>
      </c>
      <c r="K413" s="77" t="str">
        <f aca="false">IFERROR(SQRT(2*(K411-K410)^2/(K411+K410)),"")</f>
        <v/>
      </c>
      <c r="L413" s="77" t="str">
        <f aca="false">IFERROR(SQRT(2*(L411-L410)^2/(L411+L410)),"")</f>
        <v/>
      </c>
      <c r="M413" s="77" t="str">
        <f aca="false">IFERROR(SQRT(2*(M411-M410)^2/(M411+M410)),"")</f>
        <v/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str">
        <f aca="false">IFERROR(SQRT(2*(Q411-Q410)^2/(Q411+Q410)),"")</f>
        <v/>
      </c>
      <c r="R413" s="77" t="str">
        <f aca="false">IFERROR(SQRT(2*(R411-R410)^2/(R411+R410)),"")</f>
        <v/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str">
        <f aca="false">IFERROR(SQRT(2*(U411-U410)^2/(U411+U410)),"")</f>
        <v/>
      </c>
      <c r="V413" s="79" t="str">
        <f aca="false">IFERROR(SQRT(2*(V411-V410)^2/(V411+V410)),"")</f>
        <v/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40" t="str">
        <f aca="false">IFERROR((N415-N414)/N414,"")</f>
        <v/>
      </c>
      <c r="O416" s="40" t="str">
        <f aca="false">IFERROR((O415-O414)/O414,"")</f>
        <v/>
      </c>
      <c r="P416" s="40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5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40" t="str">
        <f aca="false">IFERROR((N427-N426)/N426,"")</f>
        <v/>
      </c>
      <c r="O428" s="40" t="str">
        <f aca="false">IFERROR((O427-O426)/O426,"")</f>
        <v/>
      </c>
      <c r="P428" s="40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40" t="str">
        <f aca="false">IFERROR((N431-N430)/N430,"")</f>
        <v/>
      </c>
      <c r="O432" s="40" t="str">
        <f aca="false">IFERROR((O431-O430)/O430,"")</f>
        <v/>
      </c>
      <c r="P432" s="40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5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547</v>
      </c>
      <c r="D434" s="72"/>
      <c r="E434" s="73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/>
      <c r="G435" s="5"/>
      <c r="H435" s="5"/>
      <c r="I435" s="5"/>
      <c r="J435" s="5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str">
        <f aca="false">IFERROR((F435-F434)/F434,"")</f>
        <v/>
      </c>
      <c r="G436" s="74" t="str">
        <f aca="false">IFERROR((G435-G434)/G434,"")</f>
        <v/>
      </c>
      <c r="H436" s="74" t="str">
        <f aca="false">IFERROR((H435-H434)/H434,"")</f>
        <v/>
      </c>
      <c r="I436" s="74" t="str">
        <f aca="false">IFERROR((I435-I434)/I434,"")</f>
        <v/>
      </c>
      <c r="J436" s="74" t="str">
        <f aca="false">IFERROR((J435-J434)/J434,"")</f>
        <v/>
      </c>
      <c r="K436" s="74" t="str">
        <f aca="false">IFERROR((K435-K434)/K434,"")</f>
        <v/>
      </c>
      <c r="L436" s="74" t="str">
        <f aca="false">IFERROR((L435-L434)/L434,"")</f>
        <v/>
      </c>
      <c r="M436" s="74" t="str">
        <f aca="false">IFERROR((M435-M434)/M434,"")</f>
        <v/>
      </c>
      <c r="N436" s="40" t="str">
        <f aca="false">IFERROR((N435-N434)/N434,"")</f>
        <v/>
      </c>
      <c r="O436" s="40" t="str">
        <f aca="false">IFERROR((O435-O434)/O434,"")</f>
        <v/>
      </c>
      <c r="P436" s="40" t="str">
        <f aca="false">IFERROR((P435-P434)/P434,"")</f>
        <v/>
      </c>
      <c r="Q436" s="74" t="str">
        <f aca="false">IFERROR((Q435-Q434)/Q434,"")</f>
        <v/>
      </c>
      <c r="R436" s="74" t="str">
        <f aca="false">IFERROR((R435-R434)/R434,"")</f>
        <v/>
      </c>
      <c r="S436" s="74" t="str">
        <f aca="false">IFERROR((S435-S434)/S434,"")</f>
        <v/>
      </c>
      <c r="T436" s="74" t="str">
        <f aca="false">IFERROR((T435-T434)/T434,"")</f>
        <v/>
      </c>
      <c r="U436" s="74" t="str">
        <f aca="false">IFERROR((U435-U434)/U434,"")</f>
        <v/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str">
        <f aca="false">IFERROR(SQRT(2*(F435-F434)^2/(F435+F434)),"")</f>
        <v/>
      </c>
      <c r="G437" s="77" t="str">
        <f aca="false">IFERROR(SQRT(2*(G435-G434)^2/(G435+G434)),"")</f>
        <v/>
      </c>
      <c r="H437" s="77" t="str">
        <f aca="false">IFERROR(SQRT(2*(H435-H434)^2/(H435+H434)),"")</f>
        <v/>
      </c>
      <c r="I437" s="77" t="str">
        <f aca="false">IFERROR(SQRT(2*(I435-I434)^2/(I435+I434)),"")</f>
        <v/>
      </c>
      <c r="J437" s="77" t="str">
        <f aca="false">IFERROR(SQRT(2*(J435-J434)^2/(J435+J434)),"")</f>
        <v/>
      </c>
      <c r="K437" s="77" t="str">
        <f aca="false">IFERROR(SQRT(2*(K435-K434)^2/(K435+K434)),"")</f>
        <v/>
      </c>
      <c r="L437" s="77" t="str">
        <f aca="false">IFERROR(SQRT(2*(L435-L434)^2/(L435+L434)),"")</f>
        <v/>
      </c>
      <c r="M437" s="77" t="str">
        <f aca="false">IFERROR(SQRT(2*(M435-M434)^2/(M435+M434)),"")</f>
        <v/>
      </c>
      <c r="N437" s="78" t="str">
        <f aca="false">IFERROR(SQRT(2*(N435-N434)^2/(N435+N434)),"")</f>
        <v/>
      </c>
      <c r="O437" s="78" t="str">
        <f aca="false">IFERROR(SQRT(2*(O435-O434)^2/(O435+O434)),"")</f>
        <v/>
      </c>
      <c r="P437" s="78" t="str">
        <f aca="false">IFERROR(SQRT(2*(P435-P434)^2/(P435+P434)),"")</f>
        <v/>
      </c>
      <c r="Q437" s="77" t="str">
        <f aca="false">IFERROR(SQRT(2*(Q435-Q434)^2/(Q435+Q434)),"")</f>
        <v/>
      </c>
      <c r="R437" s="77" t="str">
        <f aca="false">IFERROR(SQRT(2*(R435-R434)^2/(R435+R434)),"")</f>
        <v/>
      </c>
      <c r="S437" s="77" t="str">
        <f aca="false">IFERROR(SQRT(2*(S435-S434)^2/(S435+S434)),"")</f>
        <v/>
      </c>
      <c r="T437" s="77" t="str">
        <f aca="false">IFERROR(SQRT(2*(T435-T434)^2/(T435+T434)),"")</f>
        <v/>
      </c>
      <c r="U437" s="77" t="str">
        <f aca="false">IFERROR(SQRT(2*(U435-U434)^2/(U435+U434)),"")</f>
        <v/>
      </c>
      <c r="V437" s="79" t="str">
        <f aca="false">IFERROR(SQRT(2*(V435-V434)^2/(V435+V434)),"")</f>
        <v/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547</v>
      </c>
      <c r="D438" s="86"/>
      <c r="E438" s="82"/>
      <c r="F438" s="80"/>
      <c r="G438" s="80"/>
      <c r="H438" s="80"/>
      <c r="I438" s="80"/>
      <c r="J438" s="80"/>
      <c r="K438" s="80"/>
      <c r="L438" s="80"/>
      <c r="M438" s="80"/>
      <c r="N438" s="5"/>
      <c r="O438" s="5"/>
      <c r="P438" s="5"/>
      <c r="Q438" s="80"/>
      <c r="R438" s="80"/>
      <c r="S438" s="80"/>
      <c r="T438" s="80"/>
      <c r="U438" s="80"/>
      <c r="V438" s="81"/>
    </row>
    <row r="439" customFormat="false" ht="13.5" hidden="false" customHeight="true" outlineLevel="0" collapsed="false">
      <c r="A439" s="69"/>
      <c r="B439" s="70"/>
      <c r="C439" s="6" t="s">
        <v>548</v>
      </c>
      <c r="D439" s="87"/>
      <c r="E439" s="82"/>
      <c r="F439" s="6"/>
      <c r="G439" s="6"/>
      <c r="H439" s="6"/>
      <c r="I439" s="6"/>
      <c r="J439" s="6"/>
      <c r="K439" s="6"/>
      <c r="L439" s="6"/>
      <c r="M439" s="6"/>
      <c r="N439" s="5"/>
      <c r="O439" s="5"/>
      <c r="P439" s="5"/>
      <c r="Q439" s="6"/>
      <c r="R439" s="6"/>
      <c r="S439" s="6"/>
      <c r="T439" s="6"/>
      <c r="U439" s="6"/>
      <c r="V439" s="83"/>
    </row>
    <row r="440" customFormat="false" ht="13.5" hidden="false" customHeight="true" outlineLevel="0" collapsed="false">
      <c r="A440" s="69"/>
      <c r="B440" s="70"/>
      <c r="C440" s="6" t="s">
        <v>549</v>
      </c>
      <c r="D440" s="87"/>
      <c r="E440" s="82"/>
      <c r="F440" s="74" t="str">
        <f aca="false">IFERROR((F439-F438)/F438,"")</f>
        <v/>
      </c>
      <c r="G440" s="74" t="str">
        <f aca="false">IFERROR((G439-G438)/G438,"")</f>
        <v/>
      </c>
      <c r="H440" s="74" t="str">
        <f aca="false">IFERROR((H439-H438)/H438,"")</f>
        <v/>
      </c>
      <c r="I440" s="74" t="str">
        <f aca="false">IFERROR((I439-I438)/I438,"")</f>
        <v/>
      </c>
      <c r="J440" s="74" t="str">
        <f aca="false">IFERROR((J439-J438)/J438,"")</f>
        <v/>
      </c>
      <c r="K440" s="74" t="str">
        <f aca="false">IFERROR((K439-K438)/K438,"")</f>
        <v/>
      </c>
      <c r="L440" s="74" t="str">
        <f aca="false">IFERROR((L439-L438)/L438,"")</f>
        <v/>
      </c>
      <c r="M440" s="74" t="str">
        <f aca="false">IFERROR((M439-M438)/M438,"")</f>
        <v/>
      </c>
      <c r="N440" s="40" t="str">
        <f aca="false">IFERROR((N439-N438)/N438,"")</f>
        <v/>
      </c>
      <c r="O440" s="40" t="str">
        <f aca="false">IFERROR((O439-O438)/O438,"")</f>
        <v/>
      </c>
      <c r="P440" s="40" t="str">
        <f aca="false">IFERROR((P439-P438)/P438,"")</f>
        <v/>
      </c>
      <c r="Q440" s="74" t="str">
        <f aca="false">IFERROR((Q439-Q438)/Q438,"")</f>
        <v/>
      </c>
      <c r="R440" s="74" t="str">
        <f aca="false">IFERROR((R439-R438)/R438,"")</f>
        <v/>
      </c>
      <c r="S440" s="74" t="str">
        <f aca="false">IFERROR((S439-S438)/S438,"")</f>
        <v/>
      </c>
      <c r="T440" s="74" t="str">
        <f aca="false">IFERROR((T439-T438)/T438,"")</f>
        <v/>
      </c>
      <c r="U440" s="74" t="str">
        <f aca="false">IFERROR((U439-U438)/U438,"")</f>
        <v/>
      </c>
      <c r="V440" s="75" t="str">
        <f aca="false">IFERROR((V439-V438)/V438,"")</f>
        <v/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88"/>
      <c r="E441" s="82"/>
      <c r="F441" s="77" t="str">
        <f aca="false">IFERROR(SQRT(2*(F439-F438)^2/(F439+F438)),"")</f>
        <v/>
      </c>
      <c r="G441" s="77" t="str">
        <f aca="false">IFERROR(SQRT(2*(G439-G438)^2/(G439+G438)),"")</f>
        <v/>
      </c>
      <c r="H441" s="77" t="str">
        <f aca="false">IFERROR(SQRT(2*(H439-H438)^2/(H439+H438)),"")</f>
        <v/>
      </c>
      <c r="I441" s="77" t="str">
        <f aca="false">IFERROR(SQRT(2*(I439-I438)^2/(I439+I438)),"")</f>
        <v/>
      </c>
      <c r="J441" s="77" t="str">
        <f aca="false">IFERROR(SQRT(2*(J439-J438)^2/(J439+J438)),"")</f>
        <v/>
      </c>
      <c r="K441" s="77" t="str">
        <f aca="false">IFERROR(SQRT(2*(K439-K438)^2/(K439+K438)),"")</f>
        <v/>
      </c>
      <c r="L441" s="77" t="str">
        <f aca="false">IFERROR(SQRT(2*(L439-L438)^2/(L439+L438)),"")</f>
        <v/>
      </c>
      <c r="M441" s="77" t="str">
        <f aca="false">IFERROR(SQRT(2*(M439-M438)^2/(M439+M438)),"")</f>
        <v/>
      </c>
      <c r="N441" s="78" t="str">
        <f aca="false">IFERROR(SQRT(2*(N439-N438)^2/(N439+N438)),"")</f>
        <v/>
      </c>
      <c r="O441" s="78" t="str">
        <f aca="false">IFERROR(SQRT(2*(O439-O438)^2/(O439+O438)),"")</f>
        <v/>
      </c>
      <c r="P441" s="78" t="str">
        <f aca="false">IFERROR(SQRT(2*(P439-P438)^2/(P439+P438)),"")</f>
        <v/>
      </c>
      <c r="Q441" s="77" t="str">
        <f aca="false">IFERROR(SQRT(2*(Q439-Q438)^2/(Q439+Q438)),"")</f>
        <v/>
      </c>
      <c r="R441" s="77" t="str">
        <f aca="false">IFERROR(SQRT(2*(R439-R438)^2/(R439+R438)),"")</f>
        <v/>
      </c>
      <c r="S441" s="77" t="str">
        <f aca="false">IFERROR(SQRT(2*(S439-S438)^2/(S439+S438)),"")</f>
        <v/>
      </c>
      <c r="T441" s="77" t="str">
        <f aca="false">IFERROR(SQRT(2*(T439-T438)^2/(T439+T438)),"")</f>
        <v/>
      </c>
      <c r="U441" s="77" t="str">
        <f aca="false">IFERROR(SQRT(2*(U439-U438)^2/(U439+U438)),"")</f>
        <v/>
      </c>
      <c r="V441" s="79" t="str">
        <f aca="false">IFERROR(SQRT(2*(V439-V438)^2/(V439+V438)),"")</f>
        <v/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547</v>
      </c>
      <c r="D442" s="72"/>
      <c r="E442" s="73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str">
        <f aca="false">IFERROR((F443-F442)/F442,"")</f>
        <v/>
      </c>
      <c r="G444" s="74" t="str">
        <f aca="false">IFERROR((G443-G442)/G442,"")</f>
        <v/>
      </c>
      <c r="H444" s="74" t="str">
        <f aca="false">IFERROR((H443-H442)/H442,"")</f>
        <v/>
      </c>
      <c r="I444" s="74" t="str">
        <f aca="false">IFERROR((I443-I442)/I442,"")</f>
        <v/>
      </c>
      <c r="J444" s="74" t="str">
        <f aca="false">IFERROR((J443-J442)/J442,"")</f>
        <v/>
      </c>
      <c r="K444" s="74" t="str">
        <f aca="false">IFERROR((K443-K442)/K442,"")</f>
        <v/>
      </c>
      <c r="L444" s="74" t="str">
        <f aca="false">IFERROR((L443-L442)/L442,"")</f>
        <v/>
      </c>
      <c r="M444" s="74" t="str">
        <f aca="false">IFERROR((M443-M442)/M442,"")</f>
        <v/>
      </c>
      <c r="N444" s="40" t="str">
        <f aca="false">IFERROR((N443-N442)/N442,"")</f>
        <v/>
      </c>
      <c r="O444" s="40" t="str">
        <f aca="false">IFERROR((O443-O442)/O442,"")</f>
        <v/>
      </c>
      <c r="P444" s="40" t="str">
        <f aca="false">IFERROR((P443-P442)/P442,"")</f>
        <v/>
      </c>
      <c r="Q444" s="74" t="str">
        <f aca="false">IFERROR((Q443-Q442)/Q442,"")</f>
        <v/>
      </c>
      <c r="R444" s="74" t="str">
        <f aca="false">IFERROR((R443-R442)/R442,"")</f>
        <v/>
      </c>
      <c r="S444" s="74" t="str">
        <f aca="false">IFERROR((S443-S442)/S442,"")</f>
        <v/>
      </c>
      <c r="T444" s="74" t="str">
        <f aca="false">IFERROR((T443-T442)/T442,"")</f>
        <v/>
      </c>
      <c r="U444" s="74" t="str">
        <f aca="false">IFERROR((U443-U442)/U442,"")</f>
        <v/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str">
        <f aca="false">IFERROR(SQRT(2*(F443-F442)^2/(F443+F442)),"")</f>
        <v/>
      </c>
      <c r="G445" s="77" t="str">
        <f aca="false">IFERROR(SQRT(2*(G443-G442)^2/(G443+G442)),"")</f>
        <v/>
      </c>
      <c r="H445" s="77" t="str">
        <f aca="false">IFERROR(SQRT(2*(H443-H442)^2/(H443+H442)),"")</f>
        <v/>
      </c>
      <c r="I445" s="77" t="str">
        <f aca="false">IFERROR(SQRT(2*(I443-I442)^2/(I443+I442)),"")</f>
        <v/>
      </c>
      <c r="J445" s="77" t="str">
        <f aca="false">IFERROR(SQRT(2*(J443-J442)^2/(J443+J442)),"")</f>
        <v/>
      </c>
      <c r="K445" s="77" t="str">
        <f aca="false">IFERROR(SQRT(2*(K443-K442)^2/(K443+K442)),"")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str">
        <f aca="false">IFERROR(SQRT(2*(N443-N442)^2/(N443+N442)),"")</f>
        <v/>
      </c>
      <c r="O445" s="78" t="str">
        <f aca="false">IFERROR(SQRT(2*(O443-O442)^2/(O443+O442)),"")</f>
        <v/>
      </c>
      <c r="P445" s="78" t="str">
        <f aca="false">IFERROR(SQRT(2*(P443-P442)^2/(P443+P442)),"")</f>
        <v/>
      </c>
      <c r="Q445" s="77" t="str">
        <f aca="false">IFERROR(SQRT(2*(Q443-Q442)^2/(Q443+Q442)),"")</f>
        <v/>
      </c>
      <c r="R445" s="77" t="str">
        <f aca="false">IFERROR(SQRT(2*(R443-R442)^2/(R443+R442)),"")</f>
        <v/>
      </c>
      <c r="S445" s="77" t="str">
        <f aca="false">IFERROR(SQRT(2*(S443-S442)^2/(S443+S442)),"")</f>
        <v/>
      </c>
      <c r="T445" s="77" t="str">
        <f aca="false">IFERROR(SQRT(2*(T443-T442)^2/(T443+T442)),"")</f>
        <v/>
      </c>
      <c r="U445" s="77" t="str">
        <f aca="false">IFERROR(SQRT(2*(U443-U442)^2/(U443+U442)),"")</f>
        <v/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40" t="str">
        <f aca="false">IFERROR((N455-N454)/N454,"")</f>
        <v/>
      </c>
      <c r="O456" s="40" t="str">
        <f aca="false">IFERROR((O455-O454)/O454,"")</f>
        <v/>
      </c>
      <c r="P456" s="40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5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547</v>
      </c>
      <c r="D482" s="86"/>
      <c r="E482" s="82"/>
      <c r="F482" s="71"/>
      <c r="G482" s="71"/>
      <c r="H482" s="71"/>
      <c r="I482" s="71"/>
      <c r="J482" s="71"/>
      <c r="K482" s="71"/>
      <c r="L482" s="71"/>
      <c r="M482" s="71"/>
      <c r="N482" s="5"/>
      <c r="O482" s="5"/>
      <c r="P482" s="5"/>
      <c r="Q482" s="71"/>
      <c r="R482" s="71"/>
      <c r="S482" s="71"/>
      <c r="T482" s="71"/>
      <c r="U482" s="71"/>
      <c r="V482" s="85"/>
    </row>
    <row r="483" customFormat="false" ht="13.5" hidden="false" customHeight="true" outlineLevel="0" collapsed="false">
      <c r="A483" s="69"/>
      <c r="B483" s="70"/>
      <c r="C483" s="6" t="s">
        <v>548</v>
      </c>
      <c r="D483" s="87"/>
      <c r="E483" s="82"/>
      <c r="F483" s="6"/>
      <c r="G483" s="6"/>
      <c r="H483" s="6"/>
      <c r="I483" s="6"/>
      <c r="J483" s="6"/>
      <c r="K483" s="6"/>
      <c r="L483" s="6"/>
      <c r="M483" s="6"/>
      <c r="N483" s="5"/>
      <c r="O483" s="5"/>
      <c r="P483" s="5"/>
      <c r="Q483" s="6"/>
      <c r="R483" s="6"/>
      <c r="S483" s="6"/>
      <c r="T483" s="6"/>
      <c r="U483" s="6"/>
      <c r="V483" s="83"/>
    </row>
    <row r="484" customFormat="false" ht="13.5" hidden="false" customHeight="true" outlineLevel="0" collapsed="false">
      <c r="A484" s="69"/>
      <c r="B484" s="70"/>
      <c r="C484" s="6" t="s">
        <v>549</v>
      </c>
      <c r="D484" s="87"/>
      <c r="E484" s="82"/>
      <c r="F484" s="74" t="str">
        <f aca="false">IFERROR((F483-F482)/F482,"")</f>
        <v/>
      </c>
      <c r="G484" s="74" t="str">
        <f aca="false">IFERROR((G483-G482)/G482,"")</f>
        <v/>
      </c>
      <c r="H484" s="74" t="str">
        <f aca="false">IFERROR((H483-H482)/H482,"")</f>
        <v/>
      </c>
      <c r="I484" s="74" t="str">
        <f aca="false">IFERROR((I483-I482)/I482,"")</f>
        <v/>
      </c>
      <c r="J484" s="74" t="str">
        <f aca="false">IFERROR((J483-J482)/J482,"")</f>
        <v/>
      </c>
      <c r="K484" s="74" t="str">
        <f aca="false">IFERROR((K483-K482)/K482,"")</f>
        <v/>
      </c>
      <c r="L484" s="74" t="str">
        <f aca="false">IFERROR((L483-L482)/L482,"")</f>
        <v/>
      </c>
      <c r="M484" s="74" t="str">
        <f aca="false">IFERROR((M483-M482)/M482,"")</f>
        <v/>
      </c>
      <c r="N484" s="40" t="str">
        <f aca="false">IFERROR((N483-N482)/N482,"")</f>
        <v/>
      </c>
      <c r="O484" s="40" t="str">
        <f aca="false">IFERROR((O483-O482)/O482,"")</f>
        <v/>
      </c>
      <c r="P484" s="40" t="str">
        <f aca="false">IFERROR((P483-P482)/P482,"")</f>
        <v/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str">
        <f aca="false">IFERROR((T483-T482)/T482,"")</f>
        <v/>
      </c>
      <c r="U484" s="74" t="str">
        <f aca="false">IFERROR((U483-U482)/U482,"")</f>
        <v/>
      </c>
      <c r="V484" s="75" t="str">
        <f aca="false">IFERROR((V483-V482)/V482,"")</f>
        <v/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88"/>
      <c r="E485" s="82"/>
      <c r="F485" s="77" t="str">
        <f aca="false">IFERROR(SQRT(2*(F483-F482)^2/(F483+F482)),"")</f>
        <v/>
      </c>
      <c r="G485" s="77" t="str">
        <f aca="false">IFERROR(SQRT(2*(G483-G482)^2/(G483+G482)),"")</f>
        <v/>
      </c>
      <c r="H485" s="77" t="str">
        <f aca="false">IFERROR(SQRT(2*(H483-H482)^2/(H483+H482)),"")</f>
        <v/>
      </c>
      <c r="I485" s="77" t="str">
        <f aca="false">IFERROR(SQRT(2*(I483-I482)^2/(I483+I482)),"")</f>
        <v/>
      </c>
      <c r="J485" s="77" t="str">
        <f aca="false">IFERROR(SQRT(2*(J483-J482)^2/(J483+J482)),"")</f>
        <v/>
      </c>
      <c r="K485" s="77" t="str">
        <f aca="false">IFERROR(SQRT(2*(K483-K482)^2/(K483+K482)),"")</f>
        <v/>
      </c>
      <c r="L485" s="77" t="str">
        <f aca="false">IFERROR(SQRT(2*(L483-L482)^2/(L483+L482)),"")</f>
        <v/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str">
        <f aca="false">IFERROR(SQRT(2*(O483-O482)^2/(O483+O482)),"")</f>
        <v/>
      </c>
      <c r="P485" s="84" t="str">
        <f aca="false">IFERROR(SQRT(2*(P483-P482)^2/(P483+P482)),"")</f>
        <v/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str">
        <f aca="false">IFERROR(SQRT(2*(T483-T482)^2/(T483+T482)),"")</f>
        <v/>
      </c>
      <c r="U485" s="77" t="str">
        <f aca="false">IFERROR(SQRT(2*(U483-U482)^2/(U483+U482)),"")</f>
        <v/>
      </c>
      <c r="V485" s="79" t="str">
        <f aca="false">IFERROR(SQRT(2*(V483-V482)^2/(V483+V482)),"")</f>
        <v/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547</v>
      </c>
      <c r="D486" s="86"/>
      <c r="E486" s="82"/>
      <c r="F486" s="71"/>
      <c r="G486" s="71"/>
      <c r="H486" s="71"/>
      <c r="I486" s="71"/>
      <c r="J486" s="71"/>
      <c r="K486" s="71"/>
      <c r="L486" s="71"/>
      <c r="M486" s="71"/>
      <c r="N486" s="5"/>
      <c r="O486" s="5"/>
      <c r="P486" s="5"/>
      <c r="Q486" s="71"/>
      <c r="R486" s="71"/>
      <c r="S486" s="71"/>
      <c r="T486" s="71"/>
      <c r="U486" s="71"/>
      <c r="V486" s="85"/>
    </row>
    <row r="487" customFormat="false" ht="13.5" hidden="false" customHeight="true" outlineLevel="0" collapsed="false">
      <c r="A487" s="69"/>
      <c r="B487" s="70"/>
      <c r="C487" s="6" t="s">
        <v>548</v>
      </c>
      <c r="D487" s="87"/>
      <c r="E487" s="82"/>
      <c r="F487" s="6"/>
      <c r="G487" s="6"/>
      <c r="H487" s="6"/>
      <c r="I487" s="6"/>
      <c r="J487" s="6"/>
      <c r="K487" s="6"/>
      <c r="L487" s="6"/>
      <c r="M487" s="6"/>
      <c r="N487" s="5"/>
      <c r="O487" s="5"/>
      <c r="P487" s="5"/>
      <c r="Q487" s="6"/>
      <c r="R487" s="6"/>
      <c r="S487" s="6"/>
      <c r="T487" s="6"/>
      <c r="U487" s="6"/>
      <c r="V487" s="83"/>
    </row>
    <row r="488" customFormat="false" ht="13.5" hidden="false" customHeight="true" outlineLevel="0" collapsed="false">
      <c r="A488" s="69"/>
      <c r="B488" s="70"/>
      <c r="C488" s="6" t="s">
        <v>549</v>
      </c>
      <c r="D488" s="87"/>
      <c r="E488" s="82"/>
      <c r="F488" s="74" t="str">
        <f aca="false">IFERROR((F487-F486)/F486,"")</f>
        <v/>
      </c>
      <c r="G488" s="74" t="str">
        <f aca="false">IFERROR((G487-G486)/G486,"")</f>
        <v/>
      </c>
      <c r="H488" s="74" t="str">
        <f aca="false">IFERROR((H487-H486)/H486,"")</f>
        <v/>
      </c>
      <c r="I488" s="74" t="str">
        <f aca="false">IFERROR((I487-I486)/I486,"")</f>
        <v/>
      </c>
      <c r="J488" s="74" t="str">
        <f aca="false">IFERROR((J487-J486)/J486,"")</f>
        <v/>
      </c>
      <c r="K488" s="74" t="str">
        <f aca="false">IFERROR((K487-K486)/K486,"")</f>
        <v/>
      </c>
      <c r="L488" s="74" t="str">
        <f aca="false">IFERROR((L487-L486)/L486,"")</f>
        <v/>
      </c>
      <c r="M488" s="74" t="str">
        <f aca="false">IFERROR((M487-M486)/M486,"")</f>
        <v/>
      </c>
      <c r="N488" s="40" t="str">
        <f aca="false">IFERROR((N487-N486)/N486,"")</f>
        <v/>
      </c>
      <c r="O488" s="40" t="str">
        <f aca="false">IFERROR((O487-O486)/O486,"")</f>
        <v/>
      </c>
      <c r="P488" s="40" t="str">
        <f aca="false">IFERROR((P487-P486)/P486,"")</f>
        <v/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str">
        <f aca="false">IFERROR((T487-T486)/T486,"")</f>
        <v/>
      </c>
      <c r="U488" s="74" t="str">
        <f aca="false">IFERROR((U487-U486)/U486,"")</f>
        <v/>
      </c>
      <c r="V488" s="75" t="str">
        <f aca="false">IFERROR((V487-V486)/V486,"")</f>
        <v/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88"/>
      <c r="E489" s="82"/>
      <c r="F489" s="77" t="str">
        <f aca="false">IFERROR(SQRT(2*(F487-F486)^2/(F487+F486)),"")</f>
        <v/>
      </c>
      <c r="G489" s="77" t="str">
        <f aca="false">IFERROR(SQRT(2*(G487-G486)^2/(G487+G486)),"")</f>
        <v/>
      </c>
      <c r="H489" s="77" t="str">
        <f aca="false">IFERROR(SQRT(2*(H487-H486)^2/(H487+H486)),"")</f>
        <v/>
      </c>
      <c r="I489" s="77" t="str">
        <f aca="false">IFERROR(SQRT(2*(I487-I486)^2/(I487+I486)),"")</f>
        <v/>
      </c>
      <c r="J489" s="77" t="str">
        <f aca="false">IFERROR(SQRT(2*(J487-J486)^2/(J487+J486)),"")</f>
        <v/>
      </c>
      <c r="K489" s="77" t="str">
        <f aca="false">IFERROR(SQRT(2*(K487-K486)^2/(K487+K486)),"")</f>
        <v/>
      </c>
      <c r="L489" s="77" t="str">
        <f aca="false">IFERROR(SQRT(2*(L487-L486)^2/(L487+L486)),"")</f>
        <v/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str">
        <f aca="false">IFERROR(SQRT(2*(O487-O486)^2/(O487+O486)),"")</f>
        <v/>
      </c>
      <c r="P489" s="84" t="str">
        <f aca="false">IFERROR(SQRT(2*(P487-P486)^2/(P487+P486)),"")</f>
        <v/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str">
        <f aca="false">IFERROR(SQRT(2*(T487-T486)^2/(T487+T486)),"")</f>
        <v/>
      </c>
      <c r="U489" s="77" t="str">
        <f aca="false">IFERROR(SQRT(2*(U487-U486)^2/(U487+U486)),"")</f>
        <v/>
      </c>
      <c r="V489" s="79" t="str">
        <f aca="false">IFERROR(SQRT(2*(V487-V486)^2/(V487+V486)),"")</f>
        <v/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547</v>
      </c>
      <c r="D490" s="86"/>
      <c r="E490" s="82"/>
      <c r="F490" s="71"/>
      <c r="G490" s="71"/>
      <c r="H490" s="71"/>
      <c r="I490" s="71"/>
      <c r="J490" s="71"/>
      <c r="K490" s="71"/>
      <c r="L490" s="71"/>
      <c r="M490" s="71"/>
      <c r="N490" s="5"/>
      <c r="O490" s="5"/>
      <c r="P490" s="5"/>
      <c r="Q490" s="71"/>
      <c r="R490" s="71"/>
      <c r="S490" s="71"/>
      <c r="T490" s="71"/>
      <c r="U490" s="71"/>
      <c r="V490" s="85"/>
    </row>
    <row r="491" customFormat="false" ht="13.5" hidden="false" customHeight="true" outlineLevel="0" collapsed="false">
      <c r="A491" s="69"/>
      <c r="B491" s="70"/>
      <c r="C491" s="6" t="s">
        <v>548</v>
      </c>
      <c r="D491" s="87"/>
      <c r="E491" s="82"/>
      <c r="F491" s="6"/>
      <c r="G491" s="6"/>
      <c r="H491" s="6"/>
      <c r="I491" s="6"/>
      <c r="J491" s="6"/>
      <c r="K491" s="6"/>
      <c r="L491" s="6"/>
      <c r="M491" s="6"/>
      <c r="N491" s="5"/>
      <c r="O491" s="5"/>
      <c r="P491" s="5"/>
      <c r="Q491" s="6"/>
      <c r="R491" s="6"/>
      <c r="S491" s="6"/>
      <c r="T491" s="6"/>
      <c r="U491" s="6"/>
      <c r="V491" s="83"/>
    </row>
    <row r="492" customFormat="false" ht="13.5" hidden="false" customHeight="true" outlineLevel="0" collapsed="false">
      <c r="A492" s="69"/>
      <c r="B492" s="70"/>
      <c r="C492" s="6" t="s">
        <v>549</v>
      </c>
      <c r="D492" s="87"/>
      <c r="E492" s="82"/>
      <c r="F492" s="74" t="str">
        <f aca="false">IFERROR((F491-F490)/F490,"")</f>
        <v/>
      </c>
      <c r="G492" s="74" t="str">
        <f aca="false">IFERROR((G491-G490)/G490,"")</f>
        <v/>
      </c>
      <c r="H492" s="74" t="str">
        <f aca="false">IFERROR((H491-H490)/H490,"")</f>
        <v/>
      </c>
      <c r="I492" s="74" t="str">
        <f aca="false">IFERROR((I491-I490)/I490,"")</f>
        <v/>
      </c>
      <c r="J492" s="74" t="str">
        <f aca="false">IFERROR((J491-J490)/J490,"")</f>
        <v/>
      </c>
      <c r="K492" s="74" t="str">
        <f aca="false">IFERROR((K491-K490)/K490,"")</f>
        <v/>
      </c>
      <c r="L492" s="74" t="str">
        <f aca="false">IFERROR((L491-L490)/L490,"")</f>
        <v/>
      </c>
      <c r="M492" s="74" t="str">
        <f aca="false">IFERROR((M491-M490)/M490,"")</f>
        <v/>
      </c>
      <c r="N492" s="40" t="str">
        <f aca="false">IFERROR((N491-N490)/N490,"")</f>
        <v/>
      </c>
      <c r="O492" s="40" t="str">
        <f aca="false">IFERROR((O491-O490)/O490,"")</f>
        <v/>
      </c>
      <c r="P492" s="40" t="str">
        <f aca="false">IFERROR((P491-P490)/P490,"")</f>
        <v/>
      </c>
      <c r="Q492" s="74" t="str">
        <f aca="false">IFERROR((Q491-Q490)/Q490,"")</f>
        <v/>
      </c>
      <c r="R492" s="74" t="str">
        <f aca="false">IFERROR((R491-R490)/R490,"")</f>
        <v/>
      </c>
      <c r="S492" s="74" t="str">
        <f aca="false">IFERROR((S491-S490)/S490,"")</f>
        <v/>
      </c>
      <c r="T492" s="74" t="str">
        <f aca="false">IFERROR((T491-T490)/T490,"")</f>
        <v/>
      </c>
      <c r="U492" s="74" t="str">
        <f aca="false">IFERROR((U491-U490)/U490,"")</f>
        <v/>
      </c>
      <c r="V492" s="75" t="str">
        <f aca="false">IFERROR((V491-V490)/V490,"")</f>
        <v/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88"/>
      <c r="E493" s="82"/>
      <c r="F493" s="77" t="str">
        <f aca="false">IFERROR(SQRT(2*(F491-F490)^2/(F491+F490)),"")</f>
        <v/>
      </c>
      <c r="G493" s="77" t="str">
        <f aca="false">IFERROR(SQRT(2*(G491-G490)^2/(G491+G490)),"")</f>
        <v/>
      </c>
      <c r="H493" s="77" t="str">
        <f aca="false">IFERROR(SQRT(2*(H491-H490)^2/(H491+H490)),"")</f>
        <v/>
      </c>
      <c r="I493" s="77" t="str">
        <f aca="false">IFERROR(SQRT(2*(I491-I490)^2/(I491+I490)),"")</f>
        <v/>
      </c>
      <c r="J493" s="77" t="str">
        <f aca="false">IFERROR(SQRT(2*(J491-J490)^2/(J491+J490)),"")</f>
        <v/>
      </c>
      <c r="K493" s="77" t="str">
        <f aca="false">IFERROR(SQRT(2*(K491-K490)^2/(K491+K490)),"")</f>
        <v/>
      </c>
      <c r="L493" s="77" t="str">
        <f aca="false">IFERROR(SQRT(2*(L491-L490)^2/(L491+L490)),"")</f>
        <v/>
      </c>
      <c r="M493" s="77" t="str">
        <f aca="false">IFERROR(SQRT(2*(M491-M490)^2/(M491+M490)),"")</f>
        <v/>
      </c>
      <c r="N493" s="84" t="str">
        <f aca="false">IFERROR(SQRT(2*(N491-N490)^2/(N491+N490)),"")</f>
        <v/>
      </c>
      <c r="O493" s="84" t="str">
        <f aca="false">IFERROR(SQRT(2*(O491-O490)^2/(O491+O490)),"")</f>
        <v/>
      </c>
      <c r="P493" s="84" t="str">
        <f aca="false">IFERROR(SQRT(2*(P491-P490)^2/(P491+P490)),"")</f>
        <v/>
      </c>
      <c r="Q493" s="77" t="str">
        <f aca="false">IFERROR(SQRT(2*(Q491-Q490)^2/(Q491+Q490)),"")</f>
        <v/>
      </c>
      <c r="R493" s="77" t="str">
        <f aca="false">IFERROR(SQRT(2*(R491-R490)^2/(R491+R490)),"")</f>
        <v/>
      </c>
      <c r="S493" s="77" t="str">
        <f aca="false">IFERROR(SQRT(2*(S491-S490)^2/(S491+S490)),"")</f>
        <v/>
      </c>
      <c r="T493" s="77" t="str">
        <f aca="false">IFERROR(SQRT(2*(T491-T490)^2/(T491+T490)),"")</f>
        <v/>
      </c>
      <c r="U493" s="77" t="str">
        <f aca="false">IFERROR(SQRT(2*(U491-U490)^2/(U491+U490)),"")</f>
        <v/>
      </c>
      <c r="V493" s="79" t="str">
        <f aca="false">IFERROR(SQRT(2*(V491-V490)^2/(V491+V490)),"")</f>
        <v/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547</v>
      </c>
      <c r="D498" s="86"/>
      <c r="E498" s="82"/>
      <c r="F498" s="71"/>
      <c r="G498" s="71"/>
      <c r="H498" s="71"/>
      <c r="I498" s="71"/>
      <c r="J498" s="71"/>
      <c r="K498" s="71"/>
      <c r="L498" s="71"/>
      <c r="M498" s="71"/>
      <c r="N498" s="5"/>
      <c r="O498" s="5"/>
      <c r="P498" s="5"/>
      <c r="Q498" s="71"/>
      <c r="R498" s="71"/>
      <c r="S498" s="71"/>
      <c r="T498" s="71"/>
      <c r="U498" s="71"/>
      <c r="V498" s="85"/>
    </row>
    <row r="499" customFormat="false" ht="13.5" hidden="false" customHeight="true" outlineLevel="0" collapsed="false">
      <c r="A499" s="69"/>
      <c r="B499" s="70"/>
      <c r="C499" s="6" t="s">
        <v>548</v>
      </c>
      <c r="D499" s="87"/>
      <c r="E499" s="82"/>
      <c r="F499" s="6"/>
      <c r="G499" s="6"/>
      <c r="H499" s="6"/>
      <c r="I499" s="6"/>
      <c r="J499" s="6"/>
      <c r="K499" s="6"/>
      <c r="L499" s="6"/>
      <c r="M499" s="6"/>
      <c r="N499" s="5"/>
      <c r="O499" s="5"/>
      <c r="P499" s="5"/>
      <c r="Q499" s="6"/>
      <c r="R499" s="6"/>
      <c r="S499" s="6"/>
      <c r="T499" s="6"/>
      <c r="U499" s="6"/>
      <c r="V499" s="83"/>
    </row>
    <row r="500" customFormat="false" ht="13.5" hidden="false" customHeight="true" outlineLevel="0" collapsed="false">
      <c r="A500" s="69"/>
      <c r="B500" s="70"/>
      <c r="C500" s="6" t="s">
        <v>549</v>
      </c>
      <c r="D500" s="87"/>
      <c r="E500" s="82"/>
      <c r="F500" s="74" t="str">
        <f aca="false">IFERROR((F499-F498)/F498,"")</f>
        <v/>
      </c>
      <c r="G500" s="74" t="str">
        <f aca="false">IFERROR((G499-G498)/G498,"")</f>
        <v/>
      </c>
      <c r="H500" s="74" t="str">
        <f aca="false">IFERROR((H499-H498)/H498,"")</f>
        <v/>
      </c>
      <c r="I500" s="74" t="str">
        <f aca="false">IFERROR((I499-I498)/I498,"")</f>
        <v/>
      </c>
      <c r="J500" s="74" t="str">
        <f aca="false">IFERROR((J499-J498)/J498,"")</f>
        <v/>
      </c>
      <c r="K500" s="74" t="str">
        <f aca="false">IFERROR((K499-K498)/K498,"")</f>
        <v/>
      </c>
      <c r="L500" s="74" t="str">
        <f aca="false">IFERROR((L499-L498)/L498,"")</f>
        <v/>
      </c>
      <c r="M500" s="74" t="str">
        <f aca="false">IFERROR((M499-M498)/M498,"")</f>
        <v/>
      </c>
      <c r="N500" s="40" t="str">
        <f aca="false">IFERROR((N499-N498)/N498,"")</f>
        <v/>
      </c>
      <c r="O500" s="40" t="str">
        <f aca="false">IFERROR((O499-O498)/O498,"")</f>
        <v/>
      </c>
      <c r="P500" s="40" t="str">
        <f aca="false">IFERROR((P499-P498)/P498,"")</f>
        <v/>
      </c>
      <c r="Q500" s="74" t="str">
        <f aca="false">IFERROR((Q499-Q498)/Q498,"")</f>
        <v/>
      </c>
      <c r="R500" s="74" t="str">
        <f aca="false">IFERROR((R499-R498)/R498,"")</f>
        <v/>
      </c>
      <c r="S500" s="74" t="str">
        <f aca="false">IFERROR((S499-S498)/S498,"")</f>
        <v/>
      </c>
      <c r="T500" s="74" t="str">
        <f aca="false">IFERROR((T499-T498)/T498,"")</f>
        <v/>
      </c>
      <c r="U500" s="74" t="str">
        <f aca="false">IFERROR((U499-U498)/U498,"")</f>
        <v/>
      </c>
      <c r="V500" s="75" t="str">
        <f aca="false">IFERROR((V499-V498)/V498,"")</f>
        <v/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88"/>
      <c r="E501" s="82"/>
      <c r="F501" s="77" t="str">
        <f aca="false">IFERROR(SQRT(2*(F499-F498)^2/(F499+F498)),"")</f>
        <v/>
      </c>
      <c r="G501" s="77" t="str">
        <f aca="false">IFERROR(SQRT(2*(G499-G498)^2/(G499+G498)),"")</f>
        <v/>
      </c>
      <c r="H501" s="77" t="str">
        <f aca="false">IFERROR(SQRT(2*(H499-H498)^2/(H499+H498)),"")</f>
        <v/>
      </c>
      <c r="I501" s="77" t="str">
        <f aca="false">IFERROR(SQRT(2*(I499-I498)^2/(I499+I498)),"")</f>
        <v/>
      </c>
      <c r="J501" s="77" t="str">
        <f aca="false">IFERROR(SQRT(2*(J499-J498)^2/(J499+J498)),"")</f>
        <v/>
      </c>
      <c r="K501" s="77" t="str">
        <f aca="false">IFERROR(SQRT(2*(K499-K498)^2/(K499+K498)),"")</f>
        <v/>
      </c>
      <c r="L501" s="77" t="str">
        <f aca="false">IFERROR(SQRT(2*(L499-L498)^2/(L499+L498)),"")</f>
        <v/>
      </c>
      <c r="M501" s="77" t="str">
        <f aca="false">IFERROR(SQRT(2*(M499-M498)^2/(M499+M498)),"")</f>
        <v/>
      </c>
      <c r="N501" s="84" t="str">
        <f aca="false">IFERROR(SQRT(2*(N499-N498)^2/(N499+N498)),"")</f>
        <v/>
      </c>
      <c r="O501" s="84" t="str">
        <f aca="false">IFERROR(SQRT(2*(O499-O498)^2/(O499+O498)),"")</f>
        <v/>
      </c>
      <c r="P501" s="84" t="str">
        <f aca="false">IFERROR(SQRT(2*(P499-P498)^2/(P499+P498)),"")</f>
        <v/>
      </c>
      <c r="Q501" s="77" t="str">
        <f aca="false">IFERROR(SQRT(2*(Q499-Q498)^2/(Q499+Q498)),"")</f>
        <v/>
      </c>
      <c r="R501" s="77" t="str">
        <f aca="false">IFERROR(SQRT(2*(R499-R498)^2/(R499+R498)),"")</f>
        <v/>
      </c>
      <c r="S501" s="77" t="str">
        <f aca="false">IFERROR(SQRT(2*(S499-S498)^2/(S499+S498)),"")</f>
        <v/>
      </c>
      <c r="T501" s="77" t="str">
        <f aca="false">IFERROR(SQRT(2*(T499-T498)^2/(T499+T498)),"")</f>
        <v/>
      </c>
      <c r="U501" s="77" t="str">
        <f aca="false">IFERROR(SQRT(2*(U499-U498)^2/(U499+U498)),"")</f>
        <v/>
      </c>
      <c r="V501" s="79" t="str">
        <f aca="false">IFERROR(SQRT(2*(V499-V498)^2/(V499+V498)),"")</f>
        <v/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547</v>
      </c>
      <c r="D502" s="86"/>
      <c r="E502" s="82"/>
      <c r="F502" s="71"/>
      <c r="G502" s="71"/>
      <c r="H502" s="71"/>
      <c r="I502" s="71"/>
      <c r="J502" s="71"/>
      <c r="K502" s="71"/>
      <c r="L502" s="71"/>
      <c r="M502" s="71"/>
      <c r="N502" s="5"/>
      <c r="O502" s="5"/>
      <c r="P502" s="5"/>
      <c r="Q502" s="71"/>
      <c r="R502" s="71"/>
      <c r="S502" s="71"/>
      <c r="T502" s="71"/>
      <c r="U502" s="71"/>
      <c r="V502" s="85"/>
    </row>
    <row r="503" customFormat="false" ht="13.5" hidden="false" customHeight="true" outlineLevel="0" collapsed="false">
      <c r="A503" s="69"/>
      <c r="B503" s="70"/>
      <c r="C503" s="6" t="s">
        <v>548</v>
      </c>
      <c r="D503" s="87"/>
      <c r="E503" s="82"/>
      <c r="F503" s="6"/>
      <c r="G503" s="6"/>
      <c r="H503" s="6"/>
      <c r="I503" s="6"/>
      <c r="J503" s="6"/>
      <c r="K503" s="6"/>
      <c r="L503" s="6"/>
      <c r="M503" s="6"/>
      <c r="N503" s="5"/>
      <c r="O503" s="5"/>
      <c r="P503" s="5"/>
      <c r="Q503" s="6"/>
      <c r="R503" s="6"/>
      <c r="S503" s="6"/>
      <c r="T503" s="6"/>
      <c r="U503" s="6"/>
      <c r="V503" s="83"/>
    </row>
    <row r="504" customFormat="false" ht="13.5" hidden="false" customHeight="true" outlineLevel="0" collapsed="false">
      <c r="A504" s="69"/>
      <c r="B504" s="70"/>
      <c r="C504" s="6" t="s">
        <v>549</v>
      </c>
      <c r="D504" s="87"/>
      <c r="E504" s="82"/>
      <c r="F504" s="74" t="str">
        <f aca="false">IFERROR((F503-F502)/F502,"")</f>
        <v/>
      </c>
      <c r="G504" s="74" t="str">
        <f aca="false">IFERROR((G503-G502)/G502,"")</f>
        <v/>
      </c>
      <c r="H504" s="74" t="str">
        <f aca="false">IFERROR((H503-H502)/H502,"")</f>
        <v/>
      </c>
      <c r="I504" s="74" t="str">
        <f aca="false">IFERROR((I503-I502)/I502,"")</f>
        <v/>
      </c>
      <c r="J504" s="74" t="str">
        <f aca="false">IFERROR((J503-J502)/J502,"")</f>
        <v/>
      </c>
      <c r="K504" s="74" t="str">
        <f aca="false">IFERROR((K503-K502)/K502,"")</f>
        <v/>
      </c>
      <c r="L504" s="74" t="str">
        <f aca="false">IFERROR((L503-L502)/L502,"")</f>
        <v/>
      </c>
      <c r="M504" s="74" t="str">
        <f aca="false">IFERROR((M503-M502)/M502,"")</f>
        <v/>
      </c>
      <c r="N504" s="40" t="str">
        <f aca="false">IFERROR((N503-N502)/N502,"")</f>
        <v/>
      </c>
      <c r="O504" s="40" t="str">
        <f aca="false">IFERROR((O503-O502)/O502,"")</f>
        <v/>
      </c>
      <c r="P504" s="40" t="str">
        <f aca="false">IFERROR((P503-P502)/P502,"")</f>
        <v/>
      </c>
      <c r="Q504" s="74" t="str">
        <f aca="false">IFERROR((Q503-Q502)/Q502,"")</f>
        <v/>
      </c>
      <c r="R504" s="74" t="str">
        <f aca="false">IFERROR((R503-R502)/R502,"")</f>
        <v/>
      </c>
      <c r="S504" s="74" t="str">
        <f aca="false">IFERROR((S503-S502)/S502,"")</f>
        <v/>
      </c>
      <c r="T504" s="74" t="str">
        <f aca="false">IFERROR((T503-T502)/T502,"")</f>
        <v/>
      </c>
      <c r="U504" s="74" t="str">
        <f aca="false">IFERROR((U503-U502)/U502,"")</f>
        <v/>
      </c>
      <c r="V504" s="75" t="str">
        <f aca="false">IFERROR((V503-V502)/V502,"")</f>
        <v/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88"/>
      <c r="E505" s="82"/>
      <c r="F505" s="77" t="str">
        <f aca="false">IFERROR(SQRT(2*(F503-F502)^2/(F503+F502)),"")</f>
        <v/>
      </c>
      <c r="G505" s="77" t="str">
        <f aca="false">IFERROR(SQRT(2*(G503-G502)^2/(G503+G502)),"")</f>
        <v/>
      </c>
      <c r="H505" s="77" t="str">
        <f aca="false">IFERROR(SQRT(2*(H503-H502)^2/(H503+H502)),"")</f>
        <v/>
      </c>
      <c r="I505" s="77" t="str">
        <f aca="false">IFERROR(SQRT(2*(I503-I502)^2/(I503+I502)),"")</f>
        <v/>
      </c>
      <c r="J505" s="77" t="str">
        <f aca="false">IFERROR(SQRT(2*(J503-J502)^2/(J503+J502)),"")</f>
        <v/>
      </c>
      <c r="K505" s="77" t="str">
        <f aca="false">IFERROR(SQRT(2*(K503-K502)^2/(K503+K502)),"")</f>
        <v/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str">
        <f aca="false">IFERROR(SQRT(2*(N503-N502)^2/(N503+N502)),"")</f>
        <v/>
      </c>
      <c r="O505" s="84" t="str">
        <f aca="false">IFERROR(SQRT(2*(O503-O502)^2/(O503+O502)),"")</f>
        <v/>
      </c>
      <c r="P505" s="84" t="str">
        <f aca="false">IFERROR(SQRT(2*(P503-P502)^2/(P503+P502)),"")</f>
        <v/>
      </c>
      <c r="Q505" s="77" t="str">
        <f aca="false">IFERROR(SQRT(2*(Q503-Q502)^2/(Q503+Q502)),"")</f>
        <v/>
      </c>
      <c r="R505" s="77" t="str">
        <f aca="false">IFERROR(SQRT(2*(R503-R502)^2/(R503+R502)),"")</f>
        <v/>
      </c>
      <c r="S505" s="77" t="str">
        <f aca="false">IFERROR(SQRT(2*(S503-S502)^2/(S503+S502)),"")</f>
        <v/>
      </c>
      <c r="T505" s="77" t="str">
        <f aca="false">IFERROR(SQRT(2*(T503-T502)^2/(T503+T502)),"")</f>
        <v/>
      </c>
      <c r="U505" s="77" t="str">
        <f aca="false">IFERROR(SQRT(2*(U503-U502)^2/(U503+U502)),"")</f>
        <v/>
      </c>
      <c r="V505" s="79" t="str">
        <f aca="false">IFERROR(SQRT(2*(V503-V502)^2/(V503+V502)),"")</f>
        <v/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547</v>
      </c>
      <c r="D518" s="86"/>
      <c r="E518" s="82"/>
      <c r="F518" s="71"/>
      <c r="G518" s="71"/>
      <c r="H518" s="71"/>
      <c r="I518" s="71"/>
      <c r="J518" s="71"/>
      <c r="K518" s="71"/>
      <c r="L518" s="71"/>
      <c r="M518" s="71"/>
      <c r="N518" s="5"/>
      <c r="O518" s="5"/>
      <c r="P518" s="5"/>
      <c r="Q518" s="71"/>
      <c r="R518" s="71"/>
      <c r="S518" s="71"/>
      <c r="T518" s="71"/>
      <c r="U518" s="71"/>
      <c r="V518" s="85"/>
    </row>
    <row r="519" customFormat="false" ht="13.5" hidden="false" customHeight="true" outlineLevel="0" collapsed="false">
      <c r="A519" s="69"/>
      <c r="B519" s="70"/>
      <c r="C519" s="6" t="s">
        <v>548</v>
      </c>
      <c r="D519" s="87"/>
      <c r="E519" s="82"/>
      <c r="F519" s="6"/>
      <c r="G519" s="6"/>
      <c r="H519" s="6"/>
      <c r="I519" s="6"/>
      <c r="J519" s="6"/>
      <c r="K519" s="6"/>
      <c r="L519" s="6"/>
      <c r="M519" s="6"/>
      <c r="N519" s="5"/>
      <c r="O519" s="5"/>
      <c r="P519" s="5"/>
      <c r="Q519" s="6"/>
      <c r="R519" s="6"/>
      <c r="S519" s="6"/>
      <c r="T519" s="6"/>
      <c r="U519" s="6"/>
      <c r="V519" s="83"/>
    </row>
    <row r="520" customFormat="false" ht="13.5" hidden="false" customHeight="true" outlineLevel="0" collapsed="false">
      <c r="A520" s="69"/>
      <c r="B520" s="70"/>
      <c r="C520" s="6" t="s">
        <v>549</v>
      </c>
      <c r="D520" s="87"/>
      <c r="E520" s="82"/>
      <c r="F520" s="74" t="str">
        <f aca="false">IFERROR((F519-F518)/F518,"")</f>
        <v/>
      </c>
      <c r="G520" s="74" t="str">
        <f aca="false">IFERROR((G519-G518)/G518,"")</f>
        <v/>
      </c>
      <c r="H520" s="74" t="str">
        <f aca="false">IFERROR((H519-H518)/H518,"")</f>
        <v/>
      </c>
      <c r="I520" s="74" t="str">
        <f aca="false">IFERROR((I519-I518)/I518,"")</f>
        <v/>
      </c>
      <c r="J520" s="74" t="str">
        <f aca="false">IFERROR((J519-J518)/J518,"")</f>
        <v/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str">
        <f aca="false">IFERROR((Q519-Q518)/Q518,"")</f>
        <v/>
      </c>
      <c r="R520" s="74" t="str">
        <f aca="false">IFERROR((R519-R518)/R518,"")</f>
        <v/>
      </c>
      <c r="S520" s="74" t="str">
        <f aca="false">IFERROR((S519-S518)/S518,"")</f>
        <v/>
      </c>
      <c r="T520" s="74" t="str">
        <f aca="false">IFERROR((T519-T518)/T518,"")</f>
        <v/>
      </c>
      <c r="U520" s="74" t="str">
        <f aca="false">IFERROR((U519-U518)/U518,"")</f>
        <v/>
      </c>
      <c r="V520" s="75" t="str">
        <f aca="false">IFERROR((V519-V518)/V518,"")</f>
        <v/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88"/>
      <c r="E521" s="82"/>
      <c r="F521" s="77" t="str">
        <f aca="false">IFERROR(SQRT(2*(F519-F518)^2/(F519+F518)),"")</f>
        <v/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str">
        <f aca="false">IFERROR(SQRT(2*(I519-I518)^2/(I519+I518)),"")</f>
        <v/>
      </c>
      <c r="J521" s="77" t="str">
        <f aca="false">IFERROR(SQRT(2*(J519-J518)^2/(J519+J518)),"")</f>
        <v/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str">
        <f aca="false">IFERROR(SQRT(2*(Q519-Q518)^2/(Q519+Q518)),"")</f>
        <v/>
      </c>
      <c r="R521" s="77" t="str">
        <f aca="false">IFERROR(SQRT(2*(R519-R518)^2/(R519+R518)),"")</f>
        <v/>
      </c>
      <c r="S521" s="77" t="str">
        <f aca="false">IFERROR(SQRT(2*(S519-S518)^2/(S519+S518)),"")</f>
        <v/>
      </c>
      <c r="T521" s="77" t="str">
        <f aca="false">IFERROR(SQRT(2*(T519-T518)^2/(T519+T518)),"")</f>
        <v/>
      </c>
      <c r="U521" s="77" t="str">
        <f aca="false">IFERROR(SQRT(2*(U519-U518)^2/(U519+U518)),"")</f>
        <v/>
      </c>
      <c r="V521" s="79" t="str">
        <f aca="false">IFERROR(SQRT(2*(V519-V518)^2/(V519+V518)),"")</f>
        <v/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547</v>
      </c>
      <c r="D522" s="86"/>
      <c r="E522" s="82"/>
      <c r="F522" s="71"/>
      <c r="G522" s="71"/>
      <c r="H522" s="71"/>
      <c r="I522" s="71"/>
      <c r="J522" s="71"/>
      <c r="K522" s="71"/>
      <c r="L522" s="71"/>
      <c r="M522" s="71"/>
      <c r="N522" s="5"/>
      <c r="O522" s="5"/>
      <c r="P522" s="5"/>
      <c r="Q522" s="71"/>
      <c r="R522" s="71"/>
      <c r="S522" s="71"/>
      <c r="T522" s="71"/>
      <c r="U522" s="71"/>
      <c r="V522" s="85"/>
    </row>
    <row r="523" customFormat="false" ht="13.5" hidden="false" customHeight="true" outlineLevel="0" collapsed="false">
      <c r="A523" s="69"/>
      <c r="B523" s="70"/>
      <c r="C523" s="6" t="s">
        <v>548</v>
      </c>
      <c r="D523" s="87"/>
      <c r="E523" s="82"/>
      <c r="F523" s="6"/>
      <c r="G523" s="6"/>
      <c r="H523" s="6"/>
      <c r="I523" s="6"/>
      <c r="J523" s="6"/>
      <c r="K523" s="6"/>
      <c r="L523" s="6"/>
      <c r="M523" s="6"/>
      <c r="N523" s="5"/>
      <c r="O523" s="5"/>
      <c r="P523" s="5"/>
      <c r="Q523" s="6"/>
      <c r="R523" s="6"/>
      <c r="S523" s="6"/>
      <c r="T523" s="6"/>
      <c r="U523" s="6"/>
      <c r="V523" s="83"/>
    </row>
    <row r="524" customFormat="false" ht="13.5" hidden="false" customHeight="true" outlineLevel="0" collapsed="false">
      <c r="A524" s="69"/>
      <c r="B524" s="70"/>
      <c r="C524" s="6" t="s">
        <v>549</v>
      </c>
      <c r="D524" s="87"/>
      <c r="E524" s="82"/>
      <c r="F524" s="74" t="str">
        <f aca="false">IFERROR((F523-F522)/F522,"")</f>
        <v/>
      </c>
      <c r="G524" s="74" t="str">
        <f aca="false">IFERROR((G523-G522)/G522,"")</f>
        <v/>
      </c>
      <c r="H524" s="74" t="str">
        <f aca="false">IFERROR((H523-H522)/H522,"")</f>
        <v/>
      </c>
      <c r="I524" s="74" t="str">
        <f aca="false">IFERROR((I523-I522)/I522,"")</f>
        <v/>
      </c>
      <c r="J524" s="74" t="str">
        <f aca="false">IFERROR((J523-J522)/J522,"")</f>
        <v/>
      </c>
      <c r="K524" s="74" t="str">
        <f aca="false">IFERROR((K523-K522)/K522,"")</f>
        <v/>
      </c>
      <c r="L524" s="74" t="str">
        <f aca="false">IFERROR((L523-L522)/L522,"")</f>
        <v/>
      </c>
      <c r="M524" s="74" t="str">
        <f aca="false">IFERROR((M523-M522)/M522,"")</f>
        <v/>
      </c>
      <c r="N524" s="40" t="str">
        <f aca="false">IFERROR((N523-N522)/N522,"")</f>
        <v/>
      </c>
      <c r="O524" s="40" t="str">
        <f aca="false">IFERROR((O523-O522)/O522,"")</f>
        <v/>
      </c>
      <c r="P524" s="40" t="str">
        <f aca="false">IFERROR((P523-P522)/P522,"")</f>
        <v/>
      </c>
      <c r="Q524" s="74" t="str">
        <f aca="false">IFERROR((Q523-Q522)/Q522,"")</f>
        <v/>
      </c>
      <c r="R524" s="74" t="str">
        <f aca="false">IFERROR((R523-R522)/R522,"")</f>
        <v/>
      </c>
      <c r="S524" s="74" t="str">
        <f aca="false">IFERROR((S523-S522)/S522,"")</f>
        <v/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88"/>
      <c r="E525" s="82"/>
      <c r="F525" s="77" t="str">
        <f aca="false">IFERROR(SQRT(2*(F523-F522)^2/(F523+F522)),"")</f>
        <v/>
      </c>
      <c r="G525" s="77" t="str">
        <f aca="false">IFERROR(SQRT(2*(G523-G522)^2/(G523+G522)),"")</f>
        <v/>
      </c>
      <c r="H525" s="77" t="str">
        <f aca="false">IFERROR(SQRT(2*(H523-H522)^2/(H523+H522)),"")</f>
        <v/>
      </c>
      <c r="I525" s="77" t="str">
        <f aca="false">IFERROR(SQRT(2*(I523-I522)^2/(I523+I522)),"")</f>
        <v/>
      </c>
      <c r="J525" s="77" t="str">
        <f aca="false">IFERROR(SQRT(2*(J523-J522)^2/(J523+J522)),"")</f>
        <v/>
      </c>
      <c r="K525" s="77" t="str">
        <f aca="false">IFERROR(SQRT(2*(K523-K522)^2/(K523+K522)),"")</f>
        <v/>
      </c>
      <c r="L525" s="77" t="str">
        <f aca="false">IFERROR(SQRT(2*(L523-L522)^2/(L523+L522)),"")</f>
        <v/>
      </c>
      <c r="M525" s="77" t="str">
        <f aca="false">IFERROR(SQRT(2*(M523-M522)^2/(M523+M522)),"")</f>
        <v/>
      </c>
      <c r="N525" s="84" t="str">
        <f aca="false">IFERROR(SQRT(2*(N523-N522)^2/(N523+N522)),"")</f>
        <v/>
      </c>
      <c r="O525" s="84" t="str">
        <f aca="false">IFERROR(SQRT(2*(O523-O522)^2/(O523+O522)),"")</f>
        <v/>
      </c>
      <c r="P525" s="84" t="str">
        <f aca="false">IFERROR(SQRT(2*(P523-P522)^2/(P523+P522)),"")</f>
        <v/>
      </c>
      <c r="Q525" s="77" t="str">
        <f aca="false">IFERROR(SQRT(2*(Q523-Q522)^2/(Q523+Q522)),"")</f>
        <v/>
      </c>
      <c r="R525" s="77" t="str">
        <f aca="false">IFERROR(SQRT(2*(R523-R522)^2/(R523+R522)),"")</f>
        <v/>
      </c>
      <c r="S525" s="77" t="str">
        <f aca="false">IFERROR(SQRT(2*(S523-S522)^2/(S523+S522)),"")</f>
        <v/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547</v>
      </c>
      <c r="D526" s="86"/>
      <c r="E526" s="82"/>
      <c r="F526" s="71"/>
      <c r="G526" s="71"/>
      <c r="H526" s="71"/>
      <c r="I526" s="71"/>
      <c r="J526" s="71"/>
      <c r="K526" s="71"/>
      <c r="L526" s="71"/>
      <c r="M526" s="71"/>
      <c r="N526" s="5"/>
      <c r="O526" s="5"/>
      <c r="P526" s="5"/>
      <c r="Q526" s="71"/>
      <c r="R526" s="71"/>
      <c r="S526" s="71"/>
      <c r="T526" s="71"/>
      <c r="U526" s="71"/>
      <c r="V526" s="85"/>
    </row>
    <row r="527" customFormat="false" ht="13.5" hidden="false" customHeight="true" outlineLevel="0" collapsed="false">
      <c r="A527" s="69"/>
      <c r="B527" s="70"/>
      <c r="C527" s="6" t="s">
        <v>548</v>
      </c>
      <c r="D527" s="87"/>
      <c r="E527" s="82"/>
      <c r="F527" s="6"/>
      <c r="G527" s="6"/>
      <c r="H527" s="6"/>
      <c r="I527" s="6"/>
      <c r="J527" s="6"/>
      <c r="K527" s="6"/>
      <c r="L527" s="6"/>
      <c r="M527" s="6"/>
      <c r="N527" s="5"/>
      <c r="O527" s="5"/>
      <c r="P527" s="5"/>
      <c r="Q527" s="6"/>
      <c r="R527" s="6"/>
      <c r="S527" s="6"/>
      <c r="T527" s="6"/>
      <c r="U527" s="6"/>
      <c r="V527" s="83"/>
    </row>
    <row r="528" customFormat="false" ht="13.5" hidden="false" customHeight="true" outlineLevel="0" collapsed="false">
      <c r="A528" s="69"/>
      <c r="B528" s="70"/>
      <c r="C528" s="6" t="s">
        <v>549</v>
      </c>
      <c r="D528" s="87"/>
      <c r="E528" s="82"/>
      <c r="F528" s="74" t="str">
        <f aca="false">IFERROR((F527-F526)/F526,"")</f>
        <v/>
      </c>
      <c r="G528" s="74" t="str">
        <f aca="false">IFERROR((G527-G526)/G526,"")</f>
        <v/>
      </c>
      <c r="H528" s="74" t="str">
        <f aca="false">IFERROR((H527-H526)/H526,"")</f>
        <v/>
      </c>
      <c r="I528" s="74" t="str">
        <f aca="false">IFERROR((I527-I526)/I526,"")</f>
        <v/>
      </c>
      <c r="J528" s="74" t="str">
        <f aca="false">IFERROR((J527-J526)/J526,"")</f>
        <v/>
      </c>
      <c r="K528" s="74" t="str">
        <f aca="false">IFERROR((K527-K526)/K526,"")</f>
        <v/>
      </c>
      <c r="L528" s="74" t="str">
        <f aca="false">IFERROR((L527-L526)/L526,"")</f>
        <v/>
      </c>
      <c r="M528" s="74" t="str">
        <f aca="false">IFERROR((M527-M526)/M526,"")</f>
        <v/>
      </c>
      <c r="N528" s="40" t="str">
        <f aca="false">IFERROR((N527-N526)/N526,"")</f>
        <v/>
      </c>
      <c r="O528" s="40" t="str">
        <f aca="false">IFERROR((O527-O526)/O526,"")</f>
        <v/>
      </c>
      <c r="P528" s="40" t="str">
        <f aca="false">IFERROR((P527-P526)/P526,"")</f>
        <v/>
      </c>
      <c r="Q528" s="74" t="str">
        <f aca="false">IFERROR((Q527-Q526)/Q526,"")</f>
        <v/>
      </c>
      <c r="R528" s="74" t="str">
        <f aca="false">IFERROR((R527-R526)/R526,"")</f>
        <v/>
      </c>
      <c r="S528" s="74" t="str">
        <f aca="false">IFERROR((S527-S526)/S526,"")</f>
        <v/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88"/>
      <c r="E529" s="82"/>
      <c r="F529" s="77" t="str">
        <f aca="false">IFERROR(SQRT(2*(F527-F526)^2/(F527+F526)),"")</f>
        <v/>
      </c>
      <c r="G529" s="77" t="str">
        <f aca="false">IFERROR(SQRT(2*(G527-G526)^2/(G527+G526)),"")</f>
        <v/>
      </c>
      <c r="H529" s="77" t="str">
        <f aca="false">IFERROR(SQRT(2*(H527-H526)^2/(H527+H526)),"")</f>
        <v/>
      </c>
      <c r="I529" s="77" t="str">
        <f aca="false">IFERROR(SQRT(2*(I527-I526)^2/(I527+I526)),"")</f>
        <v/>
      </c>
      <c r="J529" s="77" t="str">
        <f aca="false">IFERROR(SQRT(2*(J527-J526)^2/(J527+J526)),"")</f>
        <v/>
      </c>
      <c r="K529" s="77" t="str">
        <f aca="false">IFERROR(SQRT(2*(K527-K526)^2/(K527+K526)),"")</f>
        <v/>
      </c>
      <c r="L529" s="77" t="str">
        <f aca="false">IFERROR(SQRT(2*(L527-L526)^2/(L527+L526)),"")</f>
        <v/>
      </c>
      <c r="M529" s="77" t="str">
        <f aca="false">IFERROR(SQRT(2*(M527-M526)^2/(M527+M526)),"")</f>
        <v/>
      </c>
      <c r="N529" s="84" t="str">
        <f aca="false">IFERROR(SQRT(2*(N527-N526)^2/(N527+N526)),"")</f>
        <v/>
      </c>
      <c r="O529" s="84" t="str">
        <f aca="false">IFERROR(SQRT(2*(O527-O526)^2/(O527+O526)),"")</f>
        <v/>
      </c>
      <c r="P529" s="84" t="str">
        <f aca="false">IFERROR(SQRT(2*(P527-P526)^2/(P527+P526)),"")</f>
        <v/>
      </c>
      <c r="Q529" s="77" t="str">
        <f aca="false">IFERROR(SQRT(2*(Q527-Q526)^2/(Q527+Q526)),"")</f>
        <v/>
      </c>
      <c r="R529" s="77" t="str">
        <f aca="false">IFERROR(SQRT(2*(R527-R526)^2/(R527+R526)),"")</f>
        <v/>
      </c>
      <c r="S529" s="77" t="str">
        <f aca="false">IFERROR(SQRT(2*(S527-S526)^2/(S527+S526)),"")</f>
        <v/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547</v>
      </c>
      <c r="D530" s="86"/>
      <c r="E530" s="82"/>
      <c r="F530" s="71"/>
      <c r="G530" s="71"/>
      <c r="H530" s="71"/>
      <c r="I530" s="71"/>
      <c r="J530" s="71"/>
      <c r="K530" s="71"/>
      <c r="L530" s="71"/>
      <c r="M530" s="71"/>
      <c r="N530" s="5"/>
      <c r="O530" s="5"/>
      <c r="P530" s="5"/>
      <c r="Q530" s="71"/>
      <c r="R530" s="71"/>
      <c r="S530" s="71"/>
      <c r="T530" s="71"/>
      <c r="U530" s="71"/>
      <c r="V530" s="85"/>
    </row>
    <row r="531" customFormat="false" ht="13.5" hidden="false" customHeight="true" outlineLevel="0" collapsed="false">
      <c r="A531" s="69"/>
      <c r="B531" s="70"/>
      <c r="C531" s="6" t="s">
        <v>548</v>
      </c>
      <c r="D531" s="87"/>
      <c r="E531" s="82"/>
      <c r="F531" s="6"/>
      <c r="G531" s="6"/>
      <c r="H531" s="6"/>
      <c r="I531" s="6"/>
      <c r="J531" s="6"/>
      <c r="K531" s="6"/>
      <c r="L531" s="6"/>
      <c r="M531" s="6"/>
      <c r="N531" s="5"/>
      <c r="O531" s="5"/>
      <c r="P531" s="5"/>
      <c r="Q531" s="6"/>
      <c r="R531" s="6"/>
      <c r="S531" s="6"/>
      <c r="T531" s="6"/>
      <c r="U531" s="6"/>
      <c r="V531" s="83"/>
    </row>
    <row r="532" customFormat="false" ht="13.5" hidden="false" customHeight="true" outlineLevel="0" collapsed="false">
      <c r="A532" s="69"/>
      <c r="B532" s="70"/>
      <c r="C532" s="6" t="s">
        <v>549</v>
      </c>
      <c r="D532" s="87"/>
      <c r="E532" s="82"/>
      <c r="F532" s="74" t="str">
        <f aca="false">IFERROR((F531-F530)/F530,"")</f>
        <v/>
      </c>
      <c r="G532" s="74" t="str">
        <f aca="false">IFERROR((G531-G530)/G530,"")</f>
        <v/>
      </c>
      <c r="H532" s="74" t="str">
        <f aca="false">IFERROR((H531-H530)/H530,"")</f>
        <v/>
      </c>
      <c r="I532" s="74" t="str">
        <f aca="false">IFERROR((I531-I530)/I530,"")</f>
        <v/>
      </c>
      <c r="J532" s="74" t="str">
        <f aca="false">IFERROR((J531-J530)/J530,"")</f>
        <v/>
      </c>
      <c r="K532" s="74" t="str">
        <f aca="false">IFERROR((K531-K530)/K530,"")</f>
        <v/>
      </c>
      <c r="L532" s="74" t="str">
        <f aca="false">IFERROR((L531-L530)/L530,"")</f>
        <v/>
      </c>
      <c r="M532" s="74" t="str">
        <f aca="false">IFERROR((M531-M530)/M530,"")</f>
        <v/>
      </c>
      <c r="N532" s="40" t="str">
        <f aca="false">IFERROR((N531-N530)/N530,"")</f>
        <v/>
      </c>
      <c r="O532" s="40" t="str">
        <f aca="false">IFERROR((O531-O530)/O530,"")</f>
        <v/>
      </c>
      <c r="P532" s="40" t="str">
        <f aca="false">IFERROR((P531-P530)/P530,"")</f>
        <v/>
      </c>
      <c r="Q532" s="74" t="str">
        <f aca="false">IFERROR((Q531-Q530)/Q530,"")</f>
        <v/>
      </c>
      <c r="R532" s="74" t="str">
        <f aca="false">IFERROR((R531-R530)/R530,"")</f>
        <v/>
      </c>
      <c r="S532" s="74" t="str">
        <f aca="false">IFERROR((S531-S530)/S530,"")</f>
        <v/>
      </c>
      <c r="T532" s="74" t="str">
        <f aca="false">IFERROR((T531-T530)/T530,"")</f>
        <v/>
      </c>
      <c r="U532" s="74" t="str">
        <f aca="false">IFERROR((U531-U530)/U530,"")</f>
        <v/>
      </c>
      <c r="V532" s="75" t="str">
        <f aca="false">IFERROR((V531-V530)/V530,"")</f>
        <v/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88"/>
      <c r="E533" s="82"/>
      <c r="F533" s="77" t="str">
        <f aca="false">IFERROR(SQRT(2*(F531-F530)^2/(F531+F530)),"")</f>
        <v/>
      </c>
      <c r="G533" s="77" t="str">
        <f aca="false">IFERROR(SQRT(2*(G531-G530)^2/(G531+G530)),"")</f>
        <v/>
      </c>
      <c r="H533" s="77" t="str">
        <f aca="false">IFERROR(SQRT(2*(H531-H530)^2/(H531+H530)),"")</f>
        <v/>
      </c>
      <c r="I533" s="77" t="str">
        <f aca="false">IFERROR(SQRT(2*(I531-I530)^2/(I531+I530)),"")</f>
        <v/>
      </c>
      <c r="J533" s="77" t="str">
        <f aca="false">IFERROR(SQRT(2*(J531-J530)^2/(J531+J530)),"")</f>
        <v/>
      </c>
      <c r="K533" s="77" t="str">
        <f aca="false">IFERROR(SQRT(2*(K531-K530)^2/(K531+K530)),"")</f>
        <v/>
      </c>
      <c r="L533" s="77" t="str">
        <f aca="false">IFERROR(SQRT(2*(L531-L530)^2/(L531+L530)),"")</f>
        <v/>
      </c>
      <c r="M533" s="77" t="str">
        <f aca="false">IFERROR(SQRT(2*(M531-M530)^2/(M531+M530)),"")</f>
        <v/>
      </c>
      <c r="N533" s="84" t="str">
        <f aca="false">IFERROR(SQRT(2*(N531-N530)^2/(N531+N530)),"")</f>
        <v/>
      </c>
      <c r="O533" s="84" t="str">
        <f aca="false">IFERROR(SQRT(2*(O531-O530)^2/(O531+O530)),"")</f>
        <v/>
      </c>
      <c r="P533" s="84" t="str">
        <f aca="false">IFERROR(SQRT(2*(P531-P530)^2/(P531+P530)),"")</f>
        <v/>
      </c>
      <c r="Q533" s="77" t="str">
        <f aca="false">IFERROR(SQRT(2*(Q531-Q530)^2/(Q531+Q530)),"")</f>
        <v/>
      </c>
      <c r="R533" s="77" t="str">
        <f aca="false">IFERROR(SQRT(2*(R531-R530)^2/(R531+R530)),"")</f>
        <v/>
      </c>
      <c r="S533" s="77" t="str">
        <f aca="false">IFERROR(SQRT(2*(S531-S530)^2/(S531+S530)),"")</f>
        <v/>
      </c>
      <c r="T533" s="77" t="str">
        <f aca="false">IFERROR(SQRT(2*(T531-T530)^2/(T531+T530)),"")</f>
        <v/>
      </c>
      <c r="U533" s="77" t="str">
        <f aca="false">IFERROR(SQRT(2*(U531-U530)^2/(U531+U530)),"")</f>
        <v/>
      </c>
      <c r="V533" s="79" t="str">
        <f aca="false">IFERROR(SQRT(2*(V531-V530)^2/(V531+V530)),"")</f>
        <v/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547</v>
      </c>
      <c r="D534" s="86"/>
      <c r="E534" s="82"/>
      <c r="F534" s="71"/>
      <c r="G534" s="71"/>
      <c r="H534" s="71"/>
      <c r="I534" s="71"/>
      <c r="J534" s="71"/>
      <c r="K534" s="71"/>
      <c r="L534" s="71"/>
      <c r="M534" s="71"/>
      <c r="N534" s="5"/>
      <c r="O534" s="5"/>
      <c r="P534" s="5"/>
      <c r="Q534" s="71"/>
      <c r="R534" s="71"/>
      <c r="S534" s="71"/>
      <c r="T534" s="71"/>
      <c r="U534" s="71"/>
      <c r="V534" s="85"/>
    </row>
    <row r="535" customFormat="false" ht="13.5" hidden="false" customHeight="true" outlineLevel="0" collapsed="false">
      <c r="A535" s="69"/>
      <c r="B535" s="70"/>
      <c r="C535" s="6" t="s">
        <v>548</v>
      </c>
      <c r="D535" s="87"/>
      <c r="E535" s="82"/>
      <c r="F535" s="6"/>
      <c r="G535" s="6"/>
      <c r="H535" s="6"/>
      <c r="I535" s="6"/>
      <c r="J535" s="6"/>
      <c r="K535" s="6"/>
      <c r="L535" s="6"/>
      <c r="M535" s="6"/>
      <c r="N535" s="5"/>
      <c r="O535" s="5"/>
      <c r="P535" s="5"/>
      <c r="Q535" s="6"/>
      <c r="R535" s="6"/>
      <c r="S535" s="6"/>
      <c r="T535" s="6"/>
      <c r="U535" s="6"/>
      <c r="V535" s="83"/>
    </row>
    <row r="536" customFormat="false" ht="13.5" hidden="false" customHeight="true" outlineLevel="0" collapsed="false">
      <c r="A536" s="69"/>
      <c r="B536" s="70"/>
      <c r="C536" s="6" t="s">
        <v>549</v>
      </c>
      <c r="D536" s="87"/>
      <c r="E536" s="82"/>
      <c r="F536" s="74" t="str">
        <f aca="false">IFERROR((F535-F534)/F534,"")</f>
        <v/>
      </c>
      <c r="G536" s="74" t="str">
        <f aca="false">IFERROR((G535-G534)/G534,"")</f>
        <v/>
      </c>
      <c r="H536" s="74" t="str">
        <f aca="false">IFERROR((H535-H534)/H534,"")</f>
        <v/>
      </c>
      <c r="I536" s="74" t="str">
        <f aca="false">IFERROR((I535-I534)/I534,"")</f>
        <v/>
      </c>
      <c r="J536" s="74" t="str">
        <f aca="false">IFERROR((J535-J534)/J534,"")</f>
        <v/>
      </c>
      <c r="K536" s="74" t="str">
        <f aca="false">IFERROR((K535-K534)/K534,"")</f>
        <v/>
      </c>
      <c r="L536" s="74" t="str">
        <f aca="false">IFERROR((L535-L534)/L534,"")</f>
        <v/>
      </c>
      <c r="M536" s="74" t="str">
        <f aca="false">IFERROR((M535-M534)/M534,"")</f>
        <v/>
      </c>
      <c r="N536" s="40" t="str">
        <f aca="false">IFERROR((N535-N534)/N534,"")</f>
        <v/>
      </c>
      <c r="O536" s="40" t="str">
        <f aca="false">IFERROR((O535-O534)/O534,"")</f>
        <v/>
      </c>
      <c r="P536" s="40" t="str">
        <f aca="false">IFERROR((P535-P534)/P534,"")</f>
        <v/>
      </c>
      <c r="Q536" s="74" t="str">
        <f aca="false">IFERROR((Q535-Q534)/Q534,"")</f>
        <v/>
      </c>
      <c r="R536" s="74" t="str">
        <f aca="false">IFERROR((R535-R534)/R534,"")</f>
        <v/>
      </c>
      <c r="S536" s="74" t="str">
        <f aca="false">IFERROR((S535-S534)/S534,"")</f>
        <v/>
      </c>
      <c r="T536" s="74" t="str">
        <f aca="false">IFERROR((T535-T534)/T534,"")</f>
        <v/>
      </c>
      <c r="U536" s="74" t="str">
        <f aca="false">IFERROR((U535-U534)/U534,"")</f>
        <v/>
      </c>
      <c r="V536" s="75" t="str">
        <f aca="false">IFERROR((V535-V534)/V534,"")</f>
        <v/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88"/>
      <c r="E537" s="82"/>
      <c r="F537" s="77" t="str">
        <f aca="false">IFERROR(SQRT(2*(F535-F534)^2/(F535+F534)),"")</f>
        <v/>
      </c>
      <c r="G537" s="77" t="str">
        <f aca="false">IFERROR(SQRT(2*(G535-G534)^2/(G535+G534)),"")</f>
        <v/>
      </c>
      <c r="H537" s="77" t="str">
        <f aca="false">IFERROR(SQRT(2*(H535-H534)^2/(H535+H534)),"")</f>
        <v/>
      </c>
      <c r="I537" s="77" t="str">
        <f aca="false">IFERROR(SQRT(2*(I535-I534)^2/(I535+I534)),"")</f>
        <v/>
      </c>
      <c r="J537" s="77" t="str">
        <f aca="false">IFERROR(SQRT(2*(J535-J534)^2/(J535+J534)),"")</f>
        <v/>
      </c>
      <c r="K537" s="77" t="str">
        <f aca="false">IFERROR(SQRT(2*(K535-K534)^2/(K535+K534)),"")</f>
        <v/>
      </c>
      <c r="L537" s="77" t="str">
        <f aca="false">IFERROR(SQRT(2*(L535-L534)^2/(L535+L534)),"")</f>
        <v/>
      </c>
      <c r="M537" s="77" t="str">
        <f aca="false">IFERROR(SQRT(2*(M535-M534)^2/(M535+M534)),"")</f>
        <v/>
      </c>
      <c r="N537" s="84" t="str">
        <f aca="false">IFERROR(SQRT(2*(N535-N534)^2/(N535+N534)),"")</f>
        <v/>
      </c>
      <c r="O537" s="84" t="str">
        <f aca="false">IFERROR(SQRT(2*(O535-O534)^2/(O535+O534)),"")</f>
        <v/>
      </c>
      <c r="P537" s="84" t="str">
        <f aca="false">IFERROR(SQRT(2*(P535-P534)^2/(P535+P534)),"")</f>
        <v/>
      </c>
      <c r="Q537" s="77" t="str">
        <f aca="false">IFERROR(SQRT(2*(Q535-Q534)^2/(Q535+Q534)),"")</f>
        <v/>
      </c>
      <c r="R537" s="77" t="str">
        <f aca="false">IFERROR(SQRT(2*(R535-R534)^2/(R535+R534)),"")</f>
        <v/>
      </c>
      <c r="S537" s="77" t="str">
        <f aca="false">IFERROR(SQRT(2*(S535-S534)^2/(S535+S534)),"")</f>
        <v/>
      </c>
      <c r="T537" s="77" t="str">
        <f aca="false">IFERROR(SQRT(2*(T535-T534)^2/(T535+T534)),"")</f>
        <v/>
      </c>
      <c r="U537" s="77" t="str">
        <f aca="false">IFERROR(SQRT(2*(U535-U534)^2/(U535+U534)),"")</f>
        <v/>
      </c>
      <c r="V537" s="79" t="str">
        <f aca="false">IFERROR(SQRT(2*(V535-V534)^2/(V535+V534)),"")</f>
        <v/>
      </c>
    </row>
    <row r="538" customFormat="false" ht="13.5" hidden="false" customHeight="true" outlineLevel="0" collapsed="false">
      <c r="A538" s="69" t="n">
        <v>8049500</v>
      </c>
      <c r="B538" s="70" t="s">
        <v>319</v>
      </c>
      <c r="C538" s="71" t="s">
        <v>547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547</v>
      </c>
      <c r="D542" s="86"/>
      <c r="E542" s="82"/>
      <c r="F542" s="71"/>
      <c r="G542" s="71"/>
      <c r="H542" s="71"/>
      <c r="I542" s="71"/>
      <c r="J542" s="71"/>
      <c r="K542" s="71"/>
      <c r="L542" s="71"/>
      <c r="M542" s="71"/>
      <c r="N542" s="5"/>
      <c r="O542" s="5"/>
      <c r="P542" s="5"/>
      <c r="Q542" s="71"/>
      <c r="R542" s="71"/>
      <c r="S542" s="71"/>
      <c r="T542" s="71"/>
      <c r="U542" s="71"/>
      <c r="V542" s="85"/>
    </row>
    <row r="543" customFormat="false" ht="13.5" hidden="false" customHeight="true" outlineLevel="0" collapsed="false">
      <c r="A543" s="69"/>
      <c r="B543" s="70"/>
      <c r="C543" s="6" t="s">
        <v>548</v>
      </c>
      <c r="D543" s="87"/>
      <c r="E543" s="82"/>
      <c r="F543" s="6"/>
      <c r="G543" s="6"/>
      <c r="H543" s="6"/>
      <c r="I543" s="6"/>
      <c r="J543" s="6"/>
      <c r="K543" s="6"/>
      <c r="L543" s="6"/>
      <c r="M543" s="6"/>
      <c r="N543" s="5"/>
      <c r="O543" s="5"/>
      <c r="P543" s="5"/>
      <c r="Q543" s="6"/>
      <c r="R543" s="6"/>
      <c r="S543" s="6"/>
      <c r="T543" s="6"/>
      <c r="U543" s="6"/>
      <c r="V543" s="83"/>
    </row>
    <row r="544" customFormat="false" ht="13.5" hidden="false" customHeight="true" outlineLevel="0" collapsed="false">
      <c r="A544" s="69"/>
      <c r="B544" s="70"/>
      <c r="C544" s="6" t="s">
        <v>549</v>
      </c>
      <c r="D544" s="87"/>
      <c r="E544" s="82"/>
      <c r="F544" s="74" t="str">
        <f aca="false">IFERROR((F543-F542)/F542,"")</f>
        <v/>
      </c>
      <c r="G544" s="74" t="str">
        <f aca="false">IFERROR((G543-G542)/G542,"")</f>
        <v/>
      </c>
      <c r="H544" s="74" t="str">
        <f aca="false">IFERROR((H543-H542)/H542,"")</f>
        <v/>
      </c>
      <c r="I544" s="74" t="str">
        <f aca="false">IFERROR((I543-I542)/I542,"")</f>
        <v/>
      </c>
      <c r="J544" s="74" t="str">
        <f aca="false">IFERROR((J543-J542)/J542,"")</f>
        <v/>
      </c>
      <c r="K544" s="74" t="str">
        <f aca="false">IFERROR((K543-K542)/K542,"")</f>
        <v/>
      </c>
      <c r="L544" s="74" t="str">
        <f aca="false">IFERROR((L543-L542)/L542,"")</f>
        <v/>
      </c>
      <c r="M544" s="74" t="str">
        <f aca="false">IFERROR((M543-M542)/M542,"")</f>
        <v/>
      </c>
      <c r="N544" s="40" t="str">
        <f aca="false">IFERROR((N543-N542)/N542,"")</f>
        <v/>
      </c>
      <c r="O544" s="40" t="str">
        <f aca="false">IFERROR((O543-O542)/O542,"")</f>
        <v/>
      </c>
      <c r="P544" s="40" t="str">
        <f aca="false">IFERROR((P543-P542)/P542,"")</f>
        <v/>
      </c>
      <c r="Q544" s="74" t="str">
        <f aca="false">IFERROR((Q543-Q542)/Q542,"")</f>
        <v/>
      </c>
      <c r="R544" s="74" t="str">
        <f aca="false">IFERROR((R543-R542)/R542,"")</f>
        <v/>
      </c>
      <c r="S544" s="74" t="str">
        <f aca="false">IFERROR((S543-S542)/S542,"")</f>
        <v/>
      </c>
      <c r="T544" s="74" t="str">
        <f aca="false">IFERROR((T543-T542)/T542,"")</f>
        <v/>
      </c>
      <c r="U544" s="74" t="str">
        <f aca="false">IFERROR((U543-U542)/U542,"")</f>
        <v/>
      </c>
      <c r="V544" s="75" t="str">
        <f aca="false">IFERROR((V543-V542)/V542,"")</f>
        <v/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88"/>
      <c r="E545" s="82"/>
      <c r="F545" s="77" t="str">
        <f aca="false">IFERROR(SQRT(2*(F543-F542)^2/(F543+F542)),"")</f>
        <v/>
      </c>
      <c r="G545" s="77" t="str">
        <f aca="false">IFERROR(SQRT(2*(G543-G542)^2/(G543+G542)),"")</f>
        <v/>
      </c>
      <c r="H545" s="77" t="str">
        <f aca="false">IFERROR(SQRT(2*(H543-H542)^2/(H543+H542)),"")</f>
        <v/>
      </c>
      <c r="I545" s="77" t="str">
        <f aca="false">IFERROR(SQRT(2*(I543-I542)^2/(I543+I542)),"")</f>
        <v/>
      </c>
      <c r="J545" s="77" t="str">
        <f aca="false">IFERROR(SQRT(2*(J543-J542)^2/(J543+J542)),"")</f>
        <v/>
      </c>
      <c r="K545" s="77" t="str">
        <f aca="false">IFERROR(SQRT(2*(K543-K542)^2/(K543+K542)),"")</f>
        <v/>
      </c>
      <c r="L545" s="77" t="str">
        <f aca="false">IFERROR(SQRT(2*(L543-L542)^2/(L543+L542)),"")</f>
        <v/>
      </c>
      <c r="M545" s="77" t="str">
        <f aca="false">IFERROR(SQRT(2*(M543-M542)^2/(M543+M542)),"")</f>
        <v/>
      </c>
      <c r="N545" s="84" t="str">
        <f aca="false">IFERROR(SQRT(2*(N543-N542)^2/(N543+N542)),"")</f>
        <v/>
      </c>
      <c r="O545" s="84" t="str">
        <f aca="false">IFERROR(SQRT(2*(O543-O542)^2/(O543+O542)),"")</f>
        <v/>
      </c>
      <c r="P545" s="84" t="str">
        <f aca="false">IFERROR(SQRT(2*(P543-P542)^2/(P543+P542)),"")</f>
        <v/>
      </c>
      <c r="Q545" s="77" t="str">
        <f aca="false">IFERROR(SQRT(2*(Q543-Q542)^2/(Q543+Q542)),"")</f>
        <v/>
      </c>
      <c r="R545" s="77" t="str">
        <f aca="false">IFERROR(SQRT(2*(R543-R542)^2/(R543+R542)),"")</f>
        <v/>
      </c>
      <c r="S545" s="77" t="str">
        <f aca="false">IFERROR(SQRT(2*(S543-S542)^2/(S543+S542)),"")</f>
        <v/>
      </c>
      <c r="T545" s="77" t="str">
        <f aca="false">IFERROR(SQRT(2*(T543-T542)^2/(T543+T542)),"")</f>
        <v/>
      </c>
      <c r="U545" s="77" t="str">
        <f aca="false">IFERROR(SQRT(2*(U543-U542)^2/(U543+U542)),"")</f>
        <v/>
      </c>
      <c r="V545" s="79" t="str">
        <f aca="false">IFERROR(SQRT(2*(V543-V542)^2/(V543+V542)),"")</f>
        <v/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547</v>
      </c>
      <c r="D626" s="86"/>
      <c r="E626" s="82"/>
      <c r="F626" s="71"/>
      <c r="G626" s="71"/>
      <c r="H626" s="71"/>
      <c r="I626" s="71"/>
      <c r="J626" s="71"/>
      <c r="K626" s="71"/>
      <c r="L626" s="71"/>
      <c r="M626" s="71"/>
      <c r="N626" s="5"/>
      <c r="O626" s="5"/>
      <c r="P626" s="5"/>
      <c r="Q626" s="71"/>
      <c r="R626" s="71"/>
      <c r="S626" s="71"/>
      <c r="T626" s="71"/>
      <c r="U626" s="71"/>
      <c r="V626" s="85"/>
    </row>
    <row r="627" customFormat="false" ht="13.5" hidden="false" customHeight="true" outlineLevel="0" collapsed="false">
      <c r="A627" s="69"/>
      <c r="B627" s="70"/>
      <c r="C627" s="6" t="s">
        <v>548</v>
      </c>
      <c r="D627" s="87"/>
      <c r="E627" s="82"/>
      <c r="F627" s="6"/>
      <c r="G627" s="6"/>
      <c r="H627" s="6"/>
      <c r="I627" s="6"/>
      <c r="J627" s="6"/>
      <c r="K627" s="6"/>
      <c r="L627" s="6"/>
      <c r="M627" s="6"/>
      <c r="N627" s="5"/>
      <c r="O627" s="5"/>
      <c r="P627" s="5"/>
      <c r="Q627" s="6"/>
      <c r="R627" s="6"/>
      <c r="S627" s="6"/>
      <c r="T627" s="6"/>
      <c r="U627" s="6"/>
      <c r="V627" s="83"/>
    </row>
    <row r="628" customFormat="false" ht="13.5" hidden="false" customHeight="true" outlineLevel="0" collapsed="false">
      <c r="A628" s="69"/>
      <c r="B628" s="70"/>
      <c r="C628" s="6" t="s">
        <v>549</v>
      </c>
      <c r="D628" s="87"/>
      <c r="E628" s="82"/>
      <c r="F628" s="74" t="str">
        <f aca="false">IFERROR((F627-F626)/F626,"")</f>
        <v/>
      </c>
      <c r="G628" s="74" t="str">
        <f aca="false">IFERROR((G627-G626)/G626,"")</f>
        <v/>
      </c>
      <c r="H628" s="74" t="str">
        <f aca="false">IFERROR((H627-H626)/H626,"")</f>
        <v/>
      </c>
      <c r="I628" s="74" t="str">
        <f aca="false">IFERROR((I627-I626)/I626,"")</f>
        <v/>
      </c>
      <c r="J628" s="74" t="str">
        <f aca="false">IFERROR((J627-J626)/J626,"")</f>
        <v/>
      </c>
      <c r="K628" s="74" t="str">
        <f aca="false">IFERROR((K627-K626)/K626,"")</f>
        <v/>
      </c>
      <c r="L628" s="74" t="str">
        <f aca="false">IFERROR((L627-L626)/L626,"")</f>
        <v/>
      </c>
      <c r="M628" s="74" t="str">
        <f aca="false">IFERROR((M627-M626)/M626,"")</f>
        <v/>
      </c>
      <c r="N628" s="40" t="str">
        <f aca="false">IFERROR((N627-N626)/N626,"")</f>
        <v/>
      </c>
      <c r="O628" s="40" t="str">
        <f aca="false">IFERROR((O627-O626)/O626,"")</f>
        <v/>
      </c>
      <c r="P628" s="40" t="str">
        <f aca="false">IFERROR((P627-P626)/P626,"")</f>
        <v/>
      </c>
      <c r="Q628" s="74" t="str">
        <f aca="false">IFERROR((Q627-Q626)/Q626,"")</f>
        <v/>
      </c>
      <c r="R628" s="74" t="str">
        <f aca="false">IFERROR((R627-R626)/R626,"")</f>
        <v/>
      </c>
      <c r="S628" s="74" t="str">
        <f aca="false">IFERROR((S627-S626)/S626,"")</f>
        <v/>
      </c>
      <c r="T628" s="74" t="str">
        <f aca="false">IFERROR((T627-T626)/T626,"")</f>
        <v/>
      </c>
      <c r="U628" s="74" t="str">
        <f aca="false">IFERROR((U627-U626)/U626,"")</f>
        <v/>
      </c>
      <c r="V628" s="75" t="str">
        <f aca="false">IFERROR((V627-V626)/V626,"")</f>
        <v/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88"/>
      <c r="E629" s="82"/>
      <c r="F629" s="77" t="str">
        <f aca="false">IFERROR(SQRT(2*(F627-F626)^2/(F627+F626)),"")</f>
        <v/>
      </c>
      <c r="G629" s="77" t="str">
        <f aca="false">IFERROR(SQRT(2*(G627-G626)^2/(G627+G626)),"")</f>
        <v/>
      </c>
      <c r="H629" s="77" t="str">
        <f aca="false">IFERROR(SQRT(2*(H627-H626)^2/(H627+H626)),"")</f>
        <v/>
      </c>
      <c r="I629" s="77" t="str">
        <f aca="false">IFERROR(SQRT(2*(I627-I626)^2/(I627+I626)),"")</f>
        <v/>
      </c>
      <c r="J629" s="77" t="str">
        <f aca="false">IFERROR(SQRT(2*(J627-J626)^2/(J627+J626)),"")</f>
        <v/>
      </c>
      <c r="K629" s="77" t="str">
        <f aca="false">IFERROR(SQRT(2*(K627-K626)^2/(K627+K626)),"")</f>
        <v/>
      </c>
      <c r="L629" s="77" t="str">
        <f aca="false">IFERROR(SQRT(2*(L627-L626)^2/(L627+L626)),"")</f>
        <v/>
      </c>
      <c r="M629" s="77" t="str">
        <f aca="false">IFERROR(SQRT(2*(M627-M626)^2/(M627+M626)),"")</f>
        <v/>
      </c>
      <c r="N629" s="84" t="str">
        <f aca="false">IFERROR(SQRT(2*(N627-N626)^2/(N627+N626)),"")</f>
        <v/>
      </c>
      <c r="O629" s="84" t="str">
        <f aca="false">IFERROR(SQRT(2*(O627-O626)^2/(O627+O626)),"")</f>
        <v/>
      </c>
      <c r="P629" s="84" t="str">
        <f aca="false">IFERROR(SQRT(2*(P627-P626)^2/(P627+P626)),"")</f>
        <v/>
      </c>
      <c r="Q629" s="77" t="str">
        <f aca="false">IFERROR(SQRT(2*(Q627-Q626)^2/(Q627+Q626)),"")</f>
        <v/>
      </c>
      <c r="R629" s="77" t="str">
        <f aca="false">IFERROR(SQRT(2*(R627-R626)^2/(R627+R626)),"")</f>
        <v/>
      </c>
      <c r="S629" s="77" t="str">
        <f aca="false">IFERROR(SQRT(2*(S627-S626)^2/(S627+S626)),"")</f>
        <v/>
      </c>
      <c r="T629" s="77" t="str">
        <f aca="false">IFERROR(SQRT(2*(T627-T626)^2/(T627+T626)),"")</f>
        <v/>
      </c>
      <c r="U629" s="77" t="str">
        <f aca="false">IFERROR(SQRT(2*(U627-U626)^2/(U627+U626)),"")</f>
        <v/>
      </c>
      <c r="V629" s="79" t="str">
        <f aca="false">IFERROR(SQRT(2*(V627-V626)^2/(V627+V626)),"")</f>
        <v/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547</v>
      </c>
      <c r="D630" s="86"/>
      <c r="E630" s="82"/>
      <c r="F630" s="71"/>
      <c r="G630" s="71"/>
      <c r="H630" s="71"/>
      <c r="I630" s="71"/>
      <c r="J630" s="71"/>
      <c r="K630" s="71"/>
      <c r="L630" s="71"/>
      <c r="M630" s="71"/>
      <c r="N630" s="5"/>
      <c r="O630" s="5"/>
      <c r="P630" s="5"/>
      <c r="Q630" s="71"/>
      <c r="R630" s="71"/>
      <c r="S630" s="71"/>
      <c r="T630" s="71"/>
      <c r="U630" s="71"/>
      <c r="V630" s="85"/>
    </row>
    <row r="631" customFormat="false" ht="13.5" hidden="false" customHeight="true" outlineLevel="0" collapsed="false">
      <c r="A631" s="69"/>
      <c r="B631" s="70"/>
      <c r="C631" s="6" t="s">
        <v>548</v>
      </c>
      <c r="D631" s="87"/>
      <c r="E631" s="82"/>
      <c r="F631" s="6"/>
      <c r="G631" s="6"/>
      <c r="H631" s="6"/>
      <c r="I631" s="6"/>
      <c r="J631" s="6"/>
      <c r="K631" s="6"/>
      <c r="L631" s="6"/>
      <c r="M631" s="6"/>
      <c r="N631" s="5"/>
      <c r="O631" s="5"/>
      <c r="P631" s="5"/>
      <c r="Q631" s="6"/>
      <c r="R631" s="6"/>
      <c r="S631" s="6"/>
      <c r="T631" s="6"/>
      <c r="U631" s="6"/>
      <c r="V631" s="83"/>
    </row>
    <row r="632" customFormat="false" ht="13.5" hidden="false" customHeight="true" outlineLevel="0" collapsed="false">
      <c r="A632" s="69"/>
      <c r="B632" s="70"/>
      <c r="C632" s="6" t="s">
        <v>549</v>
      </c>
      <c r="D632" s="87"/>
      <c r="E632" s="82"/>
      <c r="F632" s="74" t="str">
        <f aca="false">IFERROR((F631-F630)/F630,"")</f>
        <v/>
      </c>
      <c r="G632" s="74" t="str">
        <f aca="false">IFERROR((G631-G630)/G630,"")</f>
        <v/>
      </c>
      <c r="H632" s="74" t="str">
        <f aca="false">IFERROR((H631-H630)/H630,"")</f>
        <v/>
      </c>
      <c r="I632" s="74" t="str">
        <f aca="false">IFERROR((I631-I630)/I630,"")</f>
        <v/>
      </c>
      <c r="J632" s="74" t="str">
        <f aca="false">IFERROR((J631-J630)/J630,"")</f>
        <v/>
      </c>
      <c r="K632" s="74" t="str">
        <f aca="false">IFERROR((K631-K630)/K630,"")</f>
        <v/>
      </c>
      <c r="L632" s="74" t="str">
        <f aca="false">IFERROR((L631-L630)/L630,"")</f>
        <v/>
      </c>
      <c r="M632" s="74" t="str">
        <f aca="false">IFERROR((M631-M630)/M630,"")</f>
        <v/>
      </c>
      <c r="N632" s="40" t="str">
        <f aca="false">IFERROR((N631-N630)/N630,"")</f>
        <v/>
      </c>
      <c r="O632" s="40" t="str">
        <f aca="false">IFERROR((O631-O630)/O630,"")</f>
        <v/>
      </c>
      <c r="P632" s="40" t="str">
        <f aca="false">IFERROR((P631-P630)/P630,"")</f>
        <v/>
      </c>
      <c r="Q632" s="74" t="str">
        <f aca="false">IFERROR((Q631-Q630)/Q630,"")</f>
        <v/>
      </c>
      <c r="R632" s="74" t="str">
        <f aca="false">IFERROR((R631-R630)/R630,"")</f>
        <v/>
      </c>
      <c r="S632" s="74" t="str">
        <f aca="false">IFERROR((S631-S630)/S630,"")</f>
        <v/>
      </c>
      <c r="T632" s="74" t="str">
        <f aca="false">IFERROR((T631-T630)/T630,"")</f>
        <v/>
      </c>
      <c r="U632" s="74" t="str">
        <f aca="false">IFERROR((U631-U630)/U630,"")</f>
        <v/>
      </c>
      <c r="V632" s="75" t="str">
        <f aca="false">IFERROR((V631-V630)/V630,"")</f>
        <v/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88"/>
      <c r="E633" s="82"/>
      <c r="F633" s="77" t="str">
        <f aca="false">IFERROR(SQRT(2*(F631-F630)^2/(F631+F630)),"")</f>
        <v/>
      </c>
      <c r="G633" s="77" t="str">
        <f aca="false">IFERROR(SQRT(2*(G631-G630)^2/(G631+G630)),"")</f>
        <v/>
      </c>
      <c r="H633" s="77" t="str">
        <f aca="false">IFERROR(SQRT(2*(H631-H630)^2/(H631+H630)),"")</f>
        <v/>
      </c>
      <c r="I633" s="77" t="str">
        <f aca="false">IFERROR(SQRT(2*(I631-I630)^2/(I631+I630)),"")</f>
        <v/>
      </c>
      <c r="J633" s="77" t="str">
        <f aca="false">IFERROR(SQRT(2*(J631-J630)^2/(J631+J630)),"")</f>
        <v/>
      </c>
      <c r="K633" s="77" t="str">
        <f aca="false">IFERROR(SQRT(2*(K631-K630)^2/(K631+K630)),"")</f>
        <v/>
      </c>
      <c r="L633" s="77" t="str">
        <f aca="false">IFERROR(SQRT(2*(L631-L630)^2/(L631+L630)),"")</f>
        <v/>
      </c>
      <c r="M633" s="77" t="str">
        <f aca="false">IFERROR(SQRT(2*(M631-M630)^2/(M631+M630)),"")</f>
        <v/>
      </c>
      <c r="N633" s="84" t="str">
        <f aca="false">IFERROR(SQRT(2*(N631-N630)^2/(N631+N630)),"")</f>
        <v/>
      </c>
      <c r="O633" s="84" t="str">
        <f aca="false">IFERROR(SQRT(2*(O631-O630)^2/(O631+O630)),"")</f>
        <v/>
      </c>
      <c r="P633" s="84" t="str">
        <f aca="false">IFERROR(SQRT(2*(P631-P630)^2/(P631+P630)),"")</f>
        <v/>
      </c>
      <c r="Q633" s="77" t="str">
        <f aca="false">IFERROR(SQRT(2*(Q631-Q630)^2/(Q631+Q630)),"")</f>
        <v/>
      </c>
      <c r="R633" s="77" t="str">
        <f aca="false">IFERROR(SQRT(2*(R631-R630)^2/(R631+R630)),"")</f>
        <v/>
      </c>
      <c r="S633" s="77" t="str">
        <f aca="false">IFERROR(SQRT(2*(S631-S630)^2/(S631+S630)),"")</f>
        <v/>
      </c>
      <c r="T633" s="77" t="str">
        <f aca="false">IFERROR(SQRT(2*(T631-T630)^2/(T631+T630)),"")</f>
        <v/>
      </c>
      <c r="U633" s="77" t="str">
        <f aca="false">IFERROR(SQRT(2*(U631-U630)^2/(U631+U630)),"")</f>
        <v/>
      </c>
      <c r="V633" s="79" t="str">
        <f aca="false">IFERROR(SQRT(2*(V631-V630)^2/(V631+V630)),"")</f>
        <v/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547</v>
      </c>
      <c r="D634" s="86"/>
      <c r="E634" s="82"/>
      <c r="F634" s="71"/>
      <c r="G634" s="71"/>
      <c r="H634" s="71"/>
      <c r="I634" s="71"/>
      <c r="J634" s="71"/>
      <c r="K634" s="71"/>
      <c r="L634" s="71"/>
      <c r="M634" s="71"/>
      <c r="N634" s="5"/>
      <c r="O634" s="5"/>
      <c r="P634" s="5"/>
      <c r="Q634" s="71"/>
      <c r="R634" s="71"/>
      <c r="S634" s="71"/>
      <c r="T634" s="71"/>
      <c r="U634" s="71"/>
      <c r="V634" s="85"/>
    </row>
    <row r="635" customFormat="false" ht="13.5" hidden="false" customHeight="true" outlineLevel="0" collapsed="false">
      <c r="A635" s="69"/>
      <c r="B635" s="70"/>
      <c r="C635" s="6" t="s">
        <v>548</v>
      </c>
      <c r="D635" s="87"/>
      <c r="E635" s="82"/>
      <c r="F635" s="6"/>
      <c r="G635" s="6"/>
      <c r="H635" s="6"/>
      <c r="I635" s="6"/>
      <c r="J635" s="6"/>
      <c r="K635" s="6"/>
      <c r="L635" s="6"/>
      <c r="M635" s="6"/>
      <c r="N635" s="5"/>
      <c r="O635" s="5"/>
      <c r="P635" s="5"/>
      <c r="Q635" s="6"/>
      <c r="R635" s="6"/>
      <c r="S635" s="6"/>
      <c r="T635" s="6"/>
      <c r="U635" s="6"/>
      <c r="V635" s="83"/>
    </row>
    <row r="636" customFormat="false" ht="13.5" hidden="false" customHeight="true" outlineLevel="0" collapsed="false">
      <c r="A636" s="69"/>
      <c r="B636" s="70"/>
      <c r="C636" s="6" t="s">
        <v>549</v>
      </c>
      <c r="D636" s="87"/>
      <c r="E636" s="82"/>
      <c r="F636" s="74" t="str">
        <f aca="false">IFERROR((F635-F634)/F634,"")</f>
        <v/>
      </c>
      <c r="G636" s="74" t="str">
        <f aca="false">IFERROR((G635-G634)/G634,"")</f>
        <v/>
      </c>
      <c r="H636" s="74" t="str">
        <f aca="false">IFERROR((H635-H634)/H634,"")</f>
        <v/>
      </c>
      <c r="I636" s="74" t="str">
        <f aca="false">IFERROR((I635-I634)/I634,"")</f>
        <v/>
      </c>
      <c r="J636" s="74" t="str">
        <f aca="false">IFERROR((J635-J634)/J634,"")</f>
        <v/>
      </c>
      <c r="K636" s="74" t="str">
        <f aca="false">IFERROR((K635-K634)/K634,"")</f>
        <v/>
      </c>
      <c r="L636" s="74" t="str">
        <f aca="false">IFERROR((L635-L634)/L634,"")</f>
        <v/>
      </c>
      <c r="M636" s="74" t="str">
        <f aca="false">IFERROR((M635-M634)/M634,"")</f>
        <v/>
      </c>
      <c r="N636" s="40" t="str">
        <f aca="false">IFERROR((N635-N634)/N634,"")</f>
        <v/>
      </c>
      <c r="O636" s="40" t="str">
        <f aca="false">IFERROR((O635-O634)/O634,"")</f>
        <v/>
      </c>
      <c r="P636" s="40" t="str">
        <f aca="false">IFERROR((P635-P634)/P634,"")</f>
        <v/>
      </c>
      <c r="Q636" s="74" t="str">
        <f aca="false">IFERROR((Q635-Q634)/Q634,"")</f>
        <v/>
      </c>
      <c r="R636" s="74" t="str">
        <f aca="false">IFERROR((R635-R634)/R634,"")</f>
        <v/>
      </c>
      <c r="S636" s="74" t="str">
        <f aca="false">IFERROR((S635-S634)/S634,"")</f>
        <v/>
      </c>
      <c r="T636" s="74" t="str">
        <f aca="false">IFERROR((T635-T634)/T634,"")</f>
        <v/>
      </c>
      <c r="U636" s="74" t="str">
        <f aca="false">IFERROR((U635-U634)/U634,"")</f>
        <v/>
      </c>
      <c r="V636" s="75" t="str">
        <f aca="false">IFERROR((V635-V634)/V634,"")</f>
        <v/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88"/>
      <c r="E637" s="82"/>
      <c r="F637" s="77" t="str">
        <f aca="false">IFERROR(SQRT(2*(F635-F634)^2/(F635+F634)),"")</f>
        <v/>
      </c>
      <c r="G637" s="77" t="str">
        <f aca="false">IFERROR(SQRT(2*(G635-G634)^2/(G635+G634)),"")</f>
        <v/>
      </c>
      <c r="H637" s="77" t="str">
        <f aca="false">IFERROR(SQRT(2*(H635-H634)^2/(H635+H634)),"")</f>
        <v/>
      </c>
      <c r="I637" s="77" t="str">
        <f aca="false">IFERROR(SQRT(2*(I635-I634)^2/(I635+I634)),"")</f>
        <v/>
      </c>
      <c r="J637" s="77" t="str">
        <f aca="false">IFERROR(SQRT(2*(J635-J634)^2/(J635+J634)),"")</f>
        <v/>
      </c>
      <c r="K637" s="77" t="str">
        <f aca="false">IFERROR(SQRT(2*(K635-K634)^2/(K635+K634)),"")</f>
        <v/>
      </c>
      <c r="L637" s="77" t="str">
        <f aca="false">IFERROR(SQRT(2*(L635-L634)^2/(L635+L634)),"")</f>
        <v/>
      </c>
      <c r="M637" s="77" t="str">
        <f aca="false">IFERROR(SQRT(2*(M635-M634)^2/(M635+M634)),"")</f>
        <v/>
      </c>
      <c r="N637" s="84" t="str">
        <f aca="false">IFERROR(SQRT(2*(N635-N634)^2/(N635+N634)),"")</f>
        <v/>
      </c>
      <c r="O637" s="84" t="str">
        <f aca="false">IFERROR(SQRT(2*(O635-O634)^2/(O635+O634)),"")</f>
        <v/>
      </c>
      <c r="P637" s="84" t="str">
        <f aca="false">IFERROR(SQRT(2*(P635-P634)^2/(P635+P634)),"")</f>
        <v/>
      </c>
      <c r="Q637" s="77" t="str">
        <f aca="false">IFERROR(SQRT(2*(Q635-Q634)^2/(Q635+Q634)),"")</f>
        <v/>
      </c>
      <c r="R637" s="77" t="str">
        <f aca="false">IFERROR(SQRT(2*(R635-R634)^2/(R635+R634)),"")</f>
        <v/>
      </c>
      <c r="S637" s="77" t="str">
        <f aca="false">IFERROR(SQRT(2*(S635-S634)^2/(S635+S634)),"")</f>
        <v/>
      </c>
      <c r="T637" s="77" t="str">
        <f aca="false">IFERROR(SQRT(2*(T635-T634)^2/(T635+T634)),"")</f>
        <v/>
      </c>
      <c r="U637" s="77" t="str">
        <f aca="false">IFERROR(SQRT(2*(U635-U634)^2/(U635+U634)),"")</f>
        <v/>
      </c>
      <c r="V637" s="79" t="str">
        <f aca="false">IFERROR(SQRT(2*(V635-V634)^2/(V635+V634)),"")</f>
        <v/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547</v>
      </c>
      <c r="D638" s="86"/>
      <c r="E638" s="82"/>
      <c r="F638" s="71"/>
      <c r="G638" s="71"/>
      <c r="H638" s="71"/>
      <c r="I638" s="71"/>
      <c r="J638" s="71"/>
      <c r="K638" s="71"/>
      <c r="L638" s="71"/>
      <c r="M638" s="71"/>
      <c r="N638" s="5"/>
      <c r="O638" s="5"/>
      <c r="P638" s="5"/>
      <c r="Q638" s="71"/>
      <c r="R638" s="71"/>
      <c r="S638" s="71"/>
      <c r="T638" s="71"/>
      <c r="U638" s="71"/>
      <c r="V638" s="85"/>
    </row>
    <row r="639" customFormat="false" ht="13.5" hidden="false" customHeight="true" outlineLevel="0" collapsed="false">
      <c r="A639" s="69"/>
      <c r="B639" s="70"/>
      <c r="C639" s="6" t="s">
        <v>548</v>
      </c>
      <c r="D639" s="87"/>
      <c r="E639" s="82"/>
      <c r="F639" s="6"/>
      <c r="G639" s="6"/>
      <c r="H639" s="6"/>
      <c r="I639" s="6"/>
      <c r="J639" s="6"/>
      <c r="K639" s="6"/>
      <c r="L639" s="6"/>
      <c r="M639" s="6"/>
      <c r="N639" s="5"/>
      <c r="O639" s="5"/>
      <c r="P639" s="5"/>
      <c r="Q639" s="6"/>
      <c r="R639" s="6"/>
      <c r="S639" s="6"/>
      <c r="T639" s="6"/>
      <c r="U639" s="6"/>
      <c r="V639" s="83"/>
    </row>
    <row r="640" customFormat="false" ht="13.5" hidden="false" customHeight="true" outlineLevel="0" collapsed="false">
      <c r="A640" s="69"/>
      <c r="B640" s="70"/>
      <c r="C640" s="6" t="s">
        <v>549</v>
      </c>
      <c r="D640" s="87"/>
      <c r="E640" s="82"/>
      <c r="F640" s="74" t="str">
        <f aca="false">IFERROR((F639-F638)/F638,"")</f>
        <v/>
      </c>
      <c r="G640" s="74" t="str">
        <f aca="false">IFERROR((G639-G638)/G638,"")</f>
        <v/>
      </c>
      <c r="H640" s="74" t="str">
        <f aca="false">IFERROR((H639-H638)/H638,"")</f>
        <v/>
      </c>
      <c r="I640" s="74" t="str">
        <f aca="false">IFERROR((I639-I638)/I638,"")</f>
        <v/>
      </c>
      <c r="J640" s="74" t="str">
        <f aca="false">IFERROR((J639-J638)/J638,"")</f>
        <v/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str">
        <f aca="false">IFERROR((Q639-Q638)/Q638,"")</f>
        <v/>
      </c>
      <c r="R640" s="74" t="str">
        <f aca="false">IFERROR((R639-R638)/R638,"")</f>
        <v/>
      </c>
      <c r="S640" s="74" t="str">
        <f aca="false">IFERROR((S639-S638)/S638,"")</f>
        <v/>
      </c>
      <c r="T640" s="74" t="str">
        <f aca="false">IFERROR((T639-T638)/T638,"")</f>
        <v/>
      </c>
      <c r="U640" s="74" t="str">
        <f aca="false">IFERROR((U639-U638)/U638,"")</f>
        <v/>
      </c>
      <c r="V640" s="75" t="str">
        <f aca="false">IFERROR((V639-V638)/V638,"")</f>
        <v/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88"/>
      <c r="E641" s="82"/>
      <c r="F641" s="77" t="str">
        <f aca="false">IFERROR(SQRT(2*(F639-F638)^2/(F639+F638)),"")</f>
        <v/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str">
        <f aca="false">IFERROR(SQRT(2*(I639-I638)^2/(I639+I638)),"")</f>
        <v/>
      </c>
      <c r="J641" s="77" t="str">
        <f aca="false">IFERROR(SQRT(2*(J639-J638)^2/(J639+J638)),"")</f>
        <v/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str">
        <f aca="false">IFERROR(SQRT(2*(Q639-Q638)^2/(Q639+Q638)),"")</f>
        <v/>
      </c>
      <c r="R641" s="77" t="str">
        <f aca="false">IFERROR(SQRT(2*(R639-R638)^2/(R639+R638)),"")</f>
        <v/>
      </c>
      <c r="S641" s="77" t="str">
        <f aca="false">IFERROR(SQRT(2*(S639-S638)^2/(S639+S638)),"")</f>
        <v/>
      </c>
      <c r="T641" s="77" t="str">
        <f aca="false">IFERROR(SQRT(2*(T639-T638)^2/(T639+T638)),"")</f>
        <v/>
      </c>
      <c r="U641" s="77" t="str">
        <f aca="false">IFERROR(SQRT(2*(U639-U638)^2/(U639+U638)),"")</f>
        <v/>
      </c>
      <c r="V641" s="79" t="str">
        <f aca="false">IFERROR(SQRT(2*(V639-V638)^2/(V639+V638)),"")</f>
        <v/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547</v>
      </c>
      <c r="D642" s="86"/>
      <c r="E642" s="82"/>
      <c r="F642" s="71"/>
      <c r="G642" s="71"/>
      <c r="H642" s="71"/>
      <c r="I642" s="71"/>
      <c r="J642" s="71"/>
      <c r="K642" s="71"/>
      <c r="L642" s="71"/>
      <c r="M642" s="71"/>
      <c r="N642" s="5"/>
      <c r="O642" s="5"/>
      <c r="P642" s="5"/>
      <c r="Q642" s="71"/>
      <c r="R642" s="71"/>
      <c r="S642" s="71"/>
      <c r="T642" s="71"/>
      <c r="U642" s="71"/>
      <c r="V642" s="85"/>
    </row>
    <row r="643" customFormat="false" ht="13.5" hidden="false" customHeight="true" outlineLevel="0" collapsed="false">
      <c r="A643" s="69"/>
      <c r="B643" s="70"/>
      <c r="C643" s="6" t="s">
        <v>548</v>
      </c>
      <c r="D643" s="87"/>
      <c r="E643" s="82"/>
      <c r="F643" s="6"/>
      <c r="G643" s="6"/>
      <c r="H643" s="6"/>
      <c r="I643" s="6"/>
      <c r="J643" s="6"/>
      <c r="K643" s="6"/>
      <c r="L643" s="6"/>
      <c r="M643" s="6"/>
      <c r="N643" s="5"/>
      <c r="O643" s="5"/>
      <c r="P643" s="5"/>
      <c r="Q643" s="6"/>
      <c r="R643" s="6"/>
      <c r="S643" s="6"/>
      <c r="T643" s="6"/>
      <c r="U643" s="6"/>
      <c r="V643" s="83"/>
    </row>
    <row r="644" customFormat="false" ht="13.5" hidden="false" customHeight="true" outlineLevel="0" collapsed="false">
      <c r="A644" s="69"/>
      <c r="B644" s="70"/>
      <c r="C644" s="6" t="s">
        <v>549</v>
      </c>
      <c r="D644" s="87"/>
      <c r="E644" s="82"/>
      <c r="F644" s="74" t="str">
        <f aca="false">IFERROR((F643-F642)/F642,"")</f>
        <v/>
      </c>
      <c r="G644" s="74" t="str">
        <f aca="false">IFERROR((G643-G642)/G642,"")</f>
        <v/>
      </c>
      <c r="H644" s="74" t="str">
        <f aca="false">IFERROR((H643-H642)/H642,"")</f>
        <v/>
      </c>
      <c r="I644" s="74" t="str">
        <f aca="false">IFERROR((I643-I642)/I642,"")</f>
        <v/>
      </c>
      <c r="J644" s="74" t="str">
        <f aca="false">IFERROR((J643-J642)/J642,"")</f>
        <v/>
      </c>
      <c r="K644" s="74" t="str">
        <f aca="false">IFERROR((K643-K642)/K642,"")</f>
        <v/>
      </c>
      <c r="L644" s="74" t="str">
        <f aca="false">IFERROR((L643-L642)/L642,"")</f>
        <v/>
      </c>
      <c r="M644" s="74" t="str">
        <f aca="false">IFERROR((M643-M642)/M642,"")</f>
        <v/>
      </c>
      <c r="N644" s="40" t="str">
        <f aca="false">IFERROR((N643-N642)/N642,"")</f>
        <v/>
      </c>
      <c r="O644" s="40" t="str">
        <f aca="false">IFERROR((O643-O642)/O642,"")</f>
        <v/>
      </c>
      <c r="P644" s="40" t="str">
        <f aca="false">IFERROR((P643-P642)/P642,"")</f>
        <v/>
      </c>
      <c r="Q644" s="74" t="str">
        <f aca="false">IFERROR((Q643-Q642)/Q642,"")</f>
        <v/>
      </c>
      <c r="R644" s="74" t="str">
        <f aca="false">IFERROR((R643-R642)/R642,"")</f>
        <v/>
      </c>
      <c r="S644" s="74" t="str">
        <f aca="false">IFERROR((S643-S642)/S642,"")</f>
        <v/>
      </c>
      <c r="T644" s="74" t="str">
        <f aca="false">IFERROR((T643-T642)/T642,"")</f>
        <v/>
      </c>
      <c r="U644" s="74" t="str">
        <f aca="false">IFERROR((U643-U642)/U642,"")</f>
        <v/>
      </c>
      <c r="V644" s="75" t="str">
        <f aca="false">IFERROR((V643-V642)/V642,"")</f>
        <v/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88"/>
      <c r="E645" s="82"/>
      <c r="F645" s="77" t="str">
        <f aca="false">IFERROR(SQRT(2*(F643-F642)^2/(F643+F642)),"")</f>
        <v/>
      </c>
      <c r="G645" s="77" t="str">
        <f aca="false">IFERROR(SQRT(2*(G643-G642)^2/(G643+G642)),"")</f>
        <v/>
      </c>
      <c r="H645" s="77" t="str">
        <f aca="false">IFERROR(SQRT(2*(H643-H642)^2/(H643+H642)),"")</f>
        <v/>
      </c>
      <c r="I645" s="77" t="str">
        <f aca="false">IFERROR(SQRT(2*(I643-I642)^2/(I643+I642)),"")</f>
        <v/>
      </c>
      <c r="J645" s="77" t="str">
        <f aca="false">IFERROR(SQRT(2*(J643-J642)^2/(J643+J642)),"")</f>
        <v/>
      </c>
      <c r="K645" s="77" t="str">
        <f aca="false">IFERROR(SQRT(2*(K643-K642)^2/(K643+K642)),"")</f>
        <v/>
      </c>
      <c r="L645" s="77" t="str">
        <f aca="false">IFERROR(SQRT(2*(L643-L642)^2/(L643+L642)),"")</f>
        <v/>
      </c>
      <c r="M645" s="77" t="str">
        <f aca="false">IFERROR(SQRT(2*(M643-M642)^2/(M643+M642)),"")</f>
        <v/>
      </c>
      <c r="N645" s="84" t="str">
        <f aca="false">IFERROR(SQRT(2*(N643-N642)^2/(N643+N642)),"")</f>
        <v/>
      </c>
      <c r="O645" s="84" t="str">
        <f aca="false">IFERROR(SQRT(2*(O643-O642)^2/(O643+O642)),"")</f>
        <v/>
      </c>
      <c r="P645" s="84" t="str">
        <f aca="false">IFERROR(SQRT(2*(P643-P642)^2/(P643+P642)),"")</f>
        <v/>
      </c>
      <c r="Q645" s="77" t="str">
        <f aca="false">IFERROR(SQRT(2*(Q643-Q642)^2/(Q643+Q642)),"")</f>
        <v/>
      </c>
      <c r="R645" s="77" t="str">
        <f aca="false">IFERROR(SQRT(2*(R643-R642)^2/(R643+R642)),"")</f>
        <v/>
      </c>
      <c r="S645" s="77" t="str">
        <f aca="false">IFERROR(SQRT(2*(S643-S642)^2/(S643+S642)),"")</f>
        <v/>
      </c>
      <c r="T645" s="77" t="str">
        <f aca="false">IFERROR(SQRT(2*(T643-T642)^2/(T643+T642)),"")</f>
        <v/>
      </c>
      <c r="U645" s="77" t="str">
        <f aca="false">IFERROR(SQRT(2*(U643-U642)^2/(U643+U642)),"")</f>
        <v/>
      </c>
      <c r="V645" s="79" t="str">
        <f aca="false">IFERROR(SQRT(2*(V643-V642)^2/(V643+V642)),"")</f>
        <v/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547</v>
      </c>
      <c r="D650" s="86"/>
      <c r="E650" s="82"/>
      <c r="F650" s="71"/>
      <c r="G650" s="71"/>
      <c r="H650" s="71"/>
      <c r="I650" s="71"/>
      <c r="J650" s="71"/>
      <c r="K650" s="71"/>
      <c r="L650" s="71"/>
      <c r="M650" s="71"/>
      <c r="N650" s="5"/>
      <c r="O650" s="5"/>
      <c r="P650" s="5"/>
      <c r="Q650" s="71"/>
      <c r="R650" s="71"/>
      <c r="S650" s="71"/>
      <c r="T650" s="71"/>
      <c r="U650" s="71"/>
      <c r="V650" s="85"/>
    </row>
    <row r="651" customFormat="false" ht="13.5" hidden="false" customHeight="true" outlineLevel="0" collapsed="false">
      <c r="A651" s="69"/>
      <c r="B651" s="70"/>
      <c r="C651" s="6" t="s">
        <v>548</v>
      </c>
      <c r="D651" s="87"/>
      <c r="E651" s="82"/>
      <c r="F651" s="6"/>
      <c r="G651" s="6"/>
      <c r="H651" s="6"/>
      <c r="I651" s="6"/>
      <c r="J651" s="6"/>
      <c r="K651" s="6"/>
      <c r="L651" s="6"/>
      <c r="M651" s="6"/>
      <c r="N651" s="5"/>
      <c r="O651" s="5"/>
      <c r="P651" s="5"/>
      <c r="Q651" s="6"/>
      <c r="R651" s="6"/>
      <c r="S651" s="6"/>
      <c r="T651" s="6"/>
      <c r="U651" s="6"/>
      <c r="V651" s="83"/>
    </row>
    <row r="652" customFormat="false" ht="13.5" hidden="false" customHeight="true" outlineLevel="0" collapsed="false">
      <c r="A652" s="69"/>
      <c r="B652" s="70"/>
      <c r="C652" s="6" t="s">
        <v>549</v>
      </c>
      <c r="D652" s="87"/>
      <c r="E652" s="82"/>
      <c r="F652" s="74" t="str">
        <f aca="false">IFERROR((F651-F650)/F650,"")</f>
        <v/>
      </c>
      <c r="G652" s="74" t="str">
        <f aca="false">IFERROR((G651-G650)/G650,"")</f>
        <v/>
      </c>
      <c r="H652" s="74" t="str">
        <f aca="false">IFERROR((H651-H650)/H650,"")</f>
        <v/>
      </c>
      <c r="I652" s="74" t="str">
        <f aca="false">IFERROR((I651-I650)/I650,"")</f>
        <v/>
      </c>
      <c r="J652" s="74" t="str">
        <f aca="false">IFERROR((J651-J650)/J650,"")</f>
        <v/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str">
        <f aca="false">IFERROR((Q651-Q650)/Q650,"")</f>
        <v/>
      </c>
      <c r="R652" s="74" t="str">
        <f aca="false">IFERROR((R651-R650)/R650,"")</f>
        <v/>
      </c>
      <c r="S652" s="74" t="str">
        <f aca="false">IFERROR((S651-S650)/S650,"")</f>
        <v/>
      </c>
      <c r="T652" s="74" t="str">
        <f aca="false">IFERROR((T651-T650)/T650,"")</f>
        <v/>
      </c>
      <c r="U652" s="74" t="str">
        <f aca="false">IFERROR((U651-U650)/U650,"")</f>
        <v/>
      </c>
      <c r="V652" s="75" t="str">
        <f aca="false">IFERROR((V651-V650)/V650,"")</f>
        <v/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88"/>
      <c r="E653" s="82"/>
      <c r="F653" s="77" t="str">
        <f aca="false">IFERROR(SQRT(2*(F651-F650)^2/(F651+F650)),"")</f>
        <v/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str">
        <f aca="false">IFERROR(SQRT(2*(I651-I650)^2/(I651+I650)),"")</f>
        <v/>
      </c>
      <c r="J653" s="77" t="str">
        <f aca="false">IFERROR(SQRT(2*(J651-J650)^2/(J651+J650)),"")</f>
        <v/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str">
        <f aca="false">IFERROR(SQRT(2*(Q651-Q650)^2/(Q651+Q650)),"")</f>
        <v/>
      </c>
      <c r="R653" s="77" t="str">
        <f aca="false">IFERROR(SQRT(2*(R651-R650)^2/(R651+R650)),"")</f>
        <v/>
      </c>
      <c r="S653" s="77" t="str">
        <f aca="false">IFERROR(SQRT(2*(S651-S650)^2/(S651+S650)),"")</f>
        <v/>
      </c>
      <c r="T653" s="77" t="str">
        <f aca="false">IFERROR(SQRT(2*(T651-T650)^2/(T651+T650)),"")</f>
        <v/>
      </c>
      <c r="U653" s="77" t="str">
        <f aca="false">IFERROR(SQRT(2*(U651-U650)^2/(U651+U650)),"")</f>
        <v/>
      </c>
      <c r="V653" s="79" t="str">
        <f aca="false">IFERROR(SQRT(2*(V651-V650)^2/(V651+V650)),"")</f>
        <v/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547</v>
      </c>
      <c r="D654" s="86"/>
      <c r="E654" s="82"/>
      <c r="F654" s="71"/>
      <c r="G654" s="71"/>
      <c r="H654" s="71"/>
      <c r="I654" s="71"/>
      <c r="J654" s="71"/>
      <c r="K654" s="71"/>
      <c r="L654" s="71"/>
      <c r="M654" s="71"/>
      <c r="N654" s="5"/>
      <c r="O654" s="5"/>
      <c r="P654" s="5"/>
      <c r="Q654" s="71"/>
      <c r="R654" s="71"/>
      <c r="S654" s="71"/>
      <c r="T654" s="71"/>
      <c r="U654" s="71"/>
      <c r="V654" s="85"/>
    </row>
    <row r="655" customFormat="false" ht="13.5" hidden="false" customHeight="true" outlineLevel="0" collapsed="false">
      <c r="A655" s="69"/>
      <c r="B655" s="70"/>
      <c r="C655" s="6" t="s">
        <v>548</v>
      </c>
      <c r="D655" s="87"/>
      <c r="E655" s="82"/>
      <c r="F655" s="6"/>
      <c r="G655" s="6"/>
      <c r="H655" s="6"/>
      <c r="I655" s="6"/>
      <c r="J655" s="6"/>
      <c r="K655" s="6"/>
      <c r="L655" s="6"/>
      <c r="M655" s="6"/>
      <c r="N655" s="5"/>
      <c r="O655" s="5"/>
      <c r="P655" s="5"/>
      <c r="Q655" s="6"/>
      <c r="R655" s="6"/>
      <c r="S655" s="6"/>
      <c r="T655" s="6"/>
      <c r="U655" s="6"/>
      <c r="V655" s="83"/>
    </row>
    <row r="656" customFormat="false" ht="13.5" hidden="false" customHeight="true" outlineLevel="0" collapsed="false">
      <c r="A656" s="69"/>
      <c r="B656" s="70"/>
      <c r="C656" s="6" t="s">
        <v>549</v>
      </c>
      <c r="D656" s="87"/>
      <c r="E656" s="82"/>
      <c r="F656" s="74" t="str">
        <f aca="false">IFERROR((F655-F654)/F654,"")</f>
        <v/>
      </c>
      <c r="G656" s="74" t="str">
        <f aca="false">IFERROR((G655-G654)/G654,"")</f>
        <v/>
      </c>
      <c r="H656" s="74" t="str">
        <f aca="false">IFERROR((H655-H654)/H654,"")</f>
        <v/>
      </c>
      <c r="I656" s="74" t="str">
        <f aca="false">IFERROR((I655-I654)/I654,"")</f>
        <v/>
      </c>
      <c r="J656" s="74" t="str">
        <f aca="false">IFERROR((J655-J654)/J654,"")</f>
        <v/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str">
        <f aca="false">IFERROR((Q655-Q654)/Q654,"")</f>
        <v/>
      </c>
      <c r="R656" s="74" t="str">
        <f aca="false">IFERROR((R655-R654)/R654,"")</f>
        <v/>
      </c>
      <c r="S656" s="74" t="str">
        <f aca="false">IFERROR((S655-S654)/S654,"")</f>
        <v/>
      </c>
      <c r="T656" s="74" t="str">
        <f aca="false">IFERROR((T655-T654)/T654,"")</f>
        <v/>
      </c>
      <c r="U656" s="74" t="str">
        <f aca="false">IFERROR((U655-U654)/U654,"")</f>
        <v/>
      </c>
      <c r="V656" s="75" t="str">
        <f aca="false">IFERROR((V655-V654)/V654,"")</f>
        <v/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88"/>
      <c r="E657" s="82"/>
      <c r="F657" s="77" t="str">
        <f aca="false">IFERROR(SQRT(2*(F655-F654)^2/(F655+F654)),"")</f>
        <v/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str">
        <f aca="false">IFERROR(SQRT(2*(I655-I654)^2/(I655+I654)),"")</f>
        <v/>
      </c>
      <c r="J657" s="77" t="str">
        <f aca="false">IFERROR(SQRT(2*(J655-J654)^2/(J655+J654)),"")</f>
        <v/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str">
        <f aca="false">IFERROR(SQRT(2*(Q655-Q654)^2/(Q655+Q654)),"")</f>
        <v/>
      </c>
      <c r="R657" s="77" t="str">
        <f aca="false">IFERROR(SQRT(2*(R655-R654)^2/(R655+R654)),"")</f>
        <v/>
      </c>
      <c r="S657" s="77" t="str">
        <f aca="false">IFERROR(SQRT(2*(S655-S654)^2/(S655+S654)),"")</f>
        <v/>
      </c>
      <c r="T657" s="77" t="str">
        <f aca="false">IFERROR(SQRT(2*(T655-T654)^2/(T655+T654)),"")</f>
        <v/>
      </c>
      <c r="U657" s="77" t="str">
        <f aca="false">IFERROR(SQRT(2*(U655-U654)^2/(U655+U654)),"")</f>
        <v/>
      </c>
      <c r="V657" s="79" t="str">
        <f aca="false">IFERROR(SQRT(2*(V655-V654)^2/(V655+V654)),"")</f>
        <v/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547</v>
      </c>
      <c r="D658" s="86"/>
      <c r="E658" s="82"/>
      <c r="F658" s="71"/>
      <c r="G658" s="71"/>
      <c r="H658" s="71"/>
      <c r="I658" s="71"/>
      <c r="J658" s="71"/>
      <c r="K658" s="71"/>
      <c r="L658" s="71"/>
      <c r="M658" s="71"/>
      <c r="N658" s="5"/>
      <c r="O658" s="5"/>
      <c r="P658" s="5"/>
      <c r="Q658" s="71"/>
      <c r="R658" s="71"/>
      <c r="S658" s="71"/>
      <c r="T658" s="71"/>
      <c r="U658" s="71"/>
      <c r="V658" s="85"/>
    </row>
    <row r="659" customFormat="false" ht="13.5" hidden="false" customHeight="true" outlineLevel="0" collapsed="false">
      <c r="A659" s="69"/>
      <c r="B659" s="70"/>
      <c r="C659" s="6" t="s">
        <v>548</v>
      </c>
      <c r="D659" s="87"/>
      <c r="E659" s="82"/>
      <c r="F659" s="6"/>
      <c r="G659" s="6"/>
      <c r="H659" s="6"/>
      <c r="I659" s="6"/>
      <c r="J659" s="6"/>
      <c r="K659" s="6"/>
      <c r="L659" s="6"/>
      <c r="M659" s="6"/>
      <c r="N659" s="5"/>
      <c r="O659" s="5"/>
      <c r="P659" s="5"/>
      <c r="Q659" s="6"/>
      <c r="R659" s="6"/>
      <c r="S659" s="6"/>
      <c r="T659" s="6"/>
      <c r="U659" s="6"/>
      <c r="V659" s="83"/>
    </row>
    <row r="660" customFormat="false" ht="13.5" hidden="false" customHeight="true" outlineLevel="0" collapsed="false">
      <c r="A660" s="69"/>
      <c r="B660" s="70"/>
      <c r="C660" s="6" t="s">
        <v>549</v>
      </c>
      <c r="D660" s="87"/>
      <c r="E660" s="82"/>
      <c r="F660" s="74" t="str">
        <f aca="false">IFERROR((F659-F658)/F658,"")</f>
        <v/>
      </c>
      <c r="G660" s="74" t="str">
        <f aca="false">IFERROR((G659-G658)/G658,"")</f>
        <v/>
      </c>
      <c r="H660" s="74" t="str">
        <f aca="false">IFERROR((H659-H658)/H658,"")</f>
        <v/>
      </c>
      <c r="I660" s="74" t="str">
        <f aca="false">IFERROR((I659-I658)/I658,"")</f>
        <v/>
      </c>
      <c r="J660" s="74" t="str">
        <f aca="false">IFERROR((J659-J658)/J658,"")</f>
        <v/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str">
        <f aca="false">IFERROR((Q659-Q658)/Q658,"")</f>
        <v/>
      </c>
      <c r="R660" s="74" t="str">
        <f aca="false">IFERROR((R659-R658)/R658,"")</f>
        <v/>
      </c>
      <c r="S660" s="74" t="str">
        <f aca="false">IFERROR((S659-S658)/S658,"")</f>
        <v/>
      </c>
      <c r="T660" s="74" t="str">
        <f aca="false">IFERROR((T659-T658)/T658,"")</f>
        <v/>
      </c>
      <c r="U660" s="74" t="str">
        <f aca="false">IFERROR((U659-U658)/U658,"")</f>
        <v/>
      </c>
      <c r="V660" s="75" t="str">
        <f aca="false">IFERROR((V659-V658)/V658,"")</f>
        <v/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88"/>
      <c r="E661" s="82"/>
      <c r="F661" s="77" t="str">
        <f aca="false">IFERROR(SQRT(2*(F659-F658)^2/(F659+F658)),"")</f>
        <v/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str">
        <f aca="false">IFERROR(SQRT(2*(I659-I658)^2/(I659+I658)),"")</f>
        <v/>
      </c>
      <c r="J661" s="77" t="str">
        <f aca="false">IFERROR(SQRT(2*(J659-J658)^2/(J659+J658)),"")</f>
        <v/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str">
        <f aca="false">IFERROR(SQRT(2*(Q659-Q658)^2/(Q659+Q658)),"")</f>
        <v/>
      </c>
      <c r="R661" s="77" t="str">
        <f aca="false">IFERROR(SQRT(2*(R659-R658)^2/(R659+R658)),"")</f>
        <v/>
      </c>
      <c r="S661" s="77" t="str">
        <f aca="false">IFERROR(SQRT(2*(S659-S658)^2/(S659+S658)),"")</f>
        <v/>
      </c>
      <c r="T661" s="77" t="str">
        <f aca="false">IFERROR(SQRT(2*(T659-T658)^2/(T659+T658)),"")</f>
        <v/>
      </c>
      <c r="U661" s="77" t="str">
        <f aca="false">IFERROR(SQRT(2*(U659-U658)^2/(U659+U658)),"")</f>
        <v/>
      </c>
      <c r="V661" s="79" t="str">
        <f aca="false">IFERROR(SQRT(2*(V659-V658)^2/(V659+V658)),"")</f>
        <v/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547</v>
      </c>
      <c r="D666" s="86"/>
      <c r="E666" s="82"/>
      <c r="F666" s="71"/>
      <c r="G666" s="71"/>
      <c r="H666" s="71"/>
      <c r="I666" s="71"/>
      <c r="J666" s="71"/>
      <c r="K666" s="71"/>
      <c r="L666" s="71"/>
      <c r="M666" s="71"/>
      <c r="N666" s="5"/>
      <c r="O666" s="5"/>
      <c r="P666" s="5"/>
      <c r="Q666" s="71"/>
      <c r="R666" s="71"/>
      <c r="S666" s="71"/>
      <c r="T666" s="71"/>
      <c r="U666" s="71"/>
      <c r="V666" s="85"/>
    </row>
    <row r="667" customFormat="false" ht="13.5" hidden="false" customHeight="true" outlineLevel="0" collapsed="false">
      <c r="A667" s="69"/>
      <c r="B667" s="70"/>
      <c r="C667" s="6" t="s">
        <v>548</v>
      </c>
      <c r="D667" s="87"/>
      <c r="E667" s="82"/>
      <c r="F667" s="6"/>
      <c r="G667" s="6"/>
      <c r="H667" s="6"/>
      <c r="I667" s="6"/>
      <c r="J667" s="6"/>
      <c r="K667" s="6"/>
      <c r="L667" s="6"/>
      <c r="M667" s="6"/>
      <c r="N667" s="5"/>
      <c r="O667" s="5"/>
      <c r="P667" s="5"/>
      <c r="Q667" s="6"/>
      <c r="R667" s="6"/>
      <c r="S667" s="6"/>
      <c r="T667" s="6"/>
      <c r="U667" s="6"/>
      <c r="V667" s="83"/>
    </row>
    <row r="668" customFormat="false" ht="13.5" hidden="false" customHeight="true" outlineLevel="0" collapsed="false">
      <c r="A668" s="69"/>
      <c r="B668" s="70"/>
      <c r="C668" s="6" t="s">
        <v>549</v>
      </c>
      <c r="D668" s="87"/>
      <c r="E668" s="82"/>
      <c r="F668" s="74" t="str">
        <f aca="false">IFERROR((F667-F666)/F666,"")</f>
        <v/>
      </c>
      <c r="G668" s="74" t="str">
        <f aca="false">IFERROR((G667-G666)/G666,"")</f>
        <v/>
      </c>
      <c r="H668" s="74" t="str">
        <f aca="false">IFERROR((H667-H666)/H666,"")</f>
        <v/>
      </c>
      <c r="I668" s="74" t="str">
        <f aca="false">IFERROR((I667-I666)/I666,"")</f>
        <v/>
      </c>
      <c r="J668" s="74" t="str">
        <f aca="false">IFERROR((J667-J666)/J666,"")</f>
        <v/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str">
        <f aca="false">IFERROR((Q667-Q666)/Q666,"")</f>
        <v/>
      </c>
      <c r="R668" s="74" t="str">
        <f aca="false">IFERROR((R667-R666)/R666,"")</f>
        <v/>
      </c>
      <c r="S668" s="74" t="str">
        <f aca="false">IFERROR((S667-S666)/S666,"")</f>
        <v/>
      </c>
      <c r="T668" s="74" t="str">
        <f aca="false">IFERROR((T667-T666)/T666,"")</f>
        <v/>
      </c>
      <c r="U668" s="74" t="str">
        <f aca="false">IFERROR((U667-U666)/U666,"")</f>
        <v/>
      </c>
      <c r="V668" s="75" t="str">
        <f aca="false">IFERROR((V667-V666)/V666,"")</f>
        <v/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88"/>
      <c r="E669" s="82"/>
      <c r="F669" s="77" t="str">
        <f aca="false">IFERROR(SQRT(2*(F667-F666)^2/(F667+F666)),"")</f>
        <v/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str">
        <f aca="false">IFERROR(SQRT(2*(I667-I666)^2/(I667+I666)),"")</f>
        <v/>
      </c>
      <c r="J669" s="77" t="str">
        <f aca="false">IFERROR(SQRT(2*(J667-J666)^2/(J667+J666)),"")</f>
        <v/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str">
        <f aca="false">IFERROR(SQRT(2*(Q667-Q666)^2/(Q667+Q666)),"")</f>
        <v/>
      </c>
      <c r="R669" s="77" t="str">
        <f aca="false">IFERROR(SQRT(2*(R667-R666)^2/(R667+R666)),"")</f>
        <v/>
      </c>
      <c r="S669" s="77" t="str">
        <f aca="false">IFERROR(SQRT(2*(S667-S666)^2/(S667+S666)),"")</f>
        <v/>
      </c>
      <c r="T669" s="77" t="str">
        <f aca="false">IFERROR(SQRT(2*(T667-T666)^2/(T667+T666)),"")</f>
        <v/>
      </c>
      <c r="U669" s="77" t="str">
        <f aca="false">IFERROR(SQRT(2*(U667-U666)^2/(U667+U666)),"")</f>
        <v/>
      </c>
      <c r="V669" s="79" t="str">
        <f aca="false">IFERROR(SQRT(2*(V667-V666)^2/(V667+V666)),"")</f>
        <v/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547</v>
      </c>
      <c r="D686" s="86"/>
      <c r="E686" s="82"/>
      <c r="F686" s="71"/>
      <c r="G686" s="71"/>
      <c r="H686" s="71"/>
      <c r="I686" s="71"/>
      <c r="J686" s="71"/>
      <c r="K686" s="71"/>
      <c r="L686" s="71"/>
      <c r="M686" s="71"/>
      <c r="N686" s="5"/>
      <c r="O686" s="5"/>
      <c r="P686" s="5"/>
      <c r="Q686" s="71"/>
      <c r="R686" s="71"/>
      <c r="S686" s="71"/>
      <c r="T686" s="71"/>
      <c r="U686" s="71"/>
      <c r="V686" s="85"/>
    </row>
    <row r="687" customFormat="false" ht="13.5" hidden="false" customHeight="true" outlineLevel="0" collapsed="false">
      <c r="A687" s="69"/>
      <c r="B687" s="70"/>
      <c r="C687" s="6" t="s">
        <v>548</v>
      </c>
      <c r="D687" s="87"/>
      <c r="E687" s="82"/>
      <c r="F687" s="6"/>
      <c r="G687" s="6"/>
      <c r="H687" s="6"/>
      <c r="I687" s="6"/>
      <c r="J687" s="6"/>
      <c r="K687" s="6"/>
      <c r="L687" s="6"/>
      <c r="M687" s="6"/>
      <c r="N687" s="5"/>
      <c r="O687" s="5"/>
      <c r="P687" s="5"/>
      <c r="Q687" s="6"/>
      <c r="R687" s="6"/>
      <c r="S687" s="6"/>
      <c r="T687" s="6"/>
      <c r="U687" s="6"/>
      <c r="V687" s="83"/>
    </row>
    <row r="688" customFormat="false" ht="13.5" hidden="false" customHeight="true" outlineLevel="0" collapsed="false">
      <c r="A688" s="69"/>
      <c r="B688" s="70"/>
      <c r="C688" s="6" t="s">
        <v>549</v>
      </c>
      <c r="D688" s="87"/>
      <c r="E688" s="82"/>
      <c r="F688" s="74" t="str">
        <f aca="false">IFERROR((F687-F686)/F686,"")</f>
        <v/>
      </c>
      <c r="G688" s="74" t="str">
        <f aca="false">IFERROR((G687-G686)/G686,"")</f>
        <v/>
      </c>
      <c r="H688" s="74" t="str">
        <f aca="false">IFERROR((H687-H686)/H686,"")</f>
        <v/>
      </c>
      <c r="I688" s="74" t="str">
        <f aca="false">IFERROR((I687-I686)/I686,"")</f>
        <v/>
      </c>
      <c r="J688" s="74" t="str">
        <f aca="false">IFERROR((J687-J686)/J686,"")</f>
        <v/>
      </c>
      <c r="K688" s="74" t="str">
        <f aca="false">IFERROR((K687-K686)/K686,"")</f>
        <v/>
      </c>
      <c r="L688" s="74" t="str">
        <f aca="false">IFERROR((L687-L686)/L686,"")</f>
        <v/>
      </c>
      <c r="M688" s="74" t="str">
        <f aca="false">IFERROR((M687-M686)/M686,"")</f>
        <v/>
      </c>
      <c r="N688" s="40" t="str">
        <f aca="false">IFERROR((N687-N686)/N686,"")</f>
        <v/>
      </c>
      <c r="O688" s="40" t="str">
        <f aca="false">IFERROR((O687-O686)/O686,"")</f>
        <v/>
      </c>
      <c r="P688" s="40" t="str">
        <f aca="false">IFERROR((P687-P686)/P686,"")</f>
        <v/>
      </c>
      <c r="Q688" s="74" t="str">
        <f aca="false">IFERROR((Q687-Q686)/Q686,"")</f>
        <v/>
      </c>
      <c r="R688" s="74" t="str">
        <f aca="false">IFERROR((R687-R686)/R686,"")</f>
        <v/>
      </c>
      <c r="S688" s="74" t="str">
        <f aca="false">IFERROR((S687-S686)/S686,"")</f>
        <v/>
      </c>
      <c r="T688" s="74" t="str">
        <f aca="false">IFERROR((T687-T686)/T686,"")</f>
        <v/>
      </c>
      <c r="U688" s="74" t="str">
        <f aca="false">IFERROR((U687-U686)/U686,"")</f>
        <v/>
      </c>
      <c r="V688" s="75" t="str">
        <f aca="false">IFERROR((V687-V686)/V686,"")</f>
        <v/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88"/>
      <c r="E689" s="82"/>
      <c r="F689" s="77" t="str">
        <f aca="false">IFERROR(SQRT(2*(F687-F686)^2/(F687+F686)),"")</f>
        <v/>
      </c>
      <c r="G689" s="77" t="str">
        <f aca="false">IFERROR(SQRT(2*(G687-G686)^2/(G687+G686)),"")</f>
        <v/>
      </c>
      <c r="H689" s="77" t="str">
        <f aca="false">IFERROR(SQRT(2*(H687-H686)^2/(H687+H686)),"")</f>
        <v/>
      </c>
      <c r="I689" s="77" t="str">
        <f aca="false">IFERROR(SQRT(2*(I687-I686)^2/(I687+I686)),"")</f>
        <v/>
      </c>
      <c r="J689" s="77" t="str">
        <f aca="false">IFERROR(SQRT(2*(J687-J686)^2/(J687+J686)),"")</f>
        <v/>
      </c>
      <c r="K689" s="77" t="str">
        <f aca="false">IFERROR(SQRT(2*(K687-K686)^2/(K687+K686)),"")</f>
        <v/>
      </c>
      <c r="L689" s="77" t="str">
        <f aca="false">IFERROR(SQRT(2*(L687-L686)^2/(L687+L686)),"")</f>
        <v/>
      </c>
      <c r="M689" s="77" t="str">
        <f aca="false">IFERROR(SQRT(2*(M687-M686)^2/(M687+M686)),"")</f>
        <v/>
      </c>
      <c r="N689" s="84" t="str">
        <f aca="false">IFERROR(SQRT(2*(N687-N686)^2/(N687+N686)),"")</f>
        <v/>
      </c>
      <c r="O689" s="84" t="str">
        <f aca="false">IFERROR(SQRT(2*(O687-O686)^2/(O687+O686)),"")</f>
        <v/>
      </c>
      <c r="P689" s="84" t="str">
        <f aca="false">IFERROR(SQRT(2*(P687-P686)^2/(P687+P686)),"")</f>
        <v/>
      </c>
      <c r="Q689" s="77" t="str">
        <f aca="false">IFERROR(SQRT(2*(Q687-Q686)^2/(Q687+Q686)),"")</f>
        <v/>
      </c>
      <c r="R689" s="77" t="str">
        <f aca="false">IFERROR(SQRT(2*(R687-R686)^2/(R687+R686)),"")</f>
        <v/>
      </c>
      <c r="S689" s="77" t="str">
        <f aca="false">IFERROR(SQRT(2*(S687-S686)^2/(S687+S686)),"")</f>
        <v/>
      </c>
      <c r="T689" s="77" t="str">
        <f aca="false">IFERROR(SQRT(2*(T687-T686)^2/(T687+T686)),"")</f>
        <v/>
      </c>
      <c r="U689" s="77" t="str">
        <f aca="false">IFERROR(SQRT(2*(U687-U686)^2/(U687+U686)),"")</f>
        <v/>
      </c>
      <c r="V689" s="79" t="str">
        <f aca="false">IFERROR(SQRT(2*(V687-V686)^2/(V687+V686)),"")</f>
        <v/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40" t="str">
        <f aca="false">IFERROR((N691-N690)/N690,"")</f>
        <v/>
      </c>
      <c r="O692" s="40" t="str">
        <f aca="false">IFERROR((O691-O690)/O690,"")</f>
        <v/>
      </c>
      <c r="P692" s="40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5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547</v>
      </c>
      <c r="D698" s="86"/>
      <c r="E698" s="82"/>
      <c r="F698" s="71"/>
      <c r="G698" s="71"/>
      <c r="H698" s="71"/>
      <c r="I698" s="71"/>
      <c r="J698" s="71"/>
      <c r="K698" s="71"/>
      <c r="L698" s="71"/>
      <c r="M698" s="71"/>
      <c r="N698" s="5"/>
      <c r="O698" s="5"/>
      <c r="P698" s="5"/>
      <c r="Q698" s="71"/>
      <c r="R698" s="71"/>
      <c r="S698" s="71"/>
      <c r="T698" s="71"/>
      <c r="U698" s="71"/>
      <c r="V698" s="85"/>
    </row>
    <row r="699" customFormat="false" ht="13.5" hidden="false" customHeight="true" outlineLevel="0" collapsed="false">
      <c r="A699" s="69"/>
      <c r="B699" s="70"/>
      <c r="C699" s="6" t="s">
        <v>548</v>
      </c>
      <c r="D699" s="87"/>
      <c r="E699" s="82"/>
      <c r="F699" s="6"/>
      <c r="G699" s="6"/>
      <c r="H699" s="6"/>
      <c r="I699" s="6"/>
      <c r="J699" s="6"/>
      <c r="K699" s="6"/>
      <c r="L699" s="6"/>
      <c r="M699" s="6"/>
      <c r="N699" s="5"/>
      <c r="O699" s="5"/>
      <c r="P699" s="5"/>
      <c r="Q699" s="6"/>
      <c r="R699" s="6"/>
      <c r="S699" s="6"/>
      <c r="T699" s="6"/>
      <c r="U699" s="6"/>
      <c r="V699" s="83"/>
    </row>
    <row r="700" customFormat="false" ht="13.5" hidden="false" customHeight="true" outlineLevel="0" collapsed="false">
      <c r="A700" s="69"/>
      <c r="B700" s="70"/>
      <c r="C700" s="6" t="s">
        <v>549</v>
      </c>
      <c r="D700" s="87"/>
      <c r="E700" s="82"/>
      <c r="F700" s="74" t="str">
        <f aca="false">IFERROR((F699-F698)/F698,"")</f>
        <v/>
      </c>
      <c r="G700" s="74" t="str">
        <f aca="false">IFERROR((G699-G698)/G698,"")</f>
        <v/>
      </c>
      <c r="H700" s="74" t="str">
        <f aca="false">IFERROR((H699-H698)/H698,"")</f>
        <v/>
      </c>
      <c r="I700" s="74" t="str">
        <f aca="false">IFERROR((I699-I698)/I698,"")</f>
        <v/>
      </c>
      <c r="J700" s="74" t="str">
        <f aca="false">IFERROR((J699-J698)/J698,"")</f>
        <v/>
      </c>
      <c r="K700" s="74" t="str">
        <f aca="false">IFERROR((K699-K698)/K698,"")</f>
        <v/>
      </c>
      <c r="L700" s="74" t="str">
        <f aca="false">IFERROR((L699-L698)/L698,"")</f>
        <v/>
      </c>
      <c r="M700" s="74" t="str">
        <f aca="false">IFERROR((M699-M698)/M698,"")</f>
        <v/>
      </c>
      <c r="N700" s="40" t="str">
        <f aca="false">IFERROR((N699-N698)/N698,"")</f>
        <v/>
      </c>
      <c r="O700" s="40" t="str">
        <f aca="false">IFERROR((O699-O698)/O698,"")</f>
        <v/>
      </c>
      <c r="P700" s="40" t="str">
        <f aca="false">IFERROR((P699-P698)/P698,"")</f>
        <v/>
      </c>
      <c r="Q700" s="74" t="str">
        <f aca="false">IFERROR((Q699-Q698)/Q698,"")</f>
        <v/>
      </c>
      <c r="R700" s="74" t="str">
        <f aca="false">IFERROR((R699-R698)/R698,"")</f>
        <v/>
      </c>
      <c r="S700" s="74" t="str">
        <f aca="false">IFERROR((S699-S698)/S698,"")</f>
        <v/>
      </c>
      <c r="T700" s="74" t="str">
        <f aca="false">IFERROR((T699-T698)/T698,"")</f>
        <v/>
      </c>
      <c r="U700" s="74" t="str">
        <f aca="false">IFERROR((U699-U698)/U698,"")</f>
        <v/>
      </c>
      <c r="V700" s="75" t="str">
        <f aca="false">IFERROR((V699-V698)/V698,"")</f>
        <v/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88"/>
      <c r="E701" s="82"/>
      <c r="F701" s="77" t="str">
        <f aca="false">IFERROR(SQRT(2*(F699-F698)^2/(F699+F698)),"")</f>
        <v/>
      </c>
      <c r="G701" s="77" t="str">
        <f aca="false">IFERROR(SQRT(2*(G699-G698)^2/(G699+G698)),"")</f>
        <v/>
      </c>
      <c r="H701" s="77" t="str">
        <f aca="false">IFERROR(SQRT(2*(H699-H698)^2/(H699+H698)),"")</f>
        <v/>
      </c>
      <c r="I701" s="77" t="str">
        <f aca="false">IFERROR(SQRT(2*(I699-I698)^2/(I699+I698)),"")</f>
        <v/>
      </c>
      <c r="J701" s="77" t="str">
        <f aca="false">IFERROR(SQRT(2*(J699-J698)^2/(J699+J698)),"")</f>
        <v/>
      </c>
      <c r="K701" s="77" t="str">
        <f aca="false">IFERROR(SQRT(2*(K699-K698)^2/(K699+K698)),"")</f>
        <v/>
      </c>
      <c r="L701" s="77" t="str">
        <f aca="false">IFERROR(SQRT(2*(L699-L698)^2/(L699+L698)),"")</f>
        <v/>
      </c>
      <c r="M701" s="77" t="str">
        <f aca="false">IFERROR(SQRT(2*(M699-M698)^2/(M699+M698)),"")</f>
        <v/>
      </c>
      <c r="N701" s="84" t="str">
        <f aca="false">IFERROR(SQRT(2*(N699-N698)^2/(N699+N698)),"")</f>
        <v/>
      </c>
      <c r="O701" s="84" t="str">
        <f aca="false">IFERROR(SQRT(2*(O699-O698)^2/(O699+O698)),"")</f>
        <v/>
      </c>
      <c r="P701" s="84" t="str">
        <f aca="false">IFERROR(SQRT(2*(P699-P698)^2/(P699+P698)),"")</f>
        <v/>
      </c>
      <c r="Q701" s="77" t="str">
        <f aca="false">IFERROR(SQRT(2*(Q699-Q698)^2/(Q699+Q698)),"")</f>
        <v/>
      </c>
      <c r="R701" s="77" t="str">
        <f aca="false">IFERROR(SQRT(2*(R699-R698)^2/(R699+R698)),"")</f>
        <v/>
      </c>
      <c r="S701" s="77" t="str">
        <f aca="false">IFERROR(SQRT(2*(S699-S698)^2/(S699+S698)),"")</f>
        <v/>
      </c>
      <c r="T701" s="77" t="str">
        <f aca="false">IFERROR(SQRT(2*(T699-T698)^2/(T699+T698)),"")</f>
        <v/>
      </c>
      <c r="U701" s="77" t="str">
        <f aca="false">IFERROR(SQRT(2*(U699-U698)^2/(U699+U698)),"")</f>
        <v/>
      </c>
      <c r="V701" s="79" t="str">
        <f aca="false">IFERROR(SQRT(2*(V699-V698)^2/(V699+V698)),"")</f>
        <v/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547</v>
      </c>
      <c r="D702" s="86"/>
      <c r="E702" s="82"/>
      <c r="F702" s="71"/>
      <c r="G702" s="71"/>
      <c r="H702" s="71"/>
      <c r="I702" s="71"/>
      <c r="J702" s="71"/>
      <c r="K702" s="71"/>
      <c r="L702" s="71"/>
      <c r="M702" s="71"/>
      <c r="N702" s="5"/>
      <c r="O702" s="5"/>
      <c r="P702" s="5"/>
      <c r="Q702" s="71"/>
      <c r="R702" s="71"/>
      <c r="S702" s="71"/>
      <c r="T702" s="71"/>
      <c r="U702" s="71"/>
      <c r="V702" s="85"/>
    </row>
    <row r="703" customFormat="false" ht="13.5" hidden="false" customHeight="true" outlineLevel="0" collapsed="false">
      <c r="A703" s="69"/>
      <c r="B703" s="70"/>
      <c r="C703" s="6" t="s">
        <v>548</v>
      </c>
      <c r="D703" s="87"/>
      <c r="E703" s="82"/>
      <c r="F703" s="6"/>
      <c r="G703" s="6"/>
      <c r="H703" s="6"/>
      <c r="I703" s="6"/>
      <c r="J703" s="6"/>
      <c r="K703" s="6"/>
      <c r="L703" s="6"/>
      <c r="M703" s="6"/>
      <c r="N703" s="5"/>
      <c r="O703" s="5"/>
      <c r="P703" s="5"/>
      <c r="Q703" s="6"/>
      <c r="R703" s="6"/>
      <c r="S703" s="6"/>
      <c r="T703" s="6"/>
      <c r="U703" s="6"/>
      <c r="V703" s="83"/>
    </row>
    <row r="704" customFormat="false" ht="13.5" hidden="false" customHeight="true" outlineLevel="0" collapsed="false">
      <c r="A704" s="69"/>
      <c r="B704" s="70"/>
      <c r="C704" s="6" t="s">
        <v>549</v>
      </c>
      <c r="D704" s="87"/>
      <c r="E704" s="82"/>
      <c r="F704" s="74" t="str">
        <f aca="false">IFERROR((F703-F702)/F702,"")</f>
        <v/>
      </c>
      <c r="G704" s="74" t="str">
        <f aca="false">IFERROR((G703-G702)/G702,"")</f>
        <v/>
      </c>
      <c r="H704" s="74" t="str">
        <f aca="false">IFERROR((H703-H702)/H702,"")</f>
        <v/>
      </c>
      <c r="I704" s="74" t="str">
        <f aca="false">IFERROR((I703-I702)/I702,"")</f>
        <v/>
      </c>
      <c r="J704" s="74" t="str">
        <f aca="false">IFERROR((J703-J702)/J702,"")</f>
        <v/>
      </c>
      <c r="K704" s="74" t="str">
        <f aca="false">IFERROR((K703-K702)/K702,"")</f>
        <v/>
      </c>
      <c r="L704" s="74" t="str">
        <f aca="false">IFERROR((L703-L702)/L702,"")</f>
        <v/>
      </c>
      <c r="M704" s="74" t="str">
        <f aca="false">IFERROR((M703-M702)/M702,"")</f>
        <v/>
      </c>
      <c r="N704" s="40" t="str">
        <f aca="false">IFERROR((N703-N702)/N702,"")</f>
        <v/>
      </c>
      <c r="O704" s="40" t="str">
        <f aca="false">IFERROR((O703-O702)/O702,"")</f>
        <v/>
      </c>
      <c r="P704" s="40" t="str">
        <f aca="false">IFERROR((P703-P702)/P702,"")</f>
        <v/>
      </c>
      <c r="Q704" s="74" t="str">
        <f aca="false">IFERROR((Q703-Q702)/Q702,"")</f>
        <v/>
      </c>
      <c r="R704" s="74" t="str">
        <f aca="false">IFERROR((R703-R702)/R702,"")</f>
        <v/>
      </c>
      <c r="S704" s="74" t="str">
        <f aca="false">IFERROR((S703-S702)/S702,"")</f>
        <v/>
      </c>
      <c r="T704" s="74" t="str">
        <f aca="false">IFERROR((T703-T702)/T702,"")</f>
        <v/>
      </c>
      <c r="U704" s="74" t="str">
        <f aca="false">IFERROR((U703-U702)/U702,"")</f>
        <v/>
      </c>
      <c r="V704" s="75" t="str">
        <f aca="false">IFERROR((V703-V702)/V702,"")</f>
        <v/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88"/>
      <c r="E705" s="82"/>
      <c r="F705" s="77" t="str">
        <f aca="false">IFERROR(SQRT(2*(F703-F702)^2/(F703+F702)),"")</f>
        <v/>
      </c>
      <c r="G705" s="77" t="str">
        <f aca="false">IFERROR(SQRT(2*(G703-G702)^2/(G703+G702)),"")</f>
        <v/>
      </c>
      <c r="H705" s="77" t="str">
        <f aca="false">IFERROR(SQRT(2*(H703-H702)^2/(H703+H702)),"")</f>
        <v/>
      </c>
      <c r="I705" s="77" t="str">
        <f aca="false">IFERROR(SQRT(2*(I703-I702)^2/(I703+I702)),"")</f>
        <v/>
      </c>
      <c r="J705" s="77" t="str">
        <f aca="false">IFERROR(SQRT(2*(J703-J702)^2/(J703+J702)),"")</f>
        <v/>
      </c>
      <c r="K705" s="77" t="str">
        <f aca="false">IFERROR(SQRT(2*(K703-K702)^2/(K703+K702)),"")</f>
        <v/>
      </c>
      <c r="L705" s="77" t="str">
        <f aca="false">IFERROR(SQRT(2*(L703-L702)^2/(L703+L702)),"")</f>
        <v/>
      </c>
      <c r="M705" s="77" t="str">
        <f aca="false">IFERROR(SQRT(2*(M703-M702)^2/(M703+M702)),"")</f>
        <v/>
      </c>
      <c r="N705" s="84" t="str">
        <f aca="false">IFERROR(SQRT(2*(N703-N702)^2/(N703+N702)),"")</f>
        <v/>
      </c>
      <c r="O705" s="84" t="str">
        <f aca="false">IFERROR(SQRT(2*(O703-O702)^2/(O703+O702)),"")</f>
        <v/>
      </c>
      <c r="P705" s="84" t="str">
        <f aca="false">IFERROR(SQRT(2*(P703-P702)^2/(P703+P702)),"")</f>
        <v/>
      </c>
      <c r="Q705" s="77" t="str">
        <f aca="false">IFERROR(SQRT(2*(Q703-Q702)^2/(Q703+Q702)),"")</f>
        <v/>
      </c>
      <c r="R705" s="77" t="str">
        <f aca="false">IFERROR(SQRT(2*(R703-R702)^2/(R703+R702)),"")</f>
        <v/>
      </c>
      <c r="S705" s="77" t="str">
        <f aca="false">IFERROR(SQRT(2*(S703-S702)^2/(S703+S702)),"")</f>
        <v/>
      </c>
      <c r="T705" s="77" t="str">
        <f aca="false">IFERROR(SQRT(2*(T703-T702)^2/(T703+T702)),"")</f>
        <v/>
      </c>
      <c r="U705" s="77" t="str">
        <f aca="false">IFERROR(SQRT(2*(U703-U702)^2/(U703+U702)),"")</f>
        <v/>
      </c>
      <c r="V705" s="79" t="str">
        <f aca="false">IFERROR(SQRT(2*(V703-V702)^2/(V703+V702)),"")</f>
        <v/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547</v>
      </c>
      <c r="D706" s="86"/>
      <c r="E706" s="82"/>
      <c r="F706" s="71"/>
      <c r="G706" s="71"/>
      <c r="H706" s="71"/>
      <c r="I706" s="71"/>
      <c r="J706" s="71"/>
      <c r="K706" s="71"/>
      <c r="L706" s="71"/>
      <c r="M706" s="71"/>
      <c r="N706" s="5"/>
      <c r="O706" s="5"/>
      <c r="P706" s="5"/>
      <c r="Q706" s="71"/>
      <c r="R706" s="71"/>
      <c r="S706" s="71"/>
      <c r="T706" s="71"/>
      <c r="U706" s="71"/>
      <c r="V706" s="85"/>
    </row>
    <row r="707" customFormat="false" ht="13.5" hidden="false" customHeight="true" outlineLevel="0" collapsed="false">
      <c r="A707" s="69"/>
      <c r="B707" s="70"/>
      <c r="C707" s="6" t="s">
        <v>548</v>
      </c>
      <c r="D707" s="87"/>
      <c r="E707" s="82"/>
      <c r="F707" s="6"/>
      <c r="G707" s="6"/>
      <c r="H707" s="6"/>
      <c r="I707" s="6"/>
      <c r="J707" s="6"/>
      <c r="K707" s="6"/>
      <c r="L707" s="6"/>
      <c r="M707" s="6"/>
      <c r="N707" s="5"/>
      <c r="O707" s="5"/>
      <c r="P707" s="5"/>
      <c r="Q707" s="6"/>
      <c r="R707" s="6"/>
      <c r="S707" s="6"/>
      <c r="T707" s="6"/>
      <c r="U707" s="6"/>
      <c r="V707" s="83"/>
    </row>
    <row r="708" customFormat="false" ht="13.5" hidden="false" customHeight="true" outlineLevel="0" collapsed="false">
      <c r="A708" s="69"/>
      <c r="B708" s="70"/>
      <c r="C708" s="6" t="s">
        <v>549</v>
      </c>
      <c r="D708" s="87"/>
      <c r="E708" s="82"/>
      <c r="F708" s="74" t="str">
        <f aca="false">IFERROR((F707-F706)/F706,"")</f>
        <v/>
      </c>
      <c r="G708" s="74" t="str">
        <f aca="false">IFERROR((G707-G706)/G706,"")</f>
        <v/>
      </c>
      <c r="H708" s="74" t="str">
        <f aca="false">IFERROR((H707-H706)/H706,"")</f>
        <v/>
      </c>
      <c r="I708" s="74" t="str">
        <f aca="false">IFERROR((I707-I706)/I706,"")</f>
        <v/>
      </c>
      <c r="J708" s="74" t="str">
        <f aca="false">IFERROR((J707-J706)/J706,"")</f>
        <v/>
      </c>
      <c r="K708" s="74" t="str">
        <f aca="false">IFERROR((K707-K706)/K706,"")</f>
        <v/>
      </c>
      <c r="L708" s="74" t="str">
        <f aca="false">IFERROR((L707-L706)/L706,"")</f>
        <v/>
      </c>
      <c r="M708" s="74" t="str">
        <f aca="false">IFERROR((M707-M706)/M706,"")</f>
        <v/>
      </c>
      <c r="N708" s="40" t="str">
        <f aca="false">IFERROR((N707-N706)/N706,"")</f>
        <v/>
      </c>
      <c r="O708" s="40" t="str">
        <f aca="false">IFERROR((O707-O706)/O706,"")</f>
        <v/>
      </c>
      <c r="P708" s="40" t="str">
        <f aca="false">IFERROR((P707-P706)/P706,"")</f>
        <v/>
      </c>
      <c r="Q708" s="74" t="str">
        <f aca="false">IFERROR((Q707-Q706)/Q706,"")</f>
        <v/>
      </c>
      <c r="R708" s="74" t="str">
        <f aca="false">IFERROR((R707-R706)/R706,"")</f>
        <v/>
      </c>
      <c r="S708" s="74" t="str">
        <f aca="false">IFERROR((S707-S706)/S706,"")</f>
        <v/>
      </c>
      <c r="T708" s="74" t="str">
        <f aca="false">IFERROR((T707-T706)/T706,"")</f>
        <v/>
      </c>
      <c r="U708" s="74" t="str">
        <f aca="false">IFERROR((U707-U706)/U706,"")</f>
        <v/>
      </c>
      <c r="V708" s="75" t="str">
        <f aca="false">IFERROR((V707-V706)/V706,"")</f>
        <v/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88"/>
      <c r="E709" s="82"/>
      <c r="F709" s="77" t="str">
        <f aca="false">IFERROR(SQRT(2*(F707-F706)^2/(F707+F706)),"")</f>
        <v/>
      </c>
      <c r="G709" s="77" t="str">
        <f aca="false">IFERROR(SQRT(2*(G707-G706)^2/(G707+G706)),"")</f>
        <v/>
      </c>
      <c r="H709" s="77" t="str">
        <f aca="false">IFERROR(SQRT(2*(H707-H706)^2/(H707+H706)),"")</f>
        <v/>
      </c>
      <c r="I709" s="77" t="str">
        <f aca="false">IFERROR(SQRT(2*(I707-I706)^2/(I707+I706)),"")</f>
        <v/>
      </c>
      <c r="J709" s="77" t="str">
        <f aca="false">IFERROR(SQRT(2*(J707-J706)^2/(J707+J706)),"")</f>
        <v/>
      </c>
      <c r="K709" s="77" t="str">
        <f aca="false">IFERROR(SQRT(2*(K707-K706)^2/(K707+K706)),"")</f>
        <v/>
      </c>
      <c r="L709" s="77" t="str">
        <f aca="false">IFERROR(SQRT(2*(L707-L706)^2/(L707+L706)),"")</f>
        <v/>
      </c>
      <c r="M709" s="77" t="str">
        <f aca="false">IFERROR(SQRT(2*(M707-M706)^2/(M707+M706)),"")</f>
        <v/>
      </c>
      <c r="N709" s="84" t="str">
        <f aca="false">IFERROR(SQRT(2*(N707-N706)^2/(N707+N706)),"")</f>
        <v/>
      </c>
      <c r="O709" s="84" t="str">
        <f aca="false">IFERROR(SQRT(2*(O707-O706)^2/(O707+O706)),"")</f>
        <v/>
      </c>
      <c r="P709" s="84" t="str">
        <f aca="false">IFERROR(SQRT(2*(P707-P706)^2/(P707+P706)),"")</f>
        <v/>
      </c>
      <c r="Q709" s="77" t="str">
        <f aca="false">IFERROR(SQRT(2*(Q707-Q706)^2/(Q707+Q706)),"")</f>
        <v/>
      </c>
      <c r="R709" s="77" t="str">
        <f aca="false">IFERROR(SQRT(2*(R707-R706)^2/(R707+R706)),"")</f>
        <v/>
      </c>
      <c r="S709" s="77" t="str">
        <f aca="false">IFERROR(SQRT(2*(S707-S706)^2/(S707+S706)),"")</f>
        <v/>
      </c>
      <c r="T709" s="77" t="str">
        <f aca="false">IFERROR(SQRT(2*(T707-T706)^2/(T707+T706)),"")</f>
        <v/>
      </c>
      <c r="U709" s="77" t="str">
        <f aca="false">IFERROR(SQRT(2*(U707-U706)^2/(U707+U706)),"")</f>
        <v/>
      </c>
      <c r="V709" s="79" t="str">
        <f aca="false">IFERROR(SQRT(2*(V707-V706)^2/(V707+V706)),"")</f>
        <v/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547</v>
      </c>
      <c r="D710" s="86"/>
      <c r="E710" s="82"/>
      <c r="F710" s="71"/>
      <c r="G710" s="71"/>
      <c r="H710" s="71"/>
      <c r="I710" s="71"/>
      <c r="J710" s="71"/>
      <c r="K710" s="71"/>
      <c r="L710" s="71"/>
      <c r="M710" s="71"/>
      <c r="N710" s="5"/>
      <c r="O710" s="5"/>
      <c r="P710" s="5"/>
      <c r="Q710" s="71"/>
      <c r="R710" s="71"/>
      <c r="S710" s="71"/>
      <c r="T710" s="71"/>
      <c r="U710" s="71"/>
      <c r="V710" s="85"/>
    </row>
    <row r="711" customFormat="false" ht="13.5" hidden="false" customHeight="true" outlineLevel="0" collapsed="false">
      <c r="A711" s="69"/>
      <c r="B711" s="70"/>
      <c r="C711" s="6" t="s">
        <v>548</v>
      </c>
      <c r="D711" s="87"/>
      <c r="E711" s="82"/>
      <c r="F711" s="6"/>
      <c r="G711" s="6"/>
      <c r="H711" s="6"/>
      <c r="I711" s="6"/>
      <c r="J711" s="6"/>
      <c r="K711" s="6"/>
      <c r="L711" s="6"/>
      <c r="M711" s="6"/>
      <c r="N711" s="5"/>
      <c r="O711" s="5"/>
      <c r="P711" s="5"/>
      <c r="Q711" s="6"/>
      <c r="R711" s="6"/>
      <c r="S711" s="6"/>
      <c r="T711" s="6"/>
      <c r="U711" s="6"/>
      <c r="V711" s="83"/>
    </row>
    <row r="712" customFormat="false" ht="13.5" hidden="false" customHeight="true" outlineLevel="0" collapsed="false">
      <c r="A712" s="69"/>
      <c r="B712" s="70"/>
      <c r="C712" s="6" t="s">
        <v>549</v>
      </c>
      <c r="D712" s="87"/>
      <c r="E712" s="82"/>
      <c r="F712" s="74" t="str">
        <f aca="false">IFERROR((F711-F710)/F710,"")</f>
        <v/>
      </c>
      <c r="G712" s="74" t="str">
        <f aca="false">IFERROR((G711-G710)/G710,"")</f>
        <v/>
      </c>
      <c r="H712" s="74" t="str">
        <f aca="false">IFERROR((H711-H710)/H710,"")</f>
        <v/>
      </c>
      <c r="I712" s="74" t="str">
        <f aca="false">IFERROR((I711-I710)/I710,"")</f>
        <v/>
      </c>
      <c r="J712" s="74" t="str">
        <f aca="false">IFERROR((J711-J710)/J710,"")</f>
        <v/>
      </c>
      <c r="K712" s="74" t="str">
        <f aca="false">IFERROR((K711-K710)/K710,"")</f>
        <v/>
      </c>
      <c r="L712" s="74" t="str">
        <f aca="false">IFERROR((L711-L710)/L710,"")</f>
        <v/>
      </c>
      <c r="M712" s="74" t="str">
        <f aca="false">IFERROR((M711-M710)/M710,"")</f>
        <v/>
      </c>
      <c r="N712" s="40" t="str">
        <f aca="false">IFERROR((N711-N710)/N710,"")</f>
        <v/>
      </c>
      <c r="O712" s="40" t="str">
        <f aca="false">IFERROR((O711-O710)/O710,"")</f>
        <v/>
      </c>
      <c r="P712" s="40" t="str">
        <f aca="false">IFERROR((P711-P710)/P710,"")</f>
        <v/>
      </c>
      <c r="Q712" s="74" t="str">
        <f aca="false">IFERROR((Q711-Q710)/Q710,"")</f>
        <v/>
      </c>
      <c r="R712" s="74" t="str">
        <f aca="false">IFERROR((R711-R710)/R710,"")</f>
        <v/>
      </c>
      <c r="S712" s="74" t="str">
        <f aca="false">IFERROR((S711-S710)/S710,"")</f>
        <v/>
      </c>
      <c r="T712" s="74" t="str">
        <f aca="false">IFERROR((T711-T710)/T710,"")</f>
        <v/>
      </c>
      <c r="U712" s="74" t="str">
        <f aca="false">IFERROR((U711-U710)/U710,"")</f>
        <v/>
      </c>
      <c r="V712" s="75" t="str">
        <f aca="false">IFERROR((V711-V710)/V710,"")</f>
        <v/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88"/>
      <c r="E713" s="82"/>
      <c r="F713" s="77" t="str">
        <f aca="false">IFERROR(SQRT(2*(F711-F710)^2/(F711+F710)),"")</f>
        <v/>
      </c>
      <c r="G713" s="77" t="str">
        <f aca="false">IFERROR(SQRT(2*(G711-G710)^2/(G711+G710)),"")</f>
        <v/>
      </c>
      <c r="H713" s="77" t="str">
        <f aca="false">IFERROR(SQRT(2*(H711-H710)^2/(H711+H710)),"")</f>
        <v/>
      </c>
      <c r="I713" s="77" t="str">
        <f aca="false">IFERROR(SQRT(2*(I711-I710)^2/(I711+I710)),"")</f>
        <v/>
      </c>
      <c r="J713" s="77" t="str">
        <f aca="false">IFERROR(SQRT(2*(J711-J710)^2/(J711+J710)),"")</f>
        <v/>
      </c>
      <c r="K713" s="77" t="str">
        <f aca="false">IFERROR(SQRT(2*(K711-K710)^2/(K711+K710)),"")</f>
        <v/>
      </c>
      <c r="L713" s="77" t="str">
        <f aca="false">IFERROR(SQRT(2*(L711-L710)^2/(L711+L710)),"")</f>
        <v/>
      </c>
      <c r="M713" s="77" t="str">
        <f aca="false">IFERROR(SQRT(2*(M711-M710)^2/(M711+M710)),"")</f>
        <v/>
      </c>
      <c r="N713" s="84" t="str">
        <f aca="false">IFERROR(SQRT(2*(N711-N710)^2/(N711+N710)),"")</f>
        <v/>
      </c>
      <c r="O713" s="84" t="str">
        <f aca="false">IFERROR(SQRT(2*(O711-O710)^2/(O711+O710)),"")</f>
        <v/>
      </c>
      <c r="P713" s="84" t="str">
        <f aca="false">IFERROR(SQRT(2*(P711-P710)^2/(P711+P710)),"")</f>
        <v/>
      </c>
      <c r="Q713" s="77" t="str">
        <f aca="false">IFERROR(SQRT(2*(Q711-Q710)^2/(Q711+Q710)),"")</f>
        <v/>
      </c>
      <c r="R713" s="77" t="str">
        <f aca="false">IFERROR(SQRT(2*(R711-R710)^2/(R711+R710)),"")</f>
        <v/>
      </c>
      <c r="S713" s="77" t="str">
        <f aca="false">IFERROR(SQRT(2*(S711-S710)^2/(S711+S710)),"")</f>
        <v/>
      </c>
      <c r="T713" s="77" t="str">
        <f aca="false">IFERROR(SQRT(2*(T711-T710)^2/(T711+T710)),"")</f>
        <v/>
      </c>
      <c r="U713" s="77" t="str">
        <f aca="false">IFERROR(SQRT(2*(U711-U710)^2/(U711+U710)),"")</f>
        <v/>
      </c>
      <c r="V713" s="79" t="str">
        <f aca="false">IFERROR(SQRT(2*(V711-V710)^2/(V711+V710)),"")</f>
        <v/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547</v>
      </c>
      <c r="D714" s="86"/>
      <c r="E714" s="82"/>
      <c r="F714" s="71"/>
      <c r="G714" s="71"/>
      <c r="H714" s="71"/>
      <c r="I714" s="71"/>
      <c r="J714" s="71"/>
      <c r="K714" s="71"/>
      <c r="L714" s="71"/>
      <c r="M714" s="71"/>
      <c r="N714" s="5"/>
      <c r="O714" s="5"/>
      <c r="P714" s="5"/>
      <c r="Q714" s="71"/>
      <c r="R714" s="71"/>
      <c r="S714" s="71"/>
      <c r="T714" s="71"/>
      <c r="U714" s="71"/>
      <c r="V714" s="85"/>
    </row>
    <row r="715" customFormat="false" ht="13.5" hidden="false" customHeight="true" outlineLevel="0" collapsed="false">
      <c r="A715" s="69"/>
      <c r="B715" s="70"/>
      <c r="C715" s="6" t="s">
        <v>548</v>
      </c>
      <c r="D715" s="87"/>
      <c r="E715" s="82"/>
      <c r="F715" s="6"/>
      <c r="G715" s="6"/>
      <c r="H715" s="6"/>
      <c r="I715" s="6"/>
      <c r="J715" s="6"/>
      <c r="K715" s="6"/>
      <c r="L715" s="6"/>
      <c r="M715" s="6"/>
      <c r="N715" s="5"/>
      <c r="O715" s="5"/>
      <c r="P715" s="5"/>
      <c r="Q715" s="6"/>
      <c r="R715" s="6"/>
      <c r="S715" s="6"/>
      <c r="T715" s="6"/>
      <c r="U715" s="6"/>
      <c r="V715" s="83"/>
    </row>
    <row r="716" customFormat="false" ht="13.5" hidden="false" customHeight="true" outlineLevel="0" collapsed="false">
      <c r="A716" s="69"/>
      <c r="B716" s="70"/>
      <c r="C716" s="6" t="s">
        <v>549</v>
      </c>
      <c r="D716" s="87"/>
      <c r="E716" s="82"/>
      <c r="F716" s="74" t="str">
        <f aca="false">IFERROR((F715-F714)/F714,"")</f>
        <v/>
      </c>
      <c r="G716" s="74" t="str">
        <f aca="false">IFERROR((G715-G714)/G714,"")</f>
        <v/>
      </c>
      <c r="H716" s="74" t="str">
        <f aca="false">IFERROR((H715-H714)/H714,"")</f>
        <v/>
      </c>
      <c r="I716" s="74" t="str">
        <f aca="false">IFERROR((I715-I714)/I714,"")</f>
        <v/>
      </c>
      <c r="J716" s="74" t="str">
        <f aca="false">IFERROR((J715-J714)/J714,"")</f>
        <v/>
      </c>
      <c r="K716" s="74" t="str">
        <f aca="false">IFERROR((K715-K714)/K714,"")</f>
        <v/>
      </c>
      <c r="L716" s="74" t="str">
        <f aca="false">IFERROR((L715-L714)/L714,"")</f>
        <v/>
      </c>
      <c r="M716" s="74" t="str">
        <f aca="false">IFERROR((M715-M714)/M714,"")</f>
        <v/>
      </c>
      <c r="N716" s="40" t="str">
        <f aca="false">IFERROR((N715-N714)/N714,"")</f>
        <v/>
      </c>
      <c r="O716" s="40" t="str">
        <f aca="false">IFERROR((O715-O714)/O714,"")</f>
        <v/>
      </c>
      <c r="P716" s="40" t="str">
        <f aca="false">IFERROR((P715-P714)/P714,"")</f>
        <v/>
      </c>
      <c r="Q716" s="74" t="str">
        <f aca="false">IFERROR((Q715-Q714)/Q714,"")</f>
        <v/>
      </c>
      <c r="R716" s="74" t="str">
        <f aca="false">IFERROR((R715-R714)/R714,"")</f>
        <v/>
      </c>
      <c r="S716" s="74" t="str">
        <f aca="false">IFERROR((S715-S714)/S714,"")</f>
        <v/>
      </c>
      <c r="T716" s="74" t="str">
        <f aca="false">IFERROR((T715-T714)/T714,"")</f>
        <v/>
      </c>
      <c r="U716" s="74" t="str">
        <f aca="false">IFERROR((U715-U714)/U714,"")</f>
        <v/>
      </c>
      <c r="V716" s="75" t="str">
        <f aca="false">IFERROR((V715-V714)/V714,"")</f>
        <v/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88"/>
      <c r="E717" s="82"/>
      <c r="F717" s="77" t="str">
        <f aca="false">IFERROR(SQRT(2*(F715-F714)^2/(F715+F714)),"")</f>
        <v/>
      </c>
      <c r="G717" s="77" t="str">
        <f aca="false">IFERROR(SQRT(2*(G715-G714)^2/(G715+G714)),"")</f>
        <v/>
      </c>
      <c r="H717" s="77" t="str">
        <f aca="false">IFERROR(SQRT(2*(H715-H714)^2/(H715+H714)),"")</f>
        <v/>
      </c>
      <c r="I717" s="77" t="str">
        <f aca="false">IFERROR(SQRT(2*(I715-I714)^2/(I715+I714)),"")</f>
        <v/>
      </c>
      <c r="J717" s="77" t="str">
        <f aca="false">IFERROR(SQRT(2*(J715-J714)^2/(J715+J714)),"")</f>
        <v/>
      </c>
      <c r="K717" s="77" t="str">
        <f aca="false">IFERROR(SQRT(2*(K715-K714)^2/(K715+K714)),"")</f>
        <v/>
      </c>
      <c r="L717" s="77" t="str">
        <f aca="false">IFERROR(SQRT(2*(L715-L714)^2/(L715+L714)),"")</f>
        <v/>
      </c>
      <c r="M717" s="77" t="str">
        <f aca="false">IFERROR(SQRT(2*(M715-M714)^2/(M715+M714)),"")</f>
        <v/>
      </c>
      <c r="N717" s="84" t="str">
        <f aca="false">IFERROR(SQRT(2*(N715-N714)^2/(N715+N714)),"")</f>
        <v/>
      </c>
      <c r="O717" s="84" t="str">
        <f aca="false">IFERROR(SQRT(2*(O715-O714)^2/(O715+O714)),"")</f>
        <v/>
      </c>
      <c r="P717" s="84" t="str">
        <f aca="false">IFERROR(SQRT(2*(P715-P714)^2/(P715+P714)),"")</f>
        <v/>
      </c>
      <c r="Q717" s="77" t="str">
        <f aca="false">IFERROR(SQRT(2*(Q715-Q714)^2/(Q715+Q714)),"")</f>
        <v/>
      </c>
      <c r="R717" s="77" t="str">
        <f aca="false">IFERROR(SQRT(2*(R715-R714)^2/(R715+R714)),"")</f>
        <v/>
      </c>
      <c r="S717" s="77" t="str">
        <f aca="false">IFERROR(SQRT(2*(S715-S714)^2/(S715+S714)),"")</f>
        <v/>
      </c>
      <c r="T717" s="77" t="str">
        <f aca="false">IFERROR(SQRT(2*(T715-T714)^2/(T715+T714)),"")</f>
        <v/>
      </c>
      <c r="U717" s="77" t="str">
        <f aca="false">IFERROR(SQRT(2*(U715-U714)^2/(U715+U714)),"")</f>
        <v/>
      </c>
      <c r="V717" s="79" t="str">
        <f aca="false">IFERROR(SQRT(2*(V715-V714)^2/(V715+V714)),"")</f>
        <v/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40" t="str">
        <f aca="false">IFERROR((N719-N718)/N718,"")</f>
        <v/>
      </c>
      <c r="O720" s="40" t="str">
        <f aca="false">IFERROR((O719-O718)/O718,"")</f>
        <v/>
      </c>
      <c r="P720" s="40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str">
        <f aca="false">IFERROR((N755-N754)/N754,"")</f>
        <v/>
      </c>
      <c r="O756" s="40" t="str">
        <f aca="false">IFERROR((O755-O754)/O754,"")</f>
        <v/>
      </c>
      <c r="P756" s="40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547</v>
      </c>
      <c r="D758" s="86"/>
      <c r="E758" s="82"/>
      <c r="F758" s="71"/>
      <c r="G758" s="71"/>
      <c r="H758" s="71"/>
      <c r="I758" s="71"/>
      <c r="J758" s="71"/>
      <c r="K758" s="71"/>
      <c r="L758" s="71"/>
      <c r="M758" s="71"/>
      <c r="N758" s="5"/>
      <c r="O758" s="5"/>
      <c r="P758" s="5"/>
      <c r="Q758" s="71"/>
      <c r="R758" s="71"/>
      <c r="S758" s="71"/>
      <c r="T758" s="71"/>
      <c r="U758" s="71"/>
      <c r="V758" s="85"/>
    </row>
    <row r="759" customFormat="false" ht="13.5" hidden="false" customHeight="true" outlineLevel="0" collapsed="false">
      <c r="A759" s="69"/>
      <c r="B759" s="70"/>
      <c r="C759" s="6" t="s">
        <v>548</v>
      </c>
      <c r="D759" s="87"/>
      <c r="E759" s="82"/>
      <c r="F759" s="6"/>
      <c r="G759" s="6"/>
      <c r="H759" s="6"/>
      <c r="I759" s="6"/>
      <c r="J759" s="6"/>
      <c r="K759" s="6"/>
      <c r="L759" s="6"/>
      <c r="M759" s="6"/>
      <c r="N759" s="5"/>
      <c r="O759" s="5"/>
      <c r="P759" s="5"/>
      <c r="Q759" s="6"/>
      <c r="R759" s="6"/>
      <c r="S759" s="6"/>
      <c r="T759" s="6"/>
      <c r="U759" s="6"/>
      <c r="V759" s="83"/>
    </row>
    <row r="760" customFormat="false" ht="13.5" hidden="false" customHeight="true" outlineLevel="0" collapsed="false">
      <c r="A760" s="69"/>
      <c r="B760" s="70"/>
      <c r="C760" s="6" t="s">
        <v>549</v>
      </c>
      <c r="D760" s="87"/>
      <c r="E760" s="82"/>
      <c r="F760" s="74" t="str">
        <f aca="false">IFERROR((F759-F758)/F758,"")</f>
        <v/>
      </c>
      <c r="G760" s="74" t="str">
        <f aca="false">IFERROR((G759-G758)/G758,"")</f>
        <v/>
      </c>
      <c r="H760" s="74" t="str">
        <f aca="false">IFERROR((H759-H758)/H758,"")</f>
        <v/>
      </c>
      <c r="I760" s="74" t="str">
        <f aca="false">IFERROR((I759-I758)/I758,"")</f>
        <v/>
      </c>
      <c r="J760" s="74" t="str">
        <f aca="false">IFERROR((J759-J758)/J758,"")</f>
        <v/>
      </c>
      <c r="K760" s="74" t="str">
        <f aca="false">IFERROR((K759-K758)/K758,"")</f>
        <v/>
      </c>
      <c r="L760" s="74" t="str">
        <f aca="false">IFERROR((L759-L758)/L758,"")</f>
        <v/>
      </c>
      <c r="M760" s="74" t="str">
        <f aca="false">IFERROR((M759-M758)/M758,"")</f>
        <v/>
      </c>
      <c r="N760" s="40" t="str">
        <f aca="false">IFERROR((N759-N758)/N758,"")</f>
        <v/>
      </c>
      <c r="O760" s="40" t="str">
        <f aca="false">IFERROR((O759-O758)/O758,"")</f>
        <v/>
      </c>
      <c r="P760" s="40" t="str">
        <f aca="false">IFERROR((P759-P758)/P758,"")</f>
        <v/>
      </c>
      <c r="Q760" s="74" t="str">
        <f aca="false">IFERROR((Q759-Q758)/Q758,"")</f>
        <v/>
      </c>
      <c r="R760" s="74" t="str">
        <f aca="false">IFERROR((R759-R758)/R758,"")</f>
        <v/>
      </c>
      <c r="S760" s="74" t="str">
        <f aca="false">IFERROR((S759-S758)/S758,"")</f>
        <v/>
      </c>
      <c r="T760" s="74" t="str">
        <f aca="false">IFERROR((T759-T758)/T758,"")</f>
        <v/>
      </c>
      <c r="U760" s="74" t="str">
        <f aca="false">IFERROR((U759-U758)/U758,"")</f>
        <v/>
      </c>
      <c r="V760" s="75" t="str">
        <f aca="false">IFERROR((V759-V758)/V758,"")</f>
        <v/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88"/>
      <c r="E761" s="82"/>
      <c r="F761" s="77" t="str">
        <f aca="false">IFERROR(SQRT(2*(F759-F758)^2/(F759+F758)),"")</f>
        <v/>
      </c>
      <c r="G761" s="77" t="str">
        <f aca="false">IFERROR(SQRT(2*(G759-G758)^2/(G759+G758)),"")</f>
        <v/>
      </c>
      <c r="H761" s="77" t="str">
        <f aca="false">IFERROR(SQRT(2*(H759-H758)^2/(H759+H758)),"")</f>
        <v/>
      </c>
      <c r="I761" s="77" t="str">
        <f aca="false">IFERROR(SQRT(2*(I759-I758)^2/(I759+I758)),"")</f>
        <v/>
      </c>
      <c r="J761" s="77" t="str">
        <f aca="false">IFERROR(SQRT(2*(J759-J758)^2/(J759+J758)),"")</f>
        <v/>
      </c>
      <c r="K761" s="77" t="str">
        <f aca="false">IFERROR(SQRT(2*(K759-K758)^2/(K759+K758)),"")</f>
        <v/>
      </c>
      <c r="L761" s="77" t="str">
        <f aca="false">IFERROR(SQRT(2*(L759-L758)^2/(L759+L758)),"")</f>
        <v/>
      </c>
      <c r="M761" s="77" t="str">
        <f aca="false">IFERROR(SQRT(2*(M759-M758)^2/(M759+M758)),"")</f>
        <v/>
      </c>
      <c r="N761" s="84" t="str">
        <f aca="false">IFERROR(SQRT(2*(N759-N758)^2/(N759+N758)),"")</f>
        <v/>
      </c>
      <c r="O761" s="84" t="str">
        <f aca="false">IFERROR(SQRT(2*(O759-O758)^2/(O759+O758)),"")</f>
        <v/>
      </c>
      <c r="P761" s="84" t="str">
        <f aca="false">IFERROR(SQRT(2*(P759-P758)^2/(P759+P758)),"")</f>
        <v/>
      </c>
      <c r="Q761" s="77" t="str">
        <f aca="false">IFERROR(SQRT(2*(Q759-Q758)^2/(Q759+Q758)),"")</f>
        <v/>
      </c>
      <c r="R761" s="77" t="str">
        <f aca="false">IFERROR(SQRT(2*(R759-R758)^2/(R759+R758)),"")</f>
        <v/>
      </c>
      <c r="S761" s="77" t="str">
        <f aca="false">IFERROR(SQRT(2*(S759-S758)^2/(S759+S758)),"")</f>
        <v/>
      </c>
      <c r="T761" s="77" t="str">
        <f aca="false">IFERROR(SQRT(2*(T759-T758)^2/(T759+T758)),"")</f>
        <v/>
      </c>
      <c r="U761" s="77" t="str">
        <f aca="false">IFERROR(SQRT(2*(U759-U758)^2/(U759+U758)),"")</f>
        <v/>
      </c>
      <c r="V761" s="79" t="str">
        <f aca="false">IFERROR(SQRT(2*(V759-V758)^2/(V759+V758)),"")</f>
        <v/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547</v>
      </c>
      <c r="D766" s="86"/>
      <c r="E766" s="82"/>
      <c r="F766" s="71"/>
      <c r="G766" s="71"/>
      <c r="H766" s="71"/>
      <c r="I766" s="71"/>
      <c r="J766" s="71"/>
      <c r="K766" s="71"/>
      <c r="L766" s="71"/>
      <c r="M766" s="71"/>
      <c r="N766" s="5"/>
      <c r="O766" s="5"/>
      <c r="P766" s="5"/>
      <c r="Q766" s="71"/>
      <c r="R766" s="71"/>
      <c r="S766" s="71"/>
      <c r="T766" s="71"/>
      <c r="U766" s="71"/>
      <c r="V766" s="85"/>
    </row>
    <row r="767" customFormat="false" ht="13.5" hidden="false" customHeight="true" outlineLevel="0" collapsed="false">
      <c r="A767" s="69"/>
      <c r="B767" s="70"/>
      <c r="C767" s="6" t="s">
        <v>548</v>
      </c>
      <c r="D767" s="87"/>
      <c r="E767" s="82"/>
      <c r="F767" s="6"/>
      <c r="G767" s="6"/>
      <c r="H767" s="6"/>
      <c r="I767" s="6"/>
      <c r="J767" s="6"/>
      <c r="K767" s="6"/>
      <c r="L767" s="6"/>
      <c r="M767" s="6"/>
      <c r="N767" s="5"/>
      <c r="O767" s="5"/>
      <c r="P767" s="5"/>
      <c r="Q767" s="6"/>
      <c r="R767" s="6"/>
      <c r="S767" s="6"/>
      <c r="T767" s="6"/>
      <c r="U767" s="6"/>
      <c r="V767" s="83"/>
    </row>
    <row r="768" customFormat="false" ht="13.5" hidden="false" customHeight="true" outlineLevel="0" collapsed="false">
      <c r="A768" s="69"/>
      <c r="B768" s="70"/>
      <c r="C768" s="6" t="s">
        <v>549</v>
      </c>
      <c r="D768" s="87"/>
      <c r="E768" s="82"/>
      <c r="F768" s="74" t="str">
        <f aca="false">IFERROR((F767-F766)/F766,"")</f>
        <v/>
      </c>
      <c r="G768" s="74" t="str">
        <f aca="false">IFERROR((G767-G766)/G766,"")</f>
        <v/>
      </c>
      <c r="H768" s="74" t="str">
        <f aca="false">IFERROR((H767-H766)/H766,"")</f>
        <v/>
      </c>
      <c r="I768" s="74" t="str">
        <f aca="false">IFERROR((I767-I766)/I766,"")</f>
        <v/>
      </c>
      <c r="J768" s="74" t="str">
        <f aca="false">IFERROR((J767-J766)/J766,"")</f>
        <v/>
      </c>
      <c r="K768" s="74" t="str">
        <f aca="false">IFERROR((K767-K766)/K766,"")</f>
        <v/>
      </c>
      <c r="L768" s="74" t="str">
        <f aca="false">IFERROR((L767-L766)/L766,"")</f>
        <v/>
      </c>
      <c r="M768" s="74" t="str">
        <f aca="false">IFERROR((M767-M766)/M766,"")</f>
        <v/>
      </c>
      <c r="N768" s="40" t="str">
        <f aca="false">IFERROR((N767-N766)/N766,"")</f>
        <v/>
      </c>
      <c r="O768" s="40" t="str">
        <f aca="false">IFERROR((O767-O766)/O766,"")</f>
        <v/>
      </c>
      <c r="P768" s="40" t="str">
        <f aca="false">IFERROR((P767-P766)/P766,"")</f>
        <v/>
      </c>
      <c r="Q768" s="74" t="str">
        <f aca="false">IFERROR((Q767-Q766)/Q766,"")</f>
        <v/>
      </c>
      <c r="R768" s="74" t="str">
        <f aca="false">IFERROR((R767-R766)/R766,"")</f>
        <v/>
      </c>
      <c r="S768" s="74" t="str">
        <f aca="false">IFERROR((S767-S766)/S766,"")</f>
        <v/>
      </c>
      <c r="T768" s="74" t="str">
        <f aca="false">IFERROR((T767-T766)/T766,"")</f>
        <v/>
      </c>
      <c r="U768" s="74" t="str">
        <f aca="false">IFERROR((U767-U766)/U766,"")</f>
        <v/>
      </c>
      <c r="V768" s="75" t="str">
        <f aca="false">IFERROR((V767-V766)/V766,"")</f>
        <v/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88"/>
      <c r="E769" s="82"/>
      <c r="F769" s="77" t="str">
        <f aca="false">IFERROR(SQRT(2*(F767-F766)^2/(F767+F766)),"")</f>
        <v/>
      </c>
      <c r="G769" s="77" t="str">
        <f aca="false">IFERROR(SQRT(2*(G767-G766)^2/(G767+G766)),"")</f>
        <v/>
      </c>
      <c r="H769" s="77" t="str">
        <f aca="false">IFERROR(SQRT(2*(H767-H766)^2/(H767+H766)),"")</f>
        <v/>
      </c>
      <c r="I769" s="77" t="str">
        <f aca="false">IFERROR(SQRT(2*(I767-I766)^2/(I767+I766)),"")</f>
        <v/>
      </c>
      <c r="J769" s="77" t="str">
        <f aca="false">IFERROR(SQRT(2*(J767-J766)^2/(J767+J766)),"")</f>
        <v/>
      </c>
      <c r="K769" s="77" t="str">
        <f aca="false">IFERROR(SQRT(2*(K767-K766)^2/(K767+K766)),"")</f>
        <v/>
      </c>
      <c r="L769" s="77" t="str">
        <f aca="false">IFERROR(SQRT(2*(L767-L766)^2/(L767+L766)),"")</f>
        <v/>
      </c>
      <c r="M769" s="77" t="str">
        <f aca="false">IFERROR(SQRT(2*(M767-M766)^2/(M767+M766)),"")</f>
        <v/>
      </c>
      <c r="N769" s="84" t="str">
        <f aca="false">IFERROR(SQRT(2*(N767-N766)^2/(N767+N766)),"")</f>
        <v/>
      </c>
      <c r="O769" s="84" t="str">
        <f aca="false">IFERROR(SQRT(2*(O767-O766)^2/(O767+O766)),"")</f>
        <v/>
      </c>
      <c r="P769" s="84" t="str">
        <f aca="false">IFERROR(SQRT(2*(P767-P766)^2/(P767+P766)),"")</f>
        <v/>
      </c>
      <c r="Q769" s="77" t="str">
        <f aca="false">IFERROR(SQRT(2*(Q767-Q766)^2/(Q767+Q766)),"")</f>
        <v/>
      </c>
      <c r="R769" s="77" t="str">
        <f aca="false">IFERROR(SQRT(2*(R767-R766)^2/(R767+R766)),"")</f>
        <v/>
      </c>
      <c r="S769" s="77" t="str">
        <f aca="false">IFERROR(SQRT(2*(S767-S766)^2/(S767+S766)),"")</f>
        <v/>
      </c>
      <c r="T769" s="77" t="str">
        <f aca="false">IFERROR(SQRT(2*(T767-T766)^2/(T767+T766)),"")</f>
        <v/>
      </c>
      <c r="U769" s="77" t="str">
        <f aca="false">IFERROR(SQRT(2*(U767-U766)^2/(U767+U766)),"")</f>
        <v/>
      </c>
      <c r="V769" s="79" t="str">
        <f aca="false">IFERROR(SQRT(2*(V767-V766)^2/(V767+V766)),"")</f>
        <v/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547</v>
      </c>
      <c r="D770" s="86"/>
      <c r="E770" s="82"/>
      <c r="F770" s="71"/>
      <c r="G770" s="71"/>
      <c r="H770" s="71"/>
      <c r="I770" s="71"/>
      <c r="J770" s="71"/>
      <c r="K770" s="71"/>
      <c r="L770" s="71"/>
      <c r="M770" s="71"/>
      <c r="N770" s="5"/>
      <c r="O770" s="5"/>
      <c r="P770" s="5"/>
      <c r="Q770" s="71"/>
      <c r="R770" s="71"/>
      <c r="S770" s="71"/>
      <c r="T770" s="71"/>
      <c r="U770" s="71"/>
      <c r="V770" s="85"/>
    </row>
    <row r="771" customFormat="false" ht="13.5" hidden="false" customHeight="true" outlineLevel="0" collapsed="false">
      <c r="A771" s="69"/>
      <c r="B771" s="70"/>
      <c r="C771" s="6" t="s">
        <v>548</v>
      </c>
      <c r="D771" s="87"/>
      <c r="E771" s="82"/>
      <c r="F771" s="6"/>
      <c r="G771" s="6"/>
      <c r="H771" s="6"/>
      <c r="I771" s="6"/>
      <c r="J771" s="6"/>
      <c r="K771" s="6"/>
      <c r="L771" s="6"/>
      <c r="M771" s="6"/>
      <c r="N771" s="5"/>
      <c r="O771" s="5"/>
      <c r="P771" s="5"/>
      <c r="Q771" s="6"/>
      <c r="R771" s="6"/>
      <c r="S771" s="6"/>
      <c r="T771" s="6"/>
      <c r="U771" s="6"/>
      <c r="V771" s="83"/>
    </row>
    <row r="772" customFormat="false" ht="13.5" hidden="false" customHeight="true" outlineLevel="0" collapsed="false">
      <c r="A772" s="69"/>
      <c r="B772" s="70"/>
      <c r="C772" s="6" t="s">
        <v>549</v>
      </c>
      <c r="D772" s="87"/>
      <c r="E772" s="82"/>
      <c r="F772" s="74" t="str">
        <f aca="false">IFERROR((F771-F770)/F770,"")</f>
        <v/>
      </c>
      <c r="G772" s="74" t="str">
        <f aca="false">IFERROR((G771-G770)/G770,"")</f>
        <v/>
      </c>
      <c r="H772" s="74" t="str">
        <f aca="false">IFERROR((H771-H770)/H770,"")</f>
        <v/>
      </c>
      <c r="I772" s="74" t="str">
        <f aca="false">IFERROR((I771-I770)/I770,"")</f>
        <v/>
      </c>
      <c r="J772" s="74" t="str">
        <f aca="false">IFERROR((J771-J770)/J770,"")</f>
        <v/>
      </c>
      <c r="K772" s="74" t="str">
        <f aca="false">IFERROR((K771-K770)/K770,"")</f>
        <v/>
      </c>
      <c r="L772" s="74" t="str">
        <f aca="false">IFERROR((L771-L770)/L770,"")</f>
        <v/>
      </c>
      <c r="M772" s="74" t="str">
        <f aca="false">IFERROR((M771-M770)/M770,"")</f>
        <v/>
      </c>
      <c r="N772" s="40" t="str">
        <f aca="false">IFERROR((N771-N770)/N770,"")</f>
        <v/>
      </c>
      <c r="O772" s="40" t="str">
        <f aca="false">IFERROR((O771-O770)/O770,"")</f>
        <v/>
      </c>
      <c r="P772" s="40" t="str">
        <f aca="false">IFERROR((P771-P770)/P770,"")</f>
        <v/>
      </c>
      <c r="Q772" s="74" t="str">
        <f aca="false">IFERROR((Q771-Q770)/Q770,"")</f>
        <v/>
      </c>
      <c r="R772" s="74" t="str">
        <f aca="false">IFERROR((R771-R770)/R770,"")</f>
        <v/>
      </c>
      <c r="S772" s="74" t="str">
        <f aca="false">IFERROR((S771-S770)/S770,"")</f>
        <v/>
      </c>
      <c r="T772" s="74" t="str">
        <f aca="false">IFERROR((T771-T770)/T770,"")</f>
        <v/>
      </c>
      <c r="U772" s="74" t="str">
        <f aca="false">IFERROR((U771-U770)/U770,"")</f>
        <v/>
      </c>
      <c r="V772" s="75" t="str">
        <f aca="false">IFERROR((V771-V770)/V770,"")</f>
        <v/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88"/>
      <c r="E773" s="82"/>
      <c r="F773" s="77" t="str">
        <f aca="false">IFERROR(SQRT(2*(F771-F770)^2/(F771+F770)),"")</f>
        <v/>
      </c>
      <c r="G773" s="77" t="str">
        <f aca="false">IFERROR(SQRT(2*(G771-G770)^2/(G771+G770)),"")</f>
        <v/>
      </c>
      <c r="H773" s="77" t="str">
        <f aca="false">IFERROR(SQRT(2*(H771-H770)^2/(H771+H770)),"")</f>
        <v/>
      </c>
      <c r="I773" s="77" t="str">
        <f aca="false">IFERROR(SQRT(2*(I771-I770)^2/(I771+I770)),"")</f>
        <v/>
      </c>
      <c r="J773" s="77" t="str">
        <f aca="false">IFERROR(SQRT(2*(J771-J770)^2/(J771+J770)),"")</f>
        <v/>
      </c>
      <c r="K773" s="77" t="str">
        <f aca="false">IFERROR(SQRT(2*(K771-K770)^2/(K771+K770)),"")</f>
        <v/>
      </c>
      <c r="L773" s="77" t="str">
        <f aca="false">IFERROR(SQRT(2*(L771-L770)^2/(L771+L770)),"")</f>
        <v/>
      </c>
      <c r="M773" s="77" t="str">
        <f aca="false">IFERROR(SQRT(2*(M771-M770)^2/(M771+M770)),"")</f>
        <v/>
      </c>
      <c r="N773" s="84" t="str">
        <f aca="false">IFERROR(SQRT(2*(N771-N770)^2/(N771+N770)),"")</f>
        <v/>
      </c>
      <c r="O773" s="84" t="str">
        <f aca="false">IFERROR(SQRT(2*(O771-O770)^2/(O771+O770)),"")</f>
        <v/>
      </c>
      <c r="P773" s="84" t="str">
        <f aca="false">IFERROR(SQRT(2*(P771-P770)^2/(P771+P770)),"")</f>
        <v/>
      </c>
      <c r="Q773" s="77" t="str">
        <f aca="false">IFERROR(SQRT(2*(Q771-Q770)^2/(Q771+Q770)),"")</f>
        <v/>
      </c>
      <c r="R773" s="77" t="str">
        <f aca="false">IFERROR(SQRT(2*(R771-R770)^2/(R771+R770)),"")</f>
        <v/>
      </c>
      <c r="S773" s="77" t="str">
        <f aca="false">IFERROR(SQRT(2*(S771-S770)^2/(S771+S770)),"")</f>
        <v/>
      </c>
      <c r="T773" s="77" t="str">
        <f aca="false">IFERROR(SQRT(2*(T771-T770)^2/(T771+T770)),"")</f>
        <v/>
      </c>
      <c r="U773" s="77" t="str">
        <f aca="false">IFERROR(SQRT(2*(U771-U770)^2/(U771+U770)),"")</f>
        <v/>
      </c>
      <c r="V773" s="79" t="str">
        <f aca="false">IFERROR(SQRT(2*(V771-V770)^2/(V771+V770)),"")</f>
        <v/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547</v>
      </c>
      <c r="D774" s="86"/>
      <c r="E774" s="82"/>
      <c r="F774" s="71"/>
      <c r="G774" s="71"/>
      <c r="H774" s="71"/>
      <c r="I774" s="71"/>
      <c r="J774" s="71"/>
      <c r="K774" s="71"/>
      <c r="L774" s="71"/>
      <c r="M774" s="71"/>
      <c r="N774" s="5"/>
      <c r="O774" s="5"/>
      <c r="P774" s="5"/>
      <c r="Q774" s="71"/>
      <c r="R774" s="71"/>
      <c r="S774" s="71"/>
      <c r="T774" s="71"/>
      <c r="U774" s="71"/>
      <c r="V774" s="85"/>
    </row>
    <row r="775" customFormat="false" ht="13.5" hidden="false" customHeight="true" outlineLevel="0" collapsed="false">
      <c r="A775" s="69"/>
      <c r="B775" s="70"/>
      <c r="C775" s="6" t="s">
        <v>548</v>
      </c>
      <c r="D775" s="87"/>
      <c r="E775" s="82"/>
      <c r="F775" s="6"/>
      <c r="G775" s="6"/>
      <c r="H775" s="6"/>
      <c r="I775" s="6"/>
      <c r="J775" s="6"/>
      <c r="K775" s="6"/>
      <c r="L775" s="6"/>
      <c r="M775" s="6"/>
      <c r="N775" s="5"/>
      <c r="O775" s="5"/>
      <c r="P775" s="5"/>
      <c r="Q775" s="6"/>
      <c r="R775" s="6"/>
      <c r="S775" s="6"/>
      <c r="T775" s="6"/>
      <c r="U775" s="6"/>
      <c r="V775" s="83"/>
    </row>
    <row r="776" customFormat="false" ht="13.5" hidden="false" customHeight="true" outlineLevel="0" collapsed="false">
      <c r="A776" s="69"/>
      <c r="B776" s="70"/>
      <c r="C776" s="6" t="s">
        <v>549</v>
      </c>
      <c r="D776" s="87"/>
      <c r="E776" s="82"/>
      <c r="F776" s="74" t="str">
        <f aca="false">IFERROR((F775-F774)/F774,"")</f>
        <v/>
      </c>
      <c r="G776" s="74" t="str">
        <f aca="false">IFERROR((G775-G774)/G774,"")</f>
        <v/>
      </c>
      <c r="H776" s="74" t="str">
        <f aca="false">IFERROR((H775-H774)/H774,"")</f>
        <v/>
      </c>
      <c r="I776" s="74" t="str">
        <f aca="false">IFERROR((I775-I774)/I774,"")</f>
        <v/>
      </c>
      <c r="J776" s="74" t="str">
        <f aca="false">IFERROR((J775-J774)/J774,"")</f>
        <v/>
      </c>
      <c r="K776" s="74" t="str">
        <f aca="false">IFERROR((K775-K774)/K774,"")</f>
        <v/>
      </c>
      <c r="L776" s="74" t="str">
        <f aca="false">IFERROR((L775-L774)/L774,"")</f>
        <v/>
      </c>
      <c r="M776" s="74" t="str">
        <f aca="false">IFERROR((M775-M774)/M774,"")</f>
        <v/>
      </c>
      <c r="N776" s="40" t="str">
        <f aca="false">IFERROR((N775-N774)/N774,"")</f>
        <v/>
      </c>
      <c r="O776" s="40" t="str">
        <f aca="false">IFERROR((O775-O774)/O774,"")</f>
        <v/>
      </c>
      <c r="P776" s="40" t="str">
        <f aca="false">IFERROR((P775-P774)/P774,"")</f>
        <v/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str">
        <f aca="false">IFERROR((T775-T774)/T774,"")</f>
        <v/>
      </c>
      <c r="U776" s="74" t="str">
        <f aca="false">IFERROR((U775-U774)/U774,"")</f>
        <v/>
      </c>
      <c r="V776" s="75" t="str">
        <f aca="false">IFERROR((V775-V774)/V774,"")</f>
        <v/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88"/>
      <c r="E777" s="82"/>
      <c r="F777" s="77" t="str">
        <f aca="false">IFERROR(SQRT(2*(F775-F774)^2/(F775+F774)),"")</f>
        <v/>
      </c>
      <c r="G777" s="77" t="str">
        <f aca="false">IFERROR(SQRT(2*(G775-G774)^2/(G775+G774)),"")</f>
        <v/>
      </c>
      <c r="H777" s="77" t="str">
        <f aca="false">IFERROR(SQRT(2*(H775-H774)^2/(H775+H774)),"")</f>
        <v/>
      </c>
      <c r="I777" s="77" t="str">
        <f aca="false">IFERROR(SQRT(2*(I775-I774)^2/(I775+I774)),"")</f>
        <v/>
      </c>
      <c r="J777" s="77" t="str">
        <f aca="false">IFERROR(SQRT(2*(J775-J774)^2/(J775+J774)),"")</f>
        <v/>
      </c>
      <c r="K777" s="77" t="str">
        <f aca="false">IFERROR(SQRT(2*(K775-K774)^2/(K775+K774)),"")</f>
        <v/>
      </c>
      <c r="L777" s="77" t="str">
        <f aca="false">IFERROR(SQRT(2*(L775-L774)^2/(L775+L774)),"")</f>
        <v/>
      </c>
      <c r="M777" s="77" t="str">
        <f aca="false">IFERROR(SQRT(2*(M775-M774)^2/(M775+M774)),"")</f>
        <v/>
      </c>
      <c r="N777" s="84" t="str">
        <f aca="false">IFERROR(SQRT(2*(N775-N774)^2/(N775+N774)),"")</f>
        <v/>
      </c>
      <c r="O777" s="84" t="str">
        <f aca="false">IFERROR(SQRT(2*(O775-O774)^2/(O775+O774)),"")</f>
        <v/>
      </c>
      <c r="P777" s="84" t="str">
        <f aca="false">IFERROR(SQRT(2*(P775-P774)^2/(P775+P774)),"")</f>
        <v/>
      </c>
      <c r="Q777" s="77" t="str">
        <f aca="false">IFERROR(SQRT(2*(Q775-Q774)^2/(Q775+Q774)),"")</f>
        <v/>
      </c>
      <c r="R777" s="77" t="str">
        <f aca="false">IFERROR(SQRT(2*(R775-R774)^2/(R775+R774)),"")</f>
        <v/>
      </c>
      <c r="S777" s="77" t="str">
        <f aca="false">IFERROR(SQRT(2*(S775-S774)^2/(S775+S774)),"")</f>
        <v/>
      </c>
      <c r="T777" s="77" t="str">
        <f aca="false">IFERROR(SQRT(2*(T775-T774)^2/(T775+T774)),"")</f>
        <v/>
      </c>
      <c r="U777" s="77" t="str">
        <f aca="false">IFERROR(SQRT(2*(U775-U774)^2/(U775+U774)),"")</f>
        <v/>
      </c>
      <c r="V777" s="79" t="str">
        <f aca="false">IFERROR(SQRT(2*(V775-V774)^2/(V775+V774)),"")</f>
        <v/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40" t="str">
        <f aca="false">IFERROR((N795-N794)/N794,"")</f>
        <v/>
      </c>
      <c r="O796" s="40" t="str">
        <f aca="false">IFERROR((O795-O794)/O794,"")</f>
        <v/>
      </c>
      <c r="P796" s="40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5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547</v>
      </c>
      <c r="D806" s="86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87"/>
      <c r="E807" s="8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87"/>
      <c r="E808" s="8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88"/>
      <c r="E809" s="8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40" t="str">
        <f aca="false">IFERROR((N811-N810)/N810,"")</f>
        <v/>
      </c>
      <c r="O812" s="40" t="str">
        <f aca="false">IFERROR((O811-O810)/O810,"")</f>
        <v/>
      </c>
      <c r="P812" s="40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5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547</v>
      </c>
      <c r="D814" s="86"/>
      <c r="E814" s="82"/>
      <c r="F814" s="71"/>
      <c r="G814" s="71"/>
      <c r="H814" s="71"/>
      <c r="I814" s="71"/>
      <c r="J814" s="71"/>
      <c r="K814" s="71"/>
      <c r="L814" s="71"/>
      <c r="M814" s="71"/>
      <c r="N814" s="5"/>
      <c r="O814" s="5"/>
      <c r="P814" s="5"/>
      <c r="Q814" s="71"/>
      <c r="R814" s="71"/>
      <c r="S814" s="71"/>
      <c r="T814" s="71"/>
      <c r="U814" s="71"/>
      <c r="V814" s="85"/>
    </row>
    <row r="815" customFormat="false" ht="13.5" hidden="false" customHeight="true" outlineLevel="0" collapsed="false">
      <c r="A815" s="69"/>
      <c r="B815" s="70"/>
      <c r="C815" s="6" t="s">
        <v>548</v>
      </c>
      <c r="D815" s="87"/>
      <c r="E815" s="82"/>
      <c r="F815" s="6"/>
      <c r="G815" s="6"/>
      <c r="H815" s="6"/>
      <c r="I815" s="6"/>
      <c r="J815" s="6"/>
      <c r="K815" s="6"/>
      <c r="L815" s="6"/>
      <c r="M815" s="6"/>
      <c r="N815" s="5"/>
      <c r="O815" s="5"/>
      <c r="P815" s="5"/>
      <c r="Q815" s="6"/>
      <c r="R815" s="6"/>
      <c r="S815" s="6"/>
      <c r="T815" s="6"/>
      <c r="U815" s="6"/>
      <c r="V815" s="83"/>
    </row>
    <row r="816" customFormat="false" ht="13.5" hidden="false" customHeight="true" outlineLevel="0" collapsed="false">
      <c r="A816" s="69"/>
      <c r="B816" s="70"/>
      <c r="C816" s="6" t="s">
        <v>549</v>
      </c>
      <c r="D816" s="87"/>
      <c r="E816" s="82"/>
      <c r="F816" s="74" t="str">
        <f aca="false">IFERROR((F815-F814)/F814,"")</f>
        <v/>
      </c>
      <c r="G816" s="74" t="str">
        <f aca="false">IFERROR((G815-G814)/G814,"")</f>
        <v/>
      </c>
      <c r="H816" s="74" t="str">
        <f aca="false">IFERROR((H815-H814)/H814,"")</f>
        <v/>
      </c>
      <c r="I816" s="74" t="str">
        <f aca="false">IFERROR((I815-I814)/I814,"")</f>
        <v/>
      </c>
      <c r="J816" s="74" t="str">
        <f aca="false">IFERROR((J815-J814)/J814,"")</f>
        <v/>
      </c>
      <c r="K816" s="74" t="str">
        <f aca="false">IFERROR((K815-K814)/K814,"")</f>
        <v/>
      </c>
      <c r="L816" s="74" t="str">
        <f aca="false">IFERROR((L815-L814)/L814,"")</f>
        <v/>
      </c>
      <c r="M816" s="74" t="str">
        <f aca="false">IFERROR((M815-M814)/M814,"")</f>
        <v/>
      </c>
      <c r="N816" s="40" t="str">
        <f aca="false">IFERROR((N815-N814)/N814,"")</f>
        <v/>
      </c>
      <c r="O816" s="40" t="str">
        <f aca="false">IFERROR((O815-O814)/O814,"")</f>
        <v/>
      </c>
      <c r="P816" s="40" t="str">
        <f aca="false">IFERROR((P815-P814)/P814,"")</f>
        <v/>
      </c>
      <c r="Q816" s="74" t="str">
        <f aca="false">IFERROR((Q815-Q814)/Q814,"")</f>
        <v/>
      </c>
      <c r="R816" s="74" t="str">
        <f aca="false">IFERROR((R815-R814)/R814,"")</f>
        <v/>
      </c>
      <c r="S816" s="74" t="str">
        <f aca="false">IFERROR((S815-S814)/S814,"")</f>
        <v/>
      </c>
      <c r="T816" s="74" t="str">
        <f aca="false">IFERROR((T815-T814)/T814,"")</f>
        <v/>
      </c>
      <c r="U816" s="74" t="str">
        <f aca="false">IFERROR((U815-U814)/U814,"")</f>
        <v/>
      </c>
      <c r="V816" s="75" t="str">
        <f aca="false">IFERROR((V815-V814)/V814,"")</f>
        <v/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88"/>
      <c r="E817" s="82"/>
      <c r="F817" s="77" t="str">
        <f aca="false">IFERROR(SQRT(2*(F815-F814)^2/(F815+F814)),"")</f>
        <v/>
      </c>
      <c r="G817" s="77" t="str">
        <f aca="false">IFERROR(SQRT(2*(G815-G814)^2/(G815+G814)),"")</f>
        <v/>
      </c>
      <c r="H817" s="77" t="str">
        <f aca="false">IFERROR(SQRT(2*(H815-H814)^2/(H815+H814)),"")</f>
        <v/>
      </c>
      <c r="I817" s="77" t="str">
        <f aca="false">IFERROR(SQRT(2*(I815-I814)^2/(I815+I814)),"")</f>
        <v/>
      </c>
      <c r="J817" s="77" t="str">
        <f aca="false">IFERROR(SQRT(2*(J815-J814)^2/(J815+J814)),"")</f>
        <v/>
      </c>
      <c r="K817" s="77" t="str">
        <f aca="false">IFERROR(SQRT(2*(K815-K814)^2/(K815+K814)),"")</f>
        <v/>
      </c>
      <c r="L817" s="77" t="str">
        <f aca="false">IFERROR(SQRT(2*(L815-L814)^2/(L815+L814)),"")</f>
        <v/>
      </c>
      <c r="M817" s="77" t="str">
        <f aca="false">IFERROR(SQRT(2*(M815-M814)^2/(M815+M814)),"")</f>
        <v/>
      </c>
      <c r="N817" s="84" t="str">
        <f aca="false">IFERROR(SQRT(2*(N815-N814)^2/(N815+N814)),"")</f>
        <v/>
      </c>
      <c r="O817" s="84" t="str">
        <f aca="false">IFERROR(SQRT(2*(O815-O814)^2/(O815+O814)),"")</f>
        <v/>
      </c>
      <c r="P817" s="84" t="str">
        <f aca="false">IFERROR(SQRT(2*(P815-P814)^2/(P815+P814)),"")</f>
        <v/>
      </c>
      <c r="Q817" s="77" t="str">
        <f aca="false">IFERROR(SQRT(2*(Q815-Q814)^2/(Q815+Q814)),"")</f>
        <v/>
      </c>
      <c r="R817" s="77" t="str">
        <f aca="false">IFERROR(SQRT(2*(R815-R814)^2/(R815+R814)),"")</f>
        <v/>
      </c>
      <c r="S817" s="77" t="str">
        <f aca="false">IFERROR(SQRT(2*(S815-S814)^2/(S815+S814)),"")</f>
        <v/>
      </c>
      <c r="T817" s="77" t="str">
        <f aca="false">IFERROR(SQRT(2*(T815-T814)^2/(T815+T814)),"")</f>
        <v/>
      </c>
      <c r="U817" s="77" t="str">
        <f aca="false">IFERROR(SQRT(2*(U815-U814)^2/(U815+U814)),"")</f>
        <v/>
      </c>
      <c r="V817" s="79" t="str">
        <f aca="false">IFERROR(SQRT(2*(V815-V814)^2/(V815+V814)),"")</f>
        <v/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547</v>
      </c>
      <c r="D818" s="86"/>
      <c r="E818" s="82"/>
      <c r="F818" s="71"/>
      <c r="G818" s="71"/>
      <c r="H818" s="71"/>
      <c r="I818" s="71"/>
      <c r="J818" s="71"/>
      <c r="K818" s="71"/>
      <c r="L818" s="71"/>
      <c r="M818" s="71"/>
      <c r="N818" s="5"/>
      <c r="O818" s="5"/>
      <c r="P818" s="5"/>
      <c r="Q818" s="71"/>
      <c r="R818" s="71"/>
      <c r="S818" s="71"/>
      <c r="T818" s="71"/>
      <c r="U818" s="71"/>
      <c r="V818" s="85"/>
    </row>
    <row r="819" customFormat="false" ht="13.5" hidden="false" customHeight="true" outlineLevel="0" collapsed="false">
      <c r="A819" s="69"/>
      <c r="B819" s="70"/>
      <c r="C819" s="6" t="s">
        <v>548</v>
      </c>
      <c r="D819" s="87"/>
      <c r="E819" s="82"/>
      <c r="F819" s="6"/>
      <c r="G819" s="6"/>
      <c r="H819" s="6"/>
      <c r="I819" s="6"/>
      <c r="J819" s="6"/>
      <c r="K819" s="6"/>
      <c r="L819" s="6"/>
      <c r="M819" s="6"/>
      <c r="N819" s="5"/>
      <c r="O819" s="5"/>
      <c r="P819" s="5"/>
      <c r="Q819" s="6"/>
      <c r="R819" s="6"/>
      <c r="S819" s="6"/>
      <c r="T819" s="6"/>
      <c r="U819" s="6"/>
      <c r="V819" s="83"/>
    </row>
    <row r="820" customFormat="false" ht="13.5" hidden="false" customHeight="true" outlineLevel="0" collapsed="false">
      <c r="A820" s="69"/>
      <c r="B820" s="70"/>
      <c r="C820" s="6" t="s">
        <v>549</v>
      </c>
      <c r="D820" s="87"/>
      <c r="E820" s="82"/>
      <c r="F820" s="74" t="str">
        <f aca="false">IFERROR((F819-F818)/F818,"")</f>
        <v/>
      </c>
      <c r="G820" s="74" t="str">
        <f aca="false">IFERROR((G819-G818)/G818,"")</f>
        <v/>
      </c>
      <c r="H820" s="74" t="str">
        <f aca="false">IFERROR((H819-H818)/H818,"")</f>
        <v/>
      </c>
      <c r="I820" s="74" t="str">
        <f aca="false">IFERROR((I819-I818)/I818,"")</f>
        <v/>
      </c>
      <c r="J820" s="74" t="str">
        <f aca="false">IFERROR((J819-J818)/J818,"")</f>
        <v/>
      </c>
      <c r="K820" s="74" t="str">
        <f aca="false">IFERROR((K819-K818)/K818,"")</f>
        <v/>
      </c>
      <c r="L820" s="74" t="str">
        <f aca="false">IFERROR((L819-L818)/L818,"")</f>
        <v/>
      </c>
      <c r="M820" s="74" t="str">
        <f aca="false">IFERROR((M819-M818)/M818,"")</f>
        <v/>
      </c>
      <c r="N820" s="40" t="str">
        <f aca="false">IFERROR((N819-N818)/N818,"")</f>
        <v/>
      </c>
      <c r="O820" s="40" t="str">
        <f aca="false">IFERROR((O819-O818)/O818,"")</f>
        <v/>
      </c>
      <c r="P820" s="40" t="str">
        <f aca="false">IFERROR((P819-P818)/P818,"")</f>
        <v/>
      </c>
      <c r="Q820" s="74" t="str">
        <f aca="false">IFERROR((Q819-Q818)/Q818,"")</f>
        <v/>
      </c>
      <c r="R820" s="74" t="str">
        <f aca="false">IFERROR((R819-R818)/R818,"")</f>
        <v/>
      </c>
      <c r="S820" s="74" t="str">
        <f aca="false">IFERROR((S819-S818)/S818,"")</f>
        <v/>
      </c>
      <c r="T820" s="74" t="str">
        <f aca="false">IFERROR((T819-T818)/T818,"")</f>
        <v/>
      </c>
      <c r="U820" s="74" t="str">
        <f aca="false">IFERROR((U819-U818)/U818,"")</f>
        <v/>
      </c>
      <c r="V820" s="75" t="str">
        <f aca="false">IFERROR((V819-V818)/V818,"")</f>
        <v/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88"/>
      <c r="E821" s="82"/>
      <c r="F821" s="77" t="str">
        <f aca="false">IFERROR(SQRT(2*(F819-F818)^2/(F819+F818)),"")</f>
        <v/>
      </c>
      <c r="G821" s="77" t="str">
        <f aca="false">IFERROR(SQRT(2*(G819-G818)^2/(G819+G818)),"")</f>
        <v/>
      </c>
      <c r="H821" s="77" t="str">
        <f aca="false">IFERROR(SQRT(2*(H819-H818)^2/(H819+H818)),"")</f>
        <v/>
      </c>
      <c r="I821" s="77" t="str">
        <f aca="false">IFERROR(SQRT(2*(I819-I818)^2/(I819+I818)),"")</f>
        <v/>
      </c>
      <c r="J821" s="77" t="str">
        <f aca="false">IFERROR(SQRT(2*(J819-J818)^2/(J819+J818)),"")</f>
        <v/>
      </c>
      <c r="K821" s="77" t="str">
        <f aca="false">IFERROR(SQRT(2*(K819-K818)^2/(K819+K818)),"")</f>
        <v/>
      </c>
      <c r="L821" s="77" t="str">
        <f aca="false">IFERROR(SQRT(2*(L819-L818)^2/(L819+L818)),"")</f>
        <v/>
      </c>
      <c r="M821" s="77" t="str">
        <f aca="false">IFERROR(SQRT(2*(M819-M818)^2/(M819+M818)),"")</f>
        <v/>
      </c>
      <c r="N821" s="84" t="str">
        <f aca="false">IFERROR(SQRT(2*(N819-N818)^2/(N819+N818)),"")</f>
        <v/>
      </c>
      <c r="O821" s="84" t="str">
        <f aca="false">IFERROR(SQRT(2*(O819-O818)^2/(O819+O818)),"")</f>
        <v/>
      </c>
      <c r="P821" s="84" t="str">
        <f aca="false">IFERROR(SQRT(2*(P819-P818)^2/(P819+P818)),"")</f>
        <v/>
      </c>
      <c r="Q821" s="77" t="str">
        <f aca="false">IFERROR(SQRT(2*(Q819-Q818)^2/(Q819+Q818)),"")</f>
        <v/>
      </c>
      <c r="R821" s="77" t="str">
        <f aca="false">IFERROR(SQRT(2*(R819-R818)^2/(R819+R818)),"")</f>
        <v/>
      </c>
      <c r="S821" s="77" t="str">
        <f aca="false">IFERROR(SQRT(2*(S819-S818)^2/(S819+S818)),"")</f>
        <v/>
      </c>
      <c r="T821" s="77" t="str">
        <f aca="false">IFERROR(SQRT(2*(T819-T818)^2/(T819+T818)),"")</f>
        <v/>
      </c>
      <c r="U821" s="77" t="str">
        <f aca="false">IFERROR(SQRT(2*(U819-U818)^2/(U819+U818)),"")</f>
        <v/>
      </c>
      <c r="V821" s="79" t="str">
        <f aca="false">IFERROR(SQRT(2*(V819-V818)^2/(V819+V818)),"")</f>
        <v/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40" t="str">
        <f aca="false">IFERROR((N827-N826)/N826,"")</f>
        <v/>
      </c>
      <c r="O828" s="40" t="str">
        <f aca="false">IFERROR((O827-O826)/O826,"")</f>
        <v/>
      </c>
      <c r="P828" s="40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5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5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40" t="str">
        <f aca="false">IFERROR((N899-N898)/N898,"")</f>
        <v/>
      </c>
      <c r="O900" s="40" t="str">
        <f aca="false">IFERROR((O899-O898)/O898,"")</f>
        <v/>
      </c>
      <c r="P900" s="40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5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40" t="str">
        <f aca="false">IFERROR((N903-N902)/N902,"")</f>
        <v/>
      </c>
      <c r="O904" s="40" t="str">
        <f aca="false">IFERROR((O903-O902)/O902,"")</f>
        <v/>
      </c>
      <c r="P904" s="40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5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86"/>
      <c r="E906" s="82"/>
      <c r="F906" s="71"/>
      <c r="G906" s="71"/>
      <c r="H906" s="71"/>
      <c r="I906" s="71"/>
      <c r="J906" s="71"/>
      <c r="K906" s="71"/>
      <c r="L906" s="71"/>
      <c r="M906" s="71"/>
      <c r="N906" s="5"/>
      <c r="O906" s="5"/>
      <c r="P906" s="5"/>
      <c r="Q906" s="71"/>
      <c r="R906" s="71"/>
      <c r="S906" s="71"/>
      <c r="T906" s="71"/>
      <c r="U906" s="71"/>
      <c r="V906" s="85"/>
    </row>
    <row r="907" customFormat="false" ht="13.5" hidden="false" customHeight="true" outlineLevel="0" collapsed="false">
      <c r="A907" s="69"/>
      <c r="B907" s="70"/>
      <c r="C907" s="6" t="s">
        <v>548</v>
      </c>
      <c r="D907" s="87"/>
      <c r="E907" s="82"/>
      <c r="F907" s="6"/>
      <c r="G907" s="6"/>
      <c r="H907" s="6"/>
      <c r="I907" s="6"/>
      <c r="J907" s="6"/>
      <c r="K907" s="6"/>
      <c r="L907" s="6"/>
      <c r="M907" s="6"/>
      <c r="N907" s="5"/>
      <c r="O907" s="5"/>
      <c r="P907" s="5"/>
      <c r="Q907" s="6"/>
      <c r="R907" s="6"/>
      <c r="S907" s="6"/>
      <c r="T907" s="6"/>
      <c r="U907" s="6"/>
      <c r="V907" s="83"/>
    </row>
    <row r="908" customFormat="false" ht="13.5" hidden="false" customHeight="true" outlineLevel="0" collapsed="false">
      <c r="A908" s="69"/>
      <c r="B908" s="70"/>
      <c r="C908" s="6" t="s">
        <v>549</v>
      </c>
      <c r="D908" s="87"/>
      <c r="E908" s="82"/>
      <c r="F908" s="74" t="str">
        <f aca="false">IFERROR((F907-F906)/F906,"")</f>
        <v/>
      </c>
      <c r="G908" s="74" t="str">
        <f aca="false">IFERROR((G907-G906)/G906,"")</f>
        <v/>
      </c>
      <c r="H908" s="74" t="str">
        <f aca="false">IFERROR((H907-H906)/H906,"")</f>
        <v/>
      </c>
      <c r="I908" s="74" t="str">
        <f aca="false">IFERROR((I907-I906)/I906,"")</f>
        <v/>
      </c>
      <c r="J908" s="74" t="str">
        <f aca="false">IFERROR((J907-J906)/J906,"")</f>
        <v/>
      </c>
      <c r="K908" s="74" t="str">
        <f aca="false">IFERROR((K907-K906)/K906,"")</f>
        <v/>
      </c>
      <c r="L908" s="74" t="str">
        <f aca="false">IFERROR((L907-L906)/L906,"")</f>
        <v/>
      </c>
      <c r="M908" s="74" t="str">
        <f aca="false">IFERROR((M907-M906)/M906,"")</f>
        <v/>
      </c>
      <c r="N908" s="40" t="str">
        <f aca="false">IFERROR((N907-N906)/N906,"")</f>
        <v/>
      </c>
      <c r="O908" s="40" t="str">
        <f aca="false">IFERROR((O907-O906)/O906,"")</f>
        <v/>
      </c>
      <c r="P908" s="40" t="str">
        <f aca="false">IFERROR((P907-P906)/P906,"")</f>
        <v/>
      </c>
      <c r="Q908" s="74" t="str">
        <f aca="false">IFERROR((Q907-Q906)/Q906,"")</f>
        <v/>
      </c>
      <c r="R908" s="74" t="str">
        <f aca="false">IFERROR((R907-R906)/R906,"")</f>
        <v/>
      </c>
      <c r="S908" s="74" t="str">
        <f aca="false">IFERROR((S907-S906)/S906,"")</f>
        <v/>
      </c>
      <c r="T908" s="74" t="str">
        <f aca="false">IFERROR((T907-T906)/T906,"")</f>
        <v/>
      </c>
      <c r="U908" s="74" t="str">
        <f aca="false">IFERROR((U907-U906)/U906,"")</f>
        <v/>
      </c>
      <c r="V908" s="75" t="str">
        <f aca="false">IFERROR((V907-V906)/V906,"")</f>
        <v/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88"/>
      <c r="E909" s="82"/>
      <c r="F909" s="77" t="str">
        <f aca="false">IFERROR(SQRT(2*(F907-F906)^2/(F907+F906)),"")</f>
        <v/>
      </c>
      <c r="G909" s="77" t="str">
        <f aca="false">IFERROR(SQRT(2*(G907-G906)^2/(G907+G906)),"")</f>
        <v/>
      </c>
      <c r="H909" s="77" t="str">
        <f aca="false">IFERROR(SQRT(2*(H907-H906)^2/(H907+H906)),"")</f>
        <v/>
      </c>
      <c r="I909" s="77" t="str">
        <f aca="false">IFERROR(SQRT(2*(I907-I906)^2/(I907+I906)),"")</f>
        <v/>
      </c>
      <c r="J909" s="77" t="str">
        <f aca="false">IFERROR(SQRT(2*(J907-J906)^2/(J907+J906)),"")</f>
        <v/>
      </c>
      <c r="K909" s="77" t="str">
        <f aca="false">IFERROR(SQRT(2*(K907-K906)^2/(K907+K906)),"")</f>
        <v/>
      </c>
      <c r="L909" s="77" t="str">
        <f aca="false">IFERROR(SQRT(2*(L907-L906)^2/(L907+L906)),"")</f>
        <v/>
      </c>
      <c r="M909" s="77" t="str">
        <f aca="false">IFERROR(SQRT(2*(M907-M906)^2/(M907+M906)),"")</f>
        <v/>
      </c>
      <c r="N909" s="84" t="str">
        <f aca="false">IFERROR(SQRT(2*(N907-N906)^2/(N907+N906)),"")</f>
        <v/>
      </c>
      <c r="O909" s="84" t="str">
        <f aca="false">IFERROR(SQRT(2*(O907-O906)^2/(O907+O906)),"")</f>
        <v/>
      </c>
      <c r="P909" s="84" t="str">
        <f aca="false">IFERROR(SQRT(2*(P907-P906)^2/(P907+P906)),"")</f>
        <v/>
      </c>
      <c r="Q909" s="77" t="str">
        <f aca="false">IFERROR(SQRT(2*(Q907-Q906)^2/(Q907+Q906)),"")</f>
        <v/>
      </c>
      <c r="R909" s="77" t="str">
        <f aca="false">IFERROR(SQRT(2*(R907-R906)^2/(R907+R906)),"")</f>
        <v/>
      </c>
      <c r="S909" s="77" t="str">
        <f aca="false">IFERROR(SQRT(2*(S907-S906)^2/(S907+S906)),"")</f>
        <v/>
      </c>
      <c r="T909" s="77" t="str">
        <f aca="false">IFERROR(SQRT(2*(T907-T906)^2/(T907+T906)),"")</f>
        <v/>
      </c>
      <c r="U909" s="77" t="str">
        <f aca="false">IFERROR(SQRT(2*(U907-U906)^2/(U907+U906)),"")</f>
        <v/>
      </c>
      <c r="V909" s="79" t="str">
        <f aca="false">IFERROR(SQRT(2*(V907-V906)^2/(V907+V906)),"")</f>
        <v/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547</v>
      </c>
      <c r="D910" s="86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87"/>
      <c r="E911" s="8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87"/>
      <c r="E912" s="8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88"/>
      <c r="E913" s="8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547</v>
      </c>
      <c r="D914" s="86"/>
      <c r="E914" s="82"/>
      <c r="F914" s="71"/>
      <c r="G914" s="71"/>
      <c r="H914" s="71"/>
      <c r="I914" s="71"/>
      <c r="J914" s="71"/>
      <c r="K914" s="71"/>
      <c r="L914" s="71"/>
      <c r="M914" s="71"/>
      <c r="N914" s="5"/>
      <c r="O914" s="5"/>
      <c r="P914" s="5"/>
      <c r="Q914" s="71"/>
      <c r="R914" s="71"/>
      <c r="S914" s="71"/>
      <c r="T914" s="71"/>
      <c r="U914" s="71"/>
      <c r="V914" s="85"/>
    </row>
    <row r="915" customFormat="false" ht="13.5" hidden="false" customHeight="true" outlineLevel="0" collapsed="false">
      <c r="A915" s="69"/>
      <c r="B915" s="70"/>
      <c r="C915" s="6" t="s">
        <v>548</v>
      </c>
      <c r="D915" s="87"/>
      <c r="E915" s="82"/>
      <c r="F915" s="6"/>
      <c r="G915" s="6"/>
      <c r="H915" s="6"/>
      <c r="I915" s="6"/>
      <c r="J915" s="6"/>
      <c r="K915" s="6"/>
      <c r="L915" s="6"/>
      <c r="M915" s="6"/>
      <c r="N915" s="5"/>
      <c r="O915" s="5"/>
      <c r="P915" s="5"/>
      <c r="Q915" s="6"/>
      <c r="R915" s="6"/>
      <c r="S915" s="6"/>
      <c r="T915" s="6"/>
      <c r="U915" s="6"/>
      <c r="V915" s="83"/>
    </row>
    <row r="916" customFormat="false" ht="13.5" hidden="false" customHeight="true" outlineLevel="0" collapsed="false">
      <c r="A916" s="69"/>
      <c r="B916" s="70"/>
      <c r="C916" s="6" t="s">
        <v>549</v>
      </c>
      <c r="D916" s="87"/>
      <c r="E916" s="82"/>
      <c r="F916" s="74" t="str">
        <f aca="false">IFERROR((F915-F914)/F914,"")</f>
        <v/>
      </c>
      <c r="G916" s="74" t="str">
        <f aca="false">IFERROR((G915-G914)/G914,"")</f>
        <v/>
      </c>
      <c r="H916" s="74" t="str">
        <f aca="false">IFERROR((H915-H914)/H914,"")</f>
        <v/>
      </c>
      <c r="I916" s="74" t="str">
        <f aca="false">IFERROR((I915-I914)/I914,"")</f>
        <v/>
      </c>
      <c r="J916" s="74" t="str">
        <f aca="false">IFERROR((J915-J914)/J914,"")</f>
        <v/>
      </c>
      <c r="K916" s="74" t="str">
        <f aca="false">IFERROR((K915-K914)/K914,"")</f>
        <v/>
      </c>
      <c r="L916" s="74" t="str">
        <f aca="false">IFERROR((L915-L914)/L914,"")</f>
        <v/>
      </c>
      <c r="M916" s="74" t="str">
        <f aca="false">IFERROR((M915-M914)/M914,"")</f>
        <v/>
      </c>
      <c r="N916" s="40" t="str">
        <f aca="false">IFERROR((N915-N914)/N914,"")</f>
        <v/>
      </c>
      <c r="O916" s="40" t="str">
        <f aca="false">IFERROR((O915-O914)/O914,"")</f>
        <v/>
      </c>
      <c r="P916" s="40" t="str">
        <f aca="false">IFERROR((P915-P914)/P914,"")</f>
        <v/>
      </c>
      <c r="Q916" s="74" t="str">
        <f aca="false">IFERROR((Q915-Q914)/Q914,"")</f>
        <v/>
      </c>
      <c r="R916" s="74" t="str">
        <f aca="false">IFERROR((R915-R914)/R914,"")</f>
        <v/>
      </c>
      <c r="S916" s="74" t="str">
        <f aca="false">IFERROR((S915-S914)/S914,"")</f>
        <v/>
      </c>
      <c r="T916" s="74" t="str">
        <f aca="false">IFERROR((T915-T914)/T914,"")</f>
        <v/>
      </c>
      <c r="U916" s="74" t="str">
        <f aca="false">IFERROR((U915-U914)/U914,"")</f>
        <v/>
      </c>
      <c r="V916" s="75" t="str">
        <f aca="false">IFERROR((V915-V914)/V914,"")</f>
        <v/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88"/>
      <c r="E917" s="82"/>
      <c r="F917" s="77" t="str">
        <f aca="false">IFERROR(SQRT(2*(F915-F914)^2/(F915+F914)),"")</f>
        <v/>
      </c>
      <c r="G917" s="77" t="str">
        <f aca="false">IFERROR(SQRT(2*(G915-G914)^2/(G915+G914)),"")</f>
        <v/>
      </c>
      <c r="H917" s="77" t="str">
        <f aca="false">IFERROR(SQRT(2*(H915-H914)^2/(H915+H914)),"")</f>
        <v/>
      </c>
      <c r="I917" s="77" t="str">
        <f aca="false">IFERROR(SQRT(2*(I915-I914)^2/(I915+I914)),"")</f>
        <v/>
      </c>
      <c r="J917" s="77" t="str">
        <f aca="false">IFERROR(SQRT(2*(J915-J914)^2/(J915+J914)),"")</f>
        <v/>
      </c>
      <c r="K917" s="77" t="str">
        <f aca="false">IFERROR(SQRT(2*(K915-K914)^2/(K915+K914)),"")</f>
        <v/>
      </c>
      <c r="L917" s="77" t="str">
        <f aca="false">IFERROR(SQRT(2*(L915-L914)^2/(L915+L914)),"")</f>
        <v/>
      </c>
      <c r="M917" s="77" t="str">
        <f aca="false">IFERROR(SQRT(2*(M915-M914)^2/(M915+M914)),"")</f>
        <v/>
      </c>
      <c r="N917" s="84" t="str">
        <f aca="false">IFERROR(SQRT(2*(N915-N914)^2/(N915+N914)),"")</f>
        <v/>
      </c>
      <c r="O917" s="84" t="str">
        <f aca="false">IFERROR(SQRT(2*(O915-O914)^2/(O915+O914)),"")</f>
        <v/>
      </c>
      <c r="P917" s="84" t="str">
        <f aca="false">IFERROR(SQRT(2*(P915-P914)^2/(P915+P914)),"")</f>
        <v/>
      </c>
      <c r="Q917" s="77" t="str">
        <f aca="false">IFERROR(SQRT(2*(Q915-Q914)^2/(Q915+Q914)),"")</f>
        <v/>
      </c>
      <c r="R917" s="77" t="str">
        <f aca="false">IFERROR(SQRT(2*(R915-R914)^2/(R915+R914)),"")</f>
        <v/>
      </c>
      <c r="S917" s="77" t="str">
        <f aca="false">IFERROR(SQRT(2*(S915-S914)^2/(S915+S914)),"")</f>
        <v/>
      </c>
      <c r="T917" s="77" t="str">
        <f aca="false">IFERROR(SQRT(2*(T915-T914)^2/(T915+T914)),"")</f>
        <v/>
      </c>
      <c r="U917" s="77" t="str">
        <f aca="false">IFERROR(SQRT(2*(U915-U914)^2/(U915+U914)),"")</f>
        <v/>
      </c>
      <c r="V917" s="79" t="str">
        <f aca="false">IFERROR(SQRT(2*(V915-V914)^2/(V915+V914)),"")</f>
        <v/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true" showOutlineSymbols="true" defaultGridColor="true" view="normal" topLeftCell="A481" colorId="64" zoomScale="95" zoomScaleNormal="95" zoomScalePageLayoutView="100" workbookViewId="0">
      <selection pane="topLeft" activeCell="B482" activeCellId="0" sqref="B48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72.71"/>
    <col collapsed="false" customWidth="true" hidden="false" outlineLevel="0" max="3" min="3" style="1" width="30.57"/>
    <col collapsed="false" customWidth="true" hidden="false" outlineLevel="0" max="4" min="4" style="1" width="45.14"/>
    <col collapsed="false" customWidth="true" hidden="false" outlineLevel="0" max="5" min="5" style="1" width="33.57"/>
    <col collapsed="false" customWidth="true" hidden="false" outlineLevel="0" max="6" min="6" style="1" width="25"/>
    <col collapsed="false" customWidth="true" hidden="false" outlineLevel="0" max="7" min="7" style="1" width="21.43"/>
    <col collapsed="false" customWidth="true" hidden="false" outlineLevel="0" max="8" min="8" style="1" width="16.29"/>
    <col collapsed="false" customWidth="true" hidden="false" outlineLevel="0" max="9" min="9" style="1" width="16.71"/>
    <col collapsed="false" customWidth="true" hidden="false" outlineLevel="0" max="11" min="10" style="1" width="15.71"/>
    <col collapsed="false" customWidth="true" hidden="false" outlineLevel="0" max="12" min="12" style="1" width="12.29"/>
    <col collapsed="false" customWidth="true" hidden="false" outlineLevel="0" max="13" min="13" style="1" width="12.42"/>
    <col collapsed="false" customWidth="true" hidden="false" outlineLevel="0" max="14" min="14" style="1" width="13"/>
    <col collapsed="false" customWidth="true" hidden="false" outlineLevel="0" max="15" min="15" style="1" width="13.29"/>
    <col collapsed="false" customWidth="true" hidden="false" outlineLevel="0" max="16" min="16" style="1" width="12.86"/>
    <col collapsed="false" customWidth="true" hidden="false" outlineLevel="0" max="17" min="17" style="1" width="15.57"/>
    <col collapsed="false" customWidth="true" hidden="false" outlineLevel="0" max="18" min="18" style="1" width="21"/>
    <col collapsed="false" customWidth="true" hidden="false" outlineLevel="0" max="19" min="19" style="1" width="27.29"/>
    <col collapsed="false" customWidth="true" hidden="false" outlineLevel="0" max="20" min="20" style="1" width="39.14"/>
  </cols>
  <sheetData>
    <row r="1" customFormat="false" ht="14.9" hidden="false" customHeight="false" outlineLevel="0" collapsed="false">
      <c r="A1" s="68" t="s">
        <v>13</v>
      </c>
      <c r="B1" s="68" t="s">
        <v>14</v>
      </c>
      <c r="C1" s="68" t="s">
        <v>543</v>
      </c>
      <c r="D1" s="68" t="s">
        <v>553</v>
      </c>
      <c r="E1" s="68" t="s">
        <v>17</v>
      </c>
      <c r="F1" s="68" t="s">
        <v>5</v>
      </c>
      <c r="G1" s="68" t="s">
        <v>18</v>
      </c>
      <c r="H1" s="68" t="s">
        <v>19</v>
      </c>
      <c r="I1" s="68" t="s">
        <v>20</v>
      </c>
      <c r="J1" s="68" t="s">
        <v>21</v>
      </c>
      <c r="K1" s="68" t="s">
        <v>22</v>
      </c>
      <c r="L1" s="68" t="s">
        <v>23</v>
      </c>
      <c r="M1" s="68" t="s">
        <v>24</v>
      </c>
      <c r="N1" s="68" t="s">
        <v>25</v>
      </c>
      <c r="O1" s="68" t="s">
        <v>554</v>
      </c>
      <c r="P1" s="68" t="s">
        <v>27</v>
      </c>
      <c r="Q1" s="68" t="s">
        <v>28</v>
      </c>
      <c r="R1" s="68" t="s">
        <v>29</v>
      </c>
      <c r="S1" s="68" t="s">
        <v>30</v>
      </c>
      <c r="T1" s="68" t="s">
        <v>31</v>
      </c>
      <c r="U1" s="68" t="s">
        <v>32</v>
      </c>
      <c r="V1" s="68" t="s">
        <v>33</v>
      </c>
    </row>
    <row r="2" customFormat="false" ht="13.5" hidden="false" customHeight="true" outlineLevel="0" collapsed="false">
      <c r="A2" s="69" t="n">
        <v>8059100</v>
      </c>
      <c r="B2" s="70" t="s">
        <v>34</v>
      </c>
      <c r="C2" s="71" t="s">
        <v>547</v>
      </c>
      <c r="D2" s="72"/>
      <c r="E2" s="73"/>
      <c r="F2" s="5"/>
      <c r="G2" s="6"/>
      <c r="H2" s="6"/>
      <c r="I2" s="6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customFormat="false" ht="13.5" hidden="false" customHeight="true" outlineLevel="0" collapsed="false">
      <c r="A3" s="69"/>
      <c r="B3" s="70"/>
      <c r="C3" s="6" t="s">
        <v>548</v>
      </c>
      <c r="D3" s="72"/>
      <c r="E3" s="72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customFormat="false" ht="13.5" hidden="false" customHeight="true" outlineLevel="0" collapsed="false">
      <c r="A4" s="69"/>
      <c r="B4" s="70"/>
      <c r="C4" s="6" t="s">
        <v>549</v>
      </c>
      <c r="D4" s="72"/>
      <c r="E4" s="72"/>
      <c r="F4" s="74" t="str">
        <f aca="false">IFERROR((F3-F2)/F2,"")</f>
        <v/>
      </c>
      <c r="G4" s="74" t="str">
        <f aca="false">IFERROR((G3-G2)/G2,"")</f>
        <v/>
      </c>
      <c r="H4" s="74" t="str">
        <f aca="false">IFERROR((H3-H2)/H2,"")</f>
        <v/>
      </c>
      <c r="I4" s="74" t="str">
        <f aca="false">IFERROR((I3-I2)/I2,"")</f>
        <v/>
      </c>
      <c r="J4" s="74" t="str">
        <f aca="false">IFERROR((J3-J2)/J2,"")</f>
        <v/>
      </c>
      <c r="K4" s="74" t="str">
        <f aca="false">IFERROR((K3-K2)/K2,"")</f>
        <v/>
      </c>
      <c r="L4" s="74" t="str">
        <f aca="false">IFERROR((L3-L2)/L2,"")</f>
        <v/>
      </c>
      <c r="M4" s="74" t="str">
        <f aca="false">IFERROR((M3-M2)/M2,"")</f>
        <v/>
      </c>
      <c r="N4" s="40" t="str">
        <f aca="false">IFERROR((N3-N2)/N2,"")</f>
        <v/>
      </c>
      <c r="O4" s="40" t="str">
        <f aca="false">IFERROR((O3-O2)/O2,"")</f>
        <v/>
      </c>
      <c r="P4" s="40" t="str">
        <f aca="false">IFERROR((P3-P2)/P2,"")</f>
        <v/>
      </c>
      <c r="Q4" s="74" t="str">
        <f aca="false">IFERROR((Q3-Q2)/Q2,"")</f>
        <v/>
      </c>
      <c r="R4" s="74" t="str">
        <f aca="false">IFERROR((R3-R2)/R2,"")</f>
        <v/>
      </c>
      <c r="S4" s="74" t="str">
        <f aca="false">IFERROR((S3-S2)/S2,"")</f>
        <v/>
      </c>
      <c r="T4" s="74" t="str">
        <f aca="false">IFERROR((T3-T2)/T2,"")</f>
        <v/>
      </c>
      <c r="U4" s="74" t="str">
        <f aca="false">IFERROR((U3-U2)/U2,"")</f>
        <v/>
      </c>
      <c r="V4" s="75" t="str">
        <f aca="false">IFERROR((V3-V2)/V2,"")</f>
        <v/>
      </c>
    </row>
    <row r="5" customFormat="false" ht="13.5" hidden="false" customHeight="true" outlineLevel="0" collapsed="false">
      <c r="A5" s="69"/>
      <c r="B5" s="70"/>
      <c r="C5" s="76" t="s">
        <v>550</v>
      </c>
      <c r="D5" s="72"/>
      <c r="E5" s="72"/>
      <c r="F5" s="77" t="str">
        <f aca="false">IFERROR(SQRT(2*(F3-F2)^2/(F3+F2)),"")</f>
        <v/>
      </c>
      <c r="G5" s="77" t="str">
        <f aca="false">IFERROR(SQRT(2*(G3-G2)^2/(G3+G2)),"")</f>
        <v/>
      </c>
      <c r="H5" s="77" t="str">
        <f aca="false">IFERROR(SQRT(2*(H3-H2)^2/(H3+H2)),"")</f>
        <v/>
      </c>
      <c r="I5" s="77" t="str">
        <f aca="false">IFERROR(SQRT(2*(I3-I2)^2/(I3+I2)),"")</f>
        <v/>
      </c>
      <c r="J5" s="77" t="str">
        <f aca="false">IFERROR(SQRT(2*(J3-J2)^2/(J3+J2)),"")</f>
        <v/>
      </c>
      <c r="K5" s="77" t="str">
        <f aca="false">IFERROR(SQRT(2*(K3-K2)^2/(K3+K2)),"")</f>
        <v/>
      </c>
      <c r="L5" s="77" t="str">
        <f aca="false">IFERROR(SQRT(2*(L3-L2)^2/(L3+L2)),"")</f>
        <v/>
      </c>
      <c r="M5" s="77" t="str">
        <f aca="false">IFERROR(SQRT(2*(M3-M2)^2/(M3+M2)),"")</f>
        <v/>
      </c>
      <c r="N5" s="78" t="str">
        <f aca="false">IFERROR(SQRT(2*(N3-N2)^2/(N3+N2)),"")</f>
        <v/>
      </c>
      <c r="O5" s="78" t="str">
        <f aca="false">IFERROR(SQRT(2*(O3-O2)^2/(O3+O2)),"")</f>
        <v/>
      </c>
      <c r="P5" s="78" t="str">
        <f aca="false">IFERROR(SQRT(2*(P3-P2)^2/(P3+P2)),"")</f>
        <v/>
      </c>
      <c r="Q5" s="77" t="str">
        <f aca="false">IFERROR(SQRT(2*(Q3-Q2)^2/(Q3+Q2)),"")</f>
        <v/>
      </c>
      <c r="R5" s="77" t="str">
        <f aca="false">IFERROR(SQRT(2*(R3-R2)^2/(R3+R2)),"")</f>
        <v/>
      </c>
      <c r="S5" s="77" t="str">
        <f aca="false">IFERROR(SQRT(2*(S3-S2)^2/(S3+S2)),"")</f>
        <v/>
      </c>
      <c r="T5" s="77" t="str">
        <f aca="false">IFERROR(SQRT(2*(T3-T2)^2/(T3+T2)),"")</f>
        <v/>
      </c>
      <c r="U5" s="77" t="str">
        <f aca="false">IFERROR(SQRT(2*(U3-U2)^2/(U3+U2)),"")</f>
        <v/>
      </c>
      <c r="V5" s="79" t="str">
        <f aca="false">IFERROR(SQRT(2*(V3-V2)^2/(V3+V2)),"")</f>
        <v/>
      </c>
    </row>
    <row r="6" customFormat="false" ht="13.5" hidden="false" customHeight="true" outlineLevel="0" collapsed="false">
      <c r="A6" s="69" t="n">
        <v>8008400</v>
      </c>
      <c r="B6" s="70" t="s">
        <v>38</v>
      </c>
      <c r="C6" s="71" t="s">
        <v>547</v>
      </c>
      <c r="D6" s="72"/>
      <c r="E6" s="7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customFormat="false" ht="13.5" hidden="false" customHeight="true" outlineLevel="0" collapsed="false">
      <c r="A7" s="69"/>
      <c r="B7" s="70"/>
      <c r="C7" s="6" t="s">
        <v>548</v>
      </c>
      <c r="D7" s="72"/>
      <c r="E7" s="72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customFormat="false" ht="13.5" hidden="false" customHeight="true" outlineLevel="0" collapsed="false">
      <c r="A8" s="69"/>
      <c r="B8" s="70"/>
      <c r="C8" s="6" t="s">
        <v>549</v>
      </c>
      <c r="D8" s="72"/>
      <c r="E8" s="72"/>
      <c r="F8" s="74" t="str">
        <f aca="false">IFERROR((F7-F6)/F6,"")</f>
        <v/>
      </c>
      <c r="G8" s="74" t="str">
        <f aca="false">IFERROR((G7-G6)/G6,"")</f>
        <v/>
      </c>
      <c r="H8" s="74" t="str">
        <f aca="false">IFERROR((H7-H6)/H6,"")</f>
        <v/>
      </c>
      <c r="I8" s="74" t="str">
        <f aca="false">IFERROR((I7-I6)/I6,"")</f>
        <v/>
      </c>
      <c r="J8" s="74" t="str">
        <f aca="false">IFERROR((J7-J6)/J6,"")</f>
        <v/>
      </c>
      <c r="K8" s="74" t="str">
        <f aca="false">IFERROR((K7-K6)/K6,"")</f>
        <v/>
      </c>
      <c r="L8" s="74" t="str">
        <f aca="false">IFERROR((L7-L6)/L6,"")</f>
        <v/>
      </c>
      <c r="M8" s="74" t="str">
        <f aca="false">IFERROR((M7-M6)/M6,"")</f>
        <v/>
      </c>
      <c r="N8" s="40" t="str">
        <f aca="false">IFERROR((N7-N6)/N6,"")</f>
        <v/>
      </c>
      <c r="O8" s="40" t="str">
        <f aca="false">IFERROR((O7-O6)/O6,"")</f>
        <v/>
      </c>
      <c r="P8" s="40" t="str">
        <f aca="false">IFERROR((P7-P6)/P6,"")</f>
        <v/>
      </c>
      <c r="Q8" s="74" t="str">
        <f aca="false">IFERROR((Q7-Q6)/Q6,"")</f>
        <v/>
      </c>
      <c r="R8" s="74" t="str">
        <f aca="false">IFERROR((R7-R6)/R6,"")</f>
        <v/>
      </c>
      <c r="S8" s="74" t="str">
        <f aca="false">IFERROR((S7-S6)/S6,"")</f>
        <v/>
      </c>
      <c r="T8" s="74" t="str">
        <f aca="false">IFERROR((T7-T6)/T6,"")</f>
        <v/>
      </c>
      <c r="U8" s="74" t="str">
        <f aca="false">IFERROR((U7-U6)/U6,"")</f>
        <v/>
      </c>
      <c r="V8" s="75" t="str">
        <f aca="false">IFERROR((V7-V6)/V6,"")</f>
        <v/>
      </c>
    </row>
    <row r="9" customFormat="false" ht="13.5" hidden="false" customHeight="true" outlineLevel="0" collapsed="false">
      <c r="A9" s="69"/>
      <c r="B9" s="70"/>
      <c r="C9" s="76" t="s">
        <v>550</v>
      </c>
      <c r="D9" s="72"/>
      <c r="E9" s="72"/>
      <c r="F9" s="77" t="str">
        <f aca="false">IFERROR(SQRT(2*(F7-F6)^2/(F7+F6)),"")</f>
        <v/>
      </c>
      <c r="G9" s="77" t="str">
        <f aca="false">IFERROR(SQRT(2*(G7-G6)^2/(G7+G6)),"")</f>
        <v/>
      </c>
      <c r="H9" s="77" t="str">
        <f aca="false">IFERROR(SQRT(2*(H7-H6)^2/(H7+H6)),"")</f>
        <v/>
      </c>
      <c r="I9" s="77" t="str">
        <f aca="false">IFERROR(SQRT(2*(I7-I6)^2/(I7+I6)),"")</f>
        <v/>
      </c>
      <c r="J9" s="77" t="str">
        <f aca="false">IFERROR(SQRT(2*(J7-J6)^2/(J7+J6)),"")</f>
        <v/>
      </c>
      <c r="K9" s="77" t="str">
        <f aca="false">IFERROR(SQRT(2*(K7-K6)^2/(K7+K6)),"")</f>
        <v/>
      </c>
      <c r="L9" s="77" t="str">
        <f aca="false">IFERROR(SQRT(2*(L7-L6)^2/(L7+L6)),"")</f>
        <v/>
      </c>
      <c r="M9" s="77" t="str">
        <f aca="false">IFERROR(SQRT(2*(M7-M6)^2/(M7+M6)),"")</f>
        <v/>
      </c>
      <c r="N9" s="78" t="str">
        <f aca="false">IFERROR(SQRT(2*(N7-N6)^2/(N7+N6)),"")</f>
        <v/>
      </c>
      <c r="O9" s="78" t="str">
        <f aca="false">IFERROR(SQRT(2*(O7-O6)^2/(O7+O6)),"")</f>
        <v/>
      </c>
      <c r="P9" s="78" t="str">
        <f aca="false">IFERROR(SQRT(2*(P7-P6)^2/(P7+P6)),"")</f>
        <v/>
      </c>
      <c r="Q9" s="77" t="str">
        <f aca="false">IFERROR(SQRT(2*(Q7-Q6)^2/(Q7+Q6)),"")</f>
        <v/>
      </c>
      <c r="R9" s="77" t="str">
        <f aca="false">IFERROR(SQRT(2*(R7-R6)^2/(R7+R6)),"")</f>
        <v/>
      </c>
      <c r="S9" s="77" t="str">
        <f aca="false">IFERROR(SQRT(2*(S7-S6)^2/(S7+S6)),"")</f>
        <v/>
      </c>
      <c r="T9" s="77" t="str">
        <f aca="false">IFERROR(SQRT(2*(T7-T6)^2/(T7+T6)),"")</f>
        <v/>
      </c>
      <c r="U9" s="77" t="str">
        <f aca="false">IFERROR(SQRT(2*(U7-U6)^2/(U7+U6)),"")</f>
        <v/>
      </c>
      <c r="V9" s="79" t="str">
        <f aca="false">IFERROR(SQRT(2*(V7-V6)^2/(V7+V6)),"")</f>
        <v/>
      </c>
    </row>
    <row r="10" customFormat="false" ht="13.5" hidden="false" customHeight="true" outlineLevel="0" collapsed="false">
      <c r="A10" s="69" t="n">
        <v>8018400</v>
      </c>
      <c r="B10" s="70" t="s">
        <v>555</v>
      </c>
      <c r="C10" s="71" t="s">
        <v>547</v>
      </c>
      <c r="D10" s="72"/>
      <c r="E10" s="73"/>
      <c r="F10" s="80"/>
      <c r="G10" s="80"/>
      <c r="H10" s="80"/>
      <c r="I10" s="80"/>
      <c r="J10" s="80"/>
      <c r="K10" s="80"/>
      <c r="L10" s="80"/>
      <c r="M10" s="80"/>
      <c r="N10" s="5"/>
      <c r="O10" s="5"/>
      <c r="P10" s="5"/>
      <c r="Q10" s="80"/>
      <c r="R10" s="80"/>
      <c r="S10" s="80"/>
      <c r="T10" s="80"/>
      <c r="U10" s="80"/>
      <c r="V10" s="81"/>
    </row>
    <row r="11" customFormat="false" ht="13.5" hidden="false" customHeight="true" outlineLevel="0" collapsed="false">
      <c r="A11" s="69"/>
      <c r="B11" s="70"/>
      <c r="C11" s="6" t="s">
        <v>548</v>
      </c>
      <c r="D11" s="72"/>
      <c r="E11" s="7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customFormat="false" ht="13.5" hidden="false" customHeight="true" outlineLevel="0" collapsed="false">
      <c r="A12" s="69"/>
      <c r="B12" s="70"/>
      <c r="C12" s="6" t="s">
        <v>549</v>
      </c>
      <c r="D12" s="72"/>
      <c r="E12" s="72"/>
      <c r="F12" s="74" t="str">
        <f aca="false">IFERROR((F11-F10)/F10,"")</f>
        <v/>
      </c>
      <c r="G12" s="74" t="str">
        <f aca="false">IFERROR((G11-G10)/G10,"")</f>
        <v/>
      </c>
      <c r="H12" s="74" t="str">
        <f aca="false">IFERROR((H11-H10)/H10,"")</f>
        <v/>
      </c>
      <c r="I12" s="74" t="str">
        <f aca="false">IFERROR((I11-I10)/I10,"")</f>
        <v/>
      </c>
      <c r="J12" s="74" t="str">
        <f aca="false">IFERROR((J11-J10)/J10,"")</f>
        <v/>
      </c>
      <c r="K12" s="74" t="str">
        <f aca="false">IFERROR((K11-K10)/K10,"")</f>
        <v/>
      </c>
      <c r="L12" s="74" t="str">
        <f aca="false">IFERROR((L11-L10)/L10,"")</f>
        <v/>
      </c>
      <c r="M12" s="74" t="str">
        <f aca="false">IFERROR((M11-M10)/M10,"")</f>
        <v/>
      </c>
      <c r="N12" s="40" t="str">
        <f aca="false">IFERROR((N11-N10)/N10,"")</f>
        <v/>
      </c>
      <c r="O12" s="40" t="str">
        <f aca="false">IFERROR((O11-O10)/O10,"")</f>
        <v/>
      </c>
      <c r="P12" s="40" t="str">
        <f aca="false">IFERROR((P11-P10)/P10,"")</f>
        <v/>
      </c>
      <c r="Q12" s="74" t="str">
        <f aca="false">IFERROR((Q11-Q10)/Q10,"")</f>
        <v/>
      </c>
      <c r="R12" s="74" t="str">
        <f aca="false">IFERROR((R11-R10)/R10,"")</f>
        <v/>
      </c>
      <c r="S12" s="74" t="str">
        <f aca="false">IFERROR((S11-S10)/S10,"")</f>
        <v/>
      </c>
      <c r="T12" s="74" t="str">
        <f aca="false">IFERROR((T11-T10)/T10,"")</f>
        <v/>
      </c>
      <c r="U12" s="74" t="str">
        <f aca="false">IFERROR((U11-U10)/U10,"")</f>
        <v/>
      </c>
      <c r="V12" s="75" t="str">
        <f aca="false">IFERROR((V11-V10)/V10,"")</f>
        <v/>
      </c>
    </row>
    <row r="13" customFormat="false" ht="13.5" hidden="false" customHeight="true" outlineLevel="0" collapsed="false">
      <c r="A13" s="69"/>
      <c r="B13" s="70"/>
      <c r="C13" s="76" t="s">
        <v>550</v>
      </c>
      <c r="D13" s="72"/>
      <c r="E13" s="72"/>
      <c r="F13" s="77" t="str">
        <f aca="false">IFERROR(SQRT(2*(F11-F10)^2/(F11+F10)),"")</f>
        <v/>
      </c>
      <c r="G13" s="77" t="str">
        <f aca="false">IFERROR(SQRT(2*(G11-G10)^2/(G11+G10)),"")</f>
        <v/>
      </c>
      <c r="H13" s="77" t="str">
        <f aca="false">IFERROR(SQRT(2*(H11-H10)^2/(H11+H10)),"")</f>
        <v/>
      </c>
      <c r="I13" s="77" t="str">
        <f aca="false">IFERROR(SQRT(2*(I11-I10)^2/(I11+I10)),"")</f>
        <v/>
      </c>
      <c r="J13" s="77" t="str">
        <f aca="false">IFERROR(SQRT(2*(J11-J10)^2/(J11+J10)),"")</f>
        <v/>
      </c>
      <c r="K13" s="77" t="str">
        <f aca="false">IFERROR(SQRT(2*(K11-K10)^2/(K11+K10)),"")</f>
        <v/>
      </c>
      <c r="L13" s="77" t="str">
        <f aca="false">IFERROR(SQRT(2*(L11-L10)^2/(L11+L10)),"")</f>
        <v/>
      </c>
      <c r="M13" s="77" t="str">
        <f aca="false">IFERROR(SQRT(2*(M11-M10)^2/(M11+M10)),"")</f>
        <v/>
      </c>
      <c r="N13" s="78" t="str">
        <f aca="false">IFERROR(SQRT(2*(N11-N10)^2/(N11+N10)),"")</f>
        <v/>
      </c>
      <c r="O13" s="78" t="str">
        <f aca="false">IFERROR(SQRT(2*(O11-O10)^2/(O11+O10)),"")</f>
        <v/>
      </c>
      <c r="P13" s="78" t="str">
        <f aca="false">IFERROR(SQRT(2*(P11-P10)^2/(P11+P10)),"")</f>
        <v/>
      </c>
      <c r="Q13" s="77" t="str">
        <f aca="false">IFERROR(SQRT(2*(Q11-Q10)^2/(Q11+Q10)),"")</f>
        <v/>
      </c>
      <c r="R13" s="77" t="str">
        <f aca="false">IFERROR(SQRT(2*(R11-R10)^2/(R11+R10)),"")</f>
        <v/>
      </c>
      <c r="S13" s="77" t="str">
        <f aca="false">IFERROR(SQRT(2*(S11-S10)^2/(S11+S10)),"")</f>
        <v/>
      </c>
      <c r="T13" s="77" t="str">
        <f aca="false">IFERROR(SQRT(2*(T11-T10)^2/(T11+T10)),"")</f>
        <v/>
      </c>
      <c r="U13" s="77" t="str">
        <f aca="false">IFERROR(SQRT(2*(U11-U10)^2/(U11+U10)),"")</f>
        <v/>
      </c>
      <c r="V13" s="79" t="str">
        <f aca="false">IFERROR(SQRT(2*(V11-V10)^2/(V11+V10)),"")</f>
        <v/>
      </c>
    </row>
    <row r="14" customFormat="false" ht="13.5" hidden="false" customHeight="true" outlineLevel="0" collapsed="false">
      <c r="A14" s="69" t="n">
        <v>8044600</v>
      </c>
      <c r="B14" s="70" t="s">
        <v>44</v>
      </c>
      <c r="C14" s="71" t="s">
        <v>558</v>
      </c>
      <c r="D14" s="72" t="n">
        <v>45764</v>
      </c>
      <c r="E14" s="73" t="s">
        <v>559</v>
      </c>
      <c r="F14" s="5" t="n">
        <v>2013</v>
      </c>
      <c r="G14" s="5" t="n">
        <v>0</v>
      </c>
      <c r="H14" s="5" t="n">
        <v>0</v>
      </c>
      <c r="I14" s="5" t="n">
        <v>778</v>
      </c>
      <c r="J14" s="5" t="n">
        <v>1235</v>
      </c>
      <c r="K14" s="97" t="n">
        <v>0</v>
      </c>
      <c r="L14" s="97" t="n">
        <v>0</v>
      </c>
      <c r="M14" s="97" t="n">
        <v>0</v>
      </c>
      <c r="N14" s="97" t="n">
        <v>0</v>
      </c>
      <c r="O14" s="97" t="n">
        <v>0</v>
      </c>
      <c r="P14" s="97" t="n">
        <v>0</v>
      </c>
      <c r="Q14" s="97" t="n">
        <v>654</v>
      </c>
      <c r="R14" s="97" t="n">
        <v>124</v>
      </c>
      <c r="S14" s="97" t="n">
        <v>0</v>
      </c>
      <c r="T14" s="97" t="n">
        <v>350</v>
      </c>
      <c r="U14" s="97" t="n">
        <v>92</v>
      </c>
      <c r="V14" s="97" t="n">
        <v>793</v>
      </c>
    </row>
    <row r="15" customFormat="false" ht="13.5" hidden="false" customHeight="true" outlineLevel="0" collapsed="false">
      <c r="A15" s="69"/>
      <c r="B15" s="70"/>
      <c r="C15" s="6" t="s">
        <v>548</v>
      </c>
      <c r="D15" s="72"/>
      <c r="E15" s="72"/>
      <c r="F15" s="5" t="n">
        <v>1940</v>
      </c>
      <c r="G15" s="5" t="n">
        <v>0</v>
      </c>
      <c r="H15" s="5" t="n">
        <v>0</v>
      </c>
      <c r="I15" s="5" t="n">
        <v>757</v>
      </c>
      <c r="J15" s="5" t="n">
        <v>1183</v>
      </c>
      <c r="K15" s="60" t="n">
        <f aca="false">SUM(K11:K14)</f>
        <v>0</v>
      </c>
      <c r="L15" s="60" t="n">
        <f aca="false">SUM(L11:L14)</f>
        <v>0</v>
      </c>
      <c r="M15" s="60" t="n">
        <f aca="false">SUM(M11:M14)</f>
        <v>0</v>
      </c>
      <c r="N15" s="60" t="n">
        <f aca="false">SUM(N11:N14)</f>
        <v>0</v>
      </c>
      <c r="O15" s="60" t="n">
        <f aca="false">SUM(O11:O14)</f>
        <v>0</v>
      </c>
      <c r="P15" s="60" t="n">
        <f aca="false">SUM(P11:P14)</f>
        <v>0</v>
      </c>
      <c r="Q15" s="98" t="n">
        <v>625</v>
      </c>
      <c r="R15" s="98" t="n">
        <v>132</v>
      </c>
      <c r="S15" s="60" t="n">
        <f aca="false">SUM(S11:S14)</f>
        <v>0</v>
      </c>
      <c r="T15" s="98" t="n">
        <v>367</v>
      </c>
      <c r="U15" s="98" t="n">
        <v>67</v>
      </c>
      <c r="V15" s="98" t="n">
        <v>749</v>
      </c>
    </row>
    <row r="16" customFormat="false" ht="13.5" hidden="false" customHeight="true" outlineLevel="0" collapsed="false">
      <c r="A16" s="69"/>
      <c r="B16" s="70"/>
      <c r="C16" s="6" t="s">
        <v>549</v>
      </c>
      <c r="D16" s="72"/>
      <c r="E16" s="72"/>
      <c r="F16" s="74" t="n">
        <f aca="false">IFERROR((F15-F14)/F14,"")</f>
        <v>-0.0362642821659215</v>
      </c>
      <c r="G16" s="74" t="str">
        <f aca="false">IFERROR((G15-G14)/G14,"")</f>
        <v/>
      </c>
      <c r="H16" s="74" t="str">
        <f aca="false">IFERROR((H15-H14)/H14,"")</f>
        <v/>
      </c>
      <c r="I16" s="74" t="n">
        <f aca="false">IFERROR((I15-I14)/I14,"")</f>
        <v>-0.0269922879177378</v>
      </c>
      <c r="J16" s="74" t="n">
        <f aca="false">IFERROR((J15-J14)/J14,"")</f>
        <v>-0.0421052631578947</v>
      </c>
      <c r="K16" s="74" t="str">
        <f aca="false">IFERROR((K15-K14)/K14,"")</f>
        <v/>
      </c>
      <c r="L16" s="74" t="str">
        <f aca="false">IFERROR((L15-L14)/L14,"")</f>
        <v/>
      </c>
      <c r="M16" s="74" t="str">
        <f aca="false">IFERROR((M15-M14)/M14,"")</f>
        <v/>
      </c>
      <c r="N16" s="40" t="str">
        <f aca="false">IFERROR((N15-N14)/N14,"")</f>
        <v/>
      </c>
      <c r="O16" s="40" t="str">
        <f aca="false">IFERROR((O15-O14)/O14,"")</f>
        <v/>
      </c>
      <c r="P16" s="40" t="str">
        <f aca="false">IFERROR((P15-P14)/P14,"")</f>
        <v/>
      </c>
      <c r="Q16" s="74" t="n">
        <f aca="false">IFERROR((Q15-Q14)/Q14,"")</f>
        <v>-0.0443425076452599</v>
      </c>
      <c r="R16" s="74" t="n">
        <f aca="false">IFERROR((R15-R14)/R14,"")</f>
        <v>0.0645161290322581</v>
      </c>
      <c r="S16" s="74" t="str">
        <f aca="false">IFERROR((S15-S14)/S14,"")</f>
        <v/>
      </c>
      <c r="T16" s="74" t="n">
        <f aca="false">IFERROR((T15-T14)/T14,"")</f>
        <v>0.0485714285714286</v>
      </c>
      <c r="U16" s="74" t="n">
        <f aca="false">IFERROR((U15-U14)/U14,"")</f>
        <v>-0.271739130434783</v>
      </c>
      <c r="V16" s="75" t="n">
        <f aca="false">IFERROR((V15-V14)/V14,"")</f>
        <v>-0.0554854981084489</v>
      </c>
    </row>
    <row r="17" customFormat="false" ht="13.5" hidden="false" customHeight="true" outlineLevel="0" collapsed="false">
      <c r="A17" s="69"/>
      <c r="B17" s="70"/>
      <c r="C17" s="76" t="s">
        <v>550</v>
      </c>
      <c r="D17" s="72"/>
      <c r="E17" s="72"/>
      <c r="F17" s="77" t="n">
        <f aca="false">IFERROR(SQRT(2*(F15-F14)^2/(F15+F14)),"")</f>
        <v>1.64200490753448</v>
      </c>
      <c r="G17" s="77" t="str">
        <f aca="false">IFERROR(SQRT(2*(G15-G14)^2/(G15+G14)),"")</f>
        <v/>
      </c>
      <c r="H17" s="77" t="str">
        <f aca="false">IFERROR(SQRT(2*(H15-H14)^2/(H15+H14)),"")</f>
        <v/>
      </c>
      <c r="I17" s="77" t="n">
        <f aca="false">IFERROR(SQRT(2*(I15-I14)^2/(I15+I14)),"")</f>
        <v>0.758019019468655</v>
      </c>
      <c r="J17" s="77" t="n">
        <f aca="false">IFERROR(SQRT(2*(J15-J14)^2/(J15+J14)),"")</f>
        <v>1.49551300221193</v>
      </c>
      <c r="K17" s="77" t="str">
        <f aca="false">IFERROR(SQRT(2*(K15-K14)^2/(K15+K14)),"")</f>
        <v/>
      </c>
      <c r="L17" s="77" t="str">
        <f aca="false">IFERROR(SQRT(2*(L15-L14)^2/(L15+L14)),"")</f>
        <v/>
      </c>
      <c r="M17" s="77" t="str">
        <f aca="false">IFERROR(SQRT(2*(M15-M14)^2/(M15+M14)),"")</f>
        <v/>
      </c>
      <c r="N17" s="78" t="str">
        <f aca="false">IFERROR(SQRT(2*(N15-N14)^2/(N15+N14)),"")</f>
        <v/>
      </c>
      <c r="O17" s="78" t="str">
        <f aca="false">IFERROR(SQRT(2*(O15-O14)^2/(O15+O14)),"")</f>
        <v/>
      </c>
      <c r="P17" s="78" t="str">
        <f aca="false">IFERROR(SQRT(2*(P15-P14)^2/(P15+P14)),"")</f>
        <v/>
      </c>
      <c r="Q17" s="77" t="n">
        <f aca="false">IFERROR(SQRT(2*(Q15-Q14)^2/(Q15+Q14)),"")</f>
        <v>1.14677369781283</v>
      </c>
      <c r="R17" s="77" t="n">
        <f aca="false">IFERROR(SQRT(2*(R15-R14)^2/(R15+R14)),"")</f>
        <v>0.707106781186548</v>
      </c>
      <c r="S17" s="77" t="str">
        <f aca="false">IFERROR(SQRT(2*(S15-S14)^2/(S15+S14)),"")</f>
        <v/>
      </c>
      <c r="T17" s="77" t="n">
        <f aca="false">IFERROR(SQRT(2*(T15-T14)^2/(T15+T14)),"")</f>
        <v>0.897851146133739</v>
      </c>
      <c r="U17" s="77" t="n">
        <f aca="false">IFERROR(SQRT(2*(U15-U14)^2/(U15+U14)),"")</f>
        <v>2.80386077046022</v>
      </c>
      <c r="V17" s="79" t="n">
        <f aca="false">IFERROR(SQRT(2*(V15-V14)^2/(V15+V14)),"")</f>
        <v>1.58462129334436</v>
      </c>
    </row>
    <row r="18" customFormat="false" ht="13.5" hidden="false" customHeight="true" outlineLevel="0" collapsed="false">
      <c r="A18" s="69" t="n">
        <v>8022400</v>
      </c>
      <c r="B18" s="70" t="s">
        <v>46</v>
      </c>
      <c r="C18" s="71" t="s">
        <v>558</v>
      </c>
      <c r="D18" s="72" t="n">
        <v>46063</v>
      </c>
      <c r="E18" s="73" t="n">
        <v>0.625</v>
      </c>
      <c r="F18" s="80" t="n">
        <v>429</v>
      </c>
      <c r="G18" s="80" t="n">
        <v>188</v>
      </c>
      <c r="H18" s="80" t="n">
        <v>166</v>
      </c>
      <c r="I18" s="80" t="n">
        <v>48</v>
      </c>
      <c r="J18" s="80" t="n">
        <v>27</v>
      </c>
      <c r="K18" s="6" t="n">
        <v>4</v>
      </c>
      <c r="L18" s="6" t="n">
        <v>133</v>
      </c>
      <c r="M18" s="6" t="n">
        <v>51</v>
      </c>
      <c r="N18" s="6" t="n">
        <v>7</v>
      </c>
      <c r="O18" s="6" t="n">
        <v>156</v>
      </c>
      <c r="P18" s="6" t="n">
        <v>3</v>
      </c>
      <c r="Q18" s="6" t="n">
        <v>30</v>
      </c>
      <c r="R18" s="6" t="n">
        <v>11</v>
      </c>
      <c r="S18" s="6" t="n">
        <v>7</v>
      </c>
      <c r="T18" s="6" t="n">
        <v>8</v>
      </c>
      <c r="U18" s="6" t="n">
        <v>17</v>
      </c>
      <c r="V18" s="6" t="n">
        <v>2</v>
      </c>
    </row>
    <row r="19" customFormat="false" ht="13.5" hidden="false" customHeight="true" outlineLevel="0" collapsed="false">
      <c r="A19" s="69"/>
      <c r="B19" s="70"/>
      <c r="C19" s="6" t="s">
        <v>548</v>
      </c>
      <c r="D19" s="72"/>
      <c r="E19" s="72"/>
      <c r="F19" s="5" t="n">
        <v>299</v>
      </c>
      <c r="G19" s="5" t="n">
        <v>157</v>
      </c>
      <c r="H19" s="5" t="n">
        <v>93</v>
      </c>
      <c r="I19" s="5" t="n">
        <v>24</v>
      </c>
      <c r="J19" s="5" t="n">
        <v>25</v>
      </c>
      <c r="K19" s="6" t="n">
        <v>5</v>
      </c>
      <c r="L19" s="6" t="n">
        <v>121</v>
      </c>
      <c r="M19" s="6" t="n">
        <v>31</v>
      </c>
      <c r="N19" s="6" t="n">
        <v>9</v>
      </c>
      <c r="O19" s="6" t="n">
        <v>82</v>
      </c>
      <c r="P19" s="6" t="n">
        <v>2</v>
      </c>
      <c r="Q19" s="6" t="n">
        <v>4</v>
      </c>
      <c r="R19" s="6" t="n">
        <v>9</v>
      </c>
      <c r="S19" s="6" t="n">
        <v>11</v>
      </c>
      <c r="T19" s="6" t="n">
        <v>7</v>
      </c>
      <c r="U19" s="6" t="n">
        <v>15</v>
      </c>
      <c r="V19" s="6" t="n">
        <v>3</v>
      </c>
    </row>
    <row r="20" customFormat="false" ht="13.5" hidden="false" customHeight="true" outlineLevel="0" collapsed="false">
      <c r="A20" s="69"/>
      <c r="B20" s="70"/>
      <c r="C20" s="6" t="s">
        <v>549</v>
      </c>
      <c r="D20" s="72"/>
      <c r="E20" s="72"/>
      <c r="F20" s="74" t="n">
        <f aca="false">IFERROR((F19-F18)/F18,"")</f>
        <v>-0.303030303030303</v>
      </c>
      <c r="G20" s="74" t="n">
        <f aca="false">IFERROR((G19-G18)/G18,"")</f>
        <v>-0.164893617021277</v>
      </c>
      <c r="H20" s="74" t="n">
        <f aca="false">IFERROR((H19-H18)/H18,"")</f>
        <v>-0.439759036144578</v>
      </c>
      <c r="I20" s="74" t="n">
        <f aca="false">IFERROR((I19-I18)/I18,"")</f>
        <v>-0.5</v>
      </c>
      <c r="J20" s="74" t="n">
        <f aca="false">IFERROR((J19-J18)/J18,"")</f>
        <v>-0.0740740740740741</v>
      </c>
      <c r="K20" s="74" t="n">
        <f aca="false">IFERROR((K19-K18)/K18,"")</f>
        <v>0.25</v>
      </c>
      <c r="L20" s="74" t="n">
        <f aca="false">IFERROR((L19-L18)/L18,"")</f>
        <v>-0.0902255639097744</v>
      </c>
      <c r="M20" s="74" t="n">
        <f aca="false">IFERROR((M19-M18)/M18,"")</f>
        <v>-0.392156862745098</v>
      </c>
      <c r="N20" s="40" t="n">
        <f aca="false">IFERROR((N19-N18)/N18,"")</f>
        <v>0.285714285714286</v>
      </c>
      <c r="O20" s="40" t="n">
        <f aca="false">IFERROR((O19-O18)/O18,"")</f>
        <v>-0.474358974358974</v>
      </c>
      <c r="P20" s="40" t="n">
        <f aca="false">IFERROR((P19-P18)/P18,"")</f>
        <v>-0.333333333333333</v>
      </c>
      <c r="Q20" s="74" t="n">
        <f aca="false">IFERROR((Q19-Q18)/Q18,"")</f>
        <v>-0.866666666666667</v>
      </c>
      <c r="R20" s="74" t="n">
        <f aca="false">IFERROR((R19-R18)/R18,"")</f>
        <v>-0.181818181818182</v>
      </c>
      <c r="S20" s="74" t="n">
        <f aca="false">IFERROR((S19-S18)/S18,"")</f>
        <v>0.571428571428571</v>
      </c>
      <c r="T20" s="74" t="n">
        <f aca="false">IFERROR((T19-T18)/T18,"")</f>
        <v>-0.125</v>
      </c>
      <c r="U20" s="74" t="n">
        <f aca="false">IFERROR((U19-U18)/U18,"")</f>
        <v>-0.117647058823529</v>
      </c>
      <c r="V20" s="75" t="n">
        <f aca="false">IFERROR((V19-V18)/V18,"")</f>
        <v>0.5</v>
      </c>
    </row>
    <row r="21" customFormat="false" ht="13.5" hidden="false" customHeight="true" outlineLevel="0" collapsed="false">
      <c r="A21" s="69"/>
      <c r="B21" s="70"/>
      <c r="C21" s="76" t="s">
        <v>550</v>
      </c>
      <c r="D21" s="72"/>
      <c r="E21" s="72"/>
      <c r="F21" s="77" t="n">
        <f aca="false">IFERROR(SQRT(2*(F19-F18)^2/(F19+F18)),"")</f>
        <v>6.81385143869247</v>
      </c>
      <c r="G21" s="77" t="n">
        <f aca="false">IFERROR(SQRT(2*(G19-G18)^2/(G19+G18)),"")</f>
        <v>2.36029966164333</v>
      </c>
      <c r="H21" s="77" t="n">
        <f aca="false">IFERROR(SQRT(2*(H19-H18)^2/(H19+H18)),"")</f>
        <v>6.4148717173907</v>
      </c>
      <c r="I21" s="77" t="n">
        <f aca="false">IFERROR(SQRT(2*(I19-I18)^2/(I19+I18)),"")</f>
        <v>4</v>
      </c>
      <c r="J21" s="77" t="n">
        <f aca="false">IFERROR(SQRT(2*(J19-J18)^2/(J19+J18)),"")</f>
        <v>0.392232270276368</v>
      </c>
      <c r="K21" s="77" t="n">
        <f aca="false">IFERROR(SQRT(2*(K19-K18)^2/(K19+K18)),"")</f>
        <v>0.471404520791032</v>
      </c>
      <c r="L21" s="77" t="n">
        <f aca="false">IFERROR(SQRT(2*(L19-L18)^2/(L19+L18)),"")</f>
        <v>1.06482781129934</v>
      </c>
      <c r="M21" s="77" t="n">
        <f aca="false">IFERROR(SQRT(2*(M19-M18)^2/(M19+M18)),"")</f>
        <v>3.12347523777212</v>
      </c>
      <c r="N21" s="78" t="n">
        <f aca="false">IFERROR(SQRT(2*(N19-N18)^2/(N19+N18)),"")</f>
        <v>0.707106781186548</v>
      </c>
      <c r="O21" s="78" t="n">
        <f aca="false">IFERROR(SQRT(2*(O19-O18)^2/(O19+O18)),"")</f>
        <v>6.78356887800876</v>
      </c>
      <c r="P21" s="78" t="n">
        <f aca="false">IFERROR(SQRT(2*(P19-P18)^2/(P19+P18)),"")</f>
        <v>0.632455532033676</v>
      </c>
      <c r="Q21" s="77" t="n">
        <f aca="false">IFERROR(SQRT(2*(Q19-Q18)^2/(Q19+Q18)),"")</f>
        <v>6.30592625094466</v>
      </c>
      <c r="R21" s="77" t="n">
        <f aca="false">IFERROR(SQRT(2*(R19-R18)^2/(R19+R18)),"")</f>
        <v>0.632455532033676</v>
      </c>
      <c r="S21" s="77" t="n">
        <f aca="false">IFERROR(SQRT(2*(S19-S18)^2/(S19+S18)),"")</f>
        <v>1.33333333333333</v>
      </c>
      <c r="T21" s="77" t="n">
        <f aca="false">IFERROR(SQRT(2*(T19-T18)^2/(T19+T18)),"")</f>
        <v>0.365148371670111</v>
      </c>
      <c r="U21" s="77" t="n">
        <f aca="false">IFERROR(SQRT(2*(U19-U18)^2/(U19+U18)),"")</f>
        <v>0.5</v>
      </c>
      <c r="V21" s="79" t="n">
        <f aca="false">IFERROR(SQRT(2*(V19-V18)^2/(V19+V18)),"")</f>
        <v>0.632455532033676</v>
      </c>
    </row>
    <row r="22" customFormat="false" ht="13.5" hidden="false" customHeight="true" outlineLevel="0" collapsed="false">
      <c r="A22" s="69" t="n">
        <v>8052100</v>
      </c>
      <c r="B22" s="70" t="s">
        <v>48</v>
      </c>
      <c r="C22" s="71" t="s">
        <v>547</v>
      </c>
      <c r="D22" s="72"/>
      <c r="E22" s="73"/>
      <c r="F22" s="80"/>
      <c r="G22" s="80"/>
      <c r="H22" s="80"/>
      <c r="I22" s="80"/>
      <c r="J22" s="80"/>
      <c r="K22" s="80"/>
      <c r="L22" s="80"/>
      <c r="M22" s="80"/>
      <c r="N22" s="5"/>
      <c r="O22" s="5"/>
      <c r="P22" s="5"/>
      <c r="Q22" s="80"/>
      <c r="R22" s="80"/>
      <c r="S22" s="80"/>
      <c r="T22" s="80"/>
      <c r="U22" s="80"/>
      <c r="V22" s="81"/>
    </row>
    <row r="23" customFormat="false" ht="13.5" hidden="false" customHeight="true" outlineLevel="0" collapsed="false">
      <c r="A23" s="69"/>
      <c r="B23" s="70"/>
      <c r="C23" s="6" t="s">
        <v>548</v>
      </c>
      <c r="D23" s="72"/>
      <c r="E23" s="72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customFormat="false" ht="13.5" hidden="false" customHeight="true" outlineLevel="0" collapsed="false">
      <c r="A24" s="69"/>
      <c r="B24" s="70"/>
      <c r="C24" s="6" t="s">
        <v>549</v>
      </c>
      <c r="D24" s="72"/>
      <c r="E24" s="72"/>
      <c r="F24" s="74" t="str">
        <f aca="false">IFERROR((F23-F22)/F22,"")</f>
        <v/>
      </c>
      <c r="G24" s="74" t="str">
        <f aca="false">IFERROR((G23-G22)/G22,"")</f>
        <v/>
      </c>
      <c r="H24" s="74" t="str">
        <f aca="false">IFERROR((H23-H22)/H22,"")</f>
        <v/>
      </c>
      <c r="I24" s="74" t="str">
        <f aca="false">IFERROR((I23-I22)/I22,"")</f>
        <v/>
      </c>
      <c r="J24" s="74" t="str">
        <f aca="false">IFERROR((J23-J22)/J22,"")</f>
        <v/>
      </c>
      <c r="K24" s="74" t="str">
        <f aca="false">IFERROR((K23-K22)/K22,"")</f>
        <v/>
      </c>
      <c r="L24" s="74" t="str">
        <f aca="false">IFERROR((L23-L22)/L22,"")</f>
        <v/>
      </c>
      <c r="M24" s="74" t="str">
        <f aca="false">IFERROR((M23-M22)/M22,"")</f>
        <v/>
      </c>
      <c r="N24" s="40" t="str">
        <f aca="false">IFERROR((N23-N22)/N22,"")</f>
        <v/>
      </c>
      <c r="O24" s="40" t="str">
        <f aca="false">IFERROR((O23-O22)/O22,"")</f>
        <v/>
      </c>
      <c r="P24" s="40" t="str">
        <f aca="false">IFERROR((P23-P22)/P22,"")</f>
        <v/>
      </c>
      <c r="Q24" s="74" t="str">
        <f aca="false">IFERROR((Q23-Q22)/Q22,"")</f>
        <v/>
      </c>
      <c r="R24" s="74" t="str">
        <f aca="false">IFERROR((R23-R22)/R22,"")</f>
        <v/>
      </c>
      <c r="S24" s="74" t="str">
        <f aca="false">IFERROR((S23-S22)/S22,"")</f>
        <v/>
      </c>
      <c r="T24" s="74" t="str">
        <f aca="false">IFERROR((T23-T22)/T22,"")</f>
        <v/>
      </c>
      <c r="U24" s="74" t="str">
        <f aca="false">IFERROR((U23-U22)/U22,"")</f>
        <v/>
      </c>
      <c r="V24" s="75" t="str">
        <f aca="false">IFERROR((V23-V22)/V22,"")</f>
        <v/>
      </c>
    </row>
    <row r="25" customFormat="false" ht="13.5" hidden="false" customHeight="true" outlineLevel="0" collapsed="false">
      <c r="A25" s="69"/>
      <c r="B25" s="70"/>
      <c r="C25" s="76" t="s">
        <v>550</v>
      </c>
      <c r="D25" s="72"/>
      <c r="E25" s="72"/>
      <c r="F25" s="77" t="str">
        <f aca="false">IFERROR(SQRT(2*(F23-F22)^2/(F23+F22)),"")</f>
        <v/>
      </c>
      <c r="G25" s="77" t="str">
        <f aca="false">IFERROR(SQRT(2*(G23-G22)^2/(G23+G22)),"")</f>
        <v/>
      </c>
      <c r="H25" s="77" t="str">
        <f aca="false">IFERROR(SQRT(2*(H23-H22)^2/(H23+H22)),"")</f>
        <v/>
      </c>
      <c r="I25" s="77" t="str">
        <f aca="false">IFERROR(SQRT(2*(I23-I22)^2/(I23+I22)),"")</f>
        <v/>
      </c>
      <c r="J25" s="77" t="str">
        <f aca="false">IFERROR(SQRT(2*(J23-J22)^2/(J23+J22)),"")</f>
        <v/>
      </c>
      <c r="K25" s="77" t="str">
        <f aca="false">IFERROR(SQRT(2*(K23-K22)^2/(K23+K22)),"")</f>
        <v/>
      </c>
      <c r="L25" s="77" t="str">
        <f aca="false">IFERROR(SQRT(2*(L23-L22)^2/(L23+L22)),"")</f>
        <v/>
      </c>
      <c r="M25" s="77" t="str">
        <f aca="false">IFERROR(SQRT(2*(M23-M22)^2/(M23+M22)),"")</f>
        <v/>
      </c>
      <c r="N25" s="78" t="str">
        <f aca="false">IFERROR(SQRT(2*(N23-N22)^2/(N23+N22)),"")</f>
        <v/>
      </c>
      <c r="O25" s="78" t="str">
        <f aca="false">IFERROR(SQRT(2*(O23-O22)^2/(O23+O22)),"")</f>
        <v/>
      </c>
      <c r="P25" s="78" t="str">
        <f aca="false">IFERROR(SQRT(2*(P23-P22)^2/(P23+P22)),"")</f>
        <v/>
      </c>
      <c r="Q25" s="77" t="str">
        <f aca="false">IFERROR(SQRT(2*(Q23-Q22)^2/(Q23+Q22)),"")</f>
        <v/>
      </c>
      <c r="R25" s="77" t="str">
        <f aca="false">IFERROR(SQRT(2*(R23-R22)^2/(R23+R22)),"")</f>
        <v/>
      </c>
      <c r="S25" s="77" t="str">
        <f aca="false">IFERROR(SQRT(2*(S23-S22)^2/(S23+S22)),"")</f>
        <v/>
      </c>
      <c r="T25" s="77" t="str">
        <f aca="false">IFERROR(SQRT(2*(T23-T22)^2/(T23+T22)),"")</f>
        <v/>
      </c>
      <c r="U25" s="77" t="str">
        <f aca="false">IFERROR(SQRT(2*(U23-U22)^2/(U23+U22)),"")</f>
        <v/>
      </c>
      <c r="V25" s="79" t="str">
        <f aca="false">IFERROR(SQRT(2*(V23-V22)^2/(V23+V22)),"")</f>
        <v/>
      </c>
    </row>
    <row r="26" customFormat="false" ht="13.5" hidden="false" customHeight="true" outlineLevel="0" collapsed="false">
      <c r="A26" s="69" t="n">
        <v>8037200</v>
      </c>
      <c r="B26" s="70" t="s">
        <v>51</v>
      </c>
      <c r="C26" s="71" t="s">
        <v>547</v>
      </c>
      <c r="D26" s="82"/>
      <c r="E26" s="82"/>
      <c r="F26" s="80"/>
      <c r="G26" s="80"/>
      <c r="H26" s="80"/>
      <c r="I26" s="80"/>
      <c r="J26" s="80"/>
      <c r="K26" s="80"/>
      <c r="L26" s="80"/>
      <c r="M26" s="80"/>
      <c r="N26" s="5"/>
      <c r="O26" s="5"/>
      <c r="P26" s="5"/>
      <c r="Q26" s="80"/>
      <c r="R26" s="80"/>
      <c r="S26" s="80"/>
      <c r="T26" s="80"/>
      <c r="U26" s="80"/>
      <c r="V26" s="81"/>
    </row>
    <row r="27" customFormat="false" ht="13.5" hidden="false" customHeight="true" outlineLevel="0" collapsed="false">
      <c r="A27" s="69"/>
      <c r="B27" s="70"/>
      <c r="C27" s="6" t="s">
        <v>548</v>
      </c>
      <c r="D27" s="82"/>
      <c r="E27" s="8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customFormat="false" ht="13.5" hidden="false" customHeight="true" outlineLevel="0" collapsed="false">
      <c r="A28" s="69"/>
      <c r="B28" s="70"/>
      <c r="C28" s="6" t="s">
        <v>549</v>
      </c>
      <c r="D28" s="82"/>
      <c r="E28" s="82"/>
      <c r="F28" s="74" t="str">
        <f aca="false">IFERROR((F27-F26)/F26,"")</f>
        <v/>
      </c>
      <c r="G28" s="74" t="str">
        <f aca="false">IFERROR((G27-G26)/G26,"")</f>
        <v/>
      </c>
      <c r="H28" s="74" t="str">
        <f aca="false">IFERROR((H27-H26)/H26,"")</f>
        <v/>
      </c>
      <c r="I28" s="74" t="str">
        <f aca="false">IFERROR((I27-I26)/I26,"")</f>
        <v/>
      </c>
      <c r="J28" s="74" t="str">
        <f aca="false">IFERROR((J27-J26)/J26,"")</f>
        <v/>
      </c>
      <c r="K28" s="74" t="str">
        <f aca="false">IFERROR((K27-K26)/K26,"")</f>
        <v/>
      </c>
      <c r="L28" s="74" t="str">
        <f aca="false">IFERROR((L27-L26)/L26,"")</f>
        <v/>
      </c>
      <c r="M28" s="74" t="str">
        <f aca="false">IFERROR((M27-M26)/M26,"")</f>
        <v/>
      </c>
      <c r="N28" s="40" t="str">
        <f aca="false">IFERROR((N27-N26)/N26,"")</f>
        <v/>
      </c>
      <c r="O28" s="40" t="str">
        <f aca="false">IFERROR((O27-O26)/O26,"")</f>
        <v/>
      </c>
      <c r="P28" s="40" t="str">
        <f aca="false">IFERROR((P27-P26)/P26,"")</f>
        <v/>
      </c>
      <c r="Q28" s="74" t="str">
        <f aca="false">IFERROR((Q27-Q26)/Q26,"")</f>
        <v/>
      </c>
      <c r="R28" s="74" t="str">
        <f aca="false">IFERROR((R27-R26)/R26,"")</f>
        <v/>
      </c>
      <c r="S28" s="74" t="str">
        <f aca="false">IFERROR((S27-S26)/S26,"")</f>
        <v/>
      </c>
      <c r="T28" s="74" t="str">
        <f aca="false">IFERROR((T27-T26)/T26,"")</f>
        <v/>
      </c>
      <c r="U28" s="74" t="str">
        <f aca="false">IFERROR((U27-U26)/U26,"")</f>
        <v/>
      </c>
      <c r="V28" s="75" t="str">
        <f aca="false">IFERROR((V27-V26)/V26,"")</f>
        <v/>
      </c>
    </row>
    <row r="29" customFormat="false" ht="13.5" hidden="false" customHeight="true" outlineLevel="0" collapsed="false">
      <c r="A29" s="69"/>
      <c r="B29" s="70"/>
      <c r="C29" s="76" t="s">
        <v>550</v>
      </c>
      <c r="D29" s="82"/>
      <c r="E29" s="82"/>
      <c r="F29" s="77" t="str">
        <f aca="false">IFERROR(SQRT(2*(F27-F26)^2/(F27+F26)),"")</f>
        <v/>
      </c>
      <c r="G29" s="77" t="str">
        <f aca="false">IFERROR(SQRT(2*(G27-G26)^2/(G27+G26)),"")</f>
        <v/>
      </c>
      <c r="H29" s="77" t="str">
        <f aca="false">IFERROR(SQRT(2*(H27-H26)^2/(H27+H26)),"")</f>
        <v/>
      </c>
      <c r="I29" s="77" t="str">
        <f aca="false">IFERROR(SQRT(2*(I27-I26)^2/(I27+I26)),"")</f>
        <v/>
      </c>
      <c r="J29" s="77" t="str">
        <f aca="false">IFERROR(SQRT(2*(J27-J26)^2/(J27+J26)),"")</f>
        <v/>
      </c>
      <c r="K29" s="77" t="str">
        <f aca="false">IFERROR(SQRT(2*(K27-K26)^2/(K27+K26)),"")</f>
        <v/>
      </c>
      <c r="L29" s="77" t="str">
        <f aca="false">IFERROR(SQRT(2*(L27-L26)^2/(L27+L26)),"")</f>
        <v/>
      </c>
      <c r="M29" s="77" t="str">
        <f aca="false">IFERROR(SQRT(2*(M27-M26)^2/(M27+M26)),"")</f>
        <v/>
      </c>
      <c r="N29" s="78" t="str">
        <f aca="false">IFERROR(SQRT(2*(N27-N26)^2/(N27+N26)),"")</f>
        <v/>
      </c>
      <c r="O29" s="78" t="str">
        <f aca="false">IFERROR(SQRT(2*(O27-O26)^2/(O27+O26)),"")</f>
        <v/>
      </c>
      <c r="P29" s="78" t="str">
        <f aca="false">IFERROR(SQRT(2*(P27-P26)^2/(P27+P26)),"")</f>
        <v/>
      </c>
      <c r="Q29" s="77" t="str">
        <f aca="false">IFERROR(SQRT(2*(Q27-Q26)^2/(Q27+Q26)),"")</f>
        <v/>
      </c>
      <c r="R29" s="77" t="str">
        <f aca="false">IFERROR(SQRT(2*(R27-R26)^2/(R27+R26)),"")</f>
        <v/>
      </c>
      <c r="S29" s="77" t="str">
        <f aca="false">IFERROR(SQRT(2*(S27-S26)^2/(S27+S26)),"")</f>
        <v/>
      </c>
      <c r="T29" s="77" t="str">
        <f aca="false">IFERROR(SQRT(2*(T27-T26)^2/(T27+T26)),"")</f>
        <v/>
      </c>
      <c r="U29" s="77" t="str">
        <f aca="false">IFERROR(SQRT(2*(U27-U26)^2/(U27+U26)),"")</f>
        <v/>
      </c>
      <c r="V29" s="79" t="str">
        <f aca="false">IFERROR(SQRT(2*(V27-V26)^2/(V27+V26)),"")</f>
        <v/>
      </c>
    </row>
    <row r="30" customFormat="false" ht="13.5" hidden="false" customHeight="true" outlineLevel="0" collapsed="false">
      <c r="A30" s="69" t="n">
        <v>8057300</v>
      </c>
      <c r="B30" s="70" t="s">
        <v>53</v>
      </c>
      <c r="C30" s="71" t="s">
        <v>558</v>
      </c>
      <c r="D30" s="72" t="n">
        <v>45966</v>
      </c>
      <c r="E30" s="82" t="s">
        <v>560</v>
      </c>
      <c r="F30" s="80" t="n">
        <v>23440</v>
      </c>
      <c r="G30" s="80" t="n">
        <v>4497</v>
      </c>
      <c r="H30" s="80" t="n">
        <v>6109</v>
      </c>
      <c r="I30" s="80" t="n">
        <v>4855</v>
      </c>
      <c r="J30" s="80" t="n">
        <v>7999</v>
      </c>
      <c r="K30" s="97" t="n">
        <v>1272</v>
      </c>
      <c r="L30" s="97" t="n">
        <v>3049</v>
      </c>
      <c r="M30" s="97" t="n">
        <v>174</v>
      </c>
      <c r="N30" s="97" t="n">
        <v>881</v>
      </c>
      <c r="O30" s="97" t="n">
        <v>3293</v>
      </c>
      <c r="P30" s="97" t="n">
        <v>1932</v>
      </c>
      <c r="Q30" s="97" t="n">
        <v>174</v>
      </c>
      <c r="R30" s="97" t="n">
        <v>3430</v>
      </c>
      <c r="S30" s="97" t="n">
        <v>1250</v>
      </c>
      <c r="T30" s="97" t="n">
        <v>2785</v>
      </c>
      <c r="U30" s="97" t="n">
        <v>3693</v>
      </c>
      <c r="V30" s="97" t="n">
        <v>1507</v>
      </c>
    </row>
    <row r="31" customFormat="false" ht="13.5" hidden="false" customHeight="true" outlineLevel="0" collapsed="false">
      <c r="A31" s="69"/>
      <c r="B31" s="70"/>
      <c r="C31" s="6" t="s">
        <v>548</v>
      </c>
      <c r="D31" s="72"/>
      <c r="E31" s="72"/>
      <c r="F31" s="5" t="n">
        <v>23069</v>
      </c>
      <c r="G31" s="5" t="n">
        <v>4461</v>
      </c>
      <c r="H31" s="5" t="n">
        <v>6018</v>
      </c>
      <c r="I31" s="5" t="n">
        <v>4687</v>
      </c>
      <c r="J31" s="5" t="n">
        <v>7903</v>
      </c>
      <c r="K31" s="5" t="n">
        <v>1209</v>
      </c>
      <c r="L31" s="5" t="n">
        <v>2794</v>
      </c>
      <c r="M31" s="5" t="n">
        <v>458</v>
      </c>
      <c r="N31" s="5" t="n">
        <v>867</v>
      </c>
      <c r="O31" s="5" t="n">
        <v>3169</v>
      </c>
      <c r="P31" s="5" t="n">
        <v>1982</v>
      </c>
      <c r="Q31" s="5" t="n">
        <v>185</v>
      </c>
      <c r="R31" s="5" t="n">
        <v>3197</v>
      </c>
      <c r="S31" s="5" t="n">
        <v>1305</v>
      </c>
      <c r="T31" s="5" t="n">
        <v>2646</v>
      </c>
      <c r="U31" s="5" t="n">
        <v>3713</v>
      </c>
      <c r="V31" s="5" t="n">
        <v>1544</v>
      </c>
    </row>
    <row r="32" customFormat="false" ht="13.5" hidden="false" customHeight="true" outlineLevel="0" collapsed="false">
      <c r="A32" s="69"/>
      <c r="B32" s="70"/>
      <c r="C32" s="6" t="s">
        <v>549</v>
      </c>
      <c r="D32" s="72"/>
      <c r="E32" s="72"/>
      <c r="F32" s="74" t="n">
        <f aca="false">IFERROR((F31-F30)/F30,"")</f>
        <v>-0.0158276450511945</v>
      </c>
      <c r="G32" s="74" t="n">
        <f aca="false">IFERROR((G31-G30)/G30,"")</f>
        <v>-0.00800533689126084</v>
      </c>
      <c r="H32" s="74" t="n">
        <f aca="false">IFERROR((H31-H30)/H30,"")</f>
        <v>-0.0148960550008185</v>
      </c>
      <c r="I32" s="74" t="n">
        <f aca="false">IFERROR((I31-I30)/I30,"")</f>
        <v>-0.0346035015447992</v>
      </c>
      <c r="J32" s="74" t="n">
        <f aca="false">IFERROR((J31-J30)/J30,"")</f>
        <v>-0.0120015001875234</v>
      </c>
      <c r="K32" s="74" t="n">
        <f aca="false">IFERROR((K31-K30)/K30,"")</f>
        <v>-0.0495283018867925</v>
      </c>
      <c r="L32" s="74" t="n">
        <f aca="false">IFERROR((L31-L30)/L30,"")</f>
        <v>-0.0836339783535585</v>
      </c>
      <c r="M32" s="74" t="n">
        <f aca="false">IFERROR((M31-M30)/M30,"")</f>
        <v>1.63218390804598</v>
      </c>
      <c r="N32" s="40" t="n">
        <f aca="false">IFERROR((N31-N30)/N30,"")</f>
        <v>-0.0158910329171396</v>
      </c>
      <c r="O32" s="40" t="n">
        <f aca="false">IFERROR((O31-O30)/O30,"")</f>
        <v>-0.0376556331612511</v>
      </c>
      <c r="P32" s="40" t="n">
        <f aca="false">IFERROR((P31-P30)/P30,"")</f>
        <v>0.025879917184265</v>
      </c>
      <c r="Q32" s="74" t="n">
        <f aca="false">IFERROR((Q31-Q30)/Q30,"")</f>
        <v>0.0632183908045977</v>
      </c>
      <c r="R32" s="74" t="n">
        <f aca="false">IFERROR((R31-R30)/R30,"")</f>
        <v>-0.067930029154519</v>
      </c>
      <c r="S32" s="74" t="n">
        <f aca="false">IFERROR((S31-S30)/S30,"")</f>
        <v>0.044</v>
      </c>
      <c r="T32" s="74" t="n">
        <f aca="false">IFERROR((T31-T30)/T30,"")</f>
        <v>-0.0499102333931777</v>
      </c>
      <c r="U32" s="74" t="n">
        <f aca="false">IFERROR((U31-U30)/U30,"")</f>
        <v>0.00541565123206066</v>
      </c>
      <c r="V32" s="75" t="n">
        <f aca="false">IFERROR((V31-V30)/V30,"")</f>
        <v>0.0245520902455209</v>
      </c>
    </row>
    <row r="33" customFormat="false" ht="13.5" hidden="false" customHeight="true" outlineLevel="0" collapsed="false">
      <c r="A33" s="69"/>
      <c r="B33" s="70"/>
      <c r="C33" s="76" t="s">
        <v>550</v>
      </c>
      <c r="D33" s="72"/>
      <c r="E33" s="72"/>
      <c r="F33" s="77" t="n">
        <f aca="false">IFERROR(SQRT(2*(F31-F30)^2/(F31+F30)),"")</f>
        <v>2.43287842230229</v>
      </c>
      <c r="G33" s="77" t="n">
        <f aca="false">IFERROR(SQRT(2*(G31-G30)^2/(G31+G30)),"")</f>
        <v>0.537912912474281</v>
      </c>
      <c r="H33" s="77" t="n">
        <f aca="false">IFERROR(SQRT(2*(H31-H30)^2/(H31+H30)),"")</f>
        <v>1.16863718582953</v>
      </c>
      <c r="I33" s="77" t="n">
        <f aca="false">IFERROR(SQRT(2*(I31-I30)^2/(I31+I30)),"")</f>
        <v>2.43222962213984</v>
      </c>
      <c r="J33" s="77" t="n">
        <f aca="false">IFERROR(SQRT(2*(J31-J30)^2/(J31+J30)),"")</f>
        <v>1.07661482636159</v>
      </c>
      <c r="K33" s="77" t="n">
        <f aca="false">IFERROR(SQRT(2*(K31-K30)^2/(K31+K30)),"")</f>
        <v>1.78871918535663</v>
      </c>
      <c r="L33" s="77" t="n">
        <f aca="false">IFERROR(SQRT(2*(L31-L30)^2/(L31+L30)),"")</f>
        <v>4.7177751132828</v>
      </c>
      <c r="M33" s="77" t="n">
        <f aca="false">IFERROR(SQRT(2*(M31-M30)^2/(M31+M30)),"")</f>
        <v>15.9762481931495</v>
      </c>
      <c r="N33" s="78" t="n">
        <f aca="false">IFERROR(SQRT(2*(N31-N30)^2/(N31+N30)),"")</f>
        <v>0.473557064044217</v>
      </c>
      <c r="O33" s="78" t="n">
        <f aca="false">IFERROR(SQRT(2*(O31-O30)^2/(O31+O30)),"")</f>
        <v>2.18148989773961</v>
      </c>
      <c r="P33" s="78" t="n">
        <f aca="false">IFERROR(SQRT(2*(P31-P30)^2/(P31+P30)),"")</f>
        <v>1.13025019727106</v>
      </c>
      <c r="Q33" s="77" t="n">
        <f aca="false">IFERROR(SQRT(2*(Q31-Q30)^2/(Q31+Q30)),"")</f>
        <v>0.821032707948284</v>
      </c>
      <c r="R33" s="77" t="n">
        <f aca="false">IFERROR(SQRT(2*(R31-R30)^2/(R31+R30)),"")</f>
        <v>4.04773836928</v>
      </c>
      <c r="S33" s="77" t="n">
        <f aca="false">IFERROR(SQRT(2*(S31-S30)^2/(S31+S30)),"")</f>
        <v>1.53880020357947</v>
      </c>
      <c r="T33" s="77" t="n">
        <f aca="false">IFERROR(SQRT(2*(T31-T30)^2/(T31+T30)),"")</f>
        <v>2.66741074747528</v>
      </c>
      <c r="U33" s="77" t="n">
        <f aca="false">IFERROR(SQRT(2*(U31-U30)^2/(U31+U30)),"")</f>
        <v>0.328664759138458</v>
      </c>
      <c r="V33" s="79" t="n">
        <f aca="false">IFERROR(SQRT(2*(V31-V30)^2/(V31+V30)),"")</f>
        <v>0.947317626259168</v>
      </c>
    </row>
    <row r="34" customFormat="false" ht="13.5" hidden="false" customHeight="true" outlineLevel="0" collapsed="false">
      <c r="A34" s="69" t="n">
        <v>8051400</v>
      </c>
      <c r="B34" s="70" t="s">
        <v>55</v>
      </c>
      <c r="C34" s="71" t="s">
        <v>547</v>
      </c>
      <c r="D34" s="72"/>
      <c r="E34" s="73"/>
      <c r="F34" s="80"/>
      <c r="G34" s="80"/>
      <c r="H34" s="80"/>
      <c r="I34" s="80"/>
      <c r="J34" s="80"/>
      <c r="K34" s="80"/>
      <c r="L34" s="80"/>
      <c r="M34" s="80"/>
      <c r="N34" s="5"/>
      <c r="O34" s="5"/>
      <c r="P34" s="5"/>
      <c r="Q34" s="80"/>
      <c r="R34" s="80"/>
      <c r="S34" s="80"/>
      <c r="T34" s="80"/>
      <c r="U34" s="80"/>
      <c r="V34" s="81"/>
    </row>
    <row r="35" customFormat="false" ht="13.5" hidden="false" customHeight="true" outlineLevel="0" collapsed="false">
      <c r="A35" s="69"/>
      <c r="B35" s="70"/>
      <c r="C35" s="6" t="s">
        <v>548</v>
      </c>
      <c r="D35" s="72"/>
      <c r="E35" s="72"/>
      <c r="F35" s="6"/>
      <c r="G35" s="6"/>
      <c r="H35" s="6"/>
      <c r="I35" s="6"/>
      <c r="J35" s="6"/>
      <c r="K35" s="6"/>
      <c r="L35" s="6"/>
      <c r="M35" s="6"/>
      <c r="N35" s="5"/>
      <c r="O35" s="5"/>
      <c r="P35" s="5"/>
      <c r="Q35" s="6"/>
      <c r="R35" s="6"/>
      <c r="S35" s="6"/>
      <c r="T35" s="6"/>
      <c r="U35" s="6"/>
      <c r="V35" s="83"/>
    </row>
    <row r="36" customFormat="false" ht="13.5" hidden="false" customHeight="true" outlineLevel="0" collapsed="false">
      <c r="A36" s="69"/>
      <c r="B36" s="70"/>
      <c r="C36" s="6" t="s">
        <v>549</v>
      </c>
      <c r="D36" s="72"/>
      <c r="E36" s="72"/>
      <c r="F36" s="74" t="str">
        <f aca="false">IFERROR((F35-F34)/F34,"")</f>
        <v/>
      </c>
      <c r="G36" s="74" t="str">
        <f aca="false">IFERROR((G35-G34)/G34,"")</f>
        <v/>
      </c>
      <c r="H36" s="74" t="str">
        <f aca="false">IFERROR((H35-H34)/H34,"")</f>
        <v/>
      </c>
      <c r="I36" s="74" t="str">
        <f aca="false">IFERROR((I35-I34)/I34,"")</f>
        <v/>
      </c>
      <c r="J36" s="74" t="str">
        <f aca="false">IFERROR((J35-J34)/J34,"")</f>
        <v/>
      </c>
      <c r="K36" s="74" t="str">
        <f aca="false">IFERROR((K35-K34)/K34,"")</f>
        <v/>
      </c>
      <c r="L36" s="74" t="str">
        <f aca="false">IFERROR((L35-L34)/L34,"")</f>
        <v/>
      </c>
      <c r="M36" s="74" t="str">
        <f aca="false">IFERROR((M35-M34)/M34,"")</f>
        <v/>
      </c>
      <c r="N36" s="40" t="str">
        <f aca="false">IFERROR((N35-N34)/N34,"")</f>
        <v/>
      </c>
      <c r="O36" s="40" t="str">
        <f aca="false">IFERROR((O35-O34)/O34,"")</f>
        <v/>
      </c>
      <c r="P36" s="40" t="str">
        <f aca="false">IFERROR((P35-P34)/P34,"")</f>
        <v/>
      </c>
      <c r="Q36" s="74" t="str">
        <f aca="false">IFERROR((Q35-Q34)/Q34,"")</f>
        <v/>
      </c>
      <c r="R36" s="74" t="str">
        <f aca="false">IFERROR((R35-R34)/R34,"")</f>
        <v/>
      </c>
      <c r="S36" s="74" t="str">
        <f aca="false">IFERROR((S35-S34)/S34,"")</f>
        <v/>
      </c>
      <c r="T36" s="74" t="str">
        <f aca="false">IFERROR((T35-T34)/T34,"")</f>
        <v/>
      </c>
      <c r="U36" s="74" t="str">
        <f aca="false">IFERROR((U35-U34)/U34,"")</f>
        <v/>
      </c>
      <c r="V36" s="75" t="str">
        <f aca="false">IFERROR((V35-V34)/V34,"")</f>
        <v/>
      </c>
    </row>
    <row r="37" customFormat="false" ht="13.5" hidden="false" customHeight="true" outlineLevel="0" collapsed="false">
      <c r="A37" s="69"/>
      <c r="B37" s="70"/>
      <c r="C37" s="76" t="s">
        <v>550</v>
      </c>
      <c r="D37" s="72"/>
      <c r="E37" s="72"/>
      <c r="F37" s="77" t="str">
        <f aca="false">IFERROR(SQRT(2*(F35-F34)^2/(F35+F34)),"")</f>
        <v/>
      </c>
      <c r="G37" s="77" t="str">
        <f aca="false">IFERROR(SQRT(2*(G35-G34)^2/(G35+G34)),"")</f>
        <v/>
      </c>
      <c r="H37" s="77" t="str">
        <f aca="false">IFERROR(SQRT(2*(H35-H34)^2/(H35+H34)),"")</f>
        <v/>
      </c>
      <c r="I37" s="77" t="str">
        <f aca="false">IFERROR(SQRT(2*(I35-I34)^2/(I35+I34)),"")</f>
        <v/>
      </c>
      <c r="J37" s="77" t="str">
        <f aca="false">IFERROR(SQRT(2*(J35-J34)^2/(J35+J34)),"")</f>
        <v/>
      </c>
      <c r="K37" s="77" t="str">
        <f aca="false">IFERROR(SQRT(2*(K35-K34)^2/(K35+K34)),"")</f>
        <v/>
      </c>
      <c r="L37" s="77" t="str">
        <f aca="false">IFERROR(SQRT(2*(L35-L34)^2/(L35+L34)),"")</f>
        <v/>
      </c>
      <c r="M37" s="77" t="str">
        <f aca="false">IFERROR(SQRT(2*(M35-M34)^2/(M35+M34)),"")</f>
        <v/>
      </c>
      <c r="N37" s="78" t="str">
        <f aca="false">IFERROR(SQRT(2*(N35-N34)^2/(N35+N34)),"")</f>
        <v/>
      </c>
      <c r="O37" s="78" t="str">
        <f aca="false">IFERROR(SQRT(2*(O35-O34)^2/(O35+O34)),"")</f>
        <v/>
      </c>
      <c r="P37" s="78" t="str">
        <f aca="false">IFERROR(SQRT(2*(P35-P34)^2/(P35+P34)),"")</f>
        <v/>
      </c>
      <c r="Q37" s="77" t="str">
        <f aca="false">IFERROR(SQRT(2*(Q35-Q34)^2/(Q35+Q34)),"")</f>
        <v/>
      </c>
      <c r="R37" s="77" t="str">
        <f aca="false">IFERROR(SQRT(2*(R35-R34)^2/(R35+R34)),"")</f>
        <v/>
      </c>
      <c r="S37" s="77" t="str">
        <f aca="false">IFERROR(SQRT(2*(S35-S34)^2/(S35+S34)),"")</f>
        <v/>
      </c>
      <c r="T37" s="77" t="str">
        <f aca="false">IFERROR(SQRT(2*(T35-T34)^2/(T35+T34)),"")</f>
        <v/>
      </c>
      <c r="U37" s="77" t="str">
        <f aca="false">IFERROR(SQRT(2*(U35-U34)^2/(U35+U34)),"")</f>
        <v/>
      </c>
      <c r="V37" s="79" t="str">
        <f aca="false">IFERROR(SQRT(2*(V35-V34)^2/(V35+V34)),"")</f>
        <v/>
      </c>
    </row>
    <row r="38" customFormat="false" ht="13.5" hidden="false" customHeight="true" outlineLevel="0" collapsed="false">
      <c r="A38" s="69" t="n">
        <v>8037400</v>
      </c>
      <c r="B38" s="70" t="s">
        <v>58</v>
      </c>
      <c r="C38" s="71" t="s">
        <v>547</v>
      </c>
      <c r="D38" s="72"/>
      <c r="E38" s="7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customFormat="false" ht="13.5" hidden="false" customHeight="true" outlineLevel="0" collapsed="false">
      <c r="A39" s="69"/>
      <c r="B39" s="70"/>
      <c r="C39" s="6" t="s">
        <v>548</v>
      </c>
      <c r="D39" s="72"/>
      <c r="E39" s="7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customFormat="false" ht="13.5" hidden="false" customHeight="true" outlineLevel="0" collapsed="false">
      <c r="A40" s="69"/>
      <c r="B40" s="70"/>
      <c r="C40" s="6" t="s">
        <v>549</v>
      </c>
      <c r="D40" s="72"/>
      <c r="E40" s="72"/>
      <c r="F40" s="74" t="str">
        <f aca="false">IFERROR((F39-F38)/F38,"")</f>
        <v/>
      </c>
      <c r="G40" s="74" t="str">
        <f aca="false">IFERROR((G39-G38)/G38,"")</f>
        <v/>
      </c>
      <c r="H40" s="74" t="str">
        <f aca="false">IFERROR((H39-H38)/H38,"")</f>
        <v/>
      </c>
      <c r="I40" s="74" t="str">
        <f aca="false">IFERROR((I39-I38)/I38,"")</f>
        <v/>
      </c>
      <c r="J40" s="74" t="str">
        <f aca="false">IFERROR((J39-J38)/J38,"")</f>
        <v/>
      </c>
      <c r="K40" s="74" t="str">
        <f aca="false">IFERROR((K39-K38)/K38,"")</f>
        <v/>
      </c>
      <c r="L40" s="74" t="str">
        <f aca="false">IFERROR((L39-L38)/L38,"")</f>
        <v/>
      </c>
      <c r="M40" s="74" t="str">
        <f aca="false">IFERROR((M39-M38)/M38,"")</f>
        <v/>
      </c>
      <c r="N40" s="40" t="str">
        <f aca="false">IFERROR((N39-N38)/N38,"")</f>
        <v/>
      </c>
      <c r="O40" s="40" t="str">
        <f aca="false">IFERROR((O39-O38)/O38,"")</f>
        <v/>
      </c>
      <c r="P40" s="40" t="str">
        <f aca="false">IFERROR((P39-P38)/P38,"")</f>
        <v/>
      </c>
      <c r="Q40" s="74" t="str">
        <f aca="false">IFERROR((Q39-Q38)/Q38,"")</f>
        <v/>
      </c>
      <c r="R40" s="74" t="str">
        <f aca="false">IFERROR((R39-R38)/R38,"")</f>
        <v/>
      </c>
      <c r="S40" s="74" t="str">
        <f aca="false">IFERROR((S39-S38)/S38,"")</f>
        <v/>
      </c>
      <c r="T40" s="74" t="str">
        <f aca="false">IFERROR((T39-T38)/T38,"")</f>
        <v/>
      </c>
      <c r="U40" s="74" t="str">
        <f aca="false">IFERROR((U39-U38)/U38,"")</f>
        <v/>
      </c>
      <c r="V40" s="75" t="str">
        <f aca="false">IFERROR((V39-V38)/V38,"")</f>
        <v/>
      </c>
    </row>
    <row r="41" customFormat="false" ht="13.5" hidden="false" customHeight="true" outlineLevel="0" collapsed="false">
      <c r="A41" s="69"/>
      <c r="B41" s="70"/>
      <c r="C41" s="76" t="s">
        <v>550</v>
      </c>
      <c r="D41" s="72"/>
      <c r="E41" s="72"/>
      <c r="F41" s="77" t="str">
        <f aca="false">IFERROR(SQRT(2*(F39-F38)^2/(F39+F38)),"")</f>
        <v/>
      </c>
      <c r="G41" s="77" t="str">
        <f aca="false">IFERROR(SQRT(2*(G39-G38)^2/(G39+G38)),"")</f>
        <v/>
      </c>
      <c r="H41" s="77" t="str">
        <f aca="false">IFERROR(SQRT(2*(H39-H38)^2/(H39+H38)),"")</f>
        <v/>
      </c>
      <c r="I41" s="77" t="str">
        <f aca="false">IFERROR(SQRT(2*(I39-I38)^2/(I39+I38)),"")</f>
        <v/>
      </c>
      <c r="J41" s="77" t="str">
        <f aca="false">IFERROR(SQRT(2*(J39-J38)^2/(J39+J38)),"")</f>
        <v/>
      </c>
      <c r="K41" s="77" t="str">
        <f aca="false">IFERROR(SQRT(2*(K39-K38)^2/(K39+K38)),"")</f>
        <v/>
      </c>
      <c r="L41" s="77" t="str">
        <f aca="false">IFERROR(SQRT(2*(L39-L38)^2/(L39+L38)),"")</f>
        <v/>
      </c>
      <c r="M41" s="77" t="str">
        <f aca="false">IFERROR(SQRT(2*(M39-M38)^2/(M39+M38)),"")</f>
        <v/>
      </c>
      <c r="N41" s="78" t="str">
        <f aca="false">IFERROR(SQRT(2*(N39-N38)^2/(N39+N38)),"")</f>
        <v/>
      </c>
      <c r="O41" s="78" t="str">
        <f aca="false">IFERROR(SQRT(2*(O39-O38)^2/(O39+O38)),"")</f>
        <v/>
      </c>
      <c r="P41" s="78" t="str">
        <f aca="false">IFERROR(SQRT(2*(P39-P38)^2/(P39+P38)),"")</f>
        <v/>
      </c>
      <c r="Q41" s="77" t="str">
        <f aca="false">IFERROR(SQRT(2*(Q39-Q38)^2/(Q39+Q38)),"")</f>
        <v/>
      </c>
      <c r="R41" s="77" t="str">
        <f aca="false">IFERROR(SQRT(2*(R39-R38)^2/(R39+R38)),"")</f>
        <v/>
      </c>
      <c r="S41" s="77" t="str">
        <f aca="false">IFERROR(SQRT(2*(S39-S38)^2/(S39+S38)),"")</f>
        <v/>
      </c>
      <c r="T41" s="77" t="str">
        <f aca="false">IFERROR(SQRT(2*(T39-T38)^2/(T39+T38)),"")</f>
        <v/>
      </c>
      <c r="U41" s="77" t="str">
        <f aca="false">IFERROR(SQRT(2*(U39-U38)^2/(U39+U38)),"")</f>
        <v/>
      </c>
      <c r="V41" s="79" t="str">
        <f aca="false">IFERROR(SQRT(2*(V39-V38)^2/(V39+V38)),"")</f>
        <v/>
      </c>
    </row>
    <row r="42" customFormat="false" ht="13.5" hidden="false" customHeight="true" outlineLevel="0" collapsed="false">
      <c r="A42" s="69" t="n">
        <v>8037300</v>
      </c>
      <c r="B42" s="70" t="s">
        <v>60</v>
      </c>
      <c r="C42" s="71" t="s">
        <v>547</v>
      </c>
      <c r="D42" s="72"/>
      <c r="E42" s="7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customFormat="false" ht="13.5" hidden="false" customHeight="true" outlineLevel="0" collapsed="false">
      <c r="A43" s="69"/>
      <c r="B43" s="70"/>
      <c r="C43" s="6" t="s">
        <v>548</v>
      </c>
      <c r="D43" s="72"/>
      <c r="E43" s="7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</row>
    <row r="44" customFormat="false" ht="13.5" hidden="false" customHeight="true" outlineLevel="0" collapsed="false">
      <c r="A44" s="69"/>
      <c r="B44" s="70"/>
      <c r="C44" s="6" t="s">
        <v>549</v>
      </c>
      <c r="D44" s="72"/>
      <c r="E44" s="72"/>
      <c r="F44" s="74" t="str">
        <f aca="false">IFERROR((F43-F42)/F42,"")</f>
        <v/>
      </c>
      <c r="G44" s="74" t="str">
        <f aca="false">IFERROR((G43-G42)/G42,"")</f>
        <v/>
      </c>
      <c r="H44" s="74" t="str">
        <f aca="false">IFERROR((H43-H42)/H42,"")</f>
        <v/>
      </c>
      <c r="I44" s="74" t="str">
        <f aca="false">IFERROR((I43-I42)/I42,"")</f>
        <v/>
      </c>
      <c r="J44" s="74" t="str">
        <f aca="false">IFERROR((J43-J42)/J42,"")</f>
        <v/>
      </c>
      <c r="K44" s="74" t="str">
        <f aca="false">IFERROR((K43-K42)/K42,"")</f>
        <v/>
      </c>
      <c r="L44" s="74" t="str">
        <f aca="false">IFERROR((L43-L42)/L42,"")</f>
        <v/>
      </c>
      <c r="M44" s="74" t="str">
        <f aca="false">IFERROR((M43-M42)/M42,"")</f>
        <v/>
      </c>
      <c r="N44" s="40" t="str">
        <f aca="false">IFERROR((N43-N42)/N42,"")</f>
        <v/>
      </c>
      <c r="O44" s="40" t="str">
        <f aca="false">IFERROR((O43-O42)/O42,"")</f>
        <v/>
      </c>
      <c r="P44" s="40" t="str">
        <f aca="false">IFERROR((P43-P42)/P42,"")</f>
        <v/>
      </c>
      <c r="Q44" s="74" t="str">
        <f aca="false">IFERROR((Q43-Q42)/Q42,"")</f>
        <v/>
      </c>
      <c r="R44" s="74" t="str">
        <f aca="false">IFERROR((R43-R42)/R42,"")</f>
        <v/>
      </c>
      <c r="S44" s="74" t="str">
        <f aca="false">IFERROR((S43-S42)/S42,"")</f>
        <v/>
      </c>
      <c r="T44" s="74" t="str">
        <f aca="false">IFERROR((T43-T42)/T42,"")</f>
        <v/>
      </c>
      <c r="U44" s="74" t="str">
        <f aca="false">IFERROR((U43-U42)/U42,"")</f>
        <v/>
      </c>
      <c r="V44" s="75" t="str">
        <f aca="false">IFERROR((V43-V42)/V42,"")</f>
        <v/>
      </c>
    </row>
    <row r="45" customFormat="false" ht="13.5" hidden="false" customHeight="true" outlineLevel="0" collapsed="false">
      <c r="A45" s="69"/>
      <c r="B45" s="70"/>
      <c r="C45" s="76" t="s">
        <v>550</v>
      </c>
      <c r="D45" s="72"/>
      <c r="E45" s="72"/>
      <c r="F45" s="77" t="str">
        <f aca="false">IFERROR(SQRT(2*(F43-F42)^2/(F43+F42)),"")</f>
        <v/>
      </c>
      <c r="G45" s="77" t="str">
        <f aca="false">IFERROR(SQRT(2*(G43-G42)^2/(G43+G42)),"")</f>
        <v/>
      </c>
      <c r="H45" s="77" t="str">
        <f aca="false">IFERROR(SQRT(2*(H43-H42)^2/(H43+H42)),"")</f>
        <v/>
      </c>
      <c r="I45" s="77" t="str">
        <f aca="false">IFERROR(SQRT(2*(I43-I42)^2/(I43+I42)),"")</f>
        <v/>
      </c>
      <c r="J45" s="77" t="str">
        <f aca="false">IFERROR(SQRT(2*(J43-J42)^2/(J43+J42)),"")</f>
        <v/>
      </c>
      <c r="K45" s="77" t="str">
        <f aca="false">IFERROR(SQRT(2*(K43-K42)^2/(K43+K42)),"")</f>
        <v/>
      </c>
      <c r="L45" s="77" t="str">
        <f aca="false">IFERROR(SQRT(2*(L43-L42)^2/(L43+L42)),"")</f>
        <v/>
      </c>
      <c r="M45" s="77" t="str">
        <f aca="false">IFERROR(SQRT(2*(M43-M42)^2/(M43+M42)),"")</f>
        <v/>
      </c>
      <c r="N45" s="78" t="str">
        <f aca="false">IFERROR(SQRT(2*(N43-N42)^2/(N43+N42)),"")</f>
        <v/>
      </c>
      <c r="O45" s="78" t="str">
        <f aca="false">IFERROR(SQRT(2*(O43-O42)^2/(O43+O42)),"")</f>
        <v/>
      </c>
      <c r="P45" s="78" t="str">
        <f aca="false">IFERROR(SQRT(2*(P43-P42)^2/(P43+P42)),"")</f>
        <v/>
      </c>
      <c r="Q45" s="77" t="str">
        <f aca="false">IFERROR(SQRT(2*(Q43-Q42)^2/(Q43+Q42)),"")</f>
        <v/>
      </c>
      <c r="R45" s="77" t="str">
        <f aca="false">IFERROR(SQRT(2*(R43-R42)^2/(R43+R42)),"")</f>
        <v/>
      </c>
      <c r="S45" s="77" t="str">
        <f aca="false">IFERROR(SQRT(2*(S43-S42)^2/(S43+S42)),"")</f>
        <v/>
      </c>
      <c r="T45" s="77" t="str">
        <f aca="false">IFERROR(SQRT(2*(T43-T42)^2/(T43+T42)),"")</f>
        <v/>
      </c>
      <c r="U45" s="77" t="str">
        <f aca="false">IFERROR(SQRT(2*(U43-U42)^2/(U43+U42)),"")</f>
        <v/>
      </c>
      <c r="V45" s="79" t="str">
        <f aca="false">IFERROR(SQRT(2*(V43-V42)^2/(V43+V42)),"")</f>
        <v/>
      </c>
    </row>
    <row r="46" customFormat="false" ht="13.5" hidden="false" customHeight="true" outlineLevel="0" collapsed="false">
      <c r="A46" s="69" t="n">
        <v>8048500</v>
      </c>
      <c r="B46" s="70" t="s">
        <v>62</v>
      </c>
      <c r="C46" s="71" t="s">
        <v>547</v>
      </c>
      <c r="D46" s="72"/>
      <c r="E46" s="7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customFormat="false" ht="13.5" hidden="false" customHeight="true" outlineLevel="0" collapsed="false">
      <c r="A47" s="69"/>
      <c r="B47" s="70"/>
      <c r="C47" s="6" t="s">
        <v>548</v>
      </c>
      <c r="D47" s="72"/>
      <c r="E47" s="7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customFormat="false" ht="13.5" hidden="false" customHeight="true" outlineLevel="0" collapsed="false">
      <c r="A48" s="69"/>
      <c r="B48" s="70"/>
      <c r="C48" s="6" t="s">
        <v>549</v>
      </c>
      <c r="D48" s="72"/>
      <c r="E48" s="72"/>
      <c r="F48" s="74" t="str">
        <f aca="false">IFERROR((F47-F46)/F46,"")</f>
        <v/>
      </c>
      <c r="G48" s="74" t="str">
        <f aca="false">IFERROR((G47-G46)/G46,"")</f>
        <v/>
      </c>
      <c r="H48" s="74" t="str">
        <f aca="false">IFERROR((H47-H46)/H46,"")</f>
        <v/>
      </c>
      <c r="I48" s="74" t="str">
        <f aca="false">IFERROR((I47-I46)/I46,"")</f>
        <v/>
      </c>
      <c r="J48" s="74" t="str">
        <f aca="false">IFERROR((J47-J46)/J46,"")</f>
        <v/>
      </c>
      <c r="K48" s="74" t="str">
        <f aca="false">IFERROR((K47-K46)/K46,"")</f>
        <v/>
      </c>
      <c r="L48" s="74" t="str">
        <f aca="false">IFERROR((L47-L46)/L46,"")</f>
        <v/>
      </c>
      <c r="M48" s="74" t="str">
        <f aca="false">IFERROR((M47-M46)/M46,"")</f>
        <v/>
      </c>
      <c r="N48" s="40" t="str">
        <f aca="false">IFERROR((N47-N46)/N46,"")</f>
        <v/>
      </c>
      <c r="O48" s="40" t="str">
        <f aca="false">IFERROR((O47-O46)/O46,"")</f>
        <v/>
      </c>
      <c r="P48" s="40" t="str">
        <f aca="false">IFERROR((P47-P46)/P46,"")</f>
        <v/>
      </c>
      <c r="Q48" s="74" t="str">
        <f aca="false">IFERROR((Q47-Q46)/Q46,"")</f>
        <v/>
      </c>
      <c r="R48" s="74" t="str">
        <f aca="false">IFERROR((R47-R46)/R46,"")</f>
        <v/>
      </c>
      <c r="S48" s="74" t="str">
        <f aca="false">IFERROR((S47-S46)/S46,"")</f>
        <v/>
      </c>
      <c r="T48" s="74" t="str">
        <f aca="false">IFERROR((T47-T46)/T46,"")</f>
        <v/>
      </c>
      <c r="U48" s="74" t="str">
        <f aca="false">IFERROR((U47-U46)/U46,"")</f>
        <v/>
      </c>
      <c r="V48" s="75" t="str">
        <f aca="false">IFERROR((V47-V46)/V46,"")</f>
        <v/>
      </c>
    </row>
    <row r="49" customFormat="false" ht="13.5" hidden="false" customHeight="true" outlineLevel="0" collapsed="false">
      <c r="A49" s="69"/>
      <c r="B49" s="70"/>
      <c r="C49" s="76" t="s">
        <v>550</v>
      </c>
      <c r="D49" s="72"/>
      <c r="E49" s="72"/>
      <c r="F49" s="77" t="str">
        <f aca="false">IFERROR(SQRT(2*(F47-F46)^2/(F47+F46)),"")</f>
        <v/>
      </c>
      <c r="G49" s="77" t="str">
        <f aca="false">IFERROR(SQRT(2*(G47-G46)^2/(G47+G46)),"")</f>
        <v/>
      </c>
      <c r="H49" s="77" t="str">
        <f aca="false">IFERROR(SQRT(2*(H47-H46)^2/(H47+H46)),"")</f>
        <v/>
      </c>
      <c r="I49" s="77" t="str">
        <f aca="false">IFERROR(SQRT(2*(I47-I46)^2/(I47+I46)),"")</f>
        <v/>
      </c>
      <c r="J49" s="77" t="str">
        <f aca="false">IFERROR(SQRT(2*(J47-J46)^2/(J47+J46)),"")</f>
        <v/>
      </c>
      <c r="K49" s="77" t="str">
        <f aca="false">IFERROR(SQRT(2*(K47-K46)^2/(K47+K46)),"")</f>
        <v/>
      </c>
      <c r="L49" s="77" t="str">
        <f aca="false">IFERROR(SQRT(2*(L47-L46)^2/(L47+L46)),"")</f>
        <v/>
      </c>
      <c r="M49" s="77" t="str">
        <f aca="false">IFERROR(SQRT(2*(M47-M46)^2/(M47+M46)),"")</f>
        <v/>
      </c>
      <c r="N49" s="78" t="str">
        <f aca="false">IFERROR(SQRT(2*(N47-N46)^2/(N47+N46)),"")</f>
        <v/>
      </c>
      <c r="O49" s="78" t="str">
        <f aca="false">IFERROR(SQRT(2*(O47-O46)^2/(O47+O46)),"")</f>
        <v/>
      </c>
      <c r="P49" s="78" t="str">
        <f aca="false">IFERROR(SQRT(2*(P47-P46)^2/(P47+P46)),"")</f>
        <v/>
      </c>
      <c r="Q49" s="77" t="str">
        <f aca="false">IFERROR(SQRT(2*(Q47-Q46)^2/(Q47+Q46)),"")</f>
        <v/>
      </c>
      <c r="R49" s="77" t="str">
        <f aca="false">IFERROR(SQRT(2*(R47-R46)^2/(R47+R46)),"")</f>
        <v/>
      </c>
      <c r="S49" s="77" t="str">
        <f aca="false">IFERROR(SQRT(2*(S47-S46)^2/(S47+S46)),"")</f>
        <v/>
      </c>
      <c r="T49" s="77" t="str">
        <f aca="false">IFERROR(SQRT(2*(T47-T46)^2/(T47+T46)),"")</f>
        <v/>
      </c>
      <c r="U49" s="77" t="str">
        <f aca="false">IFERROR(SQRT(2*(U47-U46)^2/(U47+U46)),"")</f>
        <v/>
      </c>
      <c r="V49" s="79" t="str">
        <f aca="false">IFERROR(SQRT(2*(V47-V46)^2/(V47+V46)),"")</f>
        <v/>
      </c>
    </row>
    <row r="50" customFormat="false" ht="13.5" hidden="false" customHeight="true" outlineLevel="0" collapsed="false">
      <c r="A50" s="69" t="n">
        <v>8052000</v>
      </c>
      <c r="B50" s="70" t="s">
        <v>65</v>
      </c>
      <c r="C50" s="71" t="s">
        <v>547</v>
      </c>
      <c r="D50" s="72"/>
      <c r="E50" s="7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customFormat="false" ht="13.5" hidden="false" customHeight="true" outlineLevel="0" collapsed="false">
      <c r="A51" s="69"/>
      <c r="B51" s="70"/>
      <c r="C51" s="6" t="s">
        <v>548</v>
      </c>
      <c r="D51" s="72"/>
      <c r="E51" s="7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customFormat="false" ht="13.5" hidden="false" customHeight="true" outlineLevel="0" collapsed="false">
      <c r="A52" s="69"/>
      <c r="B52" s="70"/>
      <c r="C52" s="6" t="s">
        <v>549</v>
      </c>
      <c r="D52" s="72"/>
      <c r="E52" s="72"/>
      <c r="F52" s="74" t="str">
        <f aca="false">IFERROR((F51-F50)/F50,"")</f>
        <v/>
      </c>
      <c r="G52" s="74" t="str">
        <f aca="false">IFERROR((G51-G50)/G50,"")</f>
        <v/>
      </c>
      <c r="H52" s="74" t="str">
        <f aca="false">IFERROR((H51-H50)/H50,"")</f>
        <v/>
      </c>
      <c r="I52" s="74" t="str">
        <f aca="false">IFERROR((I51-I50)/I50,"")</f>
        <v/>
      </c>
      <c r="J52" s="74" t="str">
        <f aca="false">IFERROR((J51-J50)/J50,"")</f>
        <v/>
      </c>
      <c r="K52" s="74" t="str">
        <f aca="false">IFERROR((K51-K50)/K50,"")</f>
        <v/>
      </c>
      <c r="L52" s="74" t="str">
        <f aca="false">IFERROR((L51-L50)/L50,"")</f>
        <v/>
      </c>
      <c r="M52" s="74" t="str">
        <f aca="false">IFERROR((M51-M50)/M50,"")</f>
        <v/>
      </c>
      <c r="N52" s="40" t="str">
        <f aca="false">IFERROR((N51-N50)/N50,"")</f>
        <v/>
      </c>
      <c r="O52" s="40" t="str">
        <f aca="false">IFERROR((O51-O50)/O50,"")</f>
        <v/>
      </c>
      <c r="P52" s="40" t="str">
        <f aca="false">IFERROR((P51-P50)/P50,"")</f>
        <v/>
      </c>
      <c r="Q52" s="74" t="str">
        <f aca="false">IFERROR((Q51-Q50)/Q50,"")</f>
        <v/>
      </c>
      <c r="R52" s="74" t="str">
        <f aca="false">IFERROR((R51-R50)/R50,"")</f>
        <v/>
      </c>
      <c r="S52" s="74" t="str">
        <f aca="false">IFERROR((S51-S50)/S50,"")</f>
        <v/>
      </c>
      <c r="T52" s="74" t="str">
        <f aca="false">IFERROR((T51-T50)/T50,"")</f>
        <v/>
      </c>
      <c r="U52" s="74" t="str">
        <f aca="false">IFERROR((U51-U50)/U50,"")</f>
        <v/>
      </c>
      <c r="V52" s="75" t="str">
        <f aca="false">IFERROR((V51-V50)/V50,"")</f>
        <v/>
      </c>
    </row>
    <row r="53" customFormat="false" ht="13.5" hidden="false" customHeight="true" outlineLevel="0" collapsed="false">
      <c r="A53" s="69"/>
      <c r="B53" s="70"/>
      <c r="C53" s="76" t="s">
        <v>550</v>
      </c>
      <c r="D53" s="72"/>
      <c r="E53" s="72"/>
      <c r="F53" s="77" t="str">
        <f aca="false">IFERROR(SQRT(2*(F51-F50)^2/(F51+F50)),"")</f>
        <v/>
      </c>
      <c r="G53" s="77" t="str">
        <f aca="false">IFERROR(SQRT(2*(G51-G50)^2/(G51+G50)),"")</f>
        <v/>
      </c>
      <c r="H53" s="77" t="str">
        <f aca="false">IFERROR(SQRT(2*(H51-H50)^2/(H51+H50)),"")</f>
        <v/>
      </c>
      <c r="I53" s="77" t="str">
        <f aca="false">IFERROR(SQRT(2*(I51-I50)^2/(I51+I50)),"")</f>
        <v/>
      </c>
      <c r="J53" s="77" t="str">
        <f aca="false">IFERROR(SQRT(2*(J51-J50)^2/(J51+J50)),"")</f>
        <v/>
      </c>
      <c r="K53" s="77" t="str">
        <f aca="false">IFERROR(SQRT(2*(K51-K50)^2/(K51+K50)),"")</f>
        <v/>
      </c>
      <c r="L53" s="77" t="str">
        <f aca="false">IFERROR(SQRT(2*(L51-L50)^2/(L51+L50)),"")</f>
        <v/>
      </c>
      <c r="M53" s="77" t="str">
        <f aca="false">IFERROR(SQRT(2*(M51-M50)^2/(M51+M50)),"")</f>
        <v/>
      </c>
      <c r="N53" s="78" t="str">
        <f aca="false">IFERROR(SQRT(2*(N51-N50)^2/(N51+N50)),"")</f>
        <v/>
      </c>
      <c r="O53" s="78" t="str">
        <f aca="false">IFERROR(SQRT(2*(O51-O50)^2/(O51+O50)),"")</f>
        <v/>
      </c>
      <c r="P53" s="78" t="str">
        <f aca="false">IFERROR(SQRT(2*(P51-P50)^2/(P51+P50)),"")</f>
        <v/>
      </c>
      <c r="Q53" s="77" t="str">
        <f aca="false">IFERROR(SQRT(2*(Q51-Q50)^2/(Q51+Q50)),"")</f>
        <v/>
      </c>
      <c r="R53" s="77" t="str">
        <f aca="false">IFERROR(SQRT(2*(R51-R50)^2/(R51+R50)),"")</f>
        <v/>
      </c>
      <c r="S53" s="77" t="str">
        <f aca="false">IFERROR(SQRT(2*(S51-S50)^2/(S51+S50)),"")</f>
        <v/>
      </c>
      <c r="T53" s="77" t="str">
        <f aca="false">IFERROR(SQRT(2*(T51-T50)^2/(T51+T50)),"")</f>
        <v/>
      </c>
      <c r="U53" s="77" t="str">
        <f aca="false">IFERROR(SQRT(2*(U51-U50)^2/(U51+U50)),"")</f>
        <v/>
      </c>
      <c r="V53" s="79" t="str">
        <f aca="false">IFERROR(SQRT(2*(V51-V50)^2/(V51+V50)),"")</f>
        <v/>
      </c>
    </row>
    <row r="54" customFormat="false" ht="13.5" hidden="false" customHeight="true" outlineLevel="0" collapsed="false">
      <c r="A54" s="69" t="n">
        <v>8015500</v>
      </c>
      <c r="B54" s="70" t="s">
        <v>67</v>
      </c>
      <c r="C54" s="71" t="s">
        <v>547</v>
      </c>
      <c r="D54" s="82"/>
      <c r="E54" s="82"/>
      <c r="F54" s="80"/>
      <c r="G54" s="80"/>
      <c r="H54" s="80"/>
      <c r="I54" s="80"/>
      <c r="J54" s="80"/>
      <c r="K54" s="80"/>
      <c r="L54" s="80"/>
      <c r="M54" s="80"/>
      <c r="N54" s="5"/>
      <c r="O54" s="5"/>
      <c r="P54" s="5"/>
      <c r="Q54" s="80"/>
      <c r="R54" s="80"/>
      <c r="S54" s="80"/>
      <c r="T54" s="80"/>
      <c r="U54" s="80"/>
      <c r="V54" s="81"/>
    </row>
    <row r="55" customFormat="false" ht="13.5" hidden="false" customHeight="true" outlineLevel="0" collapsed="false">
      <c r="A55" s="69"/>
      <c r="B55" s="70"/>
      <c r="C55" s="6" t="s">
        <v>548</v>
      </c>
      <c r="D55" s="82"/>
      <c r="E55" s="82"/>
      <c r="F55" s="6"/>
      <c r="G55" s="6"/>
      <c r="H55" s="6"/>
      <c r="I55" s="6"/>
      <c r="J55" s="6"/>
      <c r="K55" s="6"/>
      <c r="L55" s="6"/>
      <c r="M55" s="6"/>
      <c r="N55" s="5"/>
      <c r="O55" s="5"/>
      <c r="P55" s="5"/>
      <c r="Q55" s="6"/>
      <c r="R55" s="6"/>
      <c r="S55" s="6"/>
      <c r="T55" s="6"/>
      <c r="U55" s="6"/>
      <c r="V55" s="83"/>
    </row>
    <row r="56" customFormat="false" ht="13.5" hidden="false" customHeight="true" outlineLevel="0" collapsed="false">
      <c r="A56" s="69"/>
      <c r="B56" s="70"/>
      <c r="C56" s="6" t="s">
        <v>549</v>
      </c>
      <c r="D56" s="82"/>
      <c r="E56" s="82"/>
      <c r="F56" s="74" t="str">
        <f aca="false">IFERROR((F55-F54)/F54,"")</f>
        <v/>
      </c>
      <c r="G56" s="74" t="str">
        <f aca="false">IFERROR((G55-G54)/G54,"")</f>
        <v/>
      </c>
      <c r="H56" s="74" t="str">
        <f aca="false">IFERROR((H55-H54)/H54,"")</f>
        <v/>
      </c>
      <c r="I56" s="74" t="str">
        <f aca="false">IFERROR((I55-I54)/I54,"")</f>
        <v/>
      </c>
      <c r="J56" s="74" t="str">
        <f aca="false">IFERROR((J55-J54)/J54,"")</f>
        <v/>
      </c>
      <c r="K56" s="74" t="str">
        <f aca="false">IFERROR((K55-K54)/K54,"")</f>
        <v/>
      </c>
      <c r="L56" s="74" t="str">
        <f aca="false">IFERROR((L55-L54)/L54,"")</f>
        <v/>
      </c>
      <c r="M56" s="74" t="str">
        <f aca="false">IFERROR((M55-M54)/M54,"")</f>
        <v/>
      </c>
      <c r="N56" s="40" t="str">
        <f aca="false">IFERROR((N55-N54)/N54,"")</f>
        <v/>
      </c>
      <c r="O56" s="40" t="str">
        <f aca="false">IFERROR((O55-O54)/O54,"")</f>
        <v/>
      </c>
      <c r="P56" s="40" t="str">
        <f aca="false">IFERROR((P55-P54)/P54,"")</f>
        <v/>
      </c>
      <c r="Q56" s="74" t="str">
        <f aca="false">IFERROR((Q55-Q54)/Q54,"")</f>
        <v/>
      </c>
      <c r="R56" s="74" t="str">
        <f aca="false">IFERROR((R55-R54)/R54,"")</f>
        <v/>
      </c>
      <c r="S56" s="74" t="str">
        <f aca="false">IFERROR((S55-S54)/S54,"")</f>
        <v/>
      </c>
      <c r="T56" s="74" t="str">
        <f aca="false">IFERROR((T55-T54)/T54,"")</f>
        <v/>
      </c>
      <c r="U56" s="74" t="str">
        <f aca="false">IFERROR((U55-U54)/U54,"")</f>
        <v/>
      </c>
      <c r="V56" s="75" t="str">
        <f aca="false">IFERROR((V55-V54)/V54,"")</f>
        <v/>
      </c>
    </row>
    <row r="57" customFormat="false" ht="13.5" hidden="false" customHeight="true" outlineLevel="0" collapsed="false">
      <c r="A57" s="69"/>
      <c r="B57" s="70"/>
      <c r="C57" s="76" t="s">
        <v>550</v>
      </c>
      <c r="D57" s="82"/>
      <c r="E57" s="82"/>
      <c r="F57" s="77" t="str">
        <f aca="false">IFERROR(SQRT(2*(F55-F54)^2/(F55+F54)),"")</f>
        <v/>
      </c>
      <c r="G57" s="77" t="str">
        <f aca="false">IFERROR(SQRT(2*(G55-G54)^2/(G55+G54)),"")</f>
        <v/>
      </c>
      <c r="H57" s="77" t="str">
        <f aca="false">IFERROR(SQRT(2*(H55-H54)^2/(H55+H54)),"")</f>
        <v/>
      </c>
      <c r="I57" s="77" t="str">
        <f aca="false">IFERROR(SQRT(2*(I55-I54)^2/(I55+I54)),"")</f>
        <v/>
      </c>
      <c r="J57" s="77" t="str">
        <f aca="false">IFERROR(SQRT(2*(J55-J54)^2/(J55+J54)),"")</f>
        <v/>
      </c>
      <c r="K57" s="77" t="str">
        <f aca="false">IFERROR(SQRT(2*(K55-K54)^2/(K55+K54)),"")</f>
        <v/>
      </c>
      <c r="L57" s="77" t="str">
        <f aca="false">IFERROR(SQRT(2*(L55-L54)^2/(L55+L54)),"")</f>
        <v/>
      </c>
      <c r="M57" s="77" t="str">
        <f aca="false">IFERROR(SQRT(2*(M55-M54)^2/(M55+M54)),"")</f>
        <v/>
      </c>
      <c r="N57" s="84" t="str">
        <f aca="false">IFERROR(SQRT(2*(N55-N54)^2/(N55+N54)),"")</f>
        <v/>
      </c>
      <c r="O57" s="84" t="str">
        <f aca="false">IFERROR(SQRT(2*(O55-O54)^2/(O55+O54)),"")</f>
        <v/>
      </c>
      <c r="P57" s="84" t="str">
        <f aca="false">IFERROR(SQRT(2*(P55-P54)^2/(P55+P54)),"")</f>
        <v/>
      </c>
      <c r="Q57" s="77" t="str">
        <f aca="false">IFERROR(SQRT(2*(Q55-Q54)^2/(Q55+Q54)),"")</f>
        <v/>
      </c>
      <c r="R57" s="77" t="str">
        <f aca="false">IFERROR(SQRT(2*(R55-R54)^2/(R55+R54)),"")</f>
        <v/>
      </c>
      <c r="S57" s="77" t="str">
        <f aca="false">IFERROR(SQRT(2*(S55-S54)^2/(S55+S54)),"")</f>
        <v/>
      </c>
      <c r="T57" s="77" t="str">
        <f aca="false">IFERROR(SQRT(2*(T55-T54)^2/(T55+T54)),"")</f>
        <v/>
      </c>
      <c r="U57" s="77" t="str">
        <f aca="false">IFERROR(SQRT(2*(U55-U54)^2/(U55+U54)),"")</f>
        <v/>
      </c>
      <c r="V57" s="79" t="str">
        <f aca="false">IFERROR(SQRT(2*(V55-V54)^2/(V55+V54)),"")</f>
        <v/>
      </c>
    </row>
    <row r="58" customFormat="false" ht="13.5" hidden="false" customHeight="true" outlineLevel="0" collapsed="false">
      <c r="A58" s="69" t="n">
        <v>8025600</v>
      </c>
      <c r="B58" s="70" t="s">
        <v>69</v>
      </c>
      <c r="C58" s="71" t="s">
        <v>547</v>
      </c>
      <c r="D58" s="82"/>
      <c r="E58" s="82"/>
      <c r="F58" s="71"/>
      <c r="G58" s="71"/>
      <c r="H58" s="71"/>
      <c r="I58" s="71"/>
      <c r="J58" s="71"/>
      <c r="K58" s="71"/>
      <c r="L58" s="71"/>
      <c r="M58" s="71"/>
      <c r="N58" s="5"/>
      <c r="O58" s="5"/>
      <c r="P58" s="5"/>
      <c r="Q58" s="71"/>
      <c r="R58" s="71"/>
      <c r="S58" s="71"/>
      <c r="T58" s="71"/>
      <c r="U58" s="71"/>
      <c r="V58" s="85"/>
    </row>
    <row r="59" customFormat="false" ht="13.5" hidden="false" customHeight="true" outlineLevel="0" collapsed="false">
      <c r="A59" s="69"/>
      <c r="B59" s="70"/>
      <c r="C59" s="6" t="s">
        <v>548</v>
      </c>
      <c r="D59" s="82"/>
      <c r="E59" s="82"/>
      <c r="F59" s="6"/>
      <c r="G59" s="6"/>
      <c r="H59" s="6"/>
      <c r="I59" s="6"/>
      <c r="J59" s="6"/>
      <c r="K59" s="6"/>
      <c r="L59" s="6"/>
      <c r="M59" s="6"/>
      <c r="N59" s="5"/>
      <c r="O59" s="5"/>
      <c r="P59" s="5"/>
      <c r="Q59" s="6"/>
      <c r="R59" s="6"/>
      <c r="S59" s="6"/>
      <c r="T59" s="6"/>
      <c r="U59" s="6"/>
      <c r="V59" s="83"/>
    </row>
    <row r="60" customFormat="false" ht="13.5" hidden="false" customHeight="true" outlineLevel="0" collapsed="false">
      <c r="A60" s="69"/>
      <c r="B60" s="70"/>
      <c r="C60" s="6" t="s">
        <v>549</v>
      </c>
      <c r="D60" s="82"/>
      <c r="E60" s="82"/>
      <c r="F60" s="74" t="str">
        <f aca="false">IFERROR((F59-F58)/F58,"")</f>
        <v/>
      </c>
      <c r="G60" s="74" t="str">
        <f aca="false">IFERROR((G59-G58)/G58,"")</f>
        <v/>
      </c>
      <c r="H60" s="74" t="str">
        <f aca="false">IFERROR((H59-H58)/H58,"")</f>
        <v/>
      </c>
      <c r="I60" s="74" t="str">
        <f aca="false">IFERROR((I59-I58)/I58,"")</f>
        <v/>
      </c>
      <c r="J60" s="74" t="str">
        <f aca="false">IFERROR((J59-J58)/J58,"")</f>
        <v/>
      </c>
      <c r="K60" s="74" t="str">
        <f aca="false">IFERROR((K59-K58)/K58,"")</f>
        <v/>
      </c>
      <c r="L60" s="74" t="str">
        <f aca="false">IFERROR((L59-L58)/L58,"")</f>
        <v/>
      </c>
      <c r="M60" s="74" t="str">
        <f aca="false">IFERROR((M59-M58)/M58,"")</f>
        <v/>
      </c>
      <c r="N60" s="40" t="str">
        <f aca="false">IFERROR((N59-N58)/N58,"")</f>
        <v/>
      </c>
      <c r="O60" s="40" t="str">
        <f aca="false">IFERROR((O59-O58)/O58,"")</f>
        <v/>
      </c>
      <c r="P60" s="40" t="str">
        <f aca="false">IFERROR((P59-P58)/P58,"")</f>
        <v/>
      </c>
      <c r="Q60" s="74" t="str">
        <f aca="false">IFERROR((Q59-Q58)/Q58,"")</f>
        <v/>
      </c>
      <c r="R60" s="74" t="str">
        <f aca="false">IFERROR((R59-R58)/R58,"")</f>
        <v/>
      </c>
      <c r="S60" s="74" t="str">
        <f aca="false">IFERROR((S59-S58)/S58,"")</f>
        <v/>
      </c>
      <c r="T60" s="74" t="str">
        <f aca="false">IFERROR((T59-T58)/T58,"")</f>
        <v/>
      </c>
      <c r="U60" s="74" t="str">
        <f aca="false">IFERROR((U59-U58)/U58,"")</f>
        <v/>
      </c>
      <c r="V60" s="75" t="str">
        <f aca="false">IFERROR((V59-V58)/V58,"")</f>
        <v/>
      </c>
    </row>
    <row r="61" customFormat="false" ht="13.5" hidden="false" customHeight="true" outlineLevel="0" collapsed="false">
      <c r="A61" s="69"/>
      <c r="B61" s="70"/>
      <c r="C61" s="76" t="s">
        <v>550</v>
      </c>
      <c r="D61" s="82"/>
      <c r="E61" s="82"/>
      <c r="F61" s="77" t="str">
        <f aca="false">IFERROR(SQRT(2*(F59-F58)^2/(F59+F58)),"")</f>
        <v/>
      </c>
      <c r="G61" s="77" t="str">
        <f aca="false">IFERROR(SQRT(2*(G59-G58)^2/(G59+G58)),"")</f>
        <v/>
      </c>
      <c r="H61" s="77" t="str">
        <f aca="false">IFERROR(SQRT(2*(H59-H58)^2/(H59+H58)),"")</f>
        <v/>
      </c>
      <c r="I61" s="77" t="str">
        <f aca="false">IFERROR(SQRT(2*(I59-I58)^2/(I59+I58)),"")</f>
        <v/>
      </c>
      <c r="J61" s="77" t="str">
        <f aca="false">IFERROR(SQRT(2*(J59-J58)^2/(J59+J58)),"")</f>
        <v/>
      </c>
      <c r="K61" s="77" t="str">
        <f aca="false">IFERROR(SQRT(2*(K59-K58)^2/(K59+K58)),"")</f>
        <v/>
      </c>
      <c r="L61" s="77" t="str">
        <f aca="false">IFERROR(SQRT(2*(L59-L58)^2/(L59+L58)),"")</f>
        <v/>
      </c>
      <c r="M61" s="77" t="str">
        <f aca="false">IFERROR(SQRT(2*(M59-M58)^2/(M59+M58)),"")</f>
        <v/>
      </c>
      <c r="N61" s="84" t="str">
        <f aca="false">IFERROR(SQRT(2*(N59-N58)^2/(N59+N58)),"")</f>
        <v/>
      </c>
      <c r="O61" s="84" t="str">
        <f aca="false">IFERROR(SQRT(2*(O59-O58)^2/(O59+O58)),"")</f>
        <v/>
      </c>
      <c r="P61" s="84" t="str">
        <f aca="false">IFERROR(SQRT(2*(P59-P58)^2/(P59+P58)),"")</f>
        <v/>
      </c>
      <c r="Q61" s="77" t="str">
        <f aca="false">IFERROR(SQRT(2*(Q59-Q58)^2/(Q59+Q58)),"")</f>
        <v/>
      </c>
      <c r="R61" s="77" t="str">
        <f aca="false">IFERROR(SQRT(2*(R59-R58)^2/(R59+R58)),"")</f>
        <v/>
      </c>
      <c r="S61" s="77" t="str">
        <f aca="false">IFERROR(SQRT(2*(S59-S58)^2/(S59+S58)),"")</f>
        <v/>
      </c>
      <c r="T61" s="77" t="str">
        <f aca="false">IFERROR(SQRT(2*(T59-T58)^2/(T59+T58)),"")</f>
        <v/>
      </c>
      <c r="U61" s="77" t="str">
        <f aca="false">IFERROR(SQRT(2*(U59-U58)^2/(U59+U58)),"")</f>
        <v/>
      </c>
      <c r="V61" s="79" t="str">
        <f aca="false">IFERROR(SQRT(2*(V59-V58)^2/(V59+V58)),"")</f>
        <v/>
      </c>
    </row>
    <row r="62" customFormat="false" ht="13.5" hidden="false" customHeight="true" outlineLevel="0" collapsed="false">
      <c r="A62" s="69" t="n">
        <v>8043800</v>
      </c>
      <c r="B62" s="70" t="s">
        <v>71</v>
      </c>
      <c r="C62" s="71" t="s">
        <v>547</v>
      </c>
      <c r="D62" s="82"/>
      <c r="E62" s="82"/>
      <c r="F62" s="71"/>
      <c r="G62" s="71"/>
      <c r="H62" s="71"/>
      <c r="I62" s="71"/>
      <c r="J62" s="71"/>
      <c r="K62" s="71"/>
      <c r="L62" s="71"/>
      <c r="M62" s="71"/>
      <c r="N62" s="5"/>
      <c r="O62" s="5"/>
      <c r="P62" s="5"/>
      <c r="Q62" s="71"/>
      <c r="R62" s="71"/>
      <c r="S62" s="71"/>
      <c r="T62" s="71"/>
      <c r="U62" s="71"/>
      <c r="V62" s="85"/>
    </row>
    <row r="63" customFormat="false" ht="13.5" hidden="false" customHeight="true" outlineLevel="0" collapsed="false">
      <c r="A63" s="69"/>
      <c r="B63" s="70"/>
      <c r="C63" s="6" t="s">
        <v>548</v>
      </c>
      <c r="D63" s="82"/>
      <c r="E63" s="82"/>
      <c r="F63" s="6"/>
      <c r="G63" s="6"/>
      <c r="H63" s="6"/>
      <c r="I63" s="6"/>
      <c r="J63" s="6"/>
      <c r="K63" s="6"/>
      <c r="L63" s="6"/>
      <c r="M63" s="6"/>
      <c r="N63" s="5"/>
      <c r="O63" s="5"/>
      <c r="P63" s="5"/>
      <c r="Q63" s="6"/>
      <c r="R63" s="6"/>
      <c r="S63" s="6"/>
      <c r="T63" s="6"/>
      <c r="U63" s="6"/>
      <c r="V63" s="83"/>
    </row>
    <row r="64" customFormat="false" ht="13.5" hidden="false" customHeight="true" outlineLevel="0" collapsed="false">
      <c r="A64" s="69"/>
      <c r="B64" s="70"/>
      <c r="C64" s="6" t="s">
        <v>549</v>
      </c>
      <c r="D64" s="82"/>
      <c r="E64" s="82"/>
      <c r="F64" s="74" t="str">
        <f aca="false">IFERROR((F63-F62)/F62,"")</f>
        <v/>
      </c>
      <c r="G64" s="74" t="str">
        <f aca="false">IFERROR((G63-G62)/G62,"")</f>
        <v/>
      </c>
      <c r="H64" s="74" t="str">
        <f aca="false">IFERROR((H63-H62)/H62,"")</f>
        <v/>
      </c>
      <c r="I64" s="74" t="str">
        <f aca="false">IFERROR((I63-I62)/I62,"")</f>
        <v/>
      </c>
      <c r="J64" s="74" t="str">
        <f aca="false">IFERROR((J63-J62)/J62,"")</f>
        <v/>
      </c>
      <c r="K64" s="74" t="str">
        <f aca="false">IFERROR((K63-K62)/K62,"")</f>
        <v/>
      </c>
      <c r="L64" s="74" t="str">
        <f aca="false">IFERROR((L63-L62)/L62,"")</f>
        <v/>
      </c>
      <c r="M64" s="74" t="str">
        <f aca="false">IFERROR((M63-M62)/M62,"")</f>
        <v/>
      </c>
      <c r="N64" s="40" t="str">
        <f aca="false">IFERROR((N63-N62)/N62,"")</f>
        <v/>
      </c>
      <c r="O64" s="40" t="str">
        <f aca="false">IFERROR((O63-O62)/O62,"")</f>
        <v/>
      </c>
      <c r="P64" s="40" t="str">
        <f aca="false">IFERROR((P63-P62)/P62,"")</f>
        <v/>
      </c>
      <c r="Q64" s="74" t="str">
        <f aca="false">IFERROR((Q63-Q62)/Q62,"")</f>
        <v/>
      </c>
      <c r="R64" s="74" t="str">
        <f aca="false">IFERROR((R63-R62)/R62,"")</f>
        <v/>
      </c>
      <c r="S64" s="74" t="str">
        <f aca="false">IFERROR((S63-S62)/S62,"")</f>
        <v/>
      </c>
      <c r="T64" s="74" t="str">
        <f aca="false">IFERROR((T63-T62)/T62,"")</f>
        <v/>
      </c>
      <c r="U64" s="74" t="str">
        <f aca="false">IFERROR((U63-U62)/U62,"")</f>
        <v/>
      </c>
      <c r="V64" s="75" t="str">
        <f aca="false">IFERROR((V63-V62)/V62,"")</f>
        <v/>
      </c>
    </row>
    <row r="65" customFormat="false" ht="13.5" hidden="false" customHeight="true" outlineLevel="0" collapsed="false">
      <c r="A65" s="69"/>
      <c r="B65" s="70"/>
      <c r="C65" s="76" t="s">
        <v>550</v>
      </c>
      <c r="D65" s="82"/>
      <c r="E65" s="82"/>
      <c r="F65" s="77" t="str">
        <f aca="false">IFERROR(SQRT(2*(F63-F62)^2/(F63+F62)),"")</f>
        <v/>
      </c>
      <c r="G65" s="77" t="str">
        <f aca="false">IFERROR(SQRT(2*(G63-G62)^2/(G63+G62)),"")</f>
        <v/>
      </c>
      <c r="H65" s="77" t="str">
        <f aca="false">IFERROR(SQRT(2*(H63-H62)^2/(H63+H62)),"")</f>
        <v/>
      </c>
      <c r="I65" s="77" t="str">
        <f aca="false">IFERROR(SQRT(2*(I63-I62)^2/(I63+I62)),"")</f>
        <v/>
      </c>
      <c r="J65" s="77" t="str">
        <f aca="false">IFERROR(SQRT(2*(J63-J62)^2/(J63+J62)),"")</f>
        <v/>
      </c>
      <c r="K65" s="77" t="str">
        <f aca="false">IFERROR(SQRT(2*(K63-K62)^2/(K63+K62)),"")</f>
        <v/>
      </c>
      <c r="L65" s="77" t="str">
        <f aca="false">IFERROR(SQRT(2*(L63-L62)^2/(L63+L62)),"")</f>
        <v/>
      </c>
      <c r="M65" s="77" t="str">
        <f aca="false">IFERROR(SQRT(2*(M63-M62)^2/(M63+M62)),"")</f>
        <v/>
      </c>
      <c r="N65" s="84" t="str">
        <f aca="false">IFERROR(SQRT(2*(N63-N62)^2/(N63+N62)),"")</f>
        <v/>
      </c>
      <c r="O65" s="84" t="str">
        <f aca="false">IFERROR(SQRT(2*(O63-O62)^2/(O63+O62)),"")</f>
        <v/>
      </c>
      <c r="P65" s="84" t="str">
        <f aca="false">IFERROR(SQRT(2*(P63-P62)^2/(P63+P62)),"")</f>
        <v/>
      </c>
      <c r="Q65" s="77" t="str">
        <f aca="false">IFERROR(SQRT(2*(Q63-Q62)^2/(Q63+Q62)),"")</f>
        <v/>
      </c>
      <c r="R65" s="77" t="str">
        <f aca="false">IFERROR(SQRT(2*(R63-R62)^2/(R63+R62)),"")</f>
        <v/>
      </c>
      <c r="S65" s="77" t="str">
        <f aca="false">IFERROR(SQRT(2*(S63-S62)^2/(S63+S62)),"")</f>
        <v/>
      </c>
      <c r="T65" s="77" t="str">
        <f aca="false">IFERROR(SQRT(2*(T63-T62)^2/(T63+T62)),"")</f>
        <v/>
      </c>
      <c r="U65" s="77" t="str">
        <f aca="false">IFERROR(SQRT(2*(U63-U62)^2/(U63+U62)),"")</f>
        <v/>
      </c>
      <c r="V65" s="79" t="str">
        <f aca="false">IFERROR(SQRT(2*(V63-V62)^2/(V63+V62)),"")</f>
        <v/>
      </c>
    </row>
    <row r="66" customFormat="false" ht="13.5" hidden="false" customHeight="true" outlineLevel="0" collapsed="false">
      <c r="A66" s="69" t="n">
        <v>8013100</v>
      </c>
      <c r="B66" s="70" t="s">
        <v>73</v>
      </c>
      <c r="C66" s="71" t="s">
        <v>547</v>
      </c>
      <c r="D66" s="82"/>
      <c r="E66" s="82"/>
      <c r="F66" s="71"/>
      <c r="G66" s="71"/>
      <c r="H66" s="71"/>
      <c r="I66" s="71"/>
      <c r="J66" s="71"/>
      <c r="K66" s="71"/>
      <c r="L66" s="71"/>
      <c r="M66" s="71"/>
      <c r="N66" s="5"/>
      <c r="O66" s="5"/>
      <c r="P66" s="5"/>
      <c r="Q66" s="71"/>
      <c r="R66" s="71"/>
      <c r="S66" s="71"/>
      <c r="T66" s="71"/>
      <c r="U66" s="71"/>
      <c r="V66" s="85"/>
    </row>
    <row r="67" customFormat="false" ht="13.5" hidden="false" customHeight="true" outlineLevel="0" collapsed="false">
      <c r="A67" s="69"/>
      <c r="B67" s="70"/>
      <c r="C67" s="6" t="s">
        <v>548</v>
      </c>
      <c r="D67" s="82"/>
      <c r="E67" s="82"/>
      <c r="F67" s="6"/>
      <c r="G67" s="6"/>
      <c r="H67" s="6"/>
      <c r="I67" s="6"/>
      <c r="J67" s="6"/>
      <c r="K67" s="6"/>
      <c r="L67" s="6"/>
      <c r="M67" s="6"/>
      <c r="N67" s="5"/>
      <c r="O67" s="5"/>
      <c r="P67" s="5"/>
      <c r="Q67" s="6"/>
      <c r="R67" s="6"/>
      <c r="S67" s="6"/>
      <c r="T67" s="6"/>
      <c r="U67" s="6"/>
      <c r="V67" s="83"/>
    </row>
    <row r="68" customFormat="false" ht="13.5" hidden="false" customHeight="true" outlineLevel="0" collapsed="false">
      <c r="A68" s="69"/>
      <c r="B68" s="70"/>
      <c r="C68" s="6" t="s">
        <v>549</v>
      </c>
      <c r="D68" s="82"/>
      <c r="E68" s="82"/>
      <c r="F68" s="74" t="str">
        <f aca="false">IFERROR((F67-F66)/F66,"")</f>
        <v/>
      </c>
      <c r="G68" s="74" t="str">
        <f aca="false">IFERROR((G67-G66)/G66,"")</f>
        <v/>
      </c>
      <c r="H68" s="74" t="str">
        <f aca="false">IFERROR((H67-H66)/H66,"")</f>
        <v/>
      </c>
      <c r="I68" s="74" t="str">
        <f aca="false">IFERROR((I67-I66)/I66,"")</f>
        <v/>
      </c>
      <c r="J68" s="74" t="str">
        <f aca="false">IFERROR((J67-J66)/J66,"")</f>
        <v/>
      </c>
      <c r="K68" s="74" t="str">
        <f aca="false">IFERROR((K67-K66)/K66,"")</f>
        <v/>
      </c>
      <c r="L68" s="74" t="str">
        <f aca="false">IFERROR((L67-L66)/L66,"")</f>
        <v/>
      </c>
      <c r="M68" s="74" t="str">
        <f aca="false">IFERROR((M67-M66)/M66,"")</f>
        <v/>
      </c>
      <c r="N68" s="40" t="str">
        <f aca="false">IFERROR((N67-N66)/N66,"")</f>
        <v/>
      </c>
      <c r="O68" s="40" t="str">
        <f aca="false">IFERROR((O67-O66)/O66,"")</f>
        <v/>
      </c>
      <c r="P68" s="40" t="str">
        <f aca="false">IFERROR((P67-P66)/P66,"")</f>
        <v/>
      </c>
      <c r="Q68" s="74" t="str">
        <f aca="false">IFERROR((Q67-Q66)/Q66,"")</f>
        <v/>
      </c>
      <c r="R68" s="74" t="str">
        <f aca="false">IFERROR((R67-R66)/R66,"")</f>
        <v/>
      </c>
      <c r="S68" s="74" t="str">
        <f aca="false">IFERROR((S67-S66)/S66,"")</f>
        <v/>
      </c>
      <c r="T68" s="74" t="str">
        <f aca="false">IFERROR((T67-T66)/T66,"")</f>
        <v/>
      </c>
      <c r="U68" s="74" t="str">
        <f aca="false">IFERROR((U67-U66)/U66,"")</f>
        <v/>
      </c>
      <c r="V68" s="75" t="str">
        <f aca="false">IFERROR((V67-V66)/V66,"")</f>
        <v/>
      </c>
    </row>
    <row r="69" customFormat="false" ht="13.5" hidden="false" customHeight="true" outlineLevel="0" collapsed="false">
      <c r="A69" s="69"/>
      <c r="B69" s="70"/>
      <c r="C69" s="76" t="s">
        <v>550</v>
      </c>
      <c r="D69" s="82"/>
      <c r="E69" s="82"/>
      <c r="F69" s="77" t="str">
        <f aca="false">IFERROR(SQRT(2*(F67-F66)^2/(F67+F66)),"")</f>
        <v/>
      </c>
      <c r="G69" s="77" t="str">
        <f aca="false">IFERROR(SQRT(2*(G67-G66)^2/(G67+G66)),"")</f>
        <v/>
      </c>
      <c r="H69" s="77" t="str">
        <f aca="false">IFERROR(SQRT(2*(H67-H66)^2/(H67+H66)),"")</f>
        <v/>
      </c>
      <c r="I69" s="77" t="str">
        <f aca="false">IFERROR(SQRT(2*(I67-I66)^2/(I67+I66)),"")</f>
        <v/>
      </c>
      <c r="J69" s="77" t="str">
        <f aca="false">IFERROR(SQRT(2*(J67-J66)^2/(J67+J66)),"")</f>
        <v/>
      </c>
      <c r="K69" s="77" t="str">
        <f aca="false">IFERROR(SQRT(2*(K67-K66)^2/(K67+K66)),"")</f>
        <v/>
      </c>
      <c r="L69" s="77" t="str">
        <f aca="false">IFERROR(SQRT(2*(L67-L66)^2/(L67+L66)),"")</f>
        <v/>
      </c>
      <c r="M69" s="77" t="str">
        <f aca="false">IFERROR(SQRT(2*(M67-M66)^2/(M67+M66)),"")</f>
        <v/>
      </c>
      <c r="N69" s="84" t="str">
        <f aca="false">IFERROR(SQRT(2*(N67-N66)^2/(N67+N66)),"")</f>
        <v/>
      </c>
      <c r="O69" s="84" t="str">
        <f aca="false">IFERROR(SQRT(2*(O67-O66)^2/(O67+O66)),"")</f>
        <v/>
      </c>
      <c r="P69" s="84" t="str">
        <f aca="false">IFERROR(SQRT(2*(P67-P66)^2/(P67+P66)),"")</f>
        <v/>
      </c>
      <c r="Q69" s="77" t="str">
        <f aca="false">IFERROR(SQRT(2*(Q67-Q66)^2/(Q67+Q66)),"")</f>
        <v/>
      </c>
      <c r="R69" s="77" t="str">
        <f aca="false">IFERROR(SQRT(2*(R67-R66)^2/(R67+R66)),"")</f>
        <v/>
      </c>
      <c r="S69" s="77" t="str">
        <f aca="false">IFERROR(SQRT(2*(S67-S66)^2/(S67+S66)),"")</f>
        <v/>
      </c>
      <c r="T69" s="77" t="str">
        <f aca="false">IFERROR(SQRT(2*(T67-T66)^2/(T67+T66)),"")</f>
        <v/>
      </c>
      <c r="U69" s="77" t="str">
        <f aca="false">IFERROR(SQRT(2*(U67-U66)^2/(U67+U66)),"")</f>
        <v/>
      </c>
      <c r="V69" s="79" t="str">
        <f aca="false">IFERROR(SQRT(2*(V67-V66)^2/(V67+V66)),"")</f>
        <v/>
      </c>
    </row>
    <row r="70" customFormat="false" ht="13.5" hidden="false" customHeight="true" outlineLevel="0" collapsed="false">
      <c r="A70" s="69" t="n">
        <v>8038800</v>
      </c>
      <c r="B70" s="70" t="s">
        <v>75</v>
      </c>
      <c r="C70" s="71" t="s">
        <v>547</v>
      </c>
      <c r="D70" s="72"/>
      <c r="E70" s="7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</row>
    <row r="71" customFormat="false" ht="13.5" hidden="false" customHeight="true" outlineLevel="0" collapsed="false">
      <c r="A71" s="69"/>
      <c r="B71" s="70"/>
      <c r="C71" s="6" t="s">
        <v>548</v>
      </c>
      <c r="D71" s="72"/>
      <c r="E71" s="7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</row>
    <row r="72" customFormat="false" ht="13.5" hidden="false" customHeight="true" outlineLevel="0" collapsed="false">
      <c r="A72" s="69"/>
      <c r="B72" s="70"/>
      <c r="C72" s="6" t="s">
        <v>549</v>
      </c>
      <c r="D72" s="72"/>
      <c r="E72" s="72"/>
      <c r="F72" s="74" t="str">
        <f aca="false">IFERROR((F71-F70)/F70,"")</f>
        <v/>
      </c>
      <c r="G72" s="74" t="str">
        <f aca="false">IFERROR((G71-G70)/G70,"")</f>
        <v/>
      </c>
      <c r="H72" s="74" t="str">
        <f aca="false">IFERROR((H71-H70)/H70,"")</f>
        <v/>
      </c>
      <c r="I72" s="74" t="str">
        <f aca="false">IFERROR((I71-I70)/I70,"")</f>
        <v/>
      </c>
      <c r="J72" s="74" t="str">
        <f aca="false">IFERROR((J71-J70)/J70,"")</f>
        <v/>
      </c>
      <c r="K72" s="74" t="str">
        <f aca="false">IFERROR((K71-K70)/K70,"")</f>
        <v/>
      </c>
      <c r="L72" s="74" t="str">
        <f aca="false">IFERROR((L71-L70)/L70,"")</f>
        <v/>
      </c>
      <c r="M72" s="74" t="str">
        <f aca="false">IFERROR((M71-M70)/M70,"")</f>
        <v/>
      </c>
      <c r="N72" s="40" t="str">
        <f aca="false">IFERROR((N71-N70)/N70,"")</f>
        <v/>
      </c>
      <c r="O72" s="40" t="str">
        <f aca="false">IFERROR((O71-O70)/O70,"")</f>
        <v/>
      </c>
      <c r="P72" s="40" t="str">
        <f aca="false">IFERROR((P71-P70)/P70,"")</f>
        <v/>
      </c>
      <c r="Q72" s="74" t="str">
        <f aca="false">IFERROR((Q71-Q70)/Q70,"")</f>
        <v/>
      </c>
      <c r="R72" s="74" t="str">
        <f aca="false">IFERROR((R71-R70)/R70,"")</f>
        <v/>
      </c>
      <c r="S72" s="74" t="str">
        <f aca="false">IFERROR((S71-S70)/S70,"")</f>
        <v/>
      </c>
      <c r="T72" s="74" t="str">
        <f aca="false">IFERROR((T71-T70)/T70,"")</f>
        <v/>
      </c>
      <c r="U72" s="74" t="str">
        <f aca="false">IFERROR((U71-U70)/U70,"")</f>
        <v/>
      </c>
      <c r="V72" s="75" t="str">
        <f aca="false">IFERROR((V71-V70)/V70,"")</f>
        <v/>
      </c>
    </row>
    <row r="73" customFormat="false" ht="13.5" hidden="false" customHeight="true" outlineLevel="0" collapsed="false">
      <c r="A73" s="69"/>
      <c r="B73" s="70"/>
      <c r="C73" s="76" t="s">
        <v>550</v>
      </c>
      <c r="D73" s="72"/>
      <c r="E73" s="72"/>
      <c r="F73" s="77" t="str">
        <f aca="false">IFERROR(SQRT(2*(F71-F70)^2/(F71+F70)),"")</f>
        <v/>
      </c>
      <c r="G73" s="77" t="str">
        <f aca="false">IFERROR(SQRT(2*(G71-G70)^2/(G71+G70)),"")</f>
        <v/>
      </c>
      <c r="H73" s="77" t="str">
        <f aca="false">IFERROR(SQRT(2*(H71-H70)^2/(H71+H70)),"")</f>
        <v/>
      </c>
      <c r="I73" s="77" t="str">
        <f aca="false">IFERROR(SQRT(2*(I71-I70)^2/(I71+I70)),"")</f>
        <v/>
      </c>
      <c r="J73" s="77" t="str">
        <f aca="false">IFERROR(SQRT(2*(J71-J70)^2/(J71+J70)),"")</f>
        <v/>
      </c>
      <c r="K73" s="77" t="str">
        <f aca="false">IFERROR(SQRT(2*(K71-K70)^2/(K71+K70)),"")</f>
        <v/>
      </c>
      <c r="L73" s="77" t="str">
        <f aca="false">IFERROR(SQRT(2*(L71-L70)^2/(L71+L70)),"")</f>
        <v/>
      </c>
      <c r="M73" s="77" t="str">
        <f aca="false">IFERROR(SQRT(2*(M71-M70)^2/(M71+M70)),"")</f>
        <v/>
      </c>
      <c r="N73" s="78" t="str">
        <f aca="false">IFERROR(SQRT(2*(N71-N70)^2/(N71+N70)),"")</f>
        <v/>
      </c>
      <c r="O73" s="78" t="str">
        <f aca="false">IFERROR(SQRT(2*(O71-O70)^2/(O71+O70)),"")</f>
        <v/>
      </c>
      <c r="P73" s="78" t="str">
        <f aca="false">IFERROR(SQRT(2*(P71-P70)^2/(P71+P70)),"")</f>
        <v/>
      </c>
      <c r="Q73" s="77" t="str">
        <f aca="false">IFERROR(SQRT(2*(Q71-Q70)^2/(Q71+Q70)),"")</f>
        <v/>
      </c>
      <c r="R73" s="77" t="str">
        <f aca="false">IFERROR(SQRT(2*(R71-R70)^2/(R71+R70)),"")</f>
        <v/>
      </c>
      <c r="S73" s="77" t="str">
        <f aca="false">IFERROR(SQRT(2*(S71-S70)^2/(S71+S70)),"")</f>
        <v/>
      </c>
      <c r="T73" s="77" t="str">
        <f aca="false">IFERROR(SQRT(2*(T71-T70)^2/(T71+T70)),"")</f>
        <v/>
      </c>
      <c r="U73" s="77" t="str">
        <f aca="false">IFERROR(SQRT(2*(U71-U70)^2/(U71+U70)),"")</f>
        <v/>
      </c>
      <c r="V73" s="79" t="str">
        <f aca="false">IFERROR(SQRT(2*(V71-V70)^2/(V71+V70)),"")</f>
        <v/>
      </c>
    </row>
    <row r="74" customFormat="false" ht="13.5" hidden="false" customHeight="true" outlineLevel="0" collapsed="false">
      <c r="A74" s="69" t="n">
        <v>8021000</v>
      </c>
      <c r="B74" s="70" t="s">
        <v>78</v>
      </c>
      <c r="C74" s="71" t="s">
        <v>547</v>
      </c>
      <c r="D74" s="82"/>
      <c r="E74" s="82"/>
      <c r="F74" s="80"/>
      <c r="G74" s="80"/>
      <c r="H74" s="80"/>
      <c r="I74" s="80"/>
      <c r="J74" s="80"/>
      <c r="K74" s="80"/>
      <c r="L74" s="80"/>
      <c r="M74" s="80"/>
      <c r="N74" s="5"/>
      <c r="O74" s="5"/>
      <c r="P74" s="5"/>
      <c r="Q74" s="80"/>
      <c r="R74" s="80"/>
      <c r="S74" s="80"/>
      <c r="T74" s="80"/>
      <c r="U74" s="80"/>
      <c r="V74" s="81"/>
    </row>
    <row r="75" customFormat="false" ht="13.5" hidden="false" customHeight="true" outlineLevel="0" collapsed="false">
      <c r="A75" s="69"/>
      <c r="B75" s="70"/>
      <c r="C75" s="6" t="s">
        <v>548</v>
      </c>
      <c r="D75" s="82"/>
      <c r="E75" s="82"/>
      <c r="F75" s="6"/>
      <c r="G75" s="6"/>
      <c r="H75" s="6"/>
      <c r="I75" s="6"/>
      <c r="J75" s="6"/>
      <c r="K75" s="6"/>
      <c r="L75" s="6"/>
      <c r="M75" s="6"/>
      <c r="N75" s="5"/>
      <c r="O75" s="5"/>
      <c r="P75" s="5"/>
      <c r="Q75" s="6"/>
      <c r="R75" s="6"/>
      <c r="S75" s="6"/>
      <c r="T75" s="6"/>
      <c r="U75" s="6"/>
      <c r="V75" s="83"/>
    </row>
    <row r="76" customFormat="false" ht="13.5" hidden="false" customHeight="true" outlineLevel="0" collapsed="false">
      <c r="A76" s="69"/>
      <c r="B76" s="70"/>
      <c r="C76" s="6" t="s">
        <v>549</v>
      </c>
      <c r="D76" s="82"/>
      <c r="E76" s="82"/>
      <c r="F76" s="74" t="str">
        <f aca="false">IFERROR((F75-F74)/F74,"")</f>
        <v/>
      </c>
      <c r="G76" s="74" t="str">
        <f aca="false">IFERROR((G75-G74)/G74,"")</f>
        <v/>
      </c>
      <c r="H76" s="74" t="str">
        <f aca="false">IFERROR((H75-H74)/H74,"")</f>
        <v/>
      </c>
      <c r="I76" s="74" t="str">
        <f aca="false">IFERROR((I75-I74)/I74,"")</f>
        <v/>
      </c>
      <c r="J76" s="74" t="str">
        <f aca="false">IFERROR((J75-J74)/J74,"")</f>
        <v/>
      </c>
      <c r="K76" s="74" t="str">
        <f aca="false">IFERROR((K75-K74)/K74,"")</f>
        <v/>
      </c>
      <c r="L76" s="74" t="str">
        <f aca="false">IFERROR((L75-L74)/L74,"")</f>
        <v/>
      </c>
      <c r="M76" s="74" t="str">
        <f aca="false">IFERROR((M75-M74)/M74,"")</f>
        <v/>
      </c>
      <c r="N76" s="40" t="str">
        <f aca="false">IFERROR((N75-N74)/N74,"")</f>
        <v/>
      </c>
      <c r="O76" s="40" t="str">
        <f aca="false">IFERROR((O75-O74)/O74,"")</f>
        <v/>
      </c>
      <c r="P76" s="40" t="str">
        <f aca="false">IFERROR((P75-P74)/P74,"")</f>
        <v/>
      </c>
      <c r="Q76" s="74" t="str">
        <f aca="false">IFERROR((Q75-Q74)/Q74,"")</f>
        <v/>
      </c>
      <c r="R76" s="74" t="str">
        <f aca="false">IFERROR((R75-R74)/R74,"")</f>
        <v/>
      </c>
      <c r="S76" s="74" t="str">
        <f aca="false">IFERROR((S75-S74)/S74,"")</f>
        <v/>
      </c>
      <c r="T76" s="74" t="str">
        <f aca="false">IFERROR((T75-T74)/T74,"")</f>
        <v/>
      </c>
      <c r="U76" s="74" t="str">
        <f aca="false">IFERROR((U75-U74)/U74,"")</f>
        <v/>
      </c>
      <c r="V76" s="75" t="str">
        <f aca="false">IFERROR((V75-V74)/V74,"")</f>
        <v/>
      </c>
    </row>
    <row r="77" customFormat="false" ht="13.5" hidden="false" customHeight="true" outlineLevel="0" collapsed="false">
      <c r="A77" s="69"/>
      <c r="B77" s="70"/>
      <c r="C77" s="76" t="s">
        <v>550</v>
      </c>
      <c r="D77" s="82"/>
      <c r="E77" s="82"/>
      <c r="F77" s="77" t="str">
        <f aca="false">IFERROR(SQRT(2*(F75-F74)^2/(F75+F74)),"")</f>
        <v/>
      </c>
      <c r="G77" s="77" t="str">
        <f aca="false">IFERROR(SQRT(2*(G75-G74)^2/(G75+G74)),"")</f>
        <v/>
      </c>
      <c r="H77" s="77" t="str">
        <f aca="false">IFERROR(SQRT(2*(H75-H74)^2/(H75+H74)),"")</f>
        <v/>
      </c>
      <c r="I77" s="77" t="str">
        <f aca="false">IFERROR(SQRT(2*(I75-I74)^2/(I75+I74)),"")</f>
        <v/>
      </c>
      <c r="J77" s="77" t="str">
        <f aca="false">IFERROR(SQRT(2*(J75-J74)^2/(J75+J74)),"")</f>
        <v/>
      </c>
      <c r="K77" s="77" t="str">
        <f aca="false">IFERROR(SQRT(2*(K75-K74)^2/(K75+K74)),"")</f>
        <v/>
      </c>
      <c r="L77" s="77" t="str">
        <f aca="false">IFERROR(SQRT(2*(L75-L74)^2/(L75+L74)),"")</f>
        <v/>
      </c>
      <c r="M77" s="77" t="str">
        <f aca="false">IFERROR(SQRT(2*(M75-M74)^2/(M75+M74)),"")</f>
        <v/>
      </c>
      <c r="N77" s="84" t="str">
        <f aca="false">IFERROR(SQRT(2*(N75-N74)^2/(N75+N74)),"")</f>
        <v/>
      </c>
      <c r="O77" s="84" t="str">
        <f aca="false">IFERROR(SQRT(2*(O75-O74)^2/(O75+O74)),"")</f>
        <v/>
      </c>
      <c r="P77" s="84" t="str">
        <f aca="false">IFERROR(SQRT(2*(P75-P74)^2/(P75+P74)),"")</f>
        <v/>
      </c>
      <c r="Q77" s="77" t="str">
        <f aca="false">IFERROR(SQRT(2*(Q75-Q74)^2/(Q75+Q74)),"")</f>
        <v/>
      </c>
      <c r="R77" s="77" t="str">
        <f aca="false">IFERROR(SQRT(2*(R75-R74)^2/(R75+R74)),"")</f>
        <v/>
      </c>
      <c r="S77" s="77" t="str">
        <f aca="false">IFERROR(SQRT(2*(S75-S74)^2/(S75+S74)),"")</f>
        <v/>
      </c>
      <c r="T77" s="77" t="str">
        <f aca="false">IFERROR(SQRT(2*(T75-T74)^2/(T75+T74)),"")</f>
        <v/>
      </c>
      <c r="U77" s="77" t="str">
        <f aca="false">IFERROR(SQRT(2*(U75-U74)^2/(U75+U74)),"")</f>
        <v/>
      </c>
      <c r="V77" s="79" t="str">
        <f aca="false">IFERROR(SQRT(2*(V75-V74)^2/(V75+V74)),"")</f>
        <v/>
      </c>
    </row>
    <row r="78" customFormat="false" ht="13.5" hidden="false" customHeight="true" outlineLevel="0" collapsed="false">
      <c r="A78" s="69" t="n">
        <v>8029100</v>
      </c>
      <c r="B78" s="70" t="s">
        <v>80</v>
      </c>
      <c r="C78" s="71" t="s">
        <v>547</v>
      </c>
      <c r="D78" s="82"/>
      <c r="E78" s="82"/>
      <c r="F78" s="71"/>
      <c r="G78" s="71"/>
      <c r="H78" s="71"/>
      <c r="I78" s="71"/>
      <c r="J78" s="71"/>
      <c r="K78" s="71"/>
      <c r="L78" s="71"/>
      <c r="M78" s="71"/>
      <c r="N78" s="5"/>
      <c r="O78" s="5"/>
      <c r="P78" s="5"/>
      <c r="Q78" s="71"/>
      <c r="R78" s="71"/>
      <c r="S78" s="71"/>
      <c r="T78" s="71"/>
      <c r="U78" s="71"/>
      <c r="V78" s="85"/>
    </row>
    <row r="79" customFormat="false" ht="13.5" hidden="false" customHeight="true" outlineLevel="0" collapsed="false">
      <c r="A79" s="69"/>
      <c r="B79" s="70"/>
      <c r="C79" s="6" t="s">
        <v>548</v>
      </c>
      <c r="D79" s="82"/>
      <c r="E79" s="82"/>
      <c r="F79" s="6"/>
      <c r="G79" s="6"/>
      <c r="H79" s="6"/>
      <c r="I79" s="6"/>
      <c r="J79" s="6"/>
      <c r="K79" s="6"/>
      <c r="L79" s="6"/>
      <c r="M79" s="6"/>
      <c r="N79" s="5"/>
      <c r="O79" s="5"/>
      <c r="P79" s="5"/>
      <c r="Q79" s="6"/>
      <c r="R79" s="6"/>
      <c r="S79" s="6"/>
      <c r="T79" s="6"/>
      <c r="U79" s="6"/>
      <c r="V79" s="83"/>
    </row>
    <row r="80" customFormat="false" ht="13.5" hidden="false" customHeight="true" outlineLevel="0" collapsed="false">
      <c r="A80" s="69"/>
      <c r="B80" s="70"/>
      <c r="C80" s="6" t="s">
        <v>549</v>
      </c>
      <c r="D80" s="82"/>
      <c r="E80" s="82"/>
      <c r="F80" s="74" t="str">
        <f aca="false">IFERROR((F79-F78)/F78,"")</f>
        <v/>
      </c>
      <c r="G80" s="74" t="str">
        <f aca="false">IFERROR((G79-G78)/G78,"")</f>
        <v/>
      </c>
      <c r="H80" s="74" t="str">
        <f aca="false">IFERROR((H79-H78)/H78,"")</f>
        <v/>
      </c>
      <c r="I80" s="74" t="str">
        <f aca="false">IFERROR((I79-I78)/I78,"")</f>
        <v/>
      </c>
      <c r="J80" s="74" t="str">
        <f aca="false">IFERROR((J79-J78)/J78,"")</f>
        <v/>
      </c>
      <c r="K80" s="74" t="str">
        <f aca="false">IFERROR((K79-K78)/K78,"")</f>
        <v/>
      </c>
      <c r="L80" s="74" t="str">
        <f aca="false">IFERROR((L79-L78)/L78,"")</f>
        <v/>
      </c>
      <c r="M80" s="74" t="str">
        <f aca="false">IFERROR((M79-M78)/M78,"")</f>
        <v/>
      </c>
      <c r="N80" s="40" t="str">
        <f aca="false">IFERROR((N79-N78)/N78,"")</f>
        <v/>
      </c>
      <c r="O80" s="40" t="str">
        <f aca="false">IFERROR((O79-O78)/O78,"")</f>
        <v/>
      </c>
      <c r="P80" s="40" t="str">
        <f aca="false">IFERROR((P79-P78)/P78,"")</f>
        <v/>
      </c>
      <c r="Q80" s="74" t="str">
        <f aca="false">IFERROR((Q79-Q78)/Q78,"")</f>
        <v/>
      </c>
      <c r="R80" s="74" t="str">
        <f aca="false">IFERROR((R79-R78)/R78,"")</f>
        <v/>
      </c>
      <c r="S80" s="74" t="str">
        <f aca="false">IFERROR((S79-S78)/S78,"")</f>
        <v/>
      </c>
      <c r="T80" s="74" t="str">
        <f aca="false">IFERROR((T79-T78)/T78,"")</f>
        <v/>
      </c>
      <c r="U80" s="74" t="str">
        <f aca="false">IFERROR((U79-U78)/U78,"")</f>
        <v/>
      </c>
      <c r="V80" s="75" t="str">
        <f aca="false">IFERROR((V79-V78)/V78,"")</f>
        <v/>
      </c>
    </row>
    <row r="81" customFormat="false" ht="13.5" hidden="false" customHeight="true" outlineLevel="0" collapsed="false">
      <c r="A81" s="69"/>
      <c r="B81" s="70"/>
      <c r="C81" s="76" t="s">
        <v>550</v>
      </c>
      <c r="D81" s="82"/>
      <c r="E81" s="82"/>
      <c r="F81" s="77" t="str">
        <f aca="false">IFERROR(SQRT(2*(F79-F78)^2/(F79+F78)),"")</f>
        <v/>
      </c>
      <c r="G81" s="77" t="str">
        <f aca="false">IFERROR(SQRT(2*(G79-G78)^2/(G79+G78)),"")</f>
        <v/>
      </c>
      <c r="H81" s="77" t="str">
        <f aca="false">IFERROR(SQRT(2*(H79-H78)^2/(H79+H78)),"")</f>
        <v/>
      </c>
      <c r="I81" s="77" t="str">
        <f aca="false">IFERROR(SQRT(2*(I79-I78)^2/(I79+I78)),"")</f>
        <v/>
      </c>
      <c r="J81" s="77" t="str">
        <f aca="false">IFERROR(SQRT(2*(J79-J78)^2/(J79+J78)),"")</f>
        <v/>
      </c>
      <c r="K81" s="77" t="str">
        <f aca="false">IFERROR(SQRT(2*(K79-K78)^2/(K79+K78)),"")</f>
        <v/>
      </c>
      <c r="L81" s="77" t="str">
        <f aca="false">IFERROR(SQRT(2*(L79-L78)^2/(L79+L78)),"")</f>
        <v/>
      </c>
      <c r="M81" s="77" t="str">
        <f aca="false">IFERROR(SQRT(2*(M79-M78)^2/(M79+M78)),"")</f>
        <v/>
      </c>
      <c r="N81" s="84" t="str">
        <f aca="false">IFERROR(SQRT(2*(N79-N78)^2/(N79+N78)),"")</f>
        <v/>
      </c>
      <c r="O81" s="84" t="str">
        <f aca="false">IFERROR(SQRT(2*(O79-O78)^2/(O79+O78)),"")</f>
        <v/>
      </c>
      <c r="P81" s="84" t="str">
        <f aca="false">IFERROR(SQRT(2*(P79-P78)^2/(P79+P78)),"")</f>
        <v/>
      </c>
      <c r="Q81" s="77" t="str">
        <f aca="false">IFERROR(SQRT(2*(Q79-Q78)^2/(Q79+Q78)),"")</f>
        <v/>
      </c>
      <c r="R81" s="77" t="str">
        <f aca="false">IFERROR(SQRT(2*(R79-R78)^2/(R79+R78)),"")</f>
        <v/>
      </c>
      <c r="S81" s="77" t="str">
        <f aca="false">IFERROR(SQRT(2*(S79-S78)^2/(S79+S78)),"")</f>
        <v/>
      </c>
      <c r="T81" s="77" t="str">
        <f aca="false">IFERROR(SQRT(2*(T79-T78)^2/(T79+T78)),"")</f>
        <v/>
      </c>
      <c r="U81" s="77" t="str">
        <f aca="false">IFERROR(SQRT(2*(U79-U78)^2/(U79+U78)),"")</f>
        <v/>
      </c>
      <c r="V81" s="79" t="str">
        <f aca="false">IFERROR(SQRT(2*(V79-V78)^2/(V79+V78)),"")</f>
        <v/>
      </c>
    </row>
    <row r="82" customFormat="false" ht="13.5" hidden="false" customHeight="true" outlineLevel="0" collapsed="false">
      <c r="A82" s="69" t="n">
        <v>8013500</v>
      </c>
      <c r="B82" s="70" t="s">
        <v>82</v>
      </c>
      <c r="C82" s="71" t="s">
        <v>547</v>
      </c>
      <c r="D82" s="82"/>
      <c r="E82" s="82"/>
      <c r="F82" s="71"/>
      <c r="G82" s="71"/>
      <c r="H82" s="71"/>
      <c r="I82" s="71"/>
      <c r="J82" s="71"/>
      <c r="K82" s="71"/>
      <c r="L82" s="71"/>
      <c r="M82" s="71"/>
      <c r="N82" s="5"/>
      <c r="O82" s="5"/>
      <c r="P82" s="5"/>
      <c r="Q82" s="71"/>
      <c r="R82" s="71"/>
      <c r="S82" s="71"/>
      <c r="T82" s="71"/>
      <c r="U82" s="71"/>
      <c r="V82" s="85"/>
    </row>
    <row r="83" customFormat="false" ht="13.5" hidden="false" customHeight="true" outlineLevel="0" collapsed="false">
      <c r="A83" s="69"/>
      <c r="B83" s="70"/>
      <c r="C83" s="6" t="s">
        <v>548</v>
      </c>
      <c r="D83" s="82"/>
      <c r="E83" s="82"/>
      <c r="F83" s="6"/>
      <c r="G83" s="6"/>
      <c r="H83" s="6"/>
      <c r="I83" s="6"/>
      <c r="J83" s="6"/>
      <c r="K83" s="6"/>
      <c r="L83" s="6"/>
      <c r="M83" s="6"/>
      <c r="N83" s="5"/>
      <c r="O83" s="5"/>
      <c r="P83" s="5"/>
      <c r="Q83" s="6"/>
      <c r="R83" s="6"/>
      <c r="S83" s="6"/>
      <c r="T83" s="6"/>
      <c r="U83" s="6"/>
      <c r="V83" s="83"/>
    </row>
    <row r="84" customFormat="false" ht="13.5" hidden="false" customHeight="true" outlineLevel="0" collapsed="false">
      <c r="A84" s="69"/>
      <c r="B84" s="70"/>
      <c r="C84" s="6" t="s">
        <v>549</v>
      </c>
      <c r="D84" s="82"/>
      <c r="E84" s="82"/>
      <c r="F84" s="74" t="str">
        <f aca="false">IFERROR((F83-F82)/F82,"")</f>
        <v/>
      </c>
      <c r="G84" s="74" t="str">
        <f aca="false">IFERROR((G83-G82)/G82,"")</f>
        <v/>
      </c>
      <c r="H84" s="74" t="str">
        <f aca="false">IFERROR((H83-H82)/H82,"")</f>
        <v/>
      </c>
      <c r="I84" s="74" t="str">
        <f aca="false">IFERROR((I83-I82)/I82,"")</f>
        <v/>
      </c>
      <c r="J84" s="74" t="str">
        <f aca="false">IFERROR((J83-J82)/J82,"")</f>
        <v/>
      </c>
      <c r="K84" s="74" t="str">
        <f aca="false">IFERROR((K83-K82)/K82,"")</f>
        <v/>
      </c>
      <c r="L84" s="74" t="str">
        <f aca="false">IFERROR((L83-L82)/L82,"")</f>
        <v/>
      </c>
      <c r="M84" s="74" t="str">
        <f aca="false">IFERROR((M83-M82)/M82,"")</f>
        <v/>
      </c>
      <c r="N84" s="40" t="str">
        <f aca="false">IFERROR((N83-N82)/N82,"")</f>
        <v/>
      </c>
      <c r="O84" s="40" t="str">
        <f aca="false">IFERROR((O83-O82)/O82,"")</f>
        <v/>
      </c>
      <c r="P84" s="40" t="str">
        <f aca="false">IFERROR((P83-P82)/P82,"")</f>
        <v/>
      </c>
      <c r="Q84" s="74" t="str">
        <f aca="false">IFERROR((Q83-Q82)/Q82,"")</f>
        <v/>
      </c>
      <c r="R84" s="74" t="str">
        <f aca="false">IFERROR((R83-R82)/R82,"")</f>
        <v/>
      </c>
      <c r="S84" s="74" t="str">
        <f aca="false">IFERROR((S83-S82)/S82,"")</f>
        <v/>
      </c>
      <c r="T84" s="74" t="str">
        <f aca="false">IFERROR((T83-T82)/T82,"")</f>
        <v/>
      </c>
      <c r="U84" s="74" t="str">
        <f aca="false">IFERROR((U83-U82)/U82,"")</f>
        <v/>
      </c>
      <c r="V84" s="75" t="str">
        <f aca="false">IFERROR((V83-V82)/V82,"")</f>
        <v/>
      </c>
    </row>
    <row r="85" customFormat="false" ht="13.5" hidden="false" customHeight="true" outlineLevel="0" collapsed="false">
      <c r="A85" s="69"/>
      <c r="B85" s="70"/>
      <c r="C85" s="76" t="s">
        <v>550</v>
      </c>
      <c r="D85" s="82"/>
      <c r="E85" s="82"/>
      <c r="F85" s="77" t="str">
        <f aca="false">IFERROR(SQRT(2*(F83-F82)^2/(F83+F82)),"")</f>
        <v/>
      </c>
      <c r="G85" s="77" t="str">
        <f aca="false">IFERROR(SQRT(2*(G83-G82)^2/(G83+G82)),"")</f>
        <v/>
      </c>
      <c r="H85" s="77" t="str">
        <f aca="false">IFERROR(SQRT(2*(H83-H82)^2/(H83+H82)),"")</f>
        <v/>
      </c>
      <c r="I85" s="77" t="str">
        <f aca="false">IFERROR(SQRT(2*(I83-I82)^2/(I83+I82)),"")</f>
        <v/>
      </c>
      <c r="J85" s="77" t="str">
        <f aca="false">IFERROR(SQRT(2*(J83-J82)^2/(J83+J82)),"")</f>
        <v/>
      </c>
      <c r="K85" s="77" t="str">
        <f aca="false">IFERROR(SQRT(2*(K83-K82)^2/(K83+K82)),"")</f>
        <v/>
      </c>
      <c r="L85" s="77" t="str">
        <f aca="false">IFERROR(SQRT(2*(L83-L82)^2/(L83+L82)),"")</f>
        <v/>
      </c>
      <c r="M85" s="77" t="str">
        <f aca="false">IFERROR(SQRT(2*(M83-M82)^2/(M83+M82)),"")</f>
        <v/>
      </c>
      <c r="N85" s="84" t="str">
        <f aca="false">IFERROR(SQRT(2*(N83-N82)^2/(N83+N82)),"")</f>
        <v/>
      </c>
      <c r="O85" s="84" t="str">
        <f aca="false">IFERROR(SQRT(2*(O83-O82)^2/(O83+O82)),"")</f>
        <v/>
      </c>
      <c r="P85" s="84" t="str">
        <f aca="false">IFERROR(SQRT(2*(P83-P82)^2/(P83+P82)),"")</f>
        <v/>
      </c>
      <c r="Q85" s="77" t="str">
        <f aca="false">IFERROR(SQRT(2*(Q83-Q82)^2/(Q83+Q82)),"")</f>
        <v/>
      </c>
      <c r="R85" s="77" t="str">
        <f aca="false">IFERROR(SQRT(2*(R83-R82)^2/(R83+R82)),"")</f>
        <v/>
      </c>
      <c r="S85" s="77" t="str">
        <f aca="false">IFERROR(SQRT(2*(S83-S82)^2/(S83+S82)),"")</f>
        <v/>
      </c>
      <c r="T85" s="77" t="str">
        <f aca="false">IFERROR(SQRT(2*(T83-T82)^2/(T83+T82)),"")</f>
        <v/>
      </c>
      <c r="U85" s="77" t="str">
        <f aca="false">IFERROR(SQRT(2*(U83-U82)^2/(U83+U82)),"")</f>
        <v/>
      </c>
      <c r="V85" s="79" t="str">
        <f aca="false">IFERROR(SQRT(2*(V83-V82)^2/(V83+V82)),"")</f>
        <v/>
      </c>
    </row>
    <row r="86" customFormat="false" ht="13.5" hidden="false" customHeight="true" outlineLevel="0" collapsed="false">
      <c r="A86" s="69" t="n">
        <v>8031600</v>
      </c>
      <c r="B86" s="70" t="s">
        <v>84</v>
      </c>
      <c r="C86" s="71" t="s">
        <v>547</v>
      </c>
      <c r="D86" s="72" t="n">
        <v>46141</v>
      </c>
      <c r="E86" s="72" t="s">
        <v>559</v>
      </c>
      <c r="F86" s="71" t="n">
        <v>29888</v>
      </c>
      <c r="G86" s="71" t="n">
        <v>13194</v>
      </c>
      <c r="H86" s="71" t="n">
        <v>10342</v>
      </c>
      <c r="I86" s="71" t="n">
        <v>2344</v>
      </c>
      <c r="J86" s="71" t="n">
        <v>4008</v>
      </c>
      <c r="K86" s="99" t="n">
        <v>2616</v>
      </c>
      <c r="L86" s="99" t="n">
        <v>9301</v>
      </c>
      <c r="M86" s="99" t="n">
        <v>1277</v>
      </c>
      <c r="N86" s="99" t="n">
        <v>814</v>
      </c>
      <c r="O86" s="99" t="n">
        <v>8268</v>
      </c>
      <c r="P86" s="99" t="n">
        <v>1260</v>
      </c>
      <c r="Q86" s="99" t="n">
        <v>1181</v>
      </c>
      <c r="R86" s="99" t="n">
        <v>226</v>
      </c>
      <c r="S86" s="99" t="n">
        <v>937</v>
      </c>
      <c r="T86" s="99" t="n">
        <v>985</v>
      </c>
      <c r="U86" s="99" t="n">
        <v>208</v>
      </c>
      <c r="V86" s="99" t="n">
        <v>2815</v>
      </c>
    </row>
    <row r="87" customFormat="false" ht="13.5" hidden="false" customHeight="true" outlineLevel="0" collapsed="false">
      <c r="A87" s="69"/>
      <c r="B87" s="70"/>
      <c r="C87" s="6" t="s">
        <v>548</v>
      </c>
      <c r="D87" s="72"/>
      <c r="E87" s="72"/>
      <c r="F87" s="6" t="n">
        <v>27273</v>
      </c>
      <c r="G87" s="6" t="n">
        <v>10922</v>
      </c>
      <c r="H87" s="6" t="n">
        <v>11130</v>
      </c>
      <c r="I87" s="6" t="n">
        <v>1371</v>
      </c>
      <c r="J87" s="6" t="n">
        <v>3850</v>
      </c>
      <c r="K87" s="98" t="n">
        <v>1564</v>
      </c>
      <c r="L87" s="98" t="n">
        <v>8021</v>
      </c>
      <c r="M87" s="98" t="n">
        <v>1337</v>
      </c>
      <c r="N87" s="98" t="n">
        <v>814</v>
      </c>
      <c r="O87" s="98" t="n">
        <v>9056</v>
      </c>
      <c r="P87" s="98" t="n">
        <v>1260</v>
      </c>
      <c r="Q87" s="98" t="n">
        <v>1054</v>
      </c>
      <c r="R87" s="98" t="n">
        <v>207</v>
      </c>
      <c r="S87" s="98" t="n">
        <v>110</v>
      </c>
      <c r="T87" s="98" t="n">
        <v>939</v>
      </c>
      <c r="U87" s="98" t="n">
        <v>218</v>
      </c>
      <c r="V87" s="98" t="n">
        <v>2693</v>
      </c>
    </row>
    <row r="88" customFormat="false" ht="13.5" hidden="false" customHeight="true" outlineLevel="0" collapsed="false">
      <c r="A88" s="69"/>
      <c r="B88" s="70"/>
      <c r="C88" s="6" t="s">
        <v>549</v>
      </c>
      <c r="D88" s="72"/>
      <c r="E88" s="72"/>
      <c r="F88" s="74" t="n">
        <f aca="false">IFERROR((F87-F86)/F86,"")</f>
        <v>-0.0874933083511777</v>
      </c>
      <c r="G88" s="74" t="n">
        <f aca="false">IFERROR((G87-G86)/G86,"")</f>
        <v>-0.172199484614219</v>
      </c>
      <c r="H88" s="74" t="n">
        <f aca="false">IFERROR((H87-H86)/H86,"")</f>
        <v>0.0761941597369948</v>
      </c>
      <c r="I88" s="74" t="n">
        <f aca="false">IFERROR((I87-I86)/I86,"")</f>
        <v>-0.415102389078498</v>
      </c>
      <c r="J88" s="74" t="n">
        <f aca="false">IFERROR((J87-J86)/J86,"")</f>
        <v>-0.0394211576846307</v>
      </c>
      <c r="K88" s="74" t="n">
        <f aca="false">IFERROR((K87-K86)/K86,"")</f>
        <v>-0.402140672782875</v>
      </c>
      <c r="L88" s="74" t="n">
        <f aca="false">IFERROR((L87-L86)/L86,"")</f>
        <v>-0.137619610794538</v>
      </c>
      <c r="M88" s="74" t="n">
        <f aca="false">IFERROR((M87-M86)/M86,"")</f>
        <v>0.0469851213782302</v>
      </c>
      <c r="N88" s="40" t="n">
        <f aca="false">IFERROR((N87-N86)/N86,"")</f>
        <v>0</v>
      </c>
      <c r="O88" s="40" t="n">
        <f aca="false">IFERROR((O87-O86)/O86,"")</f>
        <v>0.0953072085147557</v>
      </c>
      <c r="P88" s="40" t="n">
        <f aca="false">IFERROR((P87-P86)/P86,"")</f>
        <v>0</v>
      </c>
      <c r="Q88" s="74" t="n">
        <f aca="false">IFERROR((Q87-Q86)/Q86,"")</f>
        <v>-0.107535986452159</v>
      </c>
      <c r="R88" s="74" t="n">
        <f aca="false">IFERROR((R87-R86)/R86,"")</f>
        <v>-0.084070796460177</v>
      </c>
      <c r="S88" s="74" t="n">
        <f aca="false">IFERROR((S87-S86)/S86,"")</f>
        <v>-0.882604055496265</v>
      </c>
      <c r="T88" s="74" t="n">
        <f aca="false">IFERROR((T87-T86)/T86,"")</f>
        <v>-0.0467005076142132</v>
      </c>
      <c r="U88" s="74" t="n">
        <f aca="false">IFERROR((U87-U86)/U86,"")</f>
        <v>0.0480769230769231</v>
      </c>
      <c r="V88" s="75" t="n">
        <f aca="false">IFERROR((V87-V86)/V86,"")</f>
        <v>-0.0433392539964476</v>
      </c>
    </row>
    <row r="89" customFormat="false" ht="13.5" hidden="false" customHeight="true" outlineLevel="0" collapsed="false">
      <c r="A89" s="69"/>
      <c r="B89" s="70"/>
      <c r="C89" s="76" t="s">
        <v>550</v>
      </c>
      <c r="D89" s="72"/>
      <c r="E89" s="72"/>
      <c r="F89" s="77" t="n">
        <f aca="false">IFERROR(SQRT(2*(F87-F86)^2/(F87+F86)),"")</f>
        <v>15.4680932678783</v>
      </c>
      <c r="G89" s="77" t="n">
        <f aca="false">IFERROR(SQRT(2*(G87-G86)^2/(G87+G86)),"")</f>
        <v>20.6904857770866</v>
      </c>
      <c r="H89" s="77" t="n">
        <f aca="false">IFERROR(SQRT(2*(H87-H86)^2/(H87+H86)),"")</f>
        <v>7.6051006493495</v>
      </c>
      <c r="I89" s="77" t="n">
        <f aca="false">IFERROR(SQRT(2*(I87-I86)^2/(I87+I86)),"")</f>
        <v>22.5760744733709</v>
      </c>
      <c r="J89" s="77" t="n">
        <f aca="false">IFERROR(SQRT(2*(J87-J86)^2/(J87+J86)),"")</f>
        <v>2.52067046392053</v>
      </c>
      <c r="K89" s="77" t="n">
        <f aca="false">IFERROR(SQRT(2*(K87-K86)^2/(K87+K86)),"")</f>
        <v>23.0113764250659</v>
      </c>
      <c r="L89" s="77" t="n">
        <f aca="false">IFERROR(SQRT(2*(L87-L86)^2/(L87+L86)),"")</f>
        <v>13.7539027850153</v>
      </c>
      <c r="M89" s="77" t="n">
        <f aca="false">IFERROR(SQRT(2*(M87-M86)^2/(M87+M86)),"")</f>
        <v>1.65963833045373</v>
      </c>
      <c r="N89" s="84" t="n">
        <f aca="false">IFERROR(SQRT(2*(N87-N86)^2/(N87+N86)),"")</f>
        <v>0</v>
      </c>
      <c r="O89" s="84" t="n">
        <f aca="false">IFERROR(SQRT(2*(O87-O86)^2/(O87+O86)),"")</f>
        <v>8.46675762975563</v>
      </c>
      <c r="P89" s="84" t="n">
        <f aca="false">IFERROR(SQRT(2*(P87-P86)^2/(P87+P86)),"")</f>
        <v>0</v>
      </c>
      <c r="Q89" s="77" t="n">
        <f aca="false">IFERROR(SQRT(2*(Q87-Q86)^2/(Q87+Q86)),"")</f>
        <v>3.79909326283086</v>
      </c>
      <c r="R89" s="77" t="n">
        <f aca="false">IFERROR(SQRT(2*(R87-R86)^2/(R87+R86)),"")</f>
        <v>1.29129256545811</v>
      </c>
      <c r="S89" s="77" t="n">
        <f aca="false">IFERROR(SQRT(2*(S87-S86)^2/(S87+S86)),"")</f>
        <v>36.1449115683344</v>
      </c>
      <c r="T89" s="77" t="n">
        <f aca="false">IFERROR(SQRT(2*(T87-T86)^2/(T87+T86)),"")</f>
        <v>1.48309952450407</v>
      </c>
      <c r="U89" s="77" t="n">
        <f aca="false">IFERROR(SQRT(2*(U87-U86)^2/(U87+U86)),"")</f>
        <v>0.685188709827532</v>
      </c>
      <c r="V89" s="79" t="n">
        <f aca="false">IFERROR(SQRT(2*(V87-V86)^2/(V87+V86)),"")</f>
        <v>2.32475859859845</v>
      </c>
    </row>
    <row r="90" customFormat="false" ht="13.5" hidden="false" customHeight="true" outlineLevel="0" collapsed="false">
      <c r="A90" s="69" t="n">
        <v>8052700</v>
      </c>
      <c r="B90" s="70" t="s">
        <v>86</v>
      </c>
      <c r="C90" s="71" t="s">
        <v>547</v>
      </c>
      <c r="D90" s="82"/>
      <c r="E90" s="82"/>
      <c r="F90" s="71"/>
      <c r="G90" s="71"/>
      <c r="H90" s="71"/>
      <c r="I90" s="71"/>
      <c r="J90" s="71"/>
      <c r="K90" s="71"/>
      <c r="L90" s="71"/>
      <c r="M90" s="71"/>
      <c r="N90" s="5"/>
      <c r="O90" s="5"/>
      <c r="P90" s="5"/>
      <c r="Q90" s="71"/>
      <c r="R90" s="71"/>
      <c r="S90" s="71"/>
      <c r="T90" s="71"/>
      <c r="U90" s="71"/>
      <c r="V90" s="85"/>
    </row>
    <row r="91" customFormat="false" ht="13.5" hidden="false" customHeight="true" outlineLevel="0" collapsed="false">
      <c r="A91" s="69"/>
      <c r="B91" s="70"/>
      <c r="C91" s="6" t="s">
        <v>548</v>
      </c>
      <c r="D91" s="82"/>
      <c r="E91" s="82"/>
      <c r="F91" s="6"/>
      <c r="G91" s="6"/>
      <c r="H91" s="6"/>
      <c r="I91" s="6"/>
      <c r="J91" s="6"/>
      <c r="K91" s="6"/>
      <c r="L91" s="6"/>
      <c r="M91" s="6"/>
      <c r="N91" s="5"/>
      <c r="O91" s="5"/>
      <c r="P91" s="5"/>
      <c r="Q91" s="6"/>
      <c r="R91" s="6"/>
      <c r="S91" s="6"/>
      <c r="T91" s="6"/>
      <c r="U91" s="6"/>
      <c r="V91" s="83"/>
    </row>
    <row r="92" customFormat="false" ht="13.5" hidden="false" customHeight="true" outlineLevel="0" collapsed="false">
      <c r="A92" s="69"/>
      <c r="B92" s="70"/>
      <c r="C92" s="6" t="s">
        <v>549</v>
      </c>
      <c r="D92" s="82"/>
      <c r="E92" s="82"/>
      <c r="F92" s="74" t="str">
        <f aca="false">IFERROR((F91-F90)/F90,"")</f>
        <v/>
      </c>
      <c r="G92" s="74" t="str">
        <f aca="false">IFERROR((G91-G90)/G90,"")</f>
        <v/>
      </c>
      <c r="H92" s="74" t="str">
        <f aca="false">IFERROR((H91-H90)/H90,"")</f>
        <v/>
      </c>
      <c r="I92" s="74" t="str">
        <f aca="false">IFERROR((I91-I90)/I90,"")</f>
        <v/>
      </c>
      <c r="J92" s="74" t="str">
        <f aca="false">IFERROR((J91-J90)/J90,"")</f>
        <v/>
      </c>
      <c r="K92" s="74" t="str">
        <f aca="false">IFERROR((K91-K90)/K90,"")</f>
        <v/>
      </c>
      <c r="L92" s="74" t="str">
        <f aca="false">IFERROR((L91-L90)/L90,"")</f>
        <v/>
      </c>
      <c r="M92" s="74" t="str">
        <f aca="false">IFERROR((M91-M90)/M90,"")</f>
        <v/>
      </c>
      <c r="N92" s="40" t="str">
        <f aca="false">IFERROR((N91-N90)/N90,"")</f>
        <v/>
      </c>
      <c r="O92" s="40" t="str">
        <f aca="false">IFERROR((O91-O90)/O90,"")</f>
        <v/>
      </c>
      <c r="P92" s="40" t="str">
        <f aca="false">IFERROR((P91-P90)/P90,"")</f>
        <v/>
      </c>
      <c r="Q92" s="74" t="str">
        <f aca="false">IFERROR((Q91-Q90)/Q90,"")</f>
        <v/>
      </c>
      <c r="R92" s="74" t="str">
        <f aca="false">IFERROR((R91-R90)/R90,"")</f>
        <v/>
      </c>
      <c r="S92" s="74" t="str">
        <f aca="false">IFERROR((S91-S90)/S90,"")</f>
        <v/>
      </c>
      <c r="T92" s="74" t="str">
        <f aca="false">IFERROR((T91-T90)/T90,"")</f>
        <v/>
      </c>
      <c r="U92" s="74" t="str">
        <f aca="false">IFERROR((U91-U90)/U90,"")</f>
        <v/>
      </c>
      <c r="V92" s="75" t="str">
        <f aca="false">IFERROR((V91-V90)/V90,"")</f>
        <v/>
      </c>
    </row>
    <row r="93" customFormat="false" ht="13.5" hidden="false" customHeight="true" outlineLevel="0" collapsed="false">
      <c r="A93" s="69"/>
      <c r="B93" s="70"/>
      <c r="C93" s="76" t="s">
        <v>550</v>
      </c>
      <c r="D93" s="82"/>
      <c r="E93" s="82"/>
      <c r="F93" s="77" t="str">
        <f aca="false">IFERROR(SQRT(2*(F91-F90)^2/(F91+F90)),"")</f>
        <v/>
      </c>
      <c r="G93" s="77" t="str">
        <f aca="false">IFERROR(SQRT(2*(G91-G90)^2/(G91+G90)),"")</f>
        <v/>
      </c>
      <c r="H93" s="77" t="str">
        <f aca="false">IFERROR(SQRT(2*(H91-H90)^2/(H91+H90)),"")</f>
        <v/>
      </c>
      <c r="I93" s="77" t="str">
        <f aca="false">IFERROR(SQRT(2*(I91-I90)^2/(I91+I90)),"")</f>
        <v/>
      </c>
      <c r="J93" s="77" t="str">
        <f aca="false">IFERROR(SQRT(2*(J91-J90)^2/(J91+J90)),"")</f>
        <v/>
      </c>
      <c r="K93" s="77" t="str">
        <f aca="false">IFERROR(SQRT(2*(K91-K90)^2/(K91+K90)),"")</f>
        <v/>
      </c>
      <c r="L93" s="77" t="str">
        <f aca="false">IFERROR(SQRT(2*(L91-L90)^2/(L91+L90)),"")</f>
        <v/>
      </c>
      <c r="M93" s="77" t="str">
        <f aca="false">IFERROR(SQRT(2*(M91-M90)^2/(M91+M90)),"")</f>
        <v/>
      </c>
      <c r="N93" s="84" t="str">
        <f aca="false">IFERROR(SQRT(2*(N91-N90)^2/(N91+N90)),"")</f>
        <v/>
      </c>
      <c r="O93" s="84" t="str">
        <f aca="false">IFERROR(SQRT(2*(O91-O90)^2/(O91+O90)),"")</f>
        <v/>
      </c>
      <c r="P93" s="84" t="str">
        <f aca="false">IFERROR(SQRT(2*(P91-P90)^2/(P91+P90)),"")</f>
        <v/>
      </c>
      <c r="Q93" s="77" t="str">
        <f aca="false">IFERROR(SQRT(2*(Q91-Q90)^2/(Q91+Q90)),"")</f>
        <v/>
      </c>
      <c r="R93" s="77" t="str">
        <f aca="false">IFERROR(SQRT(2*(R91-R90)^2/(R91+R90)),"")</f>
        <v/>
      </c>
      <c r="S93" s="77" t="str">
        <f aca="false">IFERROR(SQRT(2*(S91-S90)^2/(S91+S90)),"")</f>
        <v/>
      </c>
      <c r="T93" s="77" t="str">
        <f aca="false">IFERROR(SQRT(2*(T91-T90)^2/(T91+T90)),"")</f>
        <v/>
      </c>
      <c r="U93" s="77" t="str">
        <f aca="false">IFERROR(SQRT(2*(U91-U90)^2/(U91+U90)),"")</f>
        <v/>
      </c>
      <c r="V93" s="79" t="str">
        <f aca="false">IFERROR(SQRT(2*(V91-V90)^2/(V91+V90)),"")</f>
        <v/>
      </c>
    </row>
    <row r="94" customFormat="false" ht="13.5" hidden="false" customHeight="true" outlineLevel="0" collapsed="false">
      <c r="A94" s="69" t="n">
        <v>8005200</v>
      </c>
      <c r="B94" s="70" t="s">
        <v>88</v>
      </c>
      <c r="C94" s="71" t="s">
        <v>547</v>
      </c>
      <c r="D94" s="82"/>
      <c r="E94" s="82"/>
      <c r="F94" s="71"/>
      <c r="G94" s="71"/>
      <c r="H94" s="71"/>
      <c r="I94" s="71"/>
      <c r="J94" s="71"/>
      <c r="K94" s="71"/>
      <c r="L94" s="71"/>
      <c r="M94" s="71"/>
      <c r="N94" s="5"/>
      <c r="O94" s="5"/>
      <c r="P94" s="5"/>
      <c r="Q94" s="71"/>
      <c r="R94" s="71"/>
      <c r="S94" s="71"/>
      <c r="T94" s="71"/>
      <c r="U94" s="71"/>
      <c r="V94" s="85"/>
    </row>
    <row r="95" customFormat="false" ht="13.5" hidden="false" customHeight="true" outlineLevel="0" collapsed="false">
      <c r="A95" s="69"/>
      <c r="B95" s="70"/>
      <c r="C95" s="6" t="s">
        <v>548</v>
      </c>
      <c r="D95" s="82"/>
      <c r="E95" s="82"/>
      <c r="F95" s="6"/>
      <c r="G95" s="6"/>
      <c r="H95" s="6"/>
      <c r="I95" s="6"/>
      <c r="J95" s="6"/>
      <c r="K95" s="6"/>
      <c r="L95" s="6"/>
      <c r="M95" s="6"/>
      <c r="N95" s="5"/>
      <c r="O95" s="5"/>
      <c r="P95" s="5"/>
      <c r="Q95" s="6"/>
      <c r="R95" s="6"/>
      <c r="S95" s="6"/>
      <c r="T95" s="6"/>
      <c r="U95" s="6"/>
      <c r="V95" s="83"/>
    </row>
    <row r="96" customFormat="false" ht="13.5" hidden="false" customHeight="true" outlineLevel="0" collapsed="false">
      <c r="A96" s="69"/>
      <c r="B96" s="70"/>
      <c r="C96" s="6" t="s">
        <v>549</v>
      </c>
      <c r="D96" s="82"/>
      <c r="E96" s="82"/>
      <c r="F96" s="74" t="str">
        <f aca="false">IFERROR((F95-F94)/F94,"")</f>
        <v/>
      </c>
      <c r="G96" s="74" t="str">
        <f aca="false">IFERROR((G95-G94)/G94,"")</f>
        <v/>
      </c>
      <c r="H96" s="74" t="str">
        <f aca="false">IFERROR((H95-H94)/H94,"")</f>
        <v/>
      </c>
      <c r="I96" s="74" t="str">
        <f aca="false">IFERROR((I95-I94)/I94,"")</f>
        <v/>
      </c>
      <c r="J96" s="74" t="str">
        <f aca="false">IFERROR((J95-J94)/J94,"")</f>
        <v/>
      </c>
      <c r="K96" s="74" t="str">
        <f aca="false">IFERROR((K95-K94)/K94,"")</f>
        <v/>
      </c>
      <c r="L96" s="74" t="str">
        <f aca="false">IFERROR((L95-L94)/L94,"")</f>
        <v/>
      </c>
      <c r="M96" s="74" t="str">
        <f aca="false">IFERROR((M95-M94)/M94,"")</f>
        <v/>
      </c>
      <c r="N96" s="40" t="str">
        <f aca="false">IFERROR((N95-N94)/N94,"")</f>
        <v/>
      </c>
      <c r="O96" s="40" t="str">
        <f aca="false">IFERROR((O95-O94)/O94,"")</f>
        <v/>
      </c>
      <c r="P96" s="40" t="str">
        <f aca="false">IFERROR((P95-P94)/P94,"")</f>
        <v/>
      </c>
      <c r="Q96" s="74" t="str">
        <f aca="false">IFERROR((Q95-Q94)/Q94,"")</f>
        <v/>
      </c>
      <c r="R96" s="74" t="str">
        <f aca="false">IFERROR((R95-R94)/R94,"")</f>
        <v/>
      </c>
      <c r="S96" s="74" t="str">
        <f aca="false">IFERROR((S95-S94)/S94,"")</f>
        <v/>
      </c>
      <c r="T96" s="74" t="str">
        <f aca="false">IFERROR((T95-T94)/T94,"")</f>
        <v/>
      </c>
      <c r="U96" s="74" t="str">
        <f aca="false">IFERROR((U95-U94)/U94,"")</f>
        <v/>
      </c>
      <c r="V96" s="75" t="str">
        <f aca="false">IFERROR((V95-V94)/V94,"")</f>
        <v/>
      </c>
    </row>
    <row r="97" customFormat="false" ht="13.5" hidden="false" customHeight="true" outlineLevel="0" collapsed="false">
      <c r="A97" s="69"/>
      <c r="B97" s="70"/>
      <c r="C97" s="76" t="s">
        <v>550</v>
      </c>
      <c r="D97" s="82"/>
      <c r="E97" s="82"/>
      <c r="F97" s="77" t="str">
        <f aca="false">IFERROR(SQRT(2*(F95-F94)^2/(F95+F94)),"")</f>
        <v/>
      </c>
      <c r="G97" s="77" t="str">
        <f aca="false">IFERROR(SQRT(2*(G95-G94)^2/(G95+G94)),"")</f>
        <v/>
      </c>
      <c r="H97" s="77" t="str">
        <f aca="false">IFERROR(SQRT(2*(H95-H94)^2/(H95+H94)),"")</f>
        <v/>
      </c>
      <c r="I97" s="77" t="str">
        <f aca="false">IFERROR(SQRT(2*(I95-I94)^2/(I95+I94)),"")</f>
        <v/>
      </c>
      <c r="J97" s="77" t="str">
        <f aca="false">IFERROR(SQRT(2*(J95-J94)^2/(J95+J94)),"")</f>
        <v/>
      </c>
      <c r="K97" s="77" t="str">
        <f aca="false">IFERROR(SQRT(2*(K95-K94)^2/(K95+K94)),"")</f>
        <v/>
      </c>
      <c r="L97" s="77" t="str">
        <f aca="false">IFERROR(SQRT(2*(L95-L94)^2/(L95+L94)),"")</f>
        <v/>
      </c>
      <c r="M97" s="77" t="str">
        <f aca="false">IFERROR(SQRT(2*(M95-M94)^2/(M95+M94)),"")</f>
        <v/>
      </c>
      <c r="N97" s="84" t="str">
        <f aca="false">IFERROR(SQRT(2*(N95-N94)^2/(N95+N94)),"")</f>
        <v/>
      </c>
      <c r="O97" s="84" t="str">
        <f aca="false">IFERROR(SQRT(2*(O95-O94)^2/(O95+O94)),"")</f>
        <v/>
      </c>
      <c r="P97" s="84" t="str">
        <f aca="false">IFERROR(SQRT(2*(P95-P94)^2/(P95+P94)),"")</f>
        <v/>
      </c>
      <c r="Q97" s="77" t="str">
        <f aca="false">IFERROR(SQRT(2*(Q95-Q94)^2/(Q95+Q94)),"")</f>
        <v/>
      </c>
      <c r="R97" s="77" t="str">
        <f aca="false">IFERROR(SQRT(2*(R95-R94)^2/(R95+R94)),"")</f>
        <v/>
      </c>
      <c r="S97" s="77" t="str">
        <f aca="false">IFERROR(SQRT(2*(S95-S94)^2/(S95+S94)),"")</f>
        <v/>
      </c>
      <c r="T97" s="77" t="str">
        <f aca="false">IFERROR(SQRT(2*(T95-T94)^2/(T95+T94)),"")</f>
        <v/>
      </c>
      <c r="U97" s="77" t="str">
        <f aca="false">IFERROR(SQRT(2*(U95-U94)^2/(U95+U94)),"")</f>
        <v/>
      </c>
      <c r="V97" s="79" t="str">
        <f aca="false">IFERROR(SQRT(2*(V95-V94)^2/(V95+V94)),"")</f>
        <v/>
      </c>
    </row>
    <row r="98" customFormat="false" ht="13.5" hidden="false" customHeight="true" outlineLevel="0" collapsed="false">
      <c r="A98" s="69" t="n">
        <v>8024100</v>
      </c>
      <c r="B98" s="70" t="s">
        <v>90</v>
      </c>
      <c r="C98" s="71" t="s">
        <v>547</v>
      </c>
      <c r="D98" s="82"/>
      <c r="E98" s="82"/>
      <c r="F98" s="71"/>
      <c r="G98" s="71"/>
      <c r="H98" s="71"/>
      <c r="I98" s="71"/>
      <c r="J98" s="71"/>
      <c r="K98" s="71"/>
      <c r="L98" s="71"/>
      <c r="M98" s="71"/>
      <c r="N98" s="5"/>
      <c r="O98" s="5"/>
      <c r="P98" s="5"/>
      <c r="Q98" s="71"/>
      <c r="R98" s="71"/>
      <c r="S98" s="71"/>
      <c r="T98" s="71"/>
      <c r="U98" s="71"/>
      <c r="V98" s="85"/>
    </row>
    <row r="99" customFormat="false" ht="13.5" hidden="false" customHeight="true" outlineLevel="0" collapsed="false">
      <c r="A99" s="69"/>
      <c r="B99" s="70"/>
      <c r="C99" s="6" t="s">
        <v>548</v>
      </c>
      <c r="D99" s="82"/>
      <c r="E99" s="82"/>
      <c r="F99" s="6"/>
      <c r="G99" s="6"/>
      <c r="H99" s="6"/>
      <c r="I99" s="6"/>
      <c r="J99" s="6"/>
      <c r="K99" s="6"/>
      <c r="L99" s="6"/>
      <c r="M99" s="6"/>
      <c r="N99" s="5"/>
      <c r="O99" s="5"/>
      <c r="P99" s="5"/>
      <c r="Q99" s="6"/>
      <c r="R99" s="6"/>
      <c r="S99" s="6"/>
      <c r="T99" s="6"/>
      <c r="U99" s="6"/>
      <c r="V99" s="83"/>
    </row>
    <row r="100" customFormat="false" ht="13.5" hidden="false" customHeight="true" outlineLevel="0" collapsed="false">
      <c r="A100" s="69"/>
      <c r="B100" s="70"/>
      <c r="C100" s="6" t="s">
        <v>549</v>
      </c>
      <c r="D100" s="82"/>
      <c r="E100" s="82"/>
      <c r="F100" s="74" t="str">
        <f aca="false">IFERROR((F99-F98)/F98,"")</f>
        <v/>
      </c>
      <c r="G100" s="74" t="str">
        <f aca="false">IFERROR((G99-G98)/G98,"")</f>
        <v/>
      </c>
      <c r="H100" s="74" t="str">
        <f aca="false">IFERROR((H99-H98)/H98,"")</f>
        <v/>
      </c>
      <c r="I100" s="74" t="str">
        <f aca="false">IFERROR((I99-I98)/I98,"")</f>
        <v/>
      </c>
      <c r="J100" s="74" t="str">
        <f aca="false">IFERROR((J99-J98)/J98,"")</f>
        <v/>
      </c>
      <c r="K100" s="74" t="str">
        <f aca="false">IFERROR((K99-K98)/K98,"")</f>
        <v/>
      </c>
      <c r="L100" s="74" t="str">
        <f aca="false">IFERROR((L99-L98)/L98,"")</f>
        <v/>
      </c>
      <c r="M100" s="74" t="str">
        <f aca="false">IFERROR((M99-M98)/M98,"")</f>
        <v/>
      </c>
      <c r="N100" s="40" t="str">
        <f aca="false">IFERROR((N99-N98)/N98,"")</f>
        <v/>
      </c>
      <c r="O100" s="40" t="str">
        <f aca="false">IFERROR((O99-O98)/O98,"")</f>
        <v/>
      </c>
      <c r="P100" s="40" t="str">
        <f aca="false">IFERROR((P99-P98)/P98,"")</f>
        <v/>
      </c>
      <c r="Q100" s="74" t="str">
        <f aca="false">IFERROR((Q99-Q98)/Q98,"")</f>
        <v/>
      </c>
      <c r="R100" s="74" t="str">
        <f aca="false">IFERROR((R99-R98)/R98,"")</f>
        <v/>
      </c>
      <c r="S100" s="74" t="str">
        <f aca="false">IFERROR((S99-S98)/S98,"")</f>
        <v/>
      </c>
      <c r="T100" s="74" t="str">
        <f aca="false">IFERROR((T99-T98)/T98,"")</f>
        <v/>
      </c>
      <c r="U100" s="74" t="str">
        <f aca="false">IFERROR((U99-U98)/U98,"")</f>
        <v/>
      </c>
      <c r="V100" s="75" t="str">
        <f aca="false">IFERROR((V99-V98)/V98,"")</f>
        <v/>
      </c>
    </row>
    <row r="101" customFormat="false" ht="13.5" hidden="false" customHeight="true" outlineLevel="0" collapsed="false">
      <c r="A101" s="69"/>
      <c r="B101" s="70"/>
      <c r="C101" s="76" t="s">
        <v>550</v>
      </c>
      <c r="D101" s="82"/>
      <c r="E101" s="82"/>
      <c r="F101" s="77" t="str">
        <f aca="false">IFERROR(SQRT(2*(F99-F98)^2/(F99+F98)),"")</f>
        <v/>
      </c>
      <c r="G101" s="77" t="str">
        <f aca="false">IFERROR(SQRT(2*(G99-G98)^2/(G99+G98)),"")</f>
        <v/>
      </c>
      <c r="H101" s="77" t="str">
        <f aca="false">IFERROR(SQRT(2*(H99-H98)^2/(H99+H98)),"")</f>
        <v/>
      </c>
      <c r="I101" s="77" t="str">
        <f aca="false">IFERROR(SQRT(2*(I99-I98)^2/(I99+I98)),"")</f>
        <v/>
      </c>
      <c r="J101" s="77" t="str">
        <f aca="false">IFERROR(SQRT(2*(J99-J98)^2/(J99+J98)),"")</f>
        <v/>
      </c>
      <c r="K101" s="77" t="str">
        <f aca="false">IFERROR(SQRT(2*(K99-K98)^2/(K99+K98)),"")</f>
        <v/>
      </c>
      <c r="L101" s="77" t="str">
        <f aca="false">IFERROR(SQRT(2*(L99-L98)^2/(L99+L98)),"")</f>
        <v/>
      </c>
      <c r="M101" s="77" t="str">
        <f aca="false">IFERROR(SQRT(2*(M99-M98)^2/(M99+M98)),"")</f>
        <v/>
      </c>
      <c r="N101" s="84" t="str">
        <f aca="false">IFERROR(SQRT(2*(N99-N98)^2/(N99+N98)),"")</f>
        <v/>
      </c>
      <c r="O101" s="84" t="str">
        <f aca="false">IFERROR(SQRT(2*(O99-O98)^2/(O99+O98)),"")</f>
        <v/>
      </c>
      <c r="P101" s="84" t="str">
        <f aca="false">IFERROR(SQRT(2*(P99-P98)^2/(P99+P98)),"")</f>
        <v/>
      </c>
      <c r="Q101" s="77" t="str">
        <f aca="false">IFERROR(SQRT(2*(Q99-Q98)^2/(Q99+Q98)),"")</f>
        <v/>
      </c>
      <c r="R101" s="77" t="str">
        <f aca="false">IFERROR(SQRT(2*(R99-R98)^2/(R99+R98)),"")</f>
        <v/>
      </c>
      <c r="S101" s="77" t="str">
        <f aca="false">IFERROR(SQRT(2*(S99-S98)^2/(S99+S98)),"")</f>
        <v/>
      </c>
      <c r="T101" s="77" t="str">
        <f aca="false">IFERROR(SQRT(2*(T99-T98)^2/(T99+T98)),"")</f>
        <v/>
      </c>
      <c r="U101" s="77" t="str">
        <f aca="false">IFERROR(SQRT(2*(U99-U98)^2/(U99+U98)),"")</f>
        <v/>
      </c>
      <c r="V101" s="79" t="str">
        <f aca="false">IFERROR(SQRT(2*(V99-V98)^2/(V99+V98)),"")</f>
        <v/>
      </c>
    </row>
    <row r="102" customFormat="false" ht="13.5" hidden="false" customHeight="true" outlineLevel="0" collapsed="false">
      <c r="A102" s="69" t="n">
        <v>8056000</v>
      </c>
      <c r="B102" s="70" t="s">
        <v>92</v>
      </c>
      <c r="C102" s="71" t="s">
        <v>547</v>
      </c>
      <c r="D102" s="82"/>
      <c r="E102" s="82"/>
      <c r="F102" s="71"/>
      <c r="G102" s="71"/>
      <c r="H102" s="71"/>
      <c r="I102" s="71"/>
      <c r="J102" s="71"/>
      <c r="K102" s="71"/>
      <c r="L102" s="71"/>
      <c r="M102" s="71"/>
      <c r="N102" s="5"/>
      <c r="O102" s="5"/>
      <c r="P102" s="5"/>
      <c r="Q102" s="71"/>
      <c r="R102" s="71"/>
      <c r="S102" s="71"/>
      <c r="T102" s="71"/>
      <c r="U102" s="71"/>
      <c r="V102" s="85"/>
    </row>
    <row r="103" customFormat="false" ht="13.5" hidden="false" customHeight="true" outlineLevel="0" collapsed="false">
      <c r="A103" s="69"/>
      <c r="B103" s="70"/>
      <c r="C103" s="6" t="s">
        <v>548</v>
      </c>
      <c r="D103" s="82"/>
      <c r="E103" s="82"/>
      <c r="F103" s="6"/>
      <c r="G103" s="6"/>
      <c r="H103" s="6"/>
      <c r="I103" s="6"/>
      <c r="J103" s="6"/>
      <c r="K103" s="6"/>
      <c r="L103" s="6"/>
      <c r="M103" s="6"/>
      <c r="N103" s="5"/>
      <c r="O103" s="5"/>
      <c r="P103" s="5"/>
      <c r="Q103" s="6"/>
      <c r="R103" s="6"/>
      <c r="S103" s="6"/>
      <c r="T103" s="6"/>
      <c r="U103" s="6"/>
      <c r="V103" s="83"/>
    </row>
    <row r="104" customFormat="false" ht="13.5" hidden="false" customHeight="true" outlineLevel="0" collapsed="false">
      <c r="A104" s="69"/>
      <c r="B104" s="70"/>
      <c r="C104" s="6" t="s">
        <v>549</v>
      </c>
      <c r="D104" s="82"/>
      <c r="E104" s="82"/>
      <c r="F104" s="74" t="str">
        <f aca="false">IFERROR((F103-F102)/F102,"")</f>
        <v/>
      </c>
      <c r="G104" s="74" t="str">
        <f aca="false">IFERROR((G103-G102)/G102,"")</f>
        <v/>
      </c>
      <c r="H104" s="74" t="str">
        <f aca="false">IFERROR((H103-H102)/H102,"")</f>
        <v/>
      </c>
      <c r="I104" s="74" t="str">
        <f aca="false">IFERROR((I103-I102)/I102,"")</f>
        <v/>
      </c>
      <c r="J104" s="74" t="str">
        <f aca="false">IFERROR((J103-J102)/J102,"")</f>
        <v/>
      </c>
      <c r="K104" s="74" t="str">
        <f aca="false">IFERROR((K103-K102)/K102,"")</f>
        <v/>
      </c>
      <c r="L104" s="74" t="str">
        <f aca="false">IFERROR((L103-L102)/L102,"")</f>
        <v/>
      </c>
      <c r="M104" s="74" t="str">
        <f aca="false">IFERROR((M103-M102)/M102,"")</f>
        <v/>
      </c>
      <c r="N104" s="40" t="str">
        <f aca="false">IFERROR((N103-N102)/N102,"")</f>
        <v/>
      </c>
      <c r="O104" s="40" t="str">
        <f aca="false">IFERROR((O103-O102)/O102,"")</f>
        <v/>
      </c>
      <c r="P104" s="40" t="str">
        <f aca="false">IFERROR((P103-P102)/P102,"")</f>
        <v/>
      </c>
      <c r="Q104" s="74" t="str">
        <f aca="false">IFERROR((Q103-Q102)/Q102,"")</f>
        <v/>
      </c>
      <c r="R104" s="74" t="str">
        <f aca="false">IFERROR((R103-R102)/R102,"")</f>
        <v/>
      </c>
      <c r="S104" s="74" t="str">
        <f aca="false">IFERROR((S103-S102)/S102,"")</f>
        <v/>
      </c>
      <c r="T104" s="74" t="str">
        <f aca="false">IFERROR((T103-T102)/T102,"")</f>
        <v/>
      </c>
      <c r="U104" s="74" t="str">
        <f aca="false">IFERROR((U103-U102)/U102,"")</f>
        <v/>
      </c>
      <c r="V104" s="75" t="str">
        <f aca="false">IFERROR((V103-V102)/V102,"")</f>
        <v/>
      </c>
    </row>
    <row r="105" customFormat="false" ht="13.5" hidden="false" customHeight="true" outlineLevel="0" collapsed="false">
      <c r="A105" s="69"/>
      <c r="B105" s="70"/>
      <c r="C105" s="76" t="s">
        <v>550</v>
      </c>
      <c r="D105" s="82"/>
      <c r="E105" s="82"/>
      <c r="F105" s="77" t="str">
        <f aca="false">IFERROR(SQRT(2*(F103-F102)^2/(F103+F102)),"")</f>
        <v/>
      </c>
      <c r="G105" s="77" t="str">
        <f aca="false">IFERROR(SQRT(2*(G103-G102)^2/(G103+G102)),"")</f>
        <v/>
      </c>
      <c r="H105" s="77" t="str">
        <f aca="false">IFERROR(SQRT(2*(H103-H102)^2/(H103+H102)),"")</f>
        <v/>
      </c>
      <c r="I105" s="77" t="str">
        <f aca="false">IFERROR(SQRT(2*(I103-I102)^2/(I103+I102)),"")</f>
        <v/>
      </c>
      <c r="J105" s="77" t="str">
        <f aca="false">IFERROR(SQRT(2*(J103-J102)^2/(J103+J102)),"")</f>
        <v/>
      </c>
      <c r="K105" s="77" t="str">
        <f aca="false">IFERROR(SQRT(2*(K103-K102)^2/(K103+K102)),"")</f>
        <v/>
      </c>
      <c r="L105" s="77" t="str">
        <f aca="false">IFERROR(SQRT(2*(L103-L102)^2/(L103+L102)),"")</f>
        <v/>
      </c>
      <c r="M105" s="77" t="str">
        <f aca="false">IFERROR(SQRT(2*(M103-M102)^2/(M103+M102)),"")</f>
        <v/>
      </c>
      <c r="N105" s="84" t="str">
        <f aca="false">IFERROR(SQRT(2*(N103-N102)^2/(N103+N102)),"")</f>
        <v/>
      </c>
      <c r="O105" s="84" t="str">
        <f aca="false">IFERROR(SQRT(2*(O103-O102)^2/(O103+O102)),"")</f>
        <v/>
      </c>
      <c r="P105" s="84" t="str">
        <f aca="false">IFERROR(SQRT(2*(P103-P102)^2/(P103+P102)),"")</f>
        <v/>
      </c>
      <c r="Q105" s="77" t="str">
        <f aca="false">IFERROR(SQRT(2*(Q103-Q102)^2/(Q103+Q102)),"")</f>
        <v/>
      </c>
      <c r="R105" s="77" t="str">
        <f aca="false">IFERROR(SQRT(2*(R103-R102)^2/(R103+R102)),"")</f>
        <v/>
      </c>
      <c r="S105" s="77" t="str">
        <f aca="false">IFERROR(SQRT(2*(S103-S102)^2/(S103+S102)),"")</f>
        <v/>
      </c>
      <c r="T105" s="77" t="str">
        <f aca="false">IFERROR(SQRT(2*(T103-T102)^2/(T103+T102)),"")</f>
        <v/>
      </c>
      <c r="U105" s="77" t="str">
        <f aca="false">IFERROR(SQRT(2*(U103-U102)^2/(U103+U102)),"")</f>
        <v/>
      </c>
      <c r="V105" s="79" t="str">
        <f aca="false">IFERROR(SQRT(2*(V103-V102)^2/(V103+V102)),"")</f>
        <v/>
      </c>
    </row>
    <row r="106" customFormat="false" ht="13.5" hidden="false" customHeight="true" outlineLevel="0" collapsed="false">
      <c r="A106" s="69" t="n">
        <v>8040000</v>
      </c>
      <c r="B106" s="70" t="s">
        <v>94</v>
      </c>
      <c r="C106" s="71" t="s">
        <v>547</v>
      </c>
      <c r="D106" s="82"/>
      <c r="E106" s="82"/>
      <c r="F106" s="71"/>
      <c r="G106" s="71"/>
      <c r="H106" s="71"/>
      <c r="I106" s="71"/>
      <c r="J106" s="71"/>
      <c r="K106" s="71"/>
      <c r="L106" s="71"/>
      <c r="M106" s="71"/>
      <c r="N106" s="5"/>
      <c r="O106" s="5"/>
      <c r="P106" s="5"/>
      <c r="Q106" s="71"/>
      <c r="R106" s="71"/>
      <c r="S106" s="71"/>
      <c r="T106" s="71"/>
      <c r="U106" s="71"/>
      <c r="V106" s="85"/>
    </row>
    <row r="107" customFormat="false" ht="13.5" hidden="false" customHeight="true" outlineLevel="0" collapsed="false">
      <c r="A107" s="69"/>
      <c r="B107" s="70"/>
      <c r="C107" s="6" t="s">
        <v>548</v>
      </c>
      <c r="D107" s="82"/>
      <c r="E107" s="82"/>
      <c r="F107" s="6"/>
      <c r="G107" s="6"/>
      <c r="H107" s="6"/>
      <c r="I107" s="6"/>
      <c r="J107" s="6"/>
      <c r="K107" s="6"/>
      <c r="L107" s="6"/>
      <c r="M107" s="6"/>
      <c r="N107" s="5"/>
      <c r="O107" s="5"/>
      <c r="P107" s="5"/>
      <c r="Q107" s="6"/>
      <c r="R107" s="6"/>
      <c r="S107" s="6"/>
      <c r="T107" s="6"/>
      <c r="U107" s="6"/>
      <c r="V107" s="83"/>
    </row>
    <row r="108" customFormat="false" ht="13.5" hidden="false" customHeight="true" outlineLevel="0" collapsed="false">
      <c r="A108" s="69"/>
      <c r="B108" s="70"/>
      <c r="C108" s="6" t="s">
        <v>549</v>
      </c>
      <c r="D108" s="82"/>
      <c r="E108" s="82"/>
      <c r="F108" s="74" t="str">
        <f aca="false">IFERROR((F107-F106)/F106,"")</f>
        <v/>
      </c>
      <c r="G108" s="74" t="str">
        <f aca="false">IFERROR((G107-G106)/G106,"")</f>
        <v/>
      </c>
      <c r="H108" s="74" t="str">
        <f aca="false">IFERROR((H107-H106)/H106,"")</f>
        <v/>
      </c>
      <c r="I108" s="74" t="str">
        <f aca="false">IFERROR((I107-I106)/I106,"")</f>
        <v/>
      </c>
      <c r="J108" s="74" t="str">
        <f aca="false">IFERROR((J107-J106)/J106,"")</f>
        <v/>
      </c>
      <c r="K108" s="74" t="str">
        <f aca="false">IFERROR((K107-K106)/K106,"")</f>
        <v/>
      </c>
      <c r="L108" s="74" t="str">
        <f aca="false">IFERROR((L107-L106)/L106,"")</f>
        <v/>
      </c>
      <c r="M108" s="74" t="str">
        <f aca="false">IFERROR((M107-M106)/M106,"")</f>
        <v/>
      </c>
      <c r="N108" s="40" t="str">
        <f aca="false">IFERROR((N107-N106)/N106,"")</f>
        <v/>
      </c>
      <c r="O108" s="40" t="str">
        <f aca="false">IFERROR((O107-O106)/O106,"")</f>
        <v/>
      </c>
      <c r="P108" s="40" t="str">
        <f aca="false">IFERROR((P107-P106)/P106,"")</f>
        <v/>
      </c>
      <c r="Q108" s="74" t="str">
        <f aca="false">IFERROR((Q107-Q106)/Q106,"")</f>
        <v/>
      </c>
      <c r="R108" s="74" t="str">
        <f aca="false">IFERROR((R107-R106)/R106,"")</f>
        <v/>
      </c>
      <c r="S108" s="74" t="str">
        <f aca="false">IFERROR((S107-S106)/S106,"")</f>
        <v/>
      </c>
      <c r="T108" s="74" t="str">
        <f aca="false">IFERROR((T107-T106)/T106,"")</f>
        <v/>
      </c>
      <c r="U108" s="74" t="str">
        <f aca="false">IFERROR((U107-U106)/U106,"")</f>
        <v/>
      </c>
      <c r="V108" s="75" t="str">
        <f aca="false">IFERROR((V107-V106)/V106,"")</f>
        <v/>
      </c>
    </row>
    <row r="109" customFormat="false" ht="13.5" hidden="false" customHeight="true" outlineLevel="0" collapsed="false">
      <c r="A109" s="69"/>
      <c r="B109" s="70"/>
      <c r="C109" s="76" t="s">
        <v>550</v>
      </c>
      <c r="D109" s="82"/>
      <c r="E109" s="82"/>
      <c r="F109" s="77" t="str">
        <f aca="false">IFERROR(SQRT(2*(F107-F106)^2/(F107+F106)),"")</f>
        <v/>
      </c>
      <c r="G109" s="77" t="str">
        <f aca="false">IFERROR(SQRT(2*(G107-G106)^2/(G107+G106)),"")</f>
        <v/>
      </c>
      <c r="H109" s="77" t="str">
        <f aca="false">IFERROR(SQRT(2*(H107-H106)^2/(H107+H106)),"")</f>
        <v/>
      </c>
      <c r="I109" s="77" t="str">
        <f aca="false">IFERROR(SQRT(2*(I107-I106)^2/(I107+I106)),"")</f>
        <v/>
      </c>
      <c r="J109" s="77" t="str">
        <f aca="false">IFERROR(SQRT(2*(J107-J106)^2/(J107+J106)),"")</f>
        <v/>
      </c>
      <c r="K109" s="77" t="str">
        <f aca="false">IFERROR(SQRT(2*(K107-K106)^2/(K107+K106)),"")</f>
        <v/>
      </c>
      <c r="L109" s="77" t="str">
        <f aca="false">IFERROR(SQRT(2*(L107-L106)^2/(L107+L106)),"")</f>
        <v/>
      </c>
      <c r="M109" s="77" t="str">
        <f aca="false">IFERROR(SQRT(2*(M107-M106)^2/(M107+M106)),"")</f>
        <v/>
      </c>
      <c r="N109" s="78" t="str">
        <f aca="false">IFERROR(SQRT(2*(N107-N106)^2/(N107+N106)),"")</f>
        <v/>
      </c>
      <c r="O109" s="78" t="str">
        <f aca="false">IFERROR(SQRT(2*(O107-O106)^2/(O107+O106)),"")</f>
        <v/>
      </c>
      <c r="P109" s="78" t="str">
        <f aca="false">IFERROR(SQRT(2*(P107-P106)^2/(P107+P106)),"")</f>
        <v/>
      </c>
      <c r="Q109" s="77" t="str">
        <f aca="false">IFERROR(SQRT(2*(Q107-Q106)^2/(Q107+Q106)),"")</f>
        <v/>
      </c>
      <c r="R109" s="77" t="str">
        <f aca="false">IFERROR(SQRT(2*(R107-R106)^2/(R107+R106)),"")</f>
        <v/>
      </c>
      <c r="S109" s="77" t="str">
        <f aca="false">IFERROR(SQRT(2*(S107-S106)^2/(S107+S106)),"")</f>
        <v/>
      </c>
      <c r="T109" s="77" t="str">
        <f aca="false">IFERROR(SQRT(2*(T107-T106)^2/(T107+T106)),"")</f>
        <v/>
      </c>
      <c r="U109" s="77" t="str">
        <f aca="false">IFERROR(SQRT(2*(U107-U106)^2/(U107+U106)),"")</f>
        <v/>
      </c>
      <c r="V109" s="79" t="str">
        <f aca="false">IFERROR(SQRT(2*(V107-V106)^2/(V107+V106)),"")</f>
        <v/>
      </c>
    </row>
    <row r="110" customFormat="false" ht="13.5" hidden="false" customHeight="true" outlineLevel="0" collapsed="false">
      <c r="A110" s="69" t="n">
        <v>8035100</v>
      </c>
      <c r="B110" s="70" t="s">
        <v>96</v>
      </c>
      <c r="C110" s="71" t="s">
        <v>558</v>
      </c>
      <c r="D110" s="72" t="n">
        <v>45762</v>
      </c>
      <c r="E110" s="73" t="s">
        <v>559</v>
      </c>
      <c r="F110" s="5" t="n">
        <v>7743</v>
      </c>
      <c r="G110" s="5" t="n">
        <v>0</v>
      </c>
      <c r="H110" s="5" t="n">
        <v>0</v>
      </c>
      <c r="I110" s="5" t="n">
        <v>601</v>
      </c>
      <c r="J110" s="5" t="n">
        <v>7142</v>
      </c>
      <c r="K110" s="6" t="n">
        <f aca="false">SUM(K106:K109)</f>
        <v>0</v>
      </c>
      <c r="L110" s="6" t="n">
        <f aca="false">SUM(L106:L109)</f>
        <v>0</v>
      </c>
      <c r="M110" s="6" t="n">
        <f aca="false">SUM(M106:M109)</f>
        <v>0</v>
      </c>
      <c r="N110" s="6" t="n">
        <f aca="false">SUM(N106:N109)</f>
        <v>0</v>
      </c>
      <c r="O110" s="6" t="n">
        <f aca="false">SUM(O106:O109)</f>
        <v>0</v>
      </c>
      <c r="P110" s="6" t="n">
        <f aca="false">SUM(P106:P109)</f>
        <v>0</v>
      </c>
      <c r="Q110" s="97" t="n">
        <v>59</v>
      </c>
      <c r="R110" s="97" t="n">
        <v>184</v>
      </c>
      <c r="S110" s="97" t="n">
        <v>358</v>
      </c>
      <c r="T110" s="97" t="n">
        <v>3756</v>
      </c>
      <c r="U110" s="97" t="n">
        <v>245</v>
      </c>
      <c r="V110" s="97" t="n">
        <v>3141</v>
      </c>
    </row>
    <row r="111" customFormat="false" ht="13.5" hidden="false" customHeight="true" outlineLevel="0" collapsed="false">
      <c r="A111" s="69"/>
      <c r="B111" s="70"/>
      <c r="C111" s="6" t="s">
        <v>548</v>
      </c>
      <c r="D111" s="72"/>
      <c r="E111" s="72"/>
      <c r="F111" s="6" t="n">
        <v>4837</v>
      </c>
      <c r="G111" s="6" t="n">
        <v>0</v>
      </c>
      <c r="H111" s="6" t="n">
        <v>0</v>
      </c>
      <c r="I111" s="6" t="n">
        <v>456</v>
      </c>
      <c r="J111" s="6" t="n">
        <v>4381</v>
      </c>
      <c r="K111" s="6" t="n">
        <f aca="false">SUM(K107:K110)</f>
        <v>0</v>
      </c>
      <c r="L111" s="6" t="n">
        <f aca="false">SUM(L107:L110)</f>
        <v>0</v>
      </c>
      <c r="M111" s="6" t="n">
        <f aca="false">SUM(M107:M110)</f>
        <v>0</v>
      </c>
      <c r="N111" s="6" t="n">
        <f aca="false">SUM(N107:N110)</f>
        <v>0</v>
      </c>
      <c r="O111" s="6" t="n">
        <f aca="false">SUM(O107:O110)</f>
        <v>0</v>
      </c>
      <c r="P111" s="6" t="n">
        <f aca="false">SUM(P107:P110)</f>
        <v>0</v>
      </c>
      <c r="Q111" s="100" t="n">
        <v>35</v>
      </c>
      <c r="R111" s="100" t="n">
        <v>178</v>
      </c>
      <c r="S111" s="100" t="n">
        <v>243</v>
      </c>
      <c r="T111" s="100" t="n">
        <v>3480</v>
      </c>
      <c r="U111" s="100" t="n">
        <v>234</v>
      </c>
      <c r="V111" s="100" t="n">
        <v>667</v>
      </c>
    </row>
    <row r="112" customFormat="false" ht="13.5" hidden="false" customHeight="true" outlineLevel="0" collapsed="false">
      <c r="A112" s="69"/>
      <c r="B112" s="70"/>
      <c r="C112" s="6" t="s">
        <v>549</v>
      </c>
      <c r="D112" s="72"/>
      <c r="E112" s="72"/>
      <c r="F112" s="74" t="n">
        <f aca="false">IFERROR((F111-F110)/F110,"")</f>
        <v>-0.375306728658143</v>
      </c>
      <c r="G112" s="74" t="str">
        <f aca="false">IFERROR((G111-G110)/G110,"")</f>
        <v/>
      </c>
      <c r="H112" s="74" t="str">
        <f aca="false">IFERROR((H111-H110)/H110,"")</f>
        <v/>
      </c>
      <c r="I112" s="74" t="n">
        <f aca="false">IFERROR((I111-I110)/I110,"")</f>
        <v>-0.24126455906822</v>
      </c>
      <c r="J112" s="74" t="n">
        <f aca="false">IFERROR((J111-J110)/J110,"")</f>
        <v>-0.386586390366844</v>
      </c>
      <c r="K112" s="74" t="str">
        <f aca="false">IFERROR((K111-K110)/K110,"")</f>
        <v/>
      </c>
      <c r="L112" s="74" t="str">
        <f aca="false">IFERROR((L111-L110)/L110,"")</f>
        <v/>
      </c>
      <c r="M112" s="74" t="str">
        <f aca="false">IFERROR((M111-M110)/M110,"")</f>
        <v/>
      </c>
      <c r="N112" s="40" t="str">
        <f aca="false">IFERROR((N111-N110)/N110,"")</f>
        <v/>
      </c>
      <c r="O112" s="40" t="str">
        <f aca="false">IFERROR((O111-O110)/O110,"")</f>
        <v/>
      </c>
      <c r="P112" s="40" t="str">
        <f aca="false">IFERROR((P111-P110)/P110,"")</f>
        <v/>
      </c>
      <c r="Q112" s="74" t="n">
        <f aca="false">IFERROR((Q111-Q110)/Q110,"")</f>
        <v>-0.406779661016949</v>
      </c>
      <c r="R112" s="74" t="n">
        <f aca="false">IFERROR((R111-R110)/R110,"")</f>
        <v>-0.0326086956521739</v>
      </c>
      <c r="S112" s="74" t="n">
        <f aca="false">IFERROR((S111-S110)/S110,"")</f>
        <v>-0.32122905027933</v>
      </c>
      <c r="T112" s="74" t="n">
        <f aca="false">IFERROR((T111-T110)/T110,"")</f>
        <v>-0.073482428115016</v>
      </c>
      <c r="U112" s="74" t="n">
        <f aca="false">IFERROR((U111-U110)/U110,"")</f>
        <v>-0.0448979591836735</v>
      </c>
      <c r="V112" s="75" t="n">
        <f aca="false">IFERROR((V111-V110)/V110,"")</f>
        <v>-0.787647246099968</v>
      </c>
    </row>
    <row r="113" customFormat="false" ht="13.5" hidden="false" customHeight="true" outlineLevel="0" collapsed="false">
      <c r="A113" s="69"/>
      <c r="B113" s="70"/>
      <c r="C113" s="76" t="s">
        <v>550</v>
      </c>
      <c r="D113" s="72"/>
      <c r="E113" s="72"/>
      <c r="F113" s="77" t="n">
        <f aca="false">IFERROR(SQRT(2*(F111-F110)^2/(F111+F110)),"")</f>
        <v>36.6412505253791</v>
      </c>
      <c r="G113" s="77" t="str">
        <f aca="false">IFERROR(SQRT(2*(G111-G110)^2/(G111+G110)),"")</f>
        <v/>
      </c>
      <c r="H113" s="77" t="str">
        <f aca="false">IFERROR(SQRT(2*(H111-H110)^2/(H111+H110)),"")</f>
        <v/>
      </c>
      <c r="I113" s="77" t="n">
        <f aca="false">IFERROR(SQRT(2*(I111-I110)^2/(I111+I110)),"")</f>
        <v>6.30732931021016</v>
      </c>
      <c r="J113" s="77" t="n">
        <f aca="false">IFERROR(SQRT(2*(J111-J110)^2/(J111+J110)),"")</f>
        <v>36.3746332767906</v>
      </c>
      <c r="K113" s="77" t="str">
        <f aca="false">IFERROR(SQRT(2*(K111-K110)^2/(K111+K110)),"")</f>
        <v/>
      </c>
      <c r="L113" s="77" t="str">
        <f aca="false">IFERROR(SQRT(2*(L111-L110)^2/(L111+L110)),"")</f>
        <v/>
      </c>
      <c r="M113" s="77" t="str">
        <f aca="false">IFERROR(SQRT(2*(M111-M110)^2/(M111+M110)),"")</f>
        <v/>
      </c>
      <c r="N113" s="78" t="str">
        <f aca="false">IFERROR(SQRT(2*(N111-N110)^2/(N111+N110)),"")</f>
        <v/>
      </c>
      <c r="O113" s="78" t="str">
        <f aca="false">IFERROR(SQRT(2*(O111-O110)^2/(O111+O110)),"")</f>
        <v/>
      </c>
      <c r="P113" s="78" t="str">
        <f aca="false">IFERROR(SQRT(2*(P111-P110)^2/(P111+P110)),"")</f>
        <v/>
      </c>
      <c r="Q113" s="77" t="n">
        <f aca="false">IFERROR(SQRT(2*(Q111-Q110)^2/(Q111+Q110)),"")</f>
        <v>3.50075979594947</v>
      </c>
      <c r="R113" s="77" t="n">
        <f aca="false">IFERROR(SQRT(2*(R111-R110)^2/(R111+R110)),"")</f>
        <v>0.4459764877483</v>
      </c>
      <c r="S113" s="77" t="n">
        <f aca="false">IFERROR(SQRT(2*(S111-S110)^2/(S111+S110)),"")</f>
        <v>6.63400206218425</v>
      </c>
      <c r="T113" s="77" t="n">
        <f aca="false">IFERROR(SQRT(2*(T111-T110)^2/(T111+T110)),"")</f>
        <v>4.58854294609511</v>
      </c>
      <c r="U113" s="77" t="n">
        <f aca="false">IFERROR(SQRT(2*(U111-U110)^2/(U111+U110)),"")</f>
        <v>0.710787736726362</v>
      </c>
      <c r="V113" s="79" t="n">
        <f aca="false">IFERROR(SQRT(2*(V111-V110)^2/(V111+V110)),"")</f>
        <v>56.6978020411949</v>
      </c>
    </row>
    <row r="114" customFormat="false" ht="13.5" hidden="false" customHeight="true" outlineLevel="0" collapsed="false">
      <c r="A114" s="69" t="n">
        <v>8049100</v>
      </c>
      <c r="B114" s="70" t="s">
        <v>100</v>
      </c>
      <c r="C114" s="71" t="s">
        <v>547</v>
      </c>
      <c r="D114" s="72"/>
      <c r="E114" s="73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customFormat="false" ht="13.5" hidden="false" customHeight="true" outlineLevel="0" collapsed="false">
      <c r="A115" s="69"/>
      <c r="B115" s="70"/>
      <c r="C115" s="6" t="s">
        <v>548</v>
      </c>
      <c r="D115" s="72"/>
      <c r="E115" s="72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customFormat="false" ht="13.5" hidden="false" customHeight="true" outlineLevel="0" collapsed="false">
      <c r="A116" s="69"/>
      <c r="B116" s="70"/>
      <c r="C116" s="6" t="s">
        <v>549</v>
      </c>
      <c r="D116" s="72"/>
      <c r="E116" s="72"/>
      <c r="F116" s="74" t="str">
        <f aca="false">IFERROR((F115-F114)/F114,"")</f>
        <v/>
      </c>
      <c r="G116" s="74" t="str">
        <f aca="false">IFERROR((G115-G114)/G114,"")</f>
        <v/>
      </c>
      <c r="H116" s="74" t="str">
        <f aca="false">IFERROR((H115-H114)/H114,"")</f>
        <v/>
      </c>
      <c r="I116" s="74" t="str">
        <f aca="false">IFERROR((I115-I114)/I114,"")</f>
        <v/>
      </c>
      <c r="J116" s="74" t="str">
        <f aca="false">IFERROR((J115-J114)/J114,"")</f>
        <v/>
      </c>
      <c r="K116" s="74" t="str">
        <f aca="false">IFERROR((K115-K114)/K114,"")</f>
        <v/>
      </c>
      <c r="L116" s="74" t="str">
        <f aca="false">IFERROR((L115-L114)/L114,"")</f>
        <v/>
      </c>
      <c r="M116" s="74" t="str">
        <f aca="false">IFERROR((M115-M114)/M114,"")</f>
        <v/>
      </c>
      <c r="N116" s="40" t="str">
        <f aca="false">IFERROR((N115-N114)/N114,"")</f>
        <v/>
      </c>
      <c r="O116" s="40" t="str">
        <f aca="false">IFERROR((O115-O114)/O114,"")</f>
        <v/>
      </c>
      <c r="P116" s="40" t="str">
        <f aca="false">IFERROR((P115-P114)/P114,"")</f>
        <v/>
      </c>
      <c r="Q116" s="74" t="str">
        <f aca="false">IFERROR((Q115-Q114)/Q114,"")</f>
        <v/>
      </c>
      <c r="R116" s="74" t="str">
        <f aca="false">IFERROR((R115-R114)/R114,"")</f>
        <v/>
      </c>
      <c r="S116" s="74" t="str">
        <f aca="false">IFERROR((S115-S114)/S114,"")</f>
        <v/>
      </c>
      <c r="T116" s="74" t="str">
        <f aca="false">IFERROR((T115-T114)/T114,"")</f>
        <v/>
      </c>
      <c r="U116" s="74" t="str">
        <f aca="false">IFERROR((U115-U114)/U114,"")</f>
        <v/>
      </c>
      <c r="V116" s="75" t="str">
        <f aca="false">IFERROR((V115-V114)/V114,"")</f>
        <v/>
      </c>
    </row>
    <row r="117" customFormat="false" ht="13.5" hidden="false" customHeight="true" outlineLevel="0" collapsed="false">
      <c r="A117" s="69"/>
      <c r="B117" s="70"/>
      <c r="C117" s="76" t="s">
        <v>550</v>
      </c>
      <c r="D117" s="72"/>
      <c r="E117" s="72"/>
      <c r="F117" s="77" t="str">
        <f aca="false">IFERROR(SQRT(2*(F115-F114)^2/(F115+F114)),"")</f>
        <v/>
      </c>
      <c r="G117" s="77" t="str">
        <f aca="false">IFERROR(SQRT(2*(G115-G114)^2/(G115+G114)),"")</f>
        <v/>
      </c>
      <c r="H117" s="77" t="str">
        <f aca="false">IFERROR(SQRT(2*(H115-H114)^2/(H115+H114)),"")</f>
        <v/>
      </c>
      <c r="I117" s="77" t="str">
        <f aca="false">IFERROR(SQRT(2*(I115-I114)^2/(I115+I114)),"")</f>
        <v/>
      </c>
      <c r="J117" s="77" t="str">
        <f aca="false">IFERROR(SQRT(2*(J115-J114)^2/(J115+J114)),"")</f>
        <v/>
      </c>
      <c r="K117" s="77" t="str">
        <f aca="false">IFERROR(SQRT(2*(K115-K114)^2/(K115+K114)),"")</f>
        <v/>
      </c>
      <c r="L117" s="77" t="str">
        <f aca="false">IFERROR(SQRT(2*(L115-L114)^2/(L115+L114)),"")</f>
        <v/>
      </c>
      <c r="M117" s="77" t="str">
        <f aca="false">IFERROR(SQRT(2*(M115-M114)^2/(M115+M114)),"")</f>
        <v/>
      </c>
      <c r="N117" s="78" t="str">
        <f aca="false">IFERROR(SQRT(2*(N115-N114)^2/(N115+N114)),"")</f>
        <v/>
      </c>
      <c r="O117" s="78" t="str">
        <f aca="false">IFERROR(SQRT(2*(O115-O114)^2/(O115+O114)),"")</f>
        <v/>
      </c>
      <c r="P117" s="78" t="str">
        <f aca="false">IFERROR(SQRT(2*(P115-P114)^2/(P115+P114)),"")</f>
        <v/>
      </c>
      <c r="Q117" s="77" t="str">
        <f aca="false">IFERROR(SQRT(2*(Q115-Q114)^2/(Q115+Q114)),"")</f>
        <v/>
      </c>
      <c r="R117" s="77" t="str">
        <f aca="false">IFERROR(SQRT(2*(R115-R114)^2/(R115+R114)),"")</f>
        <v/>
      </c>
      <c r="S117" s="77" t="str">
        <f aca="false">IFERROR(SQRT(2*(S115-S114)^2/(S115+S114)),"")</f>
        <v/>
      </c>
      <c r="T117" s="77" t="str">
        <f aca="false">IFERROR(SQRT(2*(T115-T114)^2/(T115+T114)),"")</f>
        <v/>
      </c>
      <c r="U117" s="77" t="str">
        <f aca="false">IFERROR(SQRT(2*(U115-U114)^2/(U115+U114)),"")</f>
        <v/>
      </c>
      <c r="V117" s="79" t="str">
        <f aca="false">IFERROR(SQRT(2*(V115-V114)^2/(V115+V114)),"")</f>
        <v/>
      </c>
    </row>
    <row r="118" customFormat="false" ht="13.5" hidden="false" customHeight="true" outlineLevel="0" collapsed="false">
      <c r="A118" s="69" t="n">
        <v>8049200</v>
      </c>
      <c r="B118" s="70" t="s">
        <v>102</v>
      </c>
      <c r="C118" s="71" t="s">
        <v>547</v>
      </c>
      <c r="D118" s="82"/>
      <c r="E118" s="82"/>
      <c r="F118" s="80"/>
      <c r="G118" s="80"/>
      <c r="H118" s="80"/>
      <c r="I118" s="80"/>
      <c r="J118" s="80"/>
      <c r="K118" s="80"/>
      <c r="L118" s="80"/>
      <c r="M118" s="80"/>
      <c r="N118" s="5"/>
      <c r="O118" s="5"/>
      <c r="P118" s="5"/>
      <c r="Q118" s="80"/>
      <c r="R118" s="80"/>
      <c r="S118" s="80"/>
      <c r="T118" s="71"/>
      <c r="U118" s="71"/>
      <c r="V118" s="85"/>
    </row>
    <row r="119" customFormat="false" ht="13.5" hidden="false" customHeight="true" outlineLevel="0" collapsed="false">
      <c r="A119" s="69"/>
      <c r="B119" s="70"/>
      <c r="C119" s="6" t="s">
        <v>548</v>
      </c>
      <c r="D119" s="82"/>
      <c r="E119" s="82"/>
      <c r="F119" s="6"/>
      <c r="G119" s="6"/>
      <c r="H119" s="6"/>
      <c r="I119" s="6"/>
      <c r="J119" s="6"/>
      <c r="K119" s="6"/>
      <c r="L119" s="6"/>
      <c r="M119" s="6"/>
      <c r="N119" s="5"/>
      <c r="O119" s="5"/>
      <c r="P119" s="5"/>
      <c r="Q119" s="6"/>
      <c r="R119" s="6"/>
      <c r="S119" s="6"/>
      <c r="T119" s="6"/>
      <c r="U119" s="6"/>
      <c r="V119" s="83"/>
    </row>
    <row r="120" customFormat="false" ht="13.5" hidden="false" customHeight="true" outlineLevel="0" collapsed="false">
      <c r="A120" s="69"/>
      <c r="B120" s="70"/>
      <c r="C120" s="6" t="s">
        <v>549</v>
      </c>
      <c r="D120" s="82"/>
      <c r="E120" s="82"/>
      <c r="F120" s="74" t="str">
        <f aca="false">IFERROR((F119-F118)/F118,"")</f>
        <v/>
      </c>
      <c r="G120" s="74" t="str">
        <f aca="false">IFERROR((G119-G118)/G118,"")</f>
        <v/>
      </c>
      <c r="H120" s="74" t="str">
        <f aca="false">IFERROR((H119-H118)/H118,"")</f>
        <v/>
      </c>
      <c r="I120" s="74" t="str">
        <f aca="false">IFERROR((I119-I118)/I118,"")</f>
        <v/>
      </c>
      <c r="J120" s="74" t="str">
        <f aca="false">IFERROR((J119-J118)/J118,"")</f>
        <v/>
      </c>
      <c r="K120" s="74" t="str">
        <f aca="false">IFERROR((K119-K118)/K118,"")</f>
        <v/>
      </c>
      <c r="L120" s="74" t="str">
        <f aca="false">IFERROR((L119-L118)/L118,"")</f>
        <v/>
      </c>
      <c r="M120" s="74" t="str">
        <f aca="false">IFERROR((M119-M118)/M118,"")</f>
        <v/>
      </c>
      <c r="N120" s="40" t="str">
        <f aca="false">IFERROR((N119-N118)/N118,"")</f>
        <v/>
      </c>
      <c r="O120" s="40" t="str">
        <f aca="false">IFERROR((O119-O118)/O118,"")</f>
        <v/>
      </c>
      <c r="P120" s="40" t="str">
        <f aca="false">IFERROR((P119-P118)/P118,"")</f>
        <v/>
      </c>
      <c r="Q120" s="74" t="str">
        <f aca="false">IFERROR((Q119-Q118)/Q118,"")</f>
        <v/>
      </c>
      <c r="R120" s="74" t="str">
        <f aca="false">IFERROR((R119-R118)/R118,"")</f>
        <v/>
      </c>
      <c r="S120" s="74" t="str">
        <f aca="false">IFERROR((S119-S118)/S118,"")</f>
        <v/>
      </c>
      <c r="T120" s="74" t="str">
        <f aca="false">IFERROR((T119-T118)/T118,"")</f>
        <v/>
      </c>
      <c r="U120" s="74" t="str">
        <f aca="false">IFERROR((U119-U118)/U118,"")</f>
        <v/>
      </c>
      <c r="V120" s="75" t="str">
        <f aca="false">IFERROR((V119-V118)/V118,"")</f>
        <v/>
      </c>
    </row>
    <row r="121" customFormat="false" ht="13.5" hidden="false" customHeight="true" outlineLevel="0" collapsed="false">
      <c r="A121" s="69"/>
      <c r="B121" s="70"/>
      <c r="C121" s="76" t="s">
        <v>550</v>
      </c>
      <c r="D121" s="82"/>
      <c r="E121" s="82"/>
      <c r="F121" s="77" t="str">
        <f aca="false">IFERROR(SQRT(2*(F119-F118)^2/(F119+F118)),"")</f>
        <v/>
      </c>
      <c r="G121" s="77" t="str">
        <f aca="false">IFERROR(SQRT(2*(G119-G118)^2/(G119+G118)),"")</f>
        <v/>
      </c>
      <c r="H121" s="77" t="str">
        <f aca="false">IFERROR(SQRT(2*(H119-H118)^2/(H119+H118)),"")</f>
        <v/>
      </c>
      <c r="I121" s="77" t="str">
        <f aca="false">IFERROR(SQRT(2*(I119-I118)^2/(I119+I118)),"")</f>
        <v/>
      </c>
      <c r="J121" s="77" t="str">
        <f aca="false">IFERROR(SQRT(2*(J119-J118)^2/(J119+J118)),"")</f>
        <v/>
      </c>
      <c r="K121" s="77" t="str">
        <f aca="false">IFERROR(SQRT(2*(K119-K118)^2/(K119+K118)),"")</f>
        <v/>
      </c>
      <c r="L121" s="77" t="str">
        <f aca="false">IFERROR(SQRT(2*(L119-L118)^2/(L119+L118)),"")</f>
        <v/>
      </c>
      <c r="M121" s="77" t="str">
        <f aca="false">IFERROR(SQRT(2*(M119-M118)^2/(M119+M118)),"")</f>
        <v/>
      </c>
      <c r="N121" s="84" t="str">
        <f aca="false">IFERROR(SQRT(2*(N119-N118)^2/(N119+N118)),"")</f>
        <v/>
      </c>
      <c r="O121" s="84" t="str">
        <f aca="false">IFERROR(SQRT(2*(O119-O118)^2/(O119+O118)),"")</f>
        <v/>
      </c>
      <c r="P121" s="84" t="str">
        <f aca="false">IFERROR(SQRT(2*(P119-P118)^2/(P119+P118)),"")</f>
        <v/>
      </c>
      <c r="Q121" s="77" t="str">
        <f aca="false">IFERROR(SQRT(2*(Q119-Q118)^2/(Q119+Q118)),"")</f>
        <v/>
      </c>
      <c r="R121" s="77" t="str">
        <f aca="false">IFERROR(SQRT(2*(R119-R118)^2/(R119+R118)),"")</f>
        <v/>
      </c>
      <c r="S121" s="77" t="str">
        <f aca="false">IFERROR(SQRT(2*(S119-S118)^2/(S119+S118)),"")</f>
        <v/>
      </c>
      <c r="T121" s="77" t="str">
        <f aca="false">IFERROR(SQRT(2*(T119-T118)^2/(T119+T118)),"")</f>
        <v/>
      </c>
      <c r="U121" s="77" t="str">
        <f aca="false">IFERROR(SQRT(2*(U119-U118)^2/(U119+U118)),"")</f>
        <v/>
      </c>
      <c r="V121" s="79" t="str">
        <f aca="false">IFERROR(SQRT(2*(V119-V118)^2/(V119+V118)),"")</f>
        <v/>
      </c>
    </row>
    <row r="122" customFormat="false" ht="13.5" hidden="false" customHeight="true" outlineLevel="0" collapsed="false">
      <c r="A122" s="69" t="n">
        <v>8054500</v>
      </c>
      <c r="B122" s="70" t="s">
        <v>104</v>
      </c>
      <c r="C122" s="71" t="s">
        <v>547</v>
      </c>
      <c r="D122" s="82"/>
      <c r="E122" s="82"/>
      <c r="F122" s="71"/>
      <c r="G122" s="71"/>
      <c r="H122" s="71"/>
      <c r="I122" s="71"/>
      <c r="J122" s="71"/>
      <c r="K122" s="71"/>
      <c r="L122" s="71"/>
      <c r="M122" s="71"/>
      <c r="N122" s="5"/>
      <c r="O122" s="5"/>
      <c r="P122" s="5"/>
      <c r="Q122" s="71"/>
      <c r="R122" s="71"/>
      <c r="S122" s="71"/>
      <c r="T122" s="71"/>
      <c r="U122" s="71"/>
      <c r="V122" s="85"/>
    </row>
    <row r="123" customFormat="false" ht="13.5" hidden="false" customHeight="true" outlineLevel="0" collapsed="false">
      <c r="A123" s="69"/>
      <c r="B123" s="70"/>
      <c r="C123" s="6" t="s">
        <v>548</v>
      </c>
      <c r="D123" s="82"/>
      <c r="E123" s="82"/>
      <c r="F123" s="6"/>
      <c r="G123" s="6"/>
      <c r="H123" s="6"/>
      <c r="I123" s="6"/>
      <c r="J123" s="6"/>
      <c r="K123" s="6"/>
      <c r="L123" s="6"/>
      <c r="M123" s="6"/>
      <c r="N123" s="5"/>
      <c r="O123" s="5"/>
      <c r="P123" s="5"/>
      <c r="Q123" s="6"/>
      <c r="R123" s="6"/>
      <c r="S123" s="6"/>
      <c r="T123" s="6"/>
      <c r="U123" s="6"/>
      <c r="V123" s="83"/>
    </row>
    <row r="124" customFormat="false" ht="13.5" hidden="false" customHeight="true" outlineLevel="0" collapsed="false">
      <c r="A124" s="69"/>
      <c r="B124" s="70"/>
      <c r="C124" s="6" t="s">
        <v>549</v>
      </c>
      <c r="D124" s="82"/>
      <c r="E124" s="82"/>
      <c r="F124" s="74" t="str">
        <f aca="false">IFERROR((F123-F122)/F122,"")</f>
        <v/>
      </c>
      <c r="G124" s="74" t="str">
        <f aca="false">IFERROR((G123-G122)/G122,"")</f>
        <v/>
      </c>
      <c r="H124" s="74" t="str">
        <f aca="false">IFERROR((H123-H122)/H122,"")</f>
        <v/>
      </c>
      <c r="I124" s="74" t="str">
        <f aca="false">IFERROR((I123-I122)/I122,"")</f>
        <v/>
      </c>
      <c r="J124" s="74" t="str">
        <f aca="false">IFERROR((J123-J122)/J122,"")</f>
        <v/>
      </c>
      <c r="K124" s="74" t="str">
        <f aca="false">IFERROR((K123-K122)/K122,"")</f>
        <v/>
      </c>
      <c r="L124" s="74" t="str">
        <f aca="false">IFERROR((L123-L122)/L122,"")</f>
        <v/>
      </c>
      <c r="M124" s="74" t="str">
        <f aca="false">IFERROR((M123-M122)/M122,"")</f>
        <v/>
      </c>
      <c r="N124" s="40" t="str">
        <f aca="false">IFERROR((N123-N122)/N122,"")</f>
        <v/>
      </c>
      <c r="O124" s="40" t="str">
        <f aca="false">IFERROR((O123-O122)/O122,"")</f>
        <v/>
      </c>
      <c r="P124" s="40" t="str">
        <f aca="false">IFERROR((P123-P122)/P122,"")</f>
        <v/>
      </c>
      <c r="Q124" s="74" t="str">
        <f aca="false">IFERROR((Q123-Q122)/Q122,"")</f>
        <v/>
      </c>
      <c r="R124" s="74" t="str">
        <f aca="false">IFERROR((R123-R122)/R122,"")</f>
        <v/>
      </c>
      <c r="S124" s="74" t="str">
        <f aca="false">IFERROR((S123-S122)/S122,"")</f>
        <v/>
      </c>
      <c r="T124" s="74" t="str">
        <f aca="false">IFERROR((T123-T122)/T122,"")</f>
        <v/>
      </c>
      <c r="U124" s="74" t="str">
        <f aca="false">IFERROR((U123-U122)/U122,"")</f>
        <v/>
      </c>
      <c r="V124" s="75" t="str">
        <f aca="false">IFERROR((V123-V122)/V122,"")</f>
        <v/>
      </c>
    </row>
    <row r="125" customFormat="false" ht="13.5" hidden="false" customHeight="true" outlineLevel="0" collapsed="false">
      <c r="A125" s="69"/>
      <c r="B125" s="70"/>
      <c r="C125" s="76" t="s">
        <v>550</v>
      </c>
      <c r="D125" s="82"/>
      <c r="E125" s="82"/>
      <c r="F125" s="77" t="str">
        <f aca="false">IFERROR(SQRT(2*(F123-F122)^2/(F123+F122)),"")</f>
        <v/>
      </c>
      <c r="G125" s="77" t="str">
        <f aca="false">IFERROR(SQRT(2*(G123-G122)^2/(G123+G122)),"")</f>
        <v/>
      </c>
      <c r="H125" s="77" t="str">
        <f aca="false">IFERROR(SQRT(2*(H123-H122)^2/(H123+H122)),"")</f>
        <v/>
      </c>
      <c r="I125" s="77" t="str">
        <f aca="false">IFERROR(SQRT(2*(I123-I122)^2/(I123+I122)),"")</f>
        <v/>
      </c>
      <c r="J125" s="77" t="str">
        <f aca="false">IFERROR(SQRT(2*(J123-J122)^2/(J123+J122)),"")</f>
        <v/>
      </c>
      <c r="K125" s="77" t="str">
        <f aca="false">IFERROR(SQRT(2*(K123-K122)^2/(K123+K122)),"")</f>
        <v/>
      </c>
      <c r="L125" s="77" t="str">
        <f aca="false">IFERROR(SQRT(2*(L123-L122)^2/(L123+L122)),"")</f>
        <v/>
      </c>
      <c r="M125" s="77" t="str">
        <f aca="false">IFERROR(SQRT(2*(M123-M122)^2/(M123+M122)),"")</f>
        <v/>
      </c>
      <c r="N125" s="84" t="str">
        <f aca="false">IFERROR(SQRT(2*(N123-N122)^2/(N123+N122)),"")</f>
        <v/>
      </c>
      <c r="O125" s="84" t="str">
        <f aca="false">IFERROR(SQRT(2*(O123-O122)^2/(O123+O122)),"")</f>
        <v/>
      </c>
      <c r="P125" s="84" t="str">
        <f aca="false">IFERROR(SQRT(2*(P123-P122)^2/(P123+P122)),"")</f>
        <v/>
      </c>
      <c r="Q125" s="77" t="str">
        <f aca="false">IFERROR(SQRT(2*(Q123-Q122)^2/(Q123+Q122)),"")</f>
        <v/>
      </c>
      <c r="R125" s="77" t="str">
        <f aca="false">IFERROR(SQRT(2*(R123-R122)^2/(R123+R122)),"")</f>
        <v/>
      </c>
      <c r="S125" s="77" t="str">
        <f aca="false">IFERROR(SQRT(2*(S123-S122)^2/(S123+S122)),"")</f>
        <v/>
      </c>
      <c r="T125" s="77" t="str">
        <f aca="false">IFERROR(SQRT(2*(T123-T122)^2/(T123+T122)),"")</f>
        <v/>
      </c>
      <c r="U125" s="77" t="str">
        <f aca="false">IFERROR(SQRT(2*(U123-U122)^2/(U123+U122)),"")</f>
        <v/>
      </c>
      <c r="V125" s="79" t="str">
        <f aca="false">IFERROR(SQRT(2*(V123-V122)^2/(V123+V122)),"")</f>
        <v/>
      </c>
    </row>
    <row r="126" customFormat="false" ht="13.5" hidden="false" customHeight="true" outlineLevel="0" collapsed="false">
      <c r="A126" s="69" t="n">
        <v>8056300</v>
      </c>
      <c r="B126" s="70" t="s">
        <v>106</v>
      </c>
      <c r="C126" s="71" t="s">
        <v>547</v>
      </c>
      <c r="D126" s="82"/>
      <c r="E126" s="82"/>
      <c r="F126" s="71"/>
      <c r="G126" s="71"/>
      <c r="H126" s="71"/>
      <c r="I126" s="71"/>
      <c r="J126" s="71"/>
      <c r="K126" s="71"/>
      <c r="L126" s="71"/>
      <c r="M126" s="71"/>
      <c r="N126" s="5"/>
      <c r="O126" s="5"/>
      <c r="P126" s="5"/>
      <c r="Q126" s="71"/>
      <c r="R126" s="71"/>
      <c r="S126" s="71"/>
      <c r="T126" s="71"/>
      <c r="U126" s="71"/>
      <c r="V126" s="85"/>
    </row>
    <row r="127" customFormat="false" ht="13.5" hidden="false" customHeight="true" outlineLevel="0" collapsed="false">
      <c r="A127" s="69"/>
      <c r="B127" s="70"/>
      <c r="C127" s="6" t="s">
        <v>548</v>
      </c>
      <c r="D127" s="82"/>
      <c r="E127" s="82"/>
      <c r="F127" s="6"/>
      <c r="G127" s="6"/>
      <c r="H127" s="6"/>
      <c r="I127" s="6"/>
      <c r="J127" s="6"/>
      <c r="K127" s="6"/>
      <c r="L127" s="6"/>
      <c r="M127" s="6"/>
      <c r="N127" s="5"/>
      <c r="O127" s="5"/>
      <c r="P127" s="5"/>
      <c r="Q127" s="6"/>
      <c r="R127" s="6"/>
      <c r="S127" s="6"/>
      <c r="T127" s="6"/>
      <c r="U127" s="6"/>
      <c r="V127" s="83"/>
    </row>
    <row r="128" customFormat="false" ht="13.5" hidden="false" customHeight="true" outlineLevel="0" collapsed="false">
      <c r="A128" s="69"/>
      <c r="B128" s="70"/>
      <c r="C128" s="6" t="s">
        <v>549</v>
      </c>
      <c r="D128" s="82"/>
      <c r="E128" s="82"/>
      <c r="F128" s="74" t="str">
        <f aca="false">IFERROR((F127-F126)/F126,"")</f>
        <v/>
      </c>
      <c r="G128" s="74" t="str">
        <f aca="false">IFERROR((G127-G126)/G126,"")</f>
        <v/>
      </c>
      <c r="H128" s="74" t="str">
        <f aca="false">IFERROR((H127-H126)/H126,"")</f>
        <v/>
      </c>
      <c r="I128" s="74" t="str">
        <f aca="false">IFERROR((I127-I126)/I126,"")</f>
        <v/>
      </c>
      <c r="J128" s="74" t="str">
        <f aca="false">IFERROR((J127-J126)/J126,"")</f>
        <v/>
      </c>
      <c r="K128" s="74" t="str">
        <f aca="false">IFERROR((K127-K126)/K126,"")</f>
        <v/>
      </c>
      <c r="L128" s="74" t="str">
        <f aca="false">IFERROR((L127-L126)/L126,"")</f>
        <v/>
      </c>
      <c r="M128" s="74" t="str">
        <f aca="false">IFERROR((M127-M126)/M126,"")</f>
        <v/>
      </c>
      <c r="N128" s="40" t="str">
        <f aca="false">IFERROR((N127-N126)/N126,"")</f>
        <v/>
      </c>
      <c r="O128" s="40" t="str">
        <f aca="false">IFERROR((O127-O126)/O126,"")</f>
        <v/>
      </c>
      <c r="P128" s="40" t="str">
        <f aca="false">IFERROR((P127-P126)/P126,"")</f>
        <v/>
      </c>
      <c r="Q128" s="74" t="str">
        <f aca="false">IFERROR((Q127-Q126)/Q126,"")</f>
        <v/>
      </c>
      <c r="R128" s="74" t="str">
        <f aca="false">IFERROR((R127-R126)/R126,"")</f>
        <v/>
      </c>
      <c r="S128" s="74" t="str">
        <f aca="false">IFERROR((S127-S126)/S126,"")</f>
        <v/>
      </c>
      <c r="T128" s="74" t="str">
        <f aca="false">IFERROR((T127-T126)/T126,"")</f>
        <v/>
      </c>
      <c r="U128" s="74" t="str">
        <f aca="false">IFERROR((U127-U126)/U126,"")</f>
        <v/>
      </c>
      <c r="V128" s="75" t="str">
        <f aca="false">IFERROR((V127-V126)/V126,"")</f>
        <v/>
      </c>
    </row>
    <row r="129" customFormat="false" ht="13.5" hidden="false" customHeight="true" outlineLevel="0" collapsed="false">
      <c r="A129" s="69"/>
      <c r="B129" s="70"/>
      <c r="C129" s="76" t="s">
        <v>550</v>
      </c>
      <c r="D129" s="82"/>
      <c r="E129" s="82"/>
      <c r="F129" s="77" t="str">
        <f aca="false">IFERROR(SQRT(2*(F127-F126)^2/(F127+F126)),"")</f>
        <v/>
      </c>
      <c r="G129" s="77" t="str">
        <f aca="false">IFERROR(SQRT(2*(G127-G126)^2/(G127+G126)),"")</f>
        <v/>
      </c>
      <c r="H129" s="77" t="str">
        <f aca="false">IFERROR(SQRT(2*(H127-H126)^2/(H127+H126)),"")</f>
        <v/>
      </c>
      <c r="I129" s="77" t="str">
        <f aca="false">IFERROR(SQRT(2*(I127-I126)^2/(I127+I126)),"")</f>
        <v/>
      </c>
      <c r="J129" s="77" t="str">
        <f aca="false">IFERROR(SQRT(2*(J127-J126)^2/(J127+J126)),"")</f>
        <v/>
      </c>
      <c r="K129" s="77" t="str">
        <f aca="false">IFERROR(SQRT(2*(K127-K126)^2/(K127+K126)),"")</f>
        <v/>
      </c>
      <c r="L129" s="77" t="str">
        <f aca="false">IFERROR(SQRT(2*(L127-L126)^2/(L127+L126)),"")</f>
        <v/>
      </c>
      <c r="M129" s="77" t="str">
        <f aca="false">IFERROR(SQRT(2*(M127-M126)^2/(M127+M126)),"")</f>
        <v/>
      </c>
      <c r="N129" s="84" t="str">
        <f aca="false">IFERROR(SQRT(2*(N127-N126)^2/(N127+N126)),"")</f>
        <v/>
      </c>
      <c r="O129" s="84" t="str">
        <f aca="false">IFERROR(SQRT(2*(O127-O126)^2/(O127+O126)),"")</f>
        <v/>
      </c>
      <c r="P129" s="84" t="str">
        <f aca="false">IFERROR(SQRT(2*(P127-P126)^2/(P127+P126)),"")</f>
        <v/>
      </c>
      <c r="Q129" s="77" t="str">
        <f aca="false">IFERROR(SQRT(2*(Q127-Q126)^2/(Q127+Q126)),"")</f>
        <v/>
      </c>
      <c r="R129" s="77" t="str">
        <f aca="false">IFERROR(SQRT(2*(R127-R126)^2/(R127+R126)),"")</f>
        <v/>
      </c>
      <c r="S129" s="77" t="str">
        <f aca="false">IFERROR(SQRT(2*(S127-S126)^2/(S127+S126)),"")</f>
        <v/>
      </c>
      <c r="T129" s="77" t="str">
        <f aca="false">IFERROR(SQRT(2*(T127-T126)^2/(T127+T126)),"")</f>
        <v/>
      </c>
      <c r="U129" s="77" t="str">
        <f aca="false">IFERROR(SQRT(2*(U127-U126)^2/(U127+U126)),"")</f>
        <v/>
      </c>
      <c r="V129" s="79" t="str">
        <f aca="false">IFERROR(SQRT(2*(V127-V126)^2/(V127+V126)),"")</f>
        <v/>
      </c>
    </row>
    <row r="130" customFormat="false" ht="13.5" hidden="false" customHeight="true" outlineLevel="0" collapsed="false">
      <c r="A130" s="69" t="n">
        <v>8046600</v>
      </c>
      <c r="B130" s="70" t="s">
        <v>108</v>
      </c>
      <c r="C130" s="71" t="s">
        <v>547</v>
      </c>
      <c r="D130" s="82"/>
      <c r="E130" s="82"/>
      <c r="F130" s="71"/>
      <c r="G130" s="71"/>
      <c r="H130" s="71"/>
      <c r="I130" s="71"/>
      <c r="J130" s="71"/>
      <c r="K130" s="71"/>
      <c r="L130" s="71"/>
      <c r="M130" s="71"/>
      <c r="N130" s="5"/>
      <c r="O130" s="5"/>
      <c r="P130" s="5"/>
      <c r="Q130" s="71"/>
      <c r="R130" s="71"/>
      <c r="S130" s="71"/>
      <c r="T130" s="71"/>
      <c r="U130" s="71"/>
      <c r="V130" s="85"/>
    </row>
    <row r="131" customFormat="false" ht="13.5" hidden="false" customHeight="true" outlineLevel="0" collapsed="false">
      <c r="A131" s="69"/>
      <c r="B131" s="70"/>
      <c r="C131" s="6" t="s">
        <v>548</v>
      </c>
      <c r="D131" s="82"/>
      <c r="E131" s="82"/>
      <c r="F131" s="6"/>
      <c r="G131" s="6"/>
      <c r="H131" s="6"/>
      <c r="I131" s="6"/>
      <c r="J131" s="6"/>
      <c r="K131" s="6"/>
      <c r="L131" s="6"/>
      <c r="M131" s="6"/>
      <c r="N131" s="5"/>
      <c r="O131" s="5"/>
      <c r="P131" s="5"/>
      <c r="Q131" s="6"/>
      <c r="R131" s="6"/>
      <c r="S131" s="6"/>
      <c r="T131" s="6"/>
      <c r="U131" s="6"/>
      <c r="V131" s="83"/>
    </row>
    <row r="132" customFormat="false" ht="13.5" hidden="false" customHeight="true" outlineLevel="0" collapsed="false">
      <c r="A132" s="69"/>
      <c r="B132" s="70"/>
      <c r="C132" s="6" t="s">
        <v>549</v>
      </c>
      <c r="D132" s="82"/>
      <c r="E132" s="82"/>
      <c r="F132" s="74" t="str">
        <f aca="false">IFERROR((F131-F130)/F130,"")</f>
        <v/>
      </c>
      <c r="G132" s="74" t="str">
        <f aca="false">IFERROR((G131-G130)/G130,"")</f>
        <v/>
      </c>
      <c r="H132" s="74" t="str">
        <f aca="false">IFERROR((H131-H130)/H130,"")</f>
        <v/>
      </c>
      <c r="I132" s="74" t="str">
        <f aca="false">IFERROR((I131-I130)/I130,"")</f>
        <v/>
      </c>
      <c r="J132" s="74" t="str">
        <f aca="false">IFERROR((J131-J130)/J130,"")</f>
        <v/>
      </c>
      <c r="K132" s="74" t="str">
        <f aca="false">IFERROR((K131-K130)/K130,"")</f>
        <v/>
      </c>
      <c r="L132" s="74" t="str">
        <f aca="false">IFERROR((L131-L130)/L130,"")</f>
        <v/>
      </c>
      <c r="M132" s="74" t="str">
        <f aca="false">IFERROR((M131-M130)/M130,"")</f>
        <v/>
      </c>
      <c r="N132" s="40" t="str">
        <f aca="false">IFERROR((N131-N130)/N130,"")</f>
        <v/>
      </c>
      <c r="O132" s="40" t="str">
        <f aca="false">IFERROR((O131-O130)/O130,"")</f>
        <v/>
      </c>
      <c r="P132" s="40" t="str">
        <f aca="false">IFERROR((P131-P130)/P130,"")</f>
        <v/>
      </c>
      <c r="Q132" s="74" t="str">
        <f aca="false">IFERROR((Q131-Q130)/Q130,"")</f>
        <v/>
      </c>
      <c r="R132" s="74" t="str">
        <f aca="false">IFERROR((R131-R130)/R130,"")</f>
        <v/>
      </c>
      <c r="S132" s="74" t="str">
        <f aca="false">IFERROR((S131-S130)/S130,"")</f>
        <v/>
      </c>
      <c r="T132" s="74" t="str">
        <f aca="false">IFERROR((T131-T130)/T130,"")</f>
        <v/>
      </c>
      <c r="U132" s="74" t="str">
        <f aca="false">IFERROR((U131-U130)/U130,"")</f>
        <v/>
      </c>
      <c r="V132" s="75" t="str">
        <f aca="false">IFERROR((V131-V130)/V130,"")</f>
        <v/>
      </c>
    </row>
    <row r="133" customFormat="false" ht="13.5" hidden="false" customHeight="true" outlineLevel="0" collapsed="false">
      <c r="A133" s="69"/>
      <c r="B133" s="70"/>
      <c r="C133" s="76" t="s">
        <v>550</v>
      </c>
      <c r="D133" s="82"/>
      <c r="E133" s="82"/>
      <c r="F133" s="77" t="str">
        <f aca="false">IFERROR(SQRT(2*(F131-F130)^2/(F131+F130)),"")</f>
        <v/>
      </c>
      <c r="G133" s="77" t="str">
        <f aca="false">IFERROR(SQRT(2*(G131-G130)^2/(G131+G130)),"")</f>
        <v/>
      </c>
      <c r="H133" s="77" t="str">
        <f aca="false">IFERROR(SQRT(2*(H131-H130)^2/(H131+H130)),"")</f>
        <v/>
      </c>
      <c r="I133" s="77" t="str">
        <f aca="false">IFERROR(SQRT(2*(I131-I130)^2/(I131+I130)),"")</f>
        <v/>
      </c>
      <c r="J133" s="77" t="str">
        <f aca="false">IFERROR(SQRT(2*(J131-J130)^2/(J131+J130)),"")</f>
        <v/>
      </c>
      <c r="K133" s="77" t="str">
        <f aca="false">IFERROR(SQRT(2*(K131-K130)^2/(K131+K130)),"")</f>
        <v/>
      </c>
      <c r="L133" s="77" t="str">
        <f aca="false">IFERROR(SQRT(2*(L131-L130)^2/(L131+L130)),"")</f>
        <v/>
      </c>
      <c r="M133" s="77" t="str">
        <f aca="false">IFERROR(SQRT(2*(M131-M130)^2/(M131+M130)),"")</f>
        <v/>
      </c>
      <c r="N133" s="84" t="str">
        <f aca="false">IFERROR(SQRT(2*(N131-N130)^2/(N131+N130)),"")</f>
        <v/>
      </c>
      <c r="O133" s="84" t="str">
        <f aca="false">IFERROR(SQRT(2*(O131-O130)^2/(O131+O130)),"")</f>
        <v/>
      </c>
      <c r="P133" s="84" t="str">
        <f aca="false">IFERROR(SQRT(2*(P131-P130)^2/(P131+P130)),"")</f>
        <v/>
      </c>
      <c r="Q133" s="77" t="str">
        <f aca="false">IFERROR(SQRT(2*(Q131-Q130)^2/(Q131+Q130)),"")</f>
        <v/>
      </c>
      <c r="R133" s="77" t="str">
        <f aca="false">IFERROR(SQRT(2*(R131-R130)^2/(R131+R130)),"")</f>
        <v/>
      </c>
      <c r="S133" s="77" t="str">
        <f aca="false">IFERROR(SQRT(2*(S131-S130)^2/(S131+S130)),"")</f>
        <v/>
      </c>
      <c r="T133" s="77" t="str">
        <f aca="false">IFERROR(SQRT(2*(T131-T130)^2/(T131+T130)),"")</f>
        <v/>
      </c>
      <c r="U133" s="77" t="str">
        <f aca="false">IFERROR(SQRT(2*(U131-U130)^2/(U131+U130)),"")</f>
        <v/>
      </c>
      <c r="V133" s="79" t="str">
        <f aca="false">IFERROR(SQRT(2*(V131-V130)^2/(V131+V130)),"")</f>
        <v/>
      </c>
    </row>
    <row r="134" customFormat="false" ht="13.5" hidden="false" customHeight="true" outlineLevel="0" collapsed="false">
      <c r="A134" s="69" t="n">
        <v>8008600</v>
      </c>
      <c r="B134" s="70" t="s">
        <v>110</v>
      </c>
      <c r="C134" s="71" t="s">
        <v>547</v>
      </c>
      <c r="D134" s="82"/>
      <c r="E134" s="82"/>
      <c r="F134" s="71"/>
      <c r="G134" s="71"/>
      <c r="H134" s="71"/>
      <c r="I134" s="71"/>
      <c r="J134" s="71"/>
      <c r="K134" s="71"/>
      <c r="L134" s="71"/>
      <c r="M134" s="71"/>
      <c r="N134" s="5"/>
      <c r="O134" s="5"/>
      <c r="P134" s="5"/>
      <c r="Q134" s="71"/>
      <c r="R134" s="71"/>
      <c r="S134" s="71"/>
      <c r="T134" s="71"/>
      <c r="U134" s="71"/>
      <c r="V134" s="85"/>
    </row>
    <row r="135" customFormat="false" ht="13.5" hidden="false" customHeight="true" outlineLevel="0" collapsed="false">
      <c r="A135" s="69"/>
      <c r="B135" s="70"/>
      <c r="C135" s="6" t="s">
        <v>548</v>
      </c>
      <c r="D135" s="82"/>
      <c r="E135" s="82"/>
      <c r="F135" s="6"/>
      <c r="G135" s="6"/>
      <c r="H135" s="6"/>
      <c r="I135" s="6"/>
      <c r="J135" s="6"/>
      <c r="K135" s="6"/>
      <c r="L135" s="6"/>
      <c r="M135" s="6"/>
      <c r="N135" s="5"/>
      <c r="O135" s="5"/>
      <c r="P135" s="5"/>
      <c r="Q135" s="6"/>
      <c r="R135" s="6"/>
      <c r="S135" s="6"/>
      <c r="T135" s="6"/>
      <c r="U135" s="6"/>
      <c r="V135" s="83"/>
    </row>
    <row r="136" customFormat="false" ht="13.5" hidden="false" customHeight="true" outlineLevel="0" collapsed="false">
      <c r="A136" s="69"/>
      <c r="B136" s="70"/>
      <c r="C136" s="6" t="s">
        <v>549</v>
      </c>
      <c r="D136" s="82"/>
      <c r="E136" s="82"/>
      <c r="F136" s="74" t="str">
        <f aca="false">IFERROR((F135-F134)/F134,"")</f>
        <v/>
      </c>
      <c r="G136" s="74" t="str">
        <f aca="false">IFERROR((G135-G134)/G134,"")</f>
        <v/>
      </c>
      <c r="H136" s="74" t="str">
        <f aca="false">IFERROR((H135-H134)/H134,"")</f>
        <v/>
      </c>
      <c r="I136" s="74" t="str">
        <f aca="false">IFERROR((I135-I134)/I134,"")</f>
        <v/>
      </c>
      <c r="J136" s="74" t="str">
        <f aca="false">IFERROR((J135-J134)/J134,"")</f>
        <v/>
      </c>
      <c r="K136" s="74" t="str">
        <f aca="false">IFERROR((K135-K134)/K134,"")</f>
        <v/>
      </c>
      <c r="L136" s="74" t="str">
        <f aca="false">IFERROR((L135-L134)/L134,"")</f>
        <v/>
      </c>
      <c r="M136" s="74" t="str">
        <f aca="false">IFERROR((M135-M134)/M134,"")</f>
        <v/>
      </c>
      <c r="N136" s="40" t="str">
        <f aca="false">IFERROR((N135-N134)/N134,"")</f>
        <v/>
      </c>
      <c r="O136" s="40" t="str">
        <f aca="false">IFERROR((O135-O134)/O134,"")</f>
        <v/>
      </c>
      <c r="P136" s="40" t="str">
        <f aca="false">IFERROR((P135-P134)/P134,"")</f>
        <v/>
      </c>
      <c r="Q136" s="74" t="str">
        <f aca="false">IFERROR((Q135-Q134)/Q134,"")</f>
        <v/>
      </c>
      <c r="R136" s="74" t="str">
        <f aca="false">IFERROR((R135-R134)/R134,"")</f>
        <v/>
      </c>
      <c r="S136" s="74" t="str">
        <f aca="false">IFERROR((S135-S134)/S134,"")</f>
        <v/>
      </c>
      <c r="T136" s="74" t="str">
        <f aca="false">IFERROR((T135-T134)/T134,"")</f>
        <v/>
      </c>
      <c r="U136" s="74" t="str">
        <f aca="false">IFERROR((U135-U134)/U134,"")</f>
        <v/>
      </c>
      <c r="V136" s="75" t="str">
        <f aca="false">IFERROR((V135-V134)/V134,"")</f>
        <v/>
      </c>
    </row>
    <row r="137" customFormat="false" ht="13.5" hidden="false" customHeight="true" outlineLevel="0" collapsed="false">
      <c r="A137" s="69"/>
      <c r="B137" s="70"/>
      <c r="C137" s="76" t="s">
        <v>550</v>
      </c>
      <c r="D137" s="82"/>
      <c r="E137" s="82"/>
      <c r="F137" s="77" t="str">
        <f aca="false">IFERROR(SQRT(2*(F135-F134)^2/(F135+F134)),"")</f>
        <v/>
      </c>
      <c r="G137" s="77" t="str">
        <f aca="false">IFERROR(SQRT(2*(G135-G134)^2/(G135+G134)),"")</f>
        <v/>
      </c>
      <c r="H137" s="77" t="str">
        <f aca="false">IFERROR(SQRT(2*(H135-H134)^2/(H135+H134)),"")</f>
        <v/>
      </c>
      <c r="I137" s="77" t="str">
        <f aca="false">IFERROR(SQRT(2*(I135-I134)^2/(I135+I134)),"")</f>
        <v/>
      </c>
      <c r="J137" s="77" t="str">
        <f aca="false">IFERROR(SQRT(2*(J135-J134)^2/(J135+J134)),"")</f>
        <v/>
      </c>
      <c r="K137" s="77" t="str">
        <f aca="false">IFERROR(SQRT(2*(K135-K134)^2/(K135+K134)),"")</f>
        <v/>
      </c>
      <c r="L137" s="77" t="str">
        <f aca="false">IFERROR(SQRT(2*(L135-L134)^2/(L135+L134)),"")</f>
        <v/>
      </c>
      <c r="M137" s="77" t="str">
        <f aca="false">IFERROR(SQRT(2*(M135-M134)^2/(M135+M134)),"")</f>
        <v/>
      </c>
      <c r="N137" s="84" t="str">
        <f aca="false">IFERROR(SQRT(2*(N135-N134)^2/(N135+N134)),"")</f>
        <v/>
      </c>
      <c r="O137" s="84" t="str">
        <f aca="false">IFERROR(SQRT(2*(O135-O134)^2/(O135+O134)),"")</f>
        <v/>
      </c>
      <c r="P137" s="84" t="str">
        <f aca="false">IFERROR(SQRT(2*(P135-P134)^2/(P135+P134)),"")</f>
        <v/>
      </c>
      <c r="Q137" s="77" t="str">
        <f aca="false">IFERROR(SQRT(2*(Q135-Q134)^2/(Q135+Q134)),"")</f>
        <v/>
      </c>
      <c r="R137" s="77" t="str">
        <f aca="false">IFERROR(SQRT(2*(R135-R134)^2/(R135+R134)),"")</f>
        <v/>
      </c>
      <c r="S137" s="77" t="str">
        <f aca="false">IFERROR(SQRT(2*(S135-S134)^2/(S135+S134)),"")</f>
        <v/>
      </c>
      <c r="T137" s="77" t="str">
        <f aca="false">IFERROR(SQRT(2*(T135-T134)^2/(T135+T134)),"")</f>
        <v/>
      </c>
      <c r="U137" s="77" t="str">
        <f aca="false">IFERROR(SQRT(2*(U135-U134)^2/(U135+U134)),"")</f>
        <v/>
      </c>
      <c r="V137" s="79" t="str">
        <f aca="false">IFERROR(SQRT(2*(V135-V134)^2/(V135+V134)),"")</f>
        <v/>
      </c>
    </row>
    <row r="138" customFormat="false" ht="13.5" hidden="false" customHeight="true" outlineLevel="0" collapsed="false">
      <c r="A138" s="69" t="n">
        <v>8017900</v>
      </c>
      <c r="B138" s="70" t="s">
        <v>112</v>
      </c>
      <c r="C138" s="71" t="s">
        <v>547</v>
      </c>
      <c r="D138" s="86"/>
      <c r="E138" s="82"/>
      <c r="F138" s="71"/>
      <c r="G138" s="71"/>
      <c r="H138" s="71"/>
      <c r="I138" s="71"/>
      <c r="J138" s="71"/>
      <c r="K138" s="71"/>
      <c r="L138" s="71"/>
      <c r="M138" s="71"/>
      <c r="N138" s="5"/>
      <c r="O138" s="5"/>
      <c r="P138" s="5"/>
      <c r="Q138" s="71"/>
      <c r="R138" s="71"/>
      <c r="S138" s="71"/>
      <c r="T138" s="71"/>
      <c r="U138" s="71"/>
      <c r="V138" s="85"/>
    </row>
    <row r="139" customFormat="false" ht="13.5" hidden="false" customHeight="true" outlineLevel="0" collapsed="false">
      <c r="A139" s="69"/>
      <c r="B139" s="70"/>
      <c r="C139" s="6" t="s">
        <v>548</v>
      </c>
      <c r="D139" s="87"/>
      <c r="E139" s="82"/>
      <c r="F139" s="6"/>
      <c r="G139" s="6"/>
      <c r="H139" s="6"/>
      <c r="I139" s="6"/>
      <c r="J139" s="6"/>
      <c r="K139" s="6"/>
      <c r="L139" s="6"/>
      <c r="M139" s="6"/>
      <c r="N139" s="5"/>
      <c r="O139" s="5"/>
      <c r="P139" s="5"/>
      <c r="Q139" s="6"/>
      <c r="R139" s="6"/>
      <c r="S139" s="6"/>
      <c r="T139" s="6"/>
      <c r="U139" s="6"/>
      <c r="V139" s="83"/>
    </row>
    <row r="140" customFormat="false" ht="13.5" hidden="false" customHeight="true" outlineLevel="0" collapsed="false">
      <c r="A140" s="69"/>
      <c r="B140" s="70"/>
      <c r="C140" s="6" t="s">
        <v>549</v>
      </c>
      <c r="D140" s="87"/>
      <c r="E140" s="82"/>
      <c r="F140" s="74" t="str">
        <f aca="false">IFERROR((F139-F138)/F138,"")</f>
        <v/>
      </c>
      <c r="G140" s="74" t="str">
        <f aca="false">IFERROR((G139-G138)/G138,"")</f>
        <v/>
      </c>
      <c r="H140" s="74" t="str">
        <f aca="false">IFERROR((H139-H138)/H138,"")</f>
        <v/>
      </c>
      <c r="I140" s="74" t="str">
        <f aca="false">IFERROR((I139-I138)/I138,"")</f>
        <v/>
      </c>
      <c r="J140" s="74" t="str">
        <f aca="false">IFERROR((J139-J138)/J138,"")</f>
        <v/>
      </c>
      <c r="K140" s="74" t="str">
        <f aca="false">IFERROR((K139-K138)/K138,"")</f>
        <v/>
      </c>
      <c r="L140" s="74" t="str">
        <f aca="false">IFERROR((L139-L138)/L138,"")</f>
        <v/>
      </c>
      <c r="M140" s="74" t="str">
        <f aca="false">IFERROR((M139-M138)/M138,"")</f>
        <v/>
      </c>
      <c r="N140" s="40" t="str">
        <f aca="false">IFERROR((N139-N138)/N138,"")</f>
        <v/>
      </c>
      <c r="O140" s="40" t="str">
        <f aca="false">IFERROR((O139-O138)/O138,"")</f>
        <v/>
      </c>
      <c r="P140" s="40" t="str">
        <f aca="false">IFERROR((P139-P138)/P138,"")</f>
        <v/>
      </c>
      <c r="Q140" s="74" t="str">
        <f aca="false">IFERROR((Q139-Q138)/Q138,"")</f>
        <v/>
      </c>
      <c r="R140" s="74" t="str">
        <f aca="false">IFERROR((R139-R138)/R138,"")</f>
        <v/>
      </c>
      <c r="S140" s="74" t="str">
        <f aca="false">IFERROR((S139-S138)/S138,"")</f>
        <v/>
      </c>
      <c r="T140" s="74" t="str">
        <f aca="false">IFERROR((T139-T138)/T138,"")</f>
        <v/>
      </c>
      <c r="U140" s="74" t="str">
        <f aca="false">IFERROR((U139-U138)/U138,"")</f>
        <v/>
      </c>
      <c r="V140" s="75" t="str">
        <f aca="false">IFERROR((V139-V138)/V138,"")</f>
        <v/>
      </c>
    </row>
    <row r="141" customFormat="false" ht="13.5" hidden="false" customHeight="true" outlineLevel="0" collapsed="false">
      <c r="A141" s="69"/>
      <c r="B141" s="70"/>
      <c r="C141" s="76" t="s">
        <v>550</v>
      </c>
      <c r="D141" s="88"/>
      <c r="E141" s="82"/>
      <c r="F141" s="77" t="str">
        <f aca="false">IFERROR(SQRT(2*(F139-F138)^2/(F139+F138)),"")</f>
        <v/>
      </c>
      <c r="G141" s="77" t="str">
        <f aca="false">IFERROR(SQRT(2*(G139-G138)^2/(G139+G138)),"")</f>
        <v/>
      </c>
      <c r="H141" s="77" t="str">
        <f aca="false">IFERROR(SQRT(2*(H139-H138)^2/(H139+H138)),"")</f>
        <v/>
      </c>
      <c r="I141" s="77" t="str">
        <f aca="false">IFERROR(SQRT(2*(I139-I138)^2/(I139+I138)),"")</f>
        <v/>
      </c>
      <c r="J141" s="77" t="str">
        <f aca="false">IFERROR(SQRT(2*(J139-J138)^2/(J139+J138)),"")</f>
        <v/>
      </c>
      <c r="K141" s="77" t="str">
        <f aca="false">IFERROR(SQRT(2*(K139-K138)^2/(K139+K138)),"")</f>
        <v/>
      </c>
      <c r="L141" s="77" t="str">
        <f aca="false">IFERROR(SQRT(2*(L139-L138)^2/(L139+L138)),"")</f>
        <v/>
      </c>
      <c r="M141" s="77" t="str">
        <f aca="false">IFERROR(SQRT(2*(M139-M138)^2/(M139+M138)),"")</f>
        <v/>
      </c>
      <c r="N141" s="84" t="str">
        <f aca="false">IFERROR(SQRT(2*(N139-N138)^2/(N139+N138)),"")</f>
        <v/>
      </c>
      <c r="O141" s="84" t="str">
        <f aca="false">IFERROR(SQRT(2*(O139-O138)^2/(O139+O138)),"")</f>
        <v/>
      </c>
      <c r="P141" s="84" t="str">
        <f aca="false">IFERROR(SQRT(2*(P139-P138)^2/(P139+P138)),"")</f>
        <v/>
      </c>
      <c r="Q141" s="77" t="str">
        <f aca="false">IFERROR(SQRT(2*(Q139-Q138)^2/(Q139+Q138)),"")</f>
        <v/>
      </c>
      <c r="R141" s="77" t="str">
        <f aca="false">IFERROR(SQRT(2*(R139-R138)^2/(R139+R138)),"")</f>
        <v/>
      </c>
      <c r="S141" s="77" t="str">
        <f aca="false">IFERROR(SQRT(2*(S139-S138)^2/(S139+S138)),"")</f>
        <v/>
      </c>
      <c r="T141" s="77" t="str">
        <f aca="false">IFERROR(SQRT(2*(T139-T138)^2/(T139+T138)),"")</f>
        <v/>
      </c>
      <c r="U141" s="77" t="str">
        <f aca="false">IFERROR(SQRT(2*(U139-U138)^2/(U139+U138)),"")</f>
        <v/>
      </c>
      <c r="V141" s="79" t="str">
        <f aca="false">IFERROR(SQRT(2*(V139-V138)^2/(V139+V138)),"")</f>
        <v/>
      </c>
    </row>
    <row r="142" customFormat="false" ht="13.5" hidden="false" customHeight="true" outlineLevel="0" collapsed="false">
      <c r="A142" s="69" t="n">
        <v>8010300</v>
      </c>
      <c r="B142" s="70" t="s">
        <v>114</v>
      </c>
      <c r="C142" s="71" t="s">
        <v>547</v>
      </c>
      <c r="D142" s="86"/>
      <c r="E142" s="82"/>
      <c r="F142" s="71"/>
      <c r="G142" s="71"/>
      <c r="H142" s="71"/>
      <c r="I142" s="71"/>
      <c r="J142" s="71"/>
      <c r="K142" s="71"/>
      <c r="L142" s="71"/>
      <c r="M142" s="71"/>
      <c r="N142" s="5"/>
      <c r="O142" s="5"/>
      <c r="P142" s="5"/>
      <c r="Q142" s="71"/>
      <c r="R142" s="71"/>
      <c r="S142" s="71"/>
      <c r="T142" s="71"/>
      <c r="U142" s="71"/>
      <c r="V142" s="85"/>
    </row>
    <row r="143" customFormat="false" ht="13.5" hidden="false" customHeight="true" outlineLevel="0" collapsed="false">
      <c r="A143" s="69"/>
      <c r="B143" s="70"/>
      <c r="C143" s="6" t="s">
        <v>548</v>
      </c>
      <c r="D143" s="87"/>
      <c r="E143" s="82"/>
      <c r="F143" s="6"/>
      <c r="G143" s="6"/>
      <c r="H143" s="6"/>
      <c r="I143" s="6"/>
      <c r="J143" s="6"/>
      <c r="K143" s="6"/>
      <c r="L143" s="6"/>
      <c r="M143" s="6"/>
      <c r="N143" s="5"/>
      <c r="O143" s="5"/>
      <c r="P143" s="5"/>
      <c r="Q143" s="6"/>
      <c r="R143" s="6"/>
      <c r="S143" s="6"/>
      <c r="T143" s="6"/>
      <c r="U143" s="6"/>
      <c r="V143" s="83"/>
    </row>
    <row r="144" customFormat="false" ht="13.5" hidden="false" customHeight="true" outlineLevel="0" collapsed="false">
      <c r="A144" s="69"/>
      <c r="B144" s="70"/>
      <c r="C144" s="6" t="s">
        <v>549</v>
      </c>
      <c r="D144" s="87"/>
      <c r="E144" s="82"/>
      <c r="F144" s="74" t="str">
        <f aca="false">IFERROR((F143-F142)/F142,"")</f>
        <v/>
      </c>
      <c r="G144" s="74" t="str">
        <f aca="false">IFERROR((G143-G142)/G142,"")</f>
        <v/>
      </c>
      <c r="H144" s="74" t="str">
        <f aca="false">IFERROR((H143-H142)/H142,"")</f>
        <v/>
      </c>
      <c r="I144" s="74" t="str">
        <f aca="false">IFERROR((I143-I142)/I142,"")</f>
        <v/>
      </c>
      <c r="J144" s="74" t="str">
        <f aca="false">IFERROR((J143-J142)/J142,"")</f>
        <v/>
      </c>
      <c r="K144" s="74" t="str">
        <f aca="false">IFERROR((K143-K142)/K142,"")</f>
        <v/>
      </c>
      <c r="L144" s="74" t="str">
        <f aca="false">IFERROR((L143-L142)/L142,"")</f>
        <v/>
      </c>
      <c r="M144" s="74" t="str">
        <f aca="false">IFERROR((M143-M142)/M142,"")</f>
        <v/>
      </c>
      <c r="N144" s="40" t="str">
        <f aca="false">IFERROR((N143-N142)/N142,"")</f>
        <v/>
      </c>
      <c r="O144" s="40" t="str">
        <f aca="false">IFERROR((O143-O142)/O142,"")</f>
        <v/>
      </c>
      <c r="P144" s="40" t="str">
        <f aca="false">IFERROR((P143-P142)/P142,"")</f>
        <v/>
      </c>
      <c r="Q144" s="74" t="str">
        <f aca="false">IFERROR((Q143-Q142)/Q142,"")</f>
        <v/>
      </c>
      <c r="R144" s="74" t="str">
        <f aca="false">IFERROR((R143-R142)/R142,"")</f>
        <v/>
      </c>
      <c r="S144" s="74" t="str">
        <f aca="false">IFERROR((S143-S142)/S142,"")</f>
        <v/>
      </c>
      <c r="T144" s="74" t="str">
        <f aca="false">IFERROR((T143-T142)/T142,"")</f>
        <v/>
      </c>
      <c r="U144" s="74" t="str">
        <f aca="false">IFERROR((U143-U142)/U142,"")</f>
        <v/>
      </c>
      <c r="V144" s="75" t="str">
        <f aca="false">IFERROR((V143-V142)/V142,"")</f>
        <v/>
      </c>
    </row>
    <row r="145" customFormat="false" ht="13.5" hidden="false" customHeight="true" outlineLevel="0" collapsed="false">
      <c r="A145" s="69"/>
      <c r="B145" s="70"/>
      <c r="C145" s="76" t="s">
        <v>550</v>
      </c>
      <c r="D145" s="88"/>
      <c r="E145" s="82"/>
      <c r="F145" s="77" t="str">
        <f aca="false">IFERROR(SQRT(2*(F143-F142)^2/(F143+F142)),"")</f>
        <v/>
      </c>
      <c r="G145" s="77" t="str">
        <f aca="false">IFERROR(SQRT(2*(G143-G142)^2/(G143+G142)),"")</f>
        <v/>
      </c>
      <c r="H145" s="77" t="str">
        <f aca="false">IFERROR(SQRT(2*(H143-H142)^2/(H143+H142)),"")</f>
        <v/>
      </c>
      <c r="I145" s="77" t="str">
        <f aca="false">IFERROR(SQRT(2*(I143-I142)^2/(I143+I142)),"")</f>
        <v/>
      </c>
      <c r="J145" s="77" t="str">
        <f aca="false">IFERROR(SQRT(2*(J143-J142)^2/(J143+J142)),"")</f>
        <v/>
      </c>
      <c r="K145" s="77" t="str">
        <f aca="false">IFERROR(SQRT(2*(K143-K142)^2/(K143+K142)),"")</f>
        <v/>
      </c>
      <c r="L145" s="77" t="str">
        <f aca="false">IFERROR(SQRT(2*(L143-L142)^2/(L143+L142)),"")</f>
        <v/>
      </c>
      <c r="M145" s="77" t="str">
        <f aca="false">IFERROR(SQRT(2*(M143-M142)^2/(M143+M142)),"")</f>
        <v/>
      </c>
      <c r="N145" s="84" t="str">
        <f aca="false">IFERROR(SQRT(2*(N143-N142)^2/(N143+N142)),"")</f>
        <v/>
      </c>
      <c r="O145" s="84" t="str">
        <f aca="false">IFERROR(SQRT(2*(O143-O142)^2/(O143+O142)),"")</f>
        <v/>
      </c>
      <c r="P145" s="84" t="str">
        <f aca="false">IFERROR(SQRT(2*(P143-P142)^2/(P143+P142)),"")</f>
        <v/>
      </c>
      <c r="Q145" s="77" t="str">
        <f aca="false">IFERROR(SQRT(2*(Q143-Q142)^2/(Q143+Q142)),"")</f>
        <v/>
      </c>
      <c r="R145" s="77" t="str">
        <f aca="false">IFERROR(SQRT(2*(R143-R142)^2/(R143+R142)),"")</f>
        <v/>
      </c>
      <c r="S145" s="77" t="str">
        <f aca="false">IFERROR(SQRT(2*(S143-S142)^2/(S143+S142)),"")</f>
        <v/>
      </c>
      <c r="T145" s="77" t="str">
        <f aca="false">IFERROR(SQRT(2*(T143-T142)^2/(T143+T142)),"")</f>
        <v/>
      </c>
      <c r="U145" s="77" t="str">
        <f aca="false">IFERROR(SQRT(2*(U143-U142)^2/(U143+U142)),"")</f>
        <v/>
      </c>
      <c r="V145" s="79" t="str">
        <f aca="false">IFERROR(SQRT(2*(V143-V142)^2/(V143+V142)),"")</f>
        <v/>
      </c>
    </row>
    <row r="146" customFormat="false" ht="13.5" hidden="false" customHeight="true" outlineLevel="0" collapsed="false">
      <c r="A146" s="69" t="n">
        <v>8024500</v>
      </c>
      <c r="B146" s="70" t="s">
        <v>116</v>
      </c>
      <c r="C146" s="71" t="s">
        <v>547</v>
      </c>
      <c r="D146" s="86"/>
      <c r="E146" s="82"/>
      <c r="F146" s="71"/>
      <c r="G146" s="71"/>
      <c r="H146" s="71"/>
      <c r="I146" s="71"/>
      <c r="J146" s="71"/>
      <c r="K146" s="71"/>
      <c r="L146" s="71"/>
      <c r="M146" s="71"/>
      <c r="N146" s="5"/>
      <c r="O146" s="5"/>
      <c r="P146" s="5"/>
      <c r="Q146" s="71"/>
      <c r="R146" s="71"/>
      <c r="S146" s="71"/>
      <c r="T146" s="71"/>
      <c r="U146" s="71"/>
      <c r="V146" s="85"/>
    </row>
    <row r="147" customFormat="false" ht="13.5" hidden="false" customHeight="true" outlineLevel="0" collapsed="false">
      <c r="A147" s="69"/>
      <c r="B147" s="70"/>
      <c r="C147" s="6" t="s">
        <v>548</v>
      </c>
      <c r="D147" s="87"/>
      <c r="E147" s="82"/>
      <c r="F147" s="6"/>
      <c r="G147" s="6"/>
      <c r="H147" s="6"/>
      <c r="I147" s="6"/>
      <c r="J147" s="6"/>
      <c r="K147" s="6"/>
      <c r="L147" s="6"/>
      <c r="M147" s="6"/>
      <c r="N147" s="5"/>
      <c r="O147" s="5"/>
      <c r="P147" s="5"/>
      <c r="Q147" s="6"/>
      <c r="R147" s="6"/>
      <c r="S147" s="6"/>
      <c r="T147" s="6"/>
      <c r="U147" s="6"/>
      <c r="V147" s="83"/>
    </row>
    <row r="148" customFormat="false" ht="13.5" hidden="false" customHeight="true" outlineLevel="0" collapsed="false">
      <c r="A148" s="69"/>
      <c r="B148" s="70"/>
      <c r="C148" s="6" t="s">
        <v>549</v>
      </c>
      <c r="D148" s="87"/>
      <c r="E148" s="82"/>
      <c r="F148" s="74" t="str">
        <f aca="false">IFERROR((F147-F146)/F146,"")</f>
        <v/>
      </c>
      <c r="G148" s="74" t="str">
        <f aca="false">IFERROR((G147-G146)/G146,"")</f>
        <v/>
      </c>
      <c r="H148" s="74" t="str">
        <f aca="false">IFERROR((H147-H146)/H146,"")</f>
        <v/>
      </c>
      <c r="I148" s="74" t="str">
        <f aca="false">IFERROR((I147-I146)/I146,"")</f>
        <v/>
      </c>
      <c r="J148" s="74" t="str">
        <f aca="false">IFERROR((J147-J146)/J146,"")</f>
        <v/>
      </c>
      <c r="K148" s="74" t="str">
        <f aca="false">IFERROR((K147-K146)/K146,"")</f>
        <v/>
      </c>
      <c r="L148" s="74" t="str">
        <f aca="false">IFERROR((L147-L146)/L146,"")</f>
        <v/>
      </c>
      <c r="M148" s="74" t="str">
        <f aca="false">IFERROR((M147-M146)/M146,"")</f>
        <v/>
      </c>
      <c r="N148" s="40" t="str">
        <f aca="false">IFERROR((N147-N146)/N146,"")</f>
        <v/>
      </c>
      <c r="O148" s="40" t="str">
        <f aca="false">IFERROR((O147-O146)/O146,"")</f>
        <v/>
      </c>
      <c r="P148" s="40" t="str">
        <f aca="false">IFERROR((P147-P146)/P146,"")</f>
        <v/>
      </c>
      <c r="Q148" s="74" t="str">
        <f aca="false">IFERROR((Q147-Q146)/Q146,"")</f>
        <v/>
      </c>
      <c r="R148" s="74" t="str">
        <f aca="false">IFERROR((R147-R146)/R146,"")</f>
        <v/>
      </c>
      <c r="S148" s="74" t="str">
        <f aca="false">IFERROR((S147-S146)/S146,"")</f>
        <v/>
      </c>
      <c r="T148" s="74" t="str">
        <f aca="false">IFERROR((T147-T146)/T146,"")</f>
        <v/>
      </c>
      <c r="U148" s="74" t="str">
        <f aca="false">IFERROR((U147-U146)/U146,"")</f>
        <v/>
      </c>
      <c r="V148" s="75" t="str">
        <f aca="false">IFERROR((V147-V146)/V146,"")</f>
        <v/>
      </c>
    </row>
    <row r="149" customFormat="false" ht="13.5" hidden="false" customHeight="true" outlineLevel="0" collapsed="false">
      <c r="A149" s="69"/>
      <c r="B149" s="70"/>
      <c r="C149" s="76" t="s">
        <v>550</v>
      </c>
      <c r="D149" s="88"/>
      <c r="E149" s="82"/>
      <c r="F149" s="77" t="str">
        <f aca="false">IFERROR(SQRT(2*(F147-F146)^2/(F147+F146)),"")</f>
        <v/>
      </c>
      <c r="G149" s="77" t="str">
        <f aca="false">IFERROR(SQRT(2*(G147-G146)^2/(G147+G146)),"")</f>
        <v/>
      </c>
      <c r="H149" s="77" t="str">
        <f aca="false">IFERROR(SQRT(2*(H147-H146)^2/(H147+H146)),"")</f>
        <v/>
      </c>
      <c r="I149" s="77" t="str">
        <f aca="false">IFERROR(SQRT(2*(I147-I146)^2/(I147+I146)),"")</f>
        <v/>
      </c>
      <c r="J149" s="77" t="str">
        <f aca="false">IFERROR(SQRT(2*(J147-J146)^2/(J147+J146)),"")</f>
        <v/>
      </c>
      <c r="K149" s="77" t="str">
        <f aca="false">IFERROR(SQRT(2*(K147-K146)^2/(K147+K146)),"")</f>
        <v/>
      </c>
      <c r="L149" s="77" t="str">
        <f aca="false">IFERROR(SQRT(2*(L147-L146)^2/(L147+L146)),"")</f>
        <v/>
      </c>
      <c r="M149" s="77" t="str">
        <f aca="false">IFERROR(SQRT(2*(M147-M146)^2/(M147+M146)),"")</f>
        <v/>
      </c>
      <c r="N149" s="84" t="str">
        <f aca="false">IFERROR(SQRT(2*(N147-N146)^2/(N147+N146)),"")</f>
        <v/>
      </c>
      <c r="O149" s="84" t="str">
        <f aca="false">IFERROR(SQRT(2*(O147-O146)^2/(O147+O146)),"")</f>
        <v/>
      </c>
      <c r="P149" s="84" t="str">
        <f aca="false">IFERROR(SQRT(2*(P147-P146)^2/(P147+P146)),"")</f>
        <v/>
      </c>
      <c r="Q149" s="77" t="str">
        <f aca="false">IFERROR(SQRT(2*(Q147-Q146)^2/(Q147+Q146)),"")</f>
        <v/>
      </c>
      <c r="R149" s="77" t="str">
        <f aca="false">IFERROR(SQRT(2*(R147-R146)^2/(R147+R146)),"")</f>
        <v/>
      </c>
      <c r="S149" s="77" t="str">
        <f aca="false">IFERROR(SQRT(2*(S147-S146)^2/(S147+S146)),"")</f>
        <v/>
      </c>
      <c r="T149" s="77" t="str">
        <f aca="false">IFERROR(SQRT(2*(T147-T146)^2/(T147+T146)),"")</f>
        <v/>
      </c>
      <c r="U149" s="77" t="str">
        <f aca="false">IFERROR(SQRT(2*(U147-U146)^2/(U147+U146)),"")</f>
        <v/>
      </c>
      <c r="V149" s="79" t="str">
        <f aca="false">IFERROR(SQRT(2*(V147-V146)^2/(V147+V146)),"")</f>
        <v/>
      </c>
    </row>
    <row r="150" customFormat="false" ht="13.5" hidden="false" customHeight="true" outlineLevel="0" collapsed="false">
      <c r="A150" s="69" t="n">
        <v>8037100</v>
      </c>
      <c r="B150" s="70" t="s">
        <v>118</v>
      </c>
      <c r="C150" s="71" t="s">
        <v>547</v>
      </c>
      <c r="D150" s="72"/>
      <c r="E150" s="73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</row>
    <row r="151" customFormat="false" ht="13.5" hidden="false" customHeight="true" outlineLevel="0" collapsed="false">
      <c r="A151" s="69"/>
      <c r="B151" s="70"/>
      <c r="C151" s="6" t="s">
        <v>548</v>
      </c>
      <c r="D151" s="72"/>
      <c r="E151" s="72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</row>
    <row r="152" customFormat="false" ht="13.5" hidden="false" customHeight="true" outlineLevel="0" collapsed="false">
      <c r="A152" s="69"/>
      <c r="B152" s="70"/>
      <c r="C152" s="6" t="s">
        <v>549</v>
      </c>
      <c r="D152" s="72"/>
      <c r="E152" s="72"/>
      <c r="F152" s="74" t="str">
        <f aca="false">IFERROR((F151-F150)/F150,"")</f>
        <v/>
      </c>
      <c r="G152" s="74" t="str">
        <f aca="false">IFERROR((G151-G150)/G150,"")</f>
        <v/>
      </c>
      <c r="H152" s="74" t="str">
        <f aca="false">IFERROR((H151-H150)/H150,"")</f>
        <v/>
      </c>
      <c r="I152" s="74" t="str">
        <f aca="false">IFERROR((I151-I150)/I150,"")</f>
        <v/>
      </c>
      <c r="J152" s="74" t="str">
        <f aca="false">IFERROR((J151-J150)/J150,"")</f>
        <v/>
      </c>
      <c r="K152" s="74" t="str">
        <f aca="false">IFERROR((K151-K150)/K150,"")</f>
        <v/>
      </c>
      <c r="L152" s="74" t="str">
        <f aca="false">IFERROR((L151-L150)/L150,"")</f>
        <v/>
      </c>
      <c r="M152" s="74" t="str">
        <f aca="false">IFERROR((M151-M150)/M150,"")</f>
        <v/>
      </c>
      <c r="N152" s="40" t="str">
        <f aca="false">IFERROR((N151-N150)/N150,"")</f>
        <v/>
      </c>
      <c r="O152" s="40" t="str">
        <f aca="false">IFERROR((O151-O150)/O150,"")</f>
        <v/>
      </c>
      <c r="P152" s="40" t="str">
        <f aca="false">IFERROR((P151-P150)/P150,"")</f>
        <v/>
      </c>
      <c r="Q152" s="74" t="str">
        <f aca="false">IFERROR((Q151-Q150)/Q150,"")</f>
        <v/>
      </c>
      <c r="R152" s="74" t="str">
        <f aca="false">IFERROR((R151-R150)/R150,"")</f>
        <v/>
      </c>
      <c r="S152" s="74" t="str">
        <f aca="false">IFERROR((S151-S150)/S150,"")</f>
        <v/>
      </c>
      <c r="T152" s="74" t="str">
        <f aca="false">IFERROR((T151-T150)/T150,"")</f>
        <v/>
      </c>
      <c r="U152" s="74" t="str">
        <f aca="false">IFERROR((U151-U150)/U150,"")</f>
        <v/>
      </c>
      <c r="V152" s="75" t="str">
        <f aca="false">IFERROR((V151-V150)/V150,"")</f>
        <v/>
      </c>
    </row>
    <row r="153" customFormat="false" ht="13.5" hidden="false" customHeight="true" outlineLevel="0" collapsed="false">
      <c r="A153" s="69"/>
      <c r="B153" s="70"/>
      <c r="C153" s="76" t="s">
        <v>550</v>
      </c>
      <c r="D153" s="72"/>
      <c r="E153" s="72"/>
      <c r="F153" s="77" t="str">
        <f aca="false">IFERROR(SQRT(2*(F151-F150)^2/(F151+F150)),"")</f>
        <v/>
      </c>
      <c r="G153" s="77" t="str">
        <f aca="false">IFERROR(SQRT(2*(G151-G150)^2/(G151+G150)),"")</f>
        <v/>
      </c>
      <c r="H153" s="77" t="str">
        <f aca="false">IFERROR(SQRT(2*(H151-H150)^2/(H151+H150)),"")</f>
        <v/>
      </c>
      <c r="I153" s="77" t="str">
        <f aca="false">IFERROR(SQRT(2*(I151-I150)^2/(I151+I150)),"")</f>
        <v/>
      </c>
      <c r="J153" s="77" t="str">
        <f aca="false">IFERROR(SQRT(2*(J151-J150)^2/(J151+J150)),"")</f>
        <v/>
      </c>
      <c r="K153" s="77" t="str">
        <f aca="false">IFERROR(SQRT(2*(K151-K150)^2/(K151+K150)),"")</f>
        <v/>
      </c>
      <c r="L153" s="77" t="str">
        <f aca="false">IFERROR(SQRT(2*(L151-L150)^2/(L151+L150)),"")</f>
        <v/>
      </c>
      <c r="M153" s="77" t="str">
        <f aca="false">IFERROR(SQRT(2*(M151-M150)^2/(M151+M150)),"")</f>
        <v/>
      </c>
      <c r="N153" s="78" t="str">
        <f aca="false">IFERROR(SQRT(2*(N151-N150)^2/(N151+N150)),"")</f>
        <v/>
      </c>
      <c r="O153" s="78" t="str">
        <f aca="false">IFERROR(SQRT(2*(O151-O150)^2/(O151+O150)),"")</f>
        <v/>
      </c>
      <c r="P153" s="78" t="str">
        <f aca="false">IFERROR(SQRT(2*(P151-P150)^2/(P151+P150)),"")</f>
        <v/>
      </c>
      <c r="Q153" s="77" t="str">
        <f aca="false">IFERROR(SQRT(2*(Q151-Q150)^2/(Q151+Q150)),"")</f>
        <v/>
      </c>
      <c r="R153" s="77" t="str">
        <f aca="false">IFERROR(SQRT(2*(R151-R150)^2/(R151+R150)),"")</f>
        <v/>
      </c>
      <c r="S153" s="77" t="str">
        <f aca="false">IFERROR(SQRT(2*(S151-S150)^2/(S151+S150)),"")</f>
        <v/>
      </c>
      <c r="T153" s="77" t="str">
        <f aca="false">IFERROR(SQRT(2*(T151-T150)^2/(T151+T150)),"")</f>
        <v/>
      </c>
      <c r="U153" s="77" t="str">
        <f aca="false">IFERROR(SQRT(2*(U151-U150)^2/(U151+U150)),"")</f>
        <v/>
      </c>
      <c r="V153" s="79" t="str">
        <f aca="false">IFERROR(SQRT(2*(V151-V150)^2/(V151+V150)),"")</f>
        <v/>
      </c>
    </row>
    <row r="154" customFormat="false" ht="13.5" hidden="false" customHeight="true" outlineLevel="0" collapsed="false">
      <c r="A154" s="69" t="n">
        <v>9010810</v>
      </c>
      <c r="B154" s="70" t="s">
        <v>120</v>
      </c>
      <c r="C154" s="71" t="s">
        <v>547</v>
      </c>
      <c r="D154" s="72"/>
      <c r="E154" s="73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</row>
    <row r="155" customFormat="false" ht="13.5" hidden="false" customHeight="true" outlineLevel="0" collapsed="false">
      <c r="A155" s="69"/>
      <c r="B155" s="70"/>
      <c r="C155" s="6" t="s">
        <v>548</v>
      </c>
      <c r="D155" s="72"/>
      <c r="E155" s="72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</row>
    <row r="156" customFormat="false" ht="13.5" hidden="false" customHeight="true" outlineLevel="0" collapsed="false">
      <c r="A156" s="69"/>
      <c r="B156" s="70"/>
      <c r="C156" s="6" t="s">
        <v>549</v>
      </c>
      <c r="D156" s="72"/>
      <c r="E156" s="72"/>
      <c r="F156" s="74" t="str">
        <f aca="false">IFERROR((F155-F154)/F154,"")</f>
        <v/>
      </c>
      <c r="G156" s="74" t="str">
        <f aca="false">IFERROR((G155-G154)/G154,"")</f>
        <v/>
      </c>
      <c r="H156" s="74" t="str">
        <f aca="false">IFERROR((H155-H154)/H154,"")</f>
        <v/>
      </c>
      <c r="I156" s="74" t="str">
        <f aca="false">IFERROR((I155-I154)/I154,"")</f>
        <v/>
      </c>
      <c r="J156" s="74" t="str">
        <f aca="false">IFERROR((J155-J154)/J154,"")</f>
        <v/>
      </c>
      <c r="K156" s="74" t="str">
        <f aca="false">IFERROR((K155-K154)/K154,"")</f>
        <v/>
      </c>
      <c r="L156" s="74" t="str">
        <f aca="false">IFERROR((L155-L154)/L154,"")</f>
        <v/>
      </c>
      <c r="M156" s="74" t="str">
        <f aca="false">IFERROR((M155-M154)/M154,"")</f>
        <v/>
      </c>
      <c r="N156" s="40" t="str">
        <f aca="false">IFERROR((N155-N154)/N154,"")</f>
        <v/>
      </c>
      <c r="O156" s="40" t="str">
        <f aca="false">IFERROR((O155-O154)/O154,"")</f>
        <v/>
      </c>
      <c r="P156" s="40" t="str">
        <f aca="false">IFERROR((P155-P154)/P154,"")</f>
        <v/>
      </c>
      <c r="Q156" s="74" t="str">
        <f aca="false">IFERROR((Q155-Q154)/Q154,"")</f>
        <v/>
      </c>
      <c r="R156" s="74" t="str">
        <f aca="false">IFERROR((R155-R154)/R154,"")</f>
        <v/>
      </c>
      <c r="S156" s="74" t="str">
        <f aca="false">IFERROR((S155-S154)/S154,"")</f>
        <v/>
      </c>
      <c r="T156" s="74" t="str">
        <f aca="false">IFERROR((T155-T154)/T154,"")</f>
        <v/>
      </c>
      <c r="U156" s="74" t="str">
        <f aca="false">IFERROR((U155-U154)/U154,"")</f>
        <v/>
      </c>
      <c r="V156" s="75" t="str">
        <f aca="false">IFERROR((V155-V154)/V154,"")</f>
        <v/>
      </c>
    </row>
    <row r="157" customFormat="false" ht="13.5" hidden="false" customHeight="true" outlineLevel="0" collapsed="false">
      <c r="A157" s="69"/>
      <c r="B157" s="70"/>
      <c r="C157" s="76" t="s">
        <v>550</v>
      </c>
      <c r="D157" s="72"/>
      <c r="E157" s="72"/>
      <c r="F157" s="77" t="str">
        <f aca="false">IFERROR(SQRT(2*(F155-F154)^2/(F155+F154)),"")</f>
        <v/>
      </c>
      <c r="G157" s="77" t="str">
        <f aca="false">IFERROR(SQRT(2*(G155-G154)^2/(G155+G154)),"")</f>
        <v/>
      </c>
      <c r="H157" s="77" t="str">
        <f aca="false">IFERROR(SQRT(2*(H155-H154)^2/(H155+H154)),"")</f>
        <v/>
      </c>
      <c r="I157" s="77" t="str">
        <f aca="false">IFERROR(SQRT(2*(I155-I154)^2/(I155+I154)),"")</f>
        <v/>
      </c>
      <c r="J157" s="77" t="str">
        <f aca="false">IFERROR(SQRT(2*(J155-J154)^2/(J155+J154)),"")</f>
        <v/>
      </c>
      <c r="K157" s="77" t="str">
        <f aca="false">IFERROR(SQRT(2*(K155-K154)^2/(K155+K154)),"")</f>
        <v/>
      </c>
      <c r="L157" s="77" t="str">
        <f aca="false">IFERROR(SQRT(2*(L155-L154)^2/(L155+L154)),"")</f>
        <v/>
      </c>
      <c r="M157" s="77" t="str">
        <f aca="false">IFERROR(SQRT(2*(M155-M154)^2/(M155+M154)),"")</f>
        <v/>
      </c>
      <c r="N157" s="78" t="str">
        <f aca="false">IFERROR(SQRT(2*(N155-N154)^2/(N155+N154)),"")</f>
        <v/>
      </c>
      <c r="O157" s="78" t="str">
        <f aca="false">IFERROR(SQRT(2*(O155-O154)^2/(O155+O154)),"")</f>
        <v/>
      </c>
      <c r="P157" s="78" t="str">
        <f aca="false">IFERROR(SQRT(2*(P155-P154)^2/(P155+P154)),"")</f>
        <v/>
      </c>
      <c r="Q157" s="77" t="str">
        <f aca="false">IFERROR(SQRT(2*(Q155-Q154)^2/(Q155+Q154)),"")</f>
        <v/>
      </c>
      <c r="R157" s="77" t="str">
        <f aca="false">IFERROR(SQRT(2*(R155-R154)^2/(R155+R154)),"")</f>
        <v/>
      </c>
      <c r="S157" s="77" t="str">
        <f aca="false">IFERROR(SQRT(2*(S155-S154)^2/(S155+S154)),"")</f>
        <v/>
      </c>
      <c r="T157" s="77" t="str">
        <f aca="false">IFERROR(SQRT(2*(T155-T154)^2/(T155+T154)),"")</f>
        <v/>
      </c>
      <c r="U157" s="77" t="str">
        <f aca="false">IFERROR(SQRT(2*(U155-U154)^2/(U155+U154)),"")</f>
        <v/>
      </c>
      <c r="V157" s="79" t="str">
        <f aca="false">IFERROR(SQRT(2*(V155-V154)^2/(V155+V154)),"")</f>
        <v/>
      </c>
    </row>
    <row r="158" customFormat="false" ht="13.5" hidden="false" customHeight="true" outlineLevel="0" collapsed="false">
      <c r="A158" s="69" t="n">
        <v>8057750</v>
      </c>
      <c r="B158" s="70" t="s">
        <v>122</v>
      </c>
      <c r="C158" s="71" t="s">
        <v>547</v>
      </c>
      <c r="D158" s="82"/>
      <c r="E158" s="82"/>
      <c r="F158" s="80"/>
      <c r="G158" s="80"/>
      <c r="H158" s="80"/>
      <c r="I158" s="80"/>
      <c r="J158" s="80"/>
      <c r="K158" s="80"/>
      <c r="L158" s="80"/>
      <c r="M158" s="80"/>
      <c r="N158" s="5"/>
      <c r="O158" s="5"/>
      <c r="P158" s="5"/>
      <c r="Q158" s="80"/>
      <c r="R158" s="80"/>
      <c r="S158" s="80"/>
      <c r="T158" s="80"/>
      <c r="U158" s="80"/>
      <c r="V158" s="81"/>
    </row>
    <row r="159" customFormat="false" ht="13.5" hidden="false" customHeight="true" outlineLevel="0" collapsed="false">
      <c r="A159" s="69"/>
      <c r="B159" s="70"/>
      <c r="C159" s="6" t="s">
        <v>548</v>
      </c>
      <c r="D159" s="82"/>
      <c r="E159" s="82"/>
      <c r="F159" s="6"/>
      <c r="G159" s="6"/>
      <c r="H159" s="6"/>
      <c r="I159" s="6"/>
      <c r="J159" s="6"/>
      <c r="K159" s="6"/>
      <c r="L159" s="6"/>
      <c r="M159" s="6"/>
      <c r="N159" s="5"/>
      <c r="O159" s="5"/>
      <c r="P159" s="5"/>
      <c r="Q159" s="6"/>
      <c r="R159" s="6"/>
      <c r="S159" s="6"/>
      <c r="T159" s="6"/>
      <c r="U159" s="6"/>
      <c r="V159" s="83"/>
    </row>
    <row r="160" customFormat="false" ht="13.5" hidden="false" customHeight="true" outlineLevel="0" collapsed="false">
      <c r="A160" s="69"/>
      <c r="B160" s="70"/>
      <c r="C160" s="6" t="s">
        <v>549</v>
      </c>
      <c r="D160" s="82"/>
      <c r="E160" s="82"/>
      <c r="F160" s="74" t="str">
        <f aca="false">IFERROR((F159-F158)/F158,"")</f>
        <v/>
      </c>
      <c r="G160" s="74" t="str">
        <f aca="false">IFERROR((G159-G158)/G158,"")</f>
        <v/>
      </c>
      <c r="H160" s="74" t="str">
        <f aca="false">IFERROR((H159-H158)/H158,"")</f>
        <v/>
      </c>
      <c r="I160" s="74" t="str">
        <f aca="false">IFERROR((I159-I158)/I158,"")</f>
        <v/>
      </c>
      <c r="J160" s="74" t="str">
        <f aca="false">IFERROR((J159-J158)/J158,"")</f>
        <v/>
      </c>
      <c r="K160" s="74" t="str">
        <f aca="false">IFERROR((K159-K158)/K158,"")</f>
        <v/>
      </c>
      <c r="L160" s="74" t="str">
        <f aca="false">IFERROR((L159-L158)/L158,"")</f>
        <v/>
      </c>
      <c r="M160" s="74" t="str">
        <f aca="false">IFERROR((M159-M158)/M158,"")</f>
        <v/>
      </c>
      <c r="N160" s="40" t="str">
        <f aca="false">IFERROR((N159-N158)/N158,"")</f>
        <v/>
      </c>
      <c r="O160" s="40" t="str">
        <f aca="false">IFERROR((O159-O158)/O158,"")</f>
        <v/>
      </c>
      <c r="P160" s="40" t="str">
        <f aca="false">IFERROR((P159-P158)/P158,"")</f>
        <v/>
      </c>
      <c r="Q160" s="74" t="str">
        <f aca="false">IFERROR((Q159-Q158)/Q158,"")</f>
        <v/>
      </c>
      <c r="R160" s="74" t="str">
        <f aca="false">IFERROR((R159-R158)/R158,"")</f>
        <v/>
      </c>
      <c r="S160" s="74" t="str">
        <f aca="false">IFERROR((S159-S158)/S158,"")</f>
        <v/>
      </c>
      <c r="T160" s="74" t="str">
        <f aca="false">IFERROR((T159-T158)/T158,"")</f>
        <v/>
      </c>
      <c r="U160" s="74" t="str">
        <f aca="false">IFERROR((U159-U158)/U158,"")</f>
        <v/>
      </c>
      <c r="V160" s="75" t="str">
        <f aca="false">IFERROR((V159-V158)/V158,"")</f>
        <v/>
      </c>
    </row>
    <row r="161" customFormat="false" ht="13.5" hidden="false" customHeight="true" outlineLevel="0" collapsed="false">
      <c r="A161" s="69"/>
      <c r="B161" s="70"/>
      <c r="C161" s="76" t="s">
        <v>550</v>
      </c>
      <c r="D161" s="82"/>
      <c r="E161" s="82"/>
      <c r="F161" s="77" t="str">
        <f aca="false">IFERROR(SQRT(2*(F159-F158)^2/(F159+F158)),"")</f>
        <v/>
      </c>
      <c r="G161" s="77" t="str">
        <f aca="false">IFERROR(SQRT(2*(G159-G158)^2/(G159+G158)),"")</f>
        <v/>
      </c>
      <c r="H161" s="77" t="str">
        <f aca="false">IFERROR(SQRT(2*(H159-H158)^2/(H159+H158)),"")</f>
        <v/>
      </c>
      <c r="I161" s="77" t="str">
        <f aca="false">IFERROR(SQRT(2*(I159-I158)^2/(I159+I158)),"")</f>
        <v/>
      </c>
      <c r="J161" s="77" t="str">
        <f aca="false">IFERROR(SQRT(2*(J159-J158)^2/(J159+J158)),"")</f>
        <v/>
      </c>
      <c r="K161" s="77" t="str">
        <f aca="false">IFERROR(SQRT(2*(K159-K158)^2/(K159+K158)),"")</f>
        <v/>
      </c>
      <c r="L161" s="77" t="str">
        <f aca="false">IFERROR(SQRT(2*(L159-L158)^2/(L159+L158)),"")</f>
        <v/>
      </c>
      <c r="M161" s="77" t="str">
        <f aca="false">IFERROR(SQRT(2*(M159-M158)^2/(M159+M158)),"")</f>
        <v/>
      </c>
      <c r="N161" s="78" t="str">
        <f aca="false">IFERROR(SQRT(2*(N159-N158)^2/(N159+N158)),"")</f>
        <v/>
      </c>
      <c r="O161" s="78" t="str">
        <f aca="false">IFERROR(SQRT(2*(O159-O158)^2/(O159+O158)),"")</f>
        <v/>
      </c>
      <c r="P161" s="78" t="str">
        <f aca="false">IFERROR(SQRT(2*(P159-P158)^2/(P159+P158)),"")</f>
        <v/>
      </c>
      <c r="Q161" s="77" t="str">
        <f aca="false">IFERROR(SQRT(2*(Q159-Q158)^2/(Q159+Q158)),"")</f>
        <v/>
      </c>
      <c r="R161" s="77" t="str">
        <f aca="false">IFERROR(SQRT(2*(R159-R158)^2/(R159+R158)),"")</f>
        <v/>
      </c>
      <c r="S161" s="77" t="str">
        <f aca="false">IFERROR(SQRT(2*(S159-S158)^2/(S159+S158)),"")</f>
        <v/>
      </c>
      <c r="T161" s="77" t="str">
        <f aca="false">IFERROR(SQRT(2*(T159-T158)^2/(T159+T158)),"")</f>
        <v/>
      </c>
      <c r="U161" s="77" t="str">
        <f aca="false">IFERROR(SQRT(2*(U159-U158)^2/(U159+U158)),"")</f>
        <v/>
      </c>
      <c r="V161" s="79" t="str">
        <f aca="false">IFERROR(SQRT(2*(V159-V158)^2/(V159+V158)),"")</f>
        <v/>
      </c>
    </row>
    <row r="162" customFormat="false" ht="13.5" hidden="false" customHeight="true" outlineLevel="0" collapsed="false">
      <c r="A162" s="69" t="n">
        <v>8051900</v>
      </c>
      <c r="B162" s="70" t="s">
        <v>124</v>
      </c>
      <c r="C162" s="71" t="s">
        <v>547</v>
      </c>
      <c r="D162" s="72"/>
      <c r="E162" s="73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</row>
    <row r="163" customFormat="false" ht="13.5" hidden="false" customHeight="true" outlineLevel="0" collapsed="false">
      <c r="A163" s="69"/>
      <c r="B163" s="70"/>
      <c r="C163" s="6" t="s">
        <v>548</v>
      </c>
      <c r="D163" s="72"/>
      <c r="E163" s="72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</row>
    <row r="164" customFormat="false" ht="13.5" hidden="false" customHeight="true" outlineLevel="0" collapsed="false">
      <c r="A164" s="69"/>
      <c r="B164" s="70"/>
      <c r="C164" s="6" t="s">
        <v>549</v>
      </c>
      <c r="D164" s="72"/>
      <c r="E164" s="72"/>
      <c r="F164" s="74" t="str">
        <f aca="false">IFERROR((F163-F162)/F162,"")</f>
        <v/>
      </c>
      <c r="G164" s="74" t="str">
        <f aca="false">IFERROR((G163-G162)/G162,"")</f>
        <v/>
      </c>
      <c r="H164" s="74" t="str">
        <f aca="false">IFERROR((H163-H162)/H162,"")</f>
        <v/>
      </c>
      <c r="I164" s="74" t="str">
        <f aca="false">IFERROR((I163-I162)/I162,"")</f>
        <v/>
      </c>
      <c r="J164" s="74" t="str">
        <f aca="false">IFERROR((J163-J162)/J162,"")</f>
        <v/>
      </c>
      <c r="K164" s="74" t="str">
        <f aca="false">IFERROR((K163-K162)/K162,"")</f>
        <v/>
      </c>
      <c r="L164" s="74" t="str">
        <f aca="false">IFERROR((L163-L162)/L162,"")</f>
        <v/>
      </c>
      <c r="M164" s="74" t="str">
        <f aca="false">IFERROR((M163-M162)/M162,"")</f>
        <v/>
      </c>
      <c r="N164" s="40" t="str">
        <f aca="false">IFERROR((N163-N162)/N162,"")</f>
        <v/>
      </c>
      <c r="O164" s="40" t="str">
        <f aca="false">IFERROR((O163-O162)/O162,"")</f>
        <v/>
      </c>
      <c r="P164" s="40" t="str">
        <f aca="false">IFERROR((P163-P162)/P162,"")</f>
        <v/>
      </c>
      <c r="Q164" s="74" t="str">
        <f aca="false">IFERROR((Q163-Q162)/Q162,"")</f>
        <v/>
      </c>
      <c r="R164" s="74" t="str">
        <f aca="false">IFERROR((R163-R162)/R162,"")</f>
        <v/>
      </c>
      <c r="S164" s="74" t="str">
        <f aca="false">IFERROR((S163-S162)/S162,"")</f>
        <v/>
      </c>
      <c r="T164" s="74" t="str">
        <f aca="false">IFERROR((T163-T162)/T162,"")</f>
        <v/>
      </c>
      <c r="U164" s="74" t="str">
        <f aca="false">IFERROR((U163-U162)/U162,"")</f>
        <v/>
      </c>
      <c r="V164" s="75" t="str">
        <f aca="false">IFERROR((V163-V162)/V162,"")</f>
        <v/>
      </c>
    </row>
    <row r="165" customFormat="false" ht="13.5" hidden="false" customHeight="true" outlineLevel="0" collapsed="false">
      <c r="A165" s="69"/>
      <c r="B165" s="70"/>
      <c r="C165" s="76" t="s">
        <v>550</v>
      </c>
      <c r="D165" s="72"/>
      <c r="E165" s="72"/>
      <c r="F165" s="77" t="str">
        <f aca="false">IFERROR(SQRT(2*(F163-F162)^2/(F163+F162)),"")</f>
        <v/>
      </c>
      <c r="G165" s="77" t="str">
        <f aca="false">IFERROR(SQRT(2*(G163-G162)^2/(G163+G162)),"")</f>
        <v/>
      </c>
      <c r="H165" s="77" t="str">
        <f aca="false">IFERROR(SQRT(2*(H163-H162)^2/(H163+H162)),"")</f>
        <v/>
      </c>
      <c r="I165" s="77" t="str">
        <f aca="false">IFERROR(SQRT(2*(I163-I162)^2/(I163+I162)),"")</f>
        <v/>
      </c>
      <c r="J165" s="77" t="str">
        <f aca="false">IFERROR(SQRT(2*(J163-J162)^2/(J163+J162)),"")</f>
        <v/>
      </c>
      <c r="K165" s="77" t="str">
        <f aca="false">IFERROR(SQRT(2*(K163-K162)^2/(K163+K162)),"")</f>
        <v/>
      </c>
      <c r="L165" s="77" t="str">
        <f aca="false">IFERROR(SQRT(2*(L163-L162)^2/(L163+L162)),"")</f>
        <v/>
      </c>
      <c r="M165" s="77" t="str">
        <f aca="false">IFERROR(SQRT(2*(M163-M162)^2/(M163+M162)),"")</f>
        <v/>
      </c>
      <c r="N165" s="78" t="str">
        <f aca="false">IFERROR(SQRT(2*(N163-N162)^2/(N163+N162)),"")</f>
        <v/>
      </c>
      <c r="O165" s="78" t="str">
        <f aca="false">IFERROR(SQRT(2*(O163-O162)^2/(O163+O162)),"")</f>
        <v/>
      </c>
      <c r="P165" s="78" t="str">
        <f aca="false">IFERROR(SQRT(2*(P163-P162)^2/(P163+P162)),"")</f>
        <v/>
      </c>
      <c r="Q165" s="77" t="str">
        <f aca="false">IFERROR(SQRT(2*(Q163-Q162)^2/(Q163+Q162)),"")</f>
        <v/>
      </c>
      <c r="R165" s="77" t="str">
        <f aca="false">IFERROR(SQRT(2*(R163-R162)^2/(R163+R162)),"")</f>
        <v/>
      </c>
      <c r="S165" s="77" t="str">
        <f aca="false">IFERROR(SQRT(2*(S163-S162)^2/(S163+S162)),"")</f>
        <v/>
      </c>
      <c r="T165" s="77" t="str">
        <f aca="false">IFERROR(SQRT(2*(T163-T162)^2/(T163+T162)),"")</f>
        <v/>
      </c>
      <c r="U165" s="77" t="str">
        <f aca="false">IFERROR(SQRT(2*(U163-U162)^2/(U163+U162)),"")</f>
        <v/>
      </c>
      <c r="V165" s="79" t="str">
        <f aca="false">IFERROR(SQRT(2*(V163-V162)^2/(V163+V162)),"")</f>
        <v/>
      </c>
    </row>
    <row r="166" customFormat="false" ht="13.5" hidden="false" customHeight="true" outlineLevel="0" collapsed="false">
      <c r="A166" s="69" t="n">
        <v>8048700</v>
      </c>
      <c r="B166" s="70" t="s">
        <v>126</v>
      </c>
      <c r="C166" s="71" t="s">
        <v>547</v>
      </c>
      <c r="D166" s="86"/>
      <c r="E166" s="82"/>
      <c r="F166" s="80"/>
      <c r="G166" s="80"/>
      <c r="H166" s="80"/>
      <c r="I166" s="80"/>
      <c r="J166" s="80"/>
      <c r="K166" s="80"/>
      <c r="L166" s="80"/>
      <c r="M166" s="80"/>
      <c r="N166" s="5"/>
      <c r="O166" s="5"/>
      <c r="P166" s="5"/>
      <c r="Q166" s="80"/>
      <c r="R166" s="80"/>
      <c r="S166" s="80"/>
      <c r="T166" s="80"/>
      <c r="U166" s="80"/>
      <c r="V166" s="81"/>
    </row>
    <row r="167" customFormat="false" ht="13.5" hidden="false" customHeight="true" outlineLevel="0" collapsed="false">
      <c r="A167" s="69"/>
      <c r="B167" s="70"/>
      <c r="C167" s="6" t="s">
        <v>548</v>
      </c>
      <c r="D167" s="87"/>
      <c r="E167" s="82"/>
      <c r="F167" s="6"/>
      <c r="G167" s="6"/>
      <c r="H167" s="6"/>
      <c r="I167" s="6"/>
      <c r="J167" s="6"/>
      <c r="K167" s="6"/>
      <c r="L167" s="6"/>
      <c r="M167" s="6"/>
      <c r="N167" s="5"/>
      <c r="O167" s="5"/>
      <c r="P167" s="5"/>
      <c r="Q167" s="6"/>
      <c r="R167" s="6"/>
      <c r="S167" s="6"/>
      <c r="T167" s="6"/>
      <c r="U167" s="6"/>
      <c r="V167" s="83"/>
    </row>
    <row r="168" customFormat="false" ht="13.5" hidden="false" customHeight="true" outlineLevel="0" collapsed="false">
      <c r="A168" s="69"/>
      <c r="B168" s="70"/>
      <c r="C168" s="6" t="s">
        <v>549</v>
      </c>
      <c r="D168" s="87"/>
      <c r="E168" s="82"/>
      <c r="F168" s="74" t="str">
        <f aca="false">IFERROR((F167-F166)/F166,"")</f>
        <v/>
      </c>
      <c r="G168" s="74" t="str">
        <f aca="false">IFERROR((G167-G166)/G166,"")</f>
        <v/>
      </c>
      <c r="H168" s="74" t="str">
        <f aca="false">IFERROR((H167-H166)/H166,"")</f>
        <v/>
      </c>
      <c r="I168" s="74" t="str">
        <f aca="false">IFERROR((I167-I166)/I166,"")</f>
        <v/>
      </c>
      <c r="J168" s="74" t="str">
        <f aca="false">IFERROR((J167-J166)/J166,"")</f>
        <v/>
      </c>
      <c r="K168" s="74" t="str">
        <f aca="false">IFERROR((K167-K166)/K166,"")</f>
        <v/>
      </c>
      <c r="L168" s="74" t="str">
        <f aca="false">IFERROR((L167-L166)/L166,"")</f>
        <v/>
      </c>
      <c r="M168" s="74" t="str">
        <f aca="false">IFERROR((M167-M166)/M166,"")</f>
        <v/>
      </c>
      <c r="N168" s="40" t="str">
        <f aca="false">IFERROR((N167-N166)/N166,"")</f>
        <v/>
      </c>
      <c r="O168" s="40" t="str">
        <f aca="false">IFERROR((O167-O166)/O166,"")</f>
        <v/>
      </c>
      <c r="P168" s="40" t="str">
        <f aca="false">IFERROR((P167-P166)/P166,"")</f>
        <v/>
      </c>
      <c r="Q168" s="74" t="str">
        <f aca="false">IFERROR((Q167-Q166)/Q166,"")</f>
        <v/>
      </c>
      <c r="R168" s="74" t="str">
        <f aca="false">IFERROR((R167-R166)/R166,"")</f>
        <v/>
      </c>
      <c r="S168" s="74" t="str">
        <f aca="false">IFERROR((S167-S166)/S166,"")</f>
        <v/>
      </c>
      <c r="T168" s="74" t="str">
        <f aca="false">IFERROR((T167-T166)/T166,"")</f>
        <v/>
      </c>
      <c r="U168" s="74" t="str">
        <f aca="false">IFERROR((U167-U166)/U166,"")</f>
        <v/>
      </c>
      <c r="V168" s="75" t="str">
        <f aca="false">IFERROR((V167-V166)/V166,"")</f>
        <v/>
      </c>
    </row>
    <row r="169" customFormat="false" ht="13.5" hidden="false" customHeight="true" outlineLevel="0" collapsed="false">
      <c r="A169" s="69"/>
      <c r="B169" s="70"/>
      <c r="C169" s="76" t="s">
        <v>550</v>
      </c>
      <c r="D169" s="88"/>
      <c r="E169" s="82"/>
      <c r="F169" s="77" t="str">
        <f aca="false">IFERROR(SQRT(2*(F167-F166)^2/(F167+F166)),"")</f>
        <v/>
      </c>
      <c r="G169" s="77" t="str">
        <f aca="false">IFERROR(SQRT(2*(G167-G166)^2/(G167+G166)),"")</f>
        <v/>
      </c>
      <c r="H169" s="77" t="str">
        <f aca="false">IFERROR(SQRT(2*(H167-H166)^2/(H167+H166)),"")</f>
        <v/>
      </c>
      <c r="I169" s="77" t="str">
        <f aca="false">IFERROR(SQRT(2*(I167-I166)^2/(I167+I166)),"")</f>
        <v/>
      </c>
      <c r="J169" s="77" t="str">
        <f aca="false">IFERROR(SQRT(2*(J167-J166)^2/(J167+J166)),"")</f>
        <v/>
      </c>
      <c r="K169" s="77" t="str">
        <f aca="false">IFERROR(SQRT(2*(K167-K166)^2/(K167+K166)),"")</f>
        <v/>
      </c>
      <c r="L169" s="77" t="str">
        <f aca="false">IFERROR(SQRT(2*(L167-L166)^2/(L167+L166)),"")</f>
        <v/>
      </c>
      <c r="M169" s="77" t="str">
        <f aca="false">IFERROR(SQRT(2*(M167-M166)^2/(M167+M166)),"")</f>
        <v/>
      </c>
      <c r="N169" s="84" t="str">
        <f aca="false">IFERROR(SQRT(2*(N167-N166)^2/(N167+N166)),"")</f>
        <v/>
      </c>
      <c r="O169" s="84" t="str">
        <f aca="false">IFERROR(SQRT(2*(O167-O166)^2/(O167+O166)),"")</f>
        <v/>
      </c>
      <c r="P169" s="84" t="str">
        <f aca="false">IFERROR(SQRT(2*(P167-P166)^2/(P167+P166)),"")</f>
        <v/>
      </c>
      <c r="Q169" s="77" t="str">
        <f aca="false">IFERROR(SQRT(2*(Q167-Q166)^2/(Q167+Q166)),"")</f>
        <v/>
      </c>
      <c r="R169" s="77" t="str">
        <f aca="false">IFERROR(SQRT(2*(R167-R166)^2/(R167+R166)),"")</f>
        <v/>
      </c>
      <c r="S169" s="77" t="str">
        <f aca="false">IFERROR(SQRT(2*(S167-S166)^2/(S167+S166)),"")</f>
        <v/>
      </c>
      <c r="T169" s="77" t="str">
        <f aca="false">IFERROR(SQRT(2*(T167-T166)^2/(T167+T166)),"")</f>
        <v/>
      </c>
      <c r="U169" s="77" t="str">
        <f aca="false">IFERROR(SQRT(2*(U167-U166)^2/(U167+U166)),"")</f>
        <v/>
      </c>
      <c r="V169" s="79" t="str">
        <f aca="false">IFERROR(SQRT(2*(V167-V166)^2/(V167+V166)),"")</f>
        <v/>
      </c>
    </row>
    <row r="170" customFormat="false" ht="13.5" hidden="false" customHeight="true" outlineLevel="0" collapsed="false">
      <c r="A170" s="69" t="n">
        <v>8040200</v>
      </c>
      <c r="B170" s="70" t="s">
        <v>129</v>
      </c>
      <c r="C170" s="71" t="s">
        <v>547</v>
      </c>
      <c r="D170" s="86"/>
      <c r="E170" s="82"/>
      <c r="F170" s="71"/>
      <c r="G170" s="71"/>
      <c r="H170" s="71"/>
      <c r="I170" s="71"/>
      <c r="J170" s="71"/>
      <c r="K170" s="71"/>
      <c r="L170" s="71"/>
      <c r="M170" s="71"/>
      <c r="N170" s="5"/>
      <c r="O170" s="5"/>
      <c r="P170" s="5"/>
      <c r="Q170" s="71"/>
      <c r="R170" s="71"/>
      <c r="S170" s="71"/>
      <c r="T170" s="71"/>
      <c r="U170" s="71"/>
      <c r="V170" s="85"/>
    </row>
    <row r="171" customFormat="false" ht="13.5" hidden="false" customHeight="true" outlineLevel="0" collapsed="false">
      <c r="A171" s="69"/>
      <c r="B171" s="70"/>
      <c r="C171" s="6" t="s">
        <v>548</v>
      </c>
      <c r="D171" s="87"/>
      <c r="E171" s="82"/>
      <c r="F171" s="6"/>
      <c r="G171" s="6"/>
      <c r="H171" s="6"/>
      <c r="I171" s="6"/>
      <c r="J171" s="6"/>
      <c r="K171" s="6"/>
      <c r="L171" s="6"/>
      <c r="M171" s="6"/>
      <c r="N171" s="5"/>
      <c r="O171" s="5"/>
      <c r="P171" s="5"/>
      <c r="Q171" s="6"/>
      <c r="R171" s="6"/>
      <c r="S171" s="6"/>
      <c r="T171" s="6"/>
      <c r="U171" s="6"/>
      <c r="V171" s="83"/>
    </row>
    <row r="172" customFormat="false" ht="13.5" hidden="false" customHeight="true" outlineLevel="0" collapsed="false">
      <c r="A172" s="69"/>
      <c r="B172" s="70"/>
      <c r="C172" s="6" t="s">
        <v>549</v>
      </c>
      <c r="D172" s="87"/>
      <c r="E172" s="82"/>
      <c r="F172" s="74" t="str">
        <f aca="false">IFERROR((F171-F170)/F170,"")</f>
        <v/>
      </c>
      <c r="G172" s="74" t="str">
        <f aca="false">IFERROR((G171-G170)/G170,"")</f>
        <v/>
      </c>
      <c r="H172" s="74" t="str">
        <f aca="false">IFERROR((H171-H170)/H170,"")</f>
        <v/>
      </c>
      <c r="I172" s="74" t="str">
        <f aca="false">IFERROR((I171-I170)/I170,"")</f>
        <v/>
      </c>
      <c r="J172" s="74" t="str">
        <f aca="false">IFERROR((J171-J170)/J170,"")</f>
        <v/>
      </c>
      <c r="K172" s="74" t="str">
        <f aca="false">IFERROR((K171-K170)/K170,"")</f>
        <v/>
      </c>
      <c r="L172" s="74" t="str">
        <f aca="false">IFERROR((L171-L170)/L170,"")</f>
        <v/>
      </c>
      <c r="M172" s="74" t="str">
        <f aca="false">IFERROR((M171-M170)/M170,"")</f>
        <v/>
      </c>
      <c r="N172" s="40" t="str">
        <f aca="false">IFERROR((N171-N170)/N170,"")</f>
        <v/>
      </c>
      <c r="O172" s="40" t="str">
        <f aca="false">IFERROR((O171-O170)/O170,"")</f>
        <v/>
      </c>
      <c r="P172" s="40" t="str">
        <f aca="false">IFERROR((P171-P170)/P170,"")</f>
        <v/>
      </c>
      <c r="Q172" s="74" t="str">
        <f aca="false">IFERROR((Q171-Q170)/Q170,"")</f>
        <v/>
      </c>
      <c r="R172" s="74" t="str">
        <f aca="false">IFERROR((R171-R170)/R170,"")</f>
        <v/>
      </c>
      <c r="S172" s="74" t="str">
        <f aca="false">IFERROR((S171-S170)/S170,"")</f>
        <v/>
      </c>
      <c r="T172" s="74" t="str">
        <f aca="false">IFERROR((T171-T170)/T170,"")</f>
        <v/>
      </c>
      <c r="U172" s="74" t="str">
        <f aca="false">IFERROR((U171-U170)/U170,"")</f>
        <v/>
      </c>
      <c r="V172" s="75" t="str">
        <f aca="false">IFERROR((V171-V170)/V170,"")</f>
        <v/>
      </c>
    </row>
    <row r="173" customFormat="false" ht="13.5" hidden="false" customHeight="true" outlineLevel="0" collapsed="false">
      <c r="A173" s="69"/>
      <c r="B173" s="70"/>
      <c r="C173" s="76" t="s">
        <v>550</v>
      </c>
      <c r="D173" s="88"/>
      <c r="E173" s="82"/>
      <c r="F173" s="77" t="str">
        <f aca="false">IFERROR(SQRT(2*(F171-F170)^2/(F171+F170)),"")</f>
        <v/>
      </c>
      <c r="G173" s="77" t="str">
        <f aca="false">IFERROR(SQRT(2*(G171-G170)^2/(G171+G170)),"")</f>
        <v/>
      </c>
      <c r="H173" s="77" t="str">
        <f aca="false">IFERROR(SQRT(2*(H171-H170)^2/(H171+H170)),"")</f>
        <v/>
      </c>
      <c r="I173" s="77" t="str">
        <f aca="false">IFERROR(SQRT(2*(I171-I170)^2/(I171+I170)),"")</f>
        <v/>
      </c>
      <c r="J173" s="77" t="str">
        <f aca="false">IFERROR(SQRT(2*(J171-J170)^2/(J171+J170)),"")</f>
        <v/>
      </c>
      <c r="K173" s="77" t="str">
        <f aca="false">IFERROR(SQRT(2*(K171-K170)^2/(K171+K170)),"")</f>
        <v/>
      </c>
      <c r="L173" s="77" t="str">
        <f aca="false">IFERROR(SQRT(2*(L171-L170)^2/(L171+L170)),"")</f>
        <v/>
      </c>
      <c r="M173" s="77" t="str">
        <f aca="false">IFERROR(SQRT(2*(M171-M170)^2/(M171+M170)),"")</f>
        <v/>
      </c>
      <c r="N173" s="84" t="str">
        <f aca="false">IFERROR(SQRT(2*(N171-N170)^2/(N171+N170)),"")</f>
        <v/>
      </c>
      <c r="O173" s="84" t="str">
        <f aca="false">IFERROR(SQRT(2*(O171-O170)^2/(O171+O170)),"")</f>
        <v/>
      </c>
      <c r="P173" s="84" t="str">
        <f aca="false">IFERROR(SQRT(2*(P171-P170)^2/(P171+P170)),"")</f>
        <v/>
      </c>
      <c r="Q173" s="77" t="str">
        <f aca="false">IFERROR(SQRT(2*(Q171-Q170)^2/(Q171+Q170)),"")</f>
        <v/>
      </c>
      <c r="R173" s="77" t="str">
        <f aca="false">IFERROR(SQRT(2*(R171-R170)^2/(R171+R170)),"")</f>
        <v/>
      </c>
      <c r="S173" s="77" t="str">
        <f aca="false">IFERROR(SQRT(2*(S171-S170)^2/(S171+S170)),"")</f>
        <v/>
      </c>
      <c r="T173" s="77" t="str">
        <f aca="false">IFERROR(SQRT(2*(T171-T170)^2/(T171+T170)),"")</f>
        <v/>
      </c>
      <c r="U173" s="77" t="str">
        <f aca="false">IFERROR(SQRT(2*(U171-U170)^2/(U171+U170)),"")</f>
        <v/>
      </c>
      <c r="V173" s="79" t="str">
        <f aca="false">IFERROR(SQRT(2*(V171-V170)^2/(V171+V170)),"")</f>
        <v/>
      </c>
    </row>
    <row r="174" customFormat="false" ht="13.5" hidden="false" customHeight="true" outlineLevel="0" collapsed="false">
      <c r="A174" s="69" t="n">
        <v>8042200</v>
      </c>
      <c r="B174" s="70" t="s">
        <v>131</v>
      </c>
      <c r="C174" s="71" t="s">
        <v>547</v>
      </c>
      <c r="D174" s="86"/>
      <c r="E174" s="82"/>
      <c r="F174" s="71"/>
      <c r="G174" s="71"/>
      <c r="H174" s="71"/>
      <c r="I174" s="71"/>
      <c r="J174" s="71"/>
      <c r="K174" s="71"/>
      <c r="L174" s="71"/>
      <c r="M174" s="71"/>
      <c r="N174" s="5"/>
      <c r="O174" s="5"/>
      <c r="P174" s="5"/>
      <c r="Q174" s="71"/>
      <c r="R174" s="71"/>
      <c r="S174" s="71"/>
      <c r="T174" s="71"/>
      <c r="U174" s="71"/>
      <c r="V174" s="85"/>
    </row>
    <row r="175" customFormat="false" ht="13.5" hidden="false" customHeight="true" outlineLevel="0" collapsed="false">
      <c r="A175" s="69"/>
      <c r="B175" s="70"/>
      <c r="C175" s="6" t="s">
        <v>548</v>
      </c>
      <c r="D175" s="87"/>
      <c r="E175" s="82"/>
      <c r="F175" s="6"/>
      <c r="G175" s="6"/>
      <c r="H175" s="6"/>
      <c r="I175" s="6"/>
      <c r="J175" s="6"/>
      <c r="K175" s="6"/>
      <c r="L175" s="6"/>
      <c r="M175" s="6"/>
      <c r="N175" s="5"/>
      <c r="O175" s="5"/>
      <c r="P175" s="5"/>
      <c r="Q175" s="6"/>
      <c r="R175" s="6"/>
      <c r="S175" s="6"/>
      <c r="T175" s="6"/>
      <c r="U175" s="6"/>
      <c r="V175" s="83"/>
    </row>
    <row r="176" customFormat="false" ht="13.5" hidden="false" customHeight="true" outlineLevel="0" collapsed="false">
      <c r="A176" s="69"/>
      <c r="B176" s="70"/>
      <c r="C176" s="6" t="s">
        <v>549</v>
      </c>
      <c r="D176" s="87"/>
      <c r="E176" s="82"/>
      <c r="F176" s="74" t="str">
        <f aca="false">IFERROR((F175-F174)/F174,"")</f>
        <v/>
      </c>
      <c r="G176" s="74" t="str">
        <f aca="false">IFERROR((G175-G174)/G174,"")</f>
        <v/>
      </c>
      <c r="H176" s="74" t="str">
        <f aca="false">IFERROR((H175-H174)/H174,"")</f>
        <v/>
      </c>
      <c r="I176" s="74" t="str">
        <f aca="false">IFERROR((I175-I174)/I174,"")</f>
        <v/>
      </c>
      <c r="J176" s="74" t="str">
        <f aca="false">IFERROR((J175-J174)/J174,"")</f>
        <v/>
      </c>
      <c r="K176" s="74" t="str">
        <f aca="false">IFERROR((K175-K174)/K174,"")</f>
        <v/>
      </c>
      <c r="L176" s="74" t="str">
        <f aca="false">IFERROR((L175-L174)/L174,"")</f>
        <v/>
      </c>
      <c r="M176" s="74" t="str">
        <f aca="false">IFERROR((M175-M174)/M174,"")</f>
        <v/>
      </c>
      <c r="N176" s="40" t="str">
        <f aca="false">IFERROR((N175-N174)/N174,"")</f>
        <v/>
      </c>
      <c r="O176" s="40" t="str">
        <f aca="false">IFERROR((O175-O174)/O174,"")</f>
        <v/>
      </c>
      <c r="P176" s="40" t="str">
        <f aca="false">IFERROR((P175-P174)/P174,"")</f>
        <v/>
      </c>
      <c r="Q176" s="74" t="str">
        <f aca="false">IFERROR((Q175-Q174)/Q174,"")</f>
        <v/>
      </c>
      <c r="R176" s="74" t="str">
        <f aca="false">IFERROR((R175-R174)/R174,"")</f>
        <v/>
      </c>
      <c r="S176" s="74" t="str">
        <f aca="false">IFERROR((S175-S174)/S174,"")</f>
        <v/>
      </c>
      <c r="T176" s="74" t="str">
        <f aca="false">IFERROR((T175-T174)/T174,"")</f>
        <v/>
      </c>
      <c r="U176" s="74" t="str">
        <f aca="false">IFERROR((U175-U174)/U174,"")</f>
        <v/>
      </c>
      <c r="V176" s="75" t="str">
        <f aca="false">IFERROR((V175-V174)/V174,"")</f>
        <v/>
      </c>
    </row>
    <row r="177" customFormat="false" ht="13.5" hidden="false" customHeight="true" outlineLevel="0" collapsed="false">
      <c r="A177" s="69"/>
      <c r="B177" s="70"/>
      <c r="C177" s="76" t="s">
        <v>550</v>
      </c>
      <c r="D177" s="88"/>
      <c r="E177" s="82"/>
      <c r="F177" s="77" t="str">
        <f aca="false">IFERROR(SQRT(2*(F175-F174)^2/(F175+F174)),"")</f>
        <v/>
      </c>
      <c r="G177" s="77" t="str">
        <f aca="false">IFERROR(SQRT(2*(G175-G174)^2/(G175+G174)),"")</f>
        <v/>
      </c>
      <c r="H177" s="77" t="str">
        <f aca="false">IFERROR(SQRT(2*(H175-H174)^2/(H175+H174)),"")</f>
        <v/>
      </c>
      <c r="I177" s="77" t="str">
        <f aca="false">IFERROR(SQRT(2*(I175-I174)^2/(I175+I174)),"")</f>
        <v/>
      </c>
      <c r="J177" s="77" t="str">
        <f aca="false">IFERROR(SQRT(2*(J175-J174)^2/(J175+J174)),"")</f>
        <v/>
      </c>
      <c r="K177" s="77" t="str">
        <f aca="false">IFERROR(SQRT(2*(K175-K174)^2/(K175+K174)),"")</f>
        <v/>
      </c>
      <c r="L177" s="77" t="str">
        <f aca="false">IFERROR(SQRT(2*(L175-L174)^2/(L175+L174)),"")</f>
        <v/>
      </c>
      <c r="M177" s="77" t="str">
        <f aca="false">IFERROR(SQRT(2*(M175-M174)^2/(M175+M174)),"")</f>
        <v/>
      </c>
      <c r="N177" s="84" t="str">
        <f aca="false">IFERROR(SQRT(2*(N175-N174)^2/(N175+N174)),"")</f>
        <v/>
      </c>
      <c r="O177" s="84" t="str">
        <f aca="false">IFERROR(SQRT(2*(O175-O174)^2/(O175+O174)),"")</f>
        <v/>
      </c>
      <c r="P177" s="84" t="str">
        <f aca="false">IFERROR(SQRT(2*(P175-P174)^2/(P175+P174)),"")</f>
        <v/>
      </c>
      <c r="Q177" s="77" t="str">
        <f aca="false">IFERROR(SQRT(2*(Q175-Q174)^2/(Q175+Q174)),"")</f>
        <v/>
      </c>
      <c r="R177" s="77" t="str">
        <f aca="false">IFERROR(SQRT(2*(R175-R174)^2/(R175+R174)),"")</f>
        <v/>
      </c>
      <c r="S177" s="77" t="str">
        <f aca="false">IFERROR(SQRT(2*(S175-S174)^2/(S175+S174)),"")</f>
        <v/>
      </c>
      <c r="T177" s="77" t="str">
        <f aca="false">IFERROR(SQRT(2*(T175-T174)^2/(T175+T174)),"")</f>
        <v/>
      </c>
      <c r="U177" s="77" t="str">
        <f aca="false">IFERROR(SQRT(2*(U175-U174)^2/(U175+U174)),"")</f>
        <v/>
      </c>
      <c r="V177" s="79" t="str">
        <f aca="false">IFERROR(SQRT(2*(V175-V174)^2/(V175+V174)),"")</f>
        <v/>
      </c>
    </row>
    <row r="178" customFormat="false" ht="13.5" hidden="false" customHeight="true" outlineLevel="0" collapsed="false">
      <c r="A178" s="69" t="n">
        <v>8042300</v>
      </c>
      <c r="B178" s="70" t="s">
        <v>133</v>
      </c>
      <c r="C178" s="71" t="s">
        <v>547</v>
      </c>
      <c r="D178" s="86"/>
      <c r="E178" s="82"/>
      <c r="F178" s="71"/>
      <c r="G178" s="71"/>
      <c r="H178" s="71"/>
      <c r="I178" s="71"/>
      <c r="J178" s="71"/>
      <c r="K178" s="71"/>
      <c r="L178" s="71"/>
      <c r="M178" s="71"/>
      <c r="N178" s="5"/>
      <c r="O178" s="5"/>
      <c r="P178" s="5"/>
      <c r="Q178" s="71"/>
      <c r="R178" s="71"/>
      <c r="S178" s="71"/>
      <c r="T178" s="71"/>
      <c r="U178" s="71"/>
      <c r="V178" s="85"/>
    </row>
    <row r="179" customFormat="false" ht="13.5" hidden="false" customHeight="true" outlineLevel="0" collapsed="false">
      <c r="A179" s="69"/>
      <c r="B179" s="70"/>
      <c r="C179" s="6" t="s">
        <v>548</v>
      </c>
      <c r="D179" s="87"/>
      <c r="E179" s="82"/>
      <c r="F179" s="6"/>
      <c r="G179" s="6"/>
      <c r="H179" s="6"/>
      <c r="I179" s="6"/>
      <c r="J179" s="6"/>
      <c r="K179" s="6"/>
      <c r="L179" s="6"/>
      <c r="M179" s="6"/>
      <c r="N179" s="5"/>
      <c r="O179" s="5"/>
      <c r="P179" s="5"/>
      <c r="Q179" s="6"/>
      <c r="R179" s="6"/>
      <c r="S179" s="6"/>
      <c r="T179" s="6"/>
      <c r="U179" s="6"/>
      <c r="V179" s="83"/>
    </row>
    <row r="180" customFormat="false" ht="13.5" hidden="false" customHeight="true" outlineLevel="0" collapsed="false">
      <c r="A180" s="69"/>
      <c r="B180" s="70"/>
      <c r="C180" s="6" t="s">
        <v>549</v>
      </c>
      <c r="D180" s="87"/>
      <c r="E180" s="82"/>
      <c r="F180" s="74" t="str">
        <f aca="false">IFERROR((F179-F178)/F178,"")</f>
        <v/>
      </c>
      <c r="G180" s="74" t="str">
        <f aca="false">IFERROR((G179-G178)/G178,"")</f>
        <v/>
      </c>
      <c r="H180" s="74" t="str">
        <f aca="false">IFERROR((H179-H178)/H178,"")</f>
        <v/>
      </c>
      <c r="I180" s="74" t="str">
        <f aca="false">IFERROR((I179-I178)/I178,"")</f>
        <v/>
      </c>
      <c r="J180" s="74" t="str">
        <f aca="false">IFERROR((J179-J178)/J178,"")</f>
        <v/>
      </c>
      <c r="K180" s="74" t="str">
        <f aca="false">IFERROR((K179-K178)/K178,"")</f>
        <v/>
      </c>
      <c r="L180" s="74" t="str">
        <f aca="false">IFERROR((L179-L178)/L178,"")</f>
        <v/>
      </c>
      <c r="M180" s="74" t="str">
        <f aca="false">IFERROR((M179-M178)/M178,"")</f>
        <v/>
      </c>
      <c r="N180" s="40" t="str">
        <f aca="false">IFERROR((N179-N178)/N178,"")</f>
        <v/>
      </c>
      <c r="O180" s="40" t="str">
        <f aca="false">IFERROR((O179-O178)/O178,"")</f>
        <v/>
      </c>
      <c r="P180" s="40" t="str">
        <f aca="false">IFERROR((P179-P178)/P178,"")</f>
        <v/>
      </c>
      <c r="Q180" s="74" t="str">
        <f aca="false">IFERROR((Q179-Q178)/Q178,"")</f>
        <v/>
      </c>
      <c r="R180" s="74" t="str">
        <f aca="false">IFERROR((R179-R178)/R178,"")</f>
        <v/>
      </c>
      <c r="S180" s="74" t="str">
        <f aca="false">IFERROR((S179-S178)/S178,"")</f>
        <v/>
      </c>
      <c r="T180" s="74" t="str">
        <f aca="false">IFERROR((T179-T178)/T178,"")</f>
        <v/>
      </c>
      <c r="U180" s="74" t="str">
        <f aca="false">IFERROR((U179-U178)/U178,"")</f>
        <v/>
      </c>
      <c r="V180" s="75" t="str">
        <f aca="false">IFERROR((V179-V178)/V178,"")</f>
        <v/>
      </c>
    </row>
    <row r="181" customFormat="false" ht="13.5" hidden="false" customHeight="true" outlineLevel="0" collapsed="false">
      <c r="A181" s="69"/>
      <c r="B181" s="70"/>
      <c r="C181" s="76" t="s">
        <v>550</v>
      </c>
      <c r="D181" s="88"/>
      <c r="E181" s="82"/>
      <c r="F181" s="77" t="str">
        <f aca="false">IFERROR(SQRT(2*(F179-F178)^2/(F179+F178)),"")</f>
        <v/>
      </c>
      <c r="G181" s="77" t="str">
        <f aca="false">IFERROR(SQRT(2*(G179-G178)^2/(G179+G178)),"")</f>
        <v/>
      </c>
      <c r="H181" s="77" t="str">
        <f aca="false">IFERROR(SQRT(2*(H179-H178)^2/(H179+H178)),"")</f>
        <v/>
      </c>
      <c r="I181" s="77" t="str">
        <f aca="false">IFERROR(SQRT(2*(I179-I178)^2/(I179+I178)),"")</f>
        <v/>
      </c>
      <c r="J181" s="77" t="str">
        <f aca="false">IFERROR(SQRT(2*(J179-J178)^2/(J179+J178)),"")</f>
        <v/>
      </c>
      <c r="K181" s="77" t="str">
        <f aca="false">IFERROR(SQRT(2*(K179-K178)^2/(K179+K178)),"")</f>
        <v/>
      </c>
      <c r="L181" s="77" t="str">
        <f aca="false">IFERROR(SQRT(2*(L179-L178)^2/(L179+L178)),"")</f>
        <v/>
      </c>
      <c r="M181" s="77" t="str">
        <f aca="false">IFERROR(SQRT(2*(M179-M178)^2/(M179+M178)),"")</f>
        <v/>
      </c>
      <c r="N181" s="84" t="str">
        <f aca="false">IFERROR(SQRT(2*(N179-N178)^2/(N179+N178)),"")</f>
        <v/>
      </c>
      <c r="O181" s="84" t="str">
        <f aca="false">IFERROR(SQRT(2*(O179-O178)^2/(O179+O178)),"")</f>
        <v/>
      </c>
      <c r="P181" s="84" t="str">
        <f aca="false">IFERROR(SQRT(2*(P179-P178)^2/(P179+P178)),"")</f>
        <v/>
      </c>
      <c r="Q181" s="77" t="str">
        <f aca="false">IFERROR(SQRT(2*(Q179-Q178)^2/(Q179+Q178)),"")</f>
        <v/>
      </c>
      <c r="R181" s="77" t="str">
        <f aca="false">IFERROR(SQRT(2*(R179-R178)^2/(R179+R178)),"")</f>
        <v/>
      </c>
      <c r="S181" s="77" t="str">
        <f aca="false">IFERROR(SQRT(2*(S179-S178)^2/(S179+S178)),"")</f>
        <v/>
      </c>
      <c r="T181" s="77" t="str">
        <f aca="false">IFERROR(SQRT(2*(T179-T178)^2/(T179+T178)),"")</f>
        <v/>
      </c>
      <c r="U181" s="77" t="str">
        <f aca="false">IFERROR(SQRT(2*(U179-U178)^2/(U179+U178)),"")</f>
        <v/>
      </c>
      <c r="V181" s="79" t="str">
        <f aca="false">IFERROR(SQRT(2*(V179-V178)^2/(V179+V178)),"")</f>
        <v/>
      </c>
    </row>
    <row r="182" customFormat="false" ht="13.5" hidden="false" customHeight="true" outlineLevel="0" collapsed="false">
      <c r="A182" s="69" t="n">
        <v>8030200</v>
      </c>
      <c r="B182" s="70" t="s">
        <v>135</v>
      </c>
      <c r="C182" s="71" t="s">
        <v>547</v>
      </c>
      <c r="D182" s="86"/>
      <c r="E182" s="82"/>
      <c r="F182" s="71"/>
      <c r="G182" s="71"/>
      <c r="H182" s="71"/>
      <c r="I182" s="71"/>
      <c r="J182" s="71"/>
      <c r="K182" s="71"/>
      <c r="L182" s="71"/>
      <c r="M182" s="71"/>
      <c r="N182" s="5"/>
      <c r="O182" s="5"/>
      <c r="P182" s="5"/>
      <c r="Q182" s="71"/>
      <c r="R182" s="71"/>
      <c r="S182" s="71"/>
      <c r="T182" s="71"/>
      <c r="U182" s="71"/>
      <c r="V182" s="85"/>
    </row>
    <row r="183" customFormat="false" ht="13.5" hidden="false" customHeight="true" outlineLevel="0" collapsed="false">
      <c r="A183" s="69"/>
      <c r="B183" s="70"/>
      <c r="C183" s="6" t="s">
        <v>548</v>
      </c>
      <c r="D183" s="87"/>
      <c r="E183" s="82"/>
      <c r="F183" s="6"/>
      <c r="G183" s="6"/>
      <c r="H183" s="6"/>
      <c r="I183" s="6"/>
      <c r="J183" s="6"/>
      <c r="K183" s="6"/>
      <c r="L183" s="6"/>
      <c r="M183" s="6"/>
      <c r="N183" s="5"/>
      <c r="O183" s="5"/>
      <c r="P183" s="5"/>
      <c r="Q183" s="6"/>
      <c r="R183" s="6"/>
      <c r="S183" s="6"/>
      <c r="T183" s="6"/>
      <c r="U183" s="6"/>
      <c r="V183" s="83"/>
    </row>
    <row r="184" customFormat="false" ht="13.5" hidden="false" customHeight="true" outlineLevel="0" collapsed="false">
      <c r="A184" s="69"/>
      <c r="B184" s="70"/>
      <c r="C184" s="6" t="s">
        <v>549</v>
      </c>
      <c r="D184" s="87"/>
      <c r="E184" s="82"/>
      <c r="F184" s="74" t="str">
        <f aca="false">IFERROR((F183-F182)/F182,"")</f>
        <v/>
      </c>
      <c r="G184" s="74" t="str">
        <f aca="false">IFERROR((G183-G182)/G182,"")</f>
        <v/>
      </c>
      <c r="H184" s="74" t="str">
        <f aca="false">IFERROR((H183-H182)/H182,"")</f>
        <v/>
      </c>
      <c r="I184" s="74" t="str">
        <f aca="false">IFERROR((I183-I182)/I182,"")</f>
        <v/>
      </c>
      <c r="J184" s="74" t="str">
        <f aca="false">IFERROR((J183-J182)/J182,"")</f>
        <v/>
      </c>
      <c r="K184" s="74" t="str">
        <f aca="false">IFERROR((K183-K182)/K182,"")</f>
        <v/>
      </c>
      <c r="L184" s="74" t="str">
        <f aca="false">IFERROR((L183-L182)/L182,"")</f>
        <v/>
      </c>
      <c r="M184" s="74" t="str">
        <f aca="false">IFERROR((M183-M182)/M182,"")</f>
        <v/>
      </c>
      <c r="N184" s="40" t="str">
        <f aca="false">IFERROR((N183-N182)/N182,"")</f>
        <v/>
      </c>
      <c r="O184" s="40" t="str">
        <f aca="false">IFERROR((O183-O182)/O182,"")</f>
        <v/>
      </c>
      <c r="P184" s="40" t="str">
        <f aca="false">IFERROR((P183-P182)/P182,"")</f>
        <v/>
      </c>
      <c r="Q184" s="74" t="str">
        <f aca="false">IFERROR((Q183-Q182)/Q182,"")</f>
        <v/>
      </c>
      <c r="R184" s="74" t="str">
        <f aca="false">IFERROR((R183-R182)/R182,"")</f>
        <v/>
      </c>
      <c r="S184" s="74" t="str">
        <f aca="false">IFERROR((S183-S182)/S182,"")</f>
        <v/>
      </c>
      <c r="T184" s="74" t="str">
        <f aca="false">IFERROR((T183-T182)/T182,"")</f>
        <v/>
      </c>
      <c r="U184" s="74" t="str">
        <f aca="false">IFERROR((U183-U182)/U182,"")</f>
        <v/>
      </c>
      <c r="V184" s="75" t="str">
        <f aca="false">IFERROR((V183-V182)/V182,"")</f>
        <v/>
      </c>
    </row>
    <row r="185" customFormat="false" ht="13.5" hidden="false" customHeight="true" outlineLevel="0" collapsed="false">
      <c r="A185" s="69"/>
      <c r="B185" s="70"/>
      <c r="C185" s="76" t="s">
        <v>550</v>
      </c>
      <c r="D185" s="88"/>
      <c r="E185" s="82"/>
      <c r="F185" s="77" t="str">
        <f aca="false">IFERROR(SQRT(2*(F183-F182)^2/(F183+F182)),"")</f>
        <v/>
      </c>
      <c r="G185" s="77" t="str">
        <f aca="false">IFERROR(SQRT(2*(G183-G182)^2/(G183+G182)),"")</f>
        <v/>
      </c>
      <c r="H185" s="77" t="str">
        <f aca="false">IFERROR(SQRT(2*(H183-H182)^2/(H183+H182)),"")</f>
        <v/>
      </c>
      <c r="I185" s="77" t="str">
        <f aca="false">IFERROR(SQRT(2*(I183-I182)^2/(I183+I182)),"")</f>
        <v/>
      </c>
      <c r="J185" s="77" t="str">
        <f aca="false">IFERROR(SQRT(2*(J183-J182)^2/(J183+J182)),"")</f>
        <v/>
      </c>
      <c r="K185" s="77" t="str">
        <f aca="false">IFERROR(SQRT(2*(K183-K182)^2/(K183+K182)),"")</f>
        <v/>
      </c>
      <c r="L185" s="77" t="str">
        <f aca="false">IFERROR(SQRT(2*(L183-L182)^2/(L183+L182)),"")</f>
        <v/>
      </c>
      <c r="M185" s="77" t="str">
        <f aca="false">IFERROR(SQRT(2*(M183-M182)^2/(M183+M182)),"")</f>
        <v/>
      </c>
      <c r="N185" s="84" t="str">
        <f aca="false">IFERROR(SQRT(2*(N183-N182)^2/(N183+N182)),"")</f>
        <v/>
      </c>
      <c r="O185" s="84" t="str">
        <f aca="false">IFERROR(SQRT(2*(O183-O182)^2/(O183+O182)),"")</f>
        <v/>
      </c>
      <c r="P185" s="84" t="str">
        <f aca="false">IFERROR(SQRT(2*(P183-P182)^2/(P183+P182)),"")</f>
        <v/>
      </c>
      <c r="Q185" s="77" t="str">
        <f aca="false">IFERROR(SQRT(2*(Q183-Q182)^2/(Q183+Q182)),"")</f>
        <v/>
      </c>
      <c r="R185" s="77" t="str">
        <f aca="false">IFERROR(SQRT(2*(R183-R182)^2/(R183+R182)),"")</f>
        <v/>
      </c>
      <c r="S185" s="77" t="str">
        <f aca="false">IFERROR(SQRT(2*(S183-S182)^2/(S183+S182)),"")</f>
        <v/>
      </c>
      <c r="T185" s="77" t="str">
        <f aca="false">IFERROR(SQRT(2*(T183-T182)^2/(T183+T182)),"")</f>
        <v/>
      </c>
      <c r="U185" s="77" t="str">
        <f aca="false">IFERROR(SQRT(2*(U183-U182)^2/(U183+U182)),"")</f>
        <v/>
      </c>
      <c r="V185" s="79" t="str">
        <f aca="false">IFERROR(SQRT(2*(V183-V182)^2/(V183+V182)),"")</f>
        <v/>
      </c>
    </row>
    <row r="186" customFormat="false" ht="13.5" hidden="false" customHeight="true" outlineLevel="0" collapsed="false">
      <c r="A186" s="69" t="n">
        <v>8032400</v>
      </c>
      <c r="B186" s="70" t="s">
        <v>137</v>
      </c>
      <c r="C186" s="71" t="s">
        <v>547</v>
      </c>
      <c r="D186" s="86"/>
      <c r="E186" s="82"/>
      <c r="F186" s="71"/>
      <c r="G186" s="71"/>
      <c r="H186" s="71"/>
      <c r="I186" s="71"/>
      <c r="J186" s="71"/>
      <c r="K186" s="71"/>
      <c r="L186" s="71"/>
      <c r="M186" s="71"/>
      <c r="N186" s="5"/>
      <c r="O186" s="5"/>
      <c r="P186" s="5"/>
      <c r="Q186" s="71"/>
      <c r="R186" s="71"/>
      <c r="S186" s="71"/>
      <c r="T186" s="71"/>
      <c r="U186" s="71"/>
      <c r="V186" s="85"/>
    </row>
    <row r="187" customFormat="false" ht="13.5" hidden="false" customHeight="true" outlineLevel="0" collapsed="false">
      <c r="A187" s="69"/>
      <c r="B187" s="70"/>
      <c r="C187" s="6" t="s">
        <v>548</v>
      </c>
      <c r="D187" s="87"/>
      <c r="E187" s="82"/>
      <c r="F187" s="6"/>
      <c r="G187" s="6"/>
      <c r="H187" s="6"/>
      <c r="I187" s="6"/>
      <c r="J187" s="6"/>
      <c r="K187" s="6"/>
      <c r="L187" s="6"/>
      <c r="M187" s="6"/>
      <c r="N187" s="5"/>
      <c r="O187" s="5"/>
      <c r="P187" s="5"/>
      <c r="Q187" s="6"/>
      <c r="R187" s="6"/>
      <c r="S187" s="6"/>
      <c r="T187" s="6"/>
      <c r="U187" s="6"/>
      <c r="V187" s="83"/>
    </row>
    <row r="188" customFormat="false" ht="13.5" hidden="false" customHeight="true" outlineLevel="0" collapsed="false">
      <c r="A188" s="69"/>
      <c r="B188" s="70"/>
      <c r="C188" s="6" t="s">
        <v>549</v>
      </c>
      <c r="D188" s="87"/>
      <c r="E188" s="82"/>
      <c r="F188" s="74" t="str">
        <f aca="false">IFERROR((F187-F186)/F186,"")</f>
        <v/>
      </c>
      <c r="G188" s="74" t="str">
        <f aca="false">IFERROR((G187-G186)/G186,"")</f>
        <v/>
      </c>
      <c r="H188" s="74" t="str">
        <f aca="false">IFERROR((H187-H186)/H186,"")</f>
        <v/>
      </c>
      <c r="I188" s="74" t="str">
        <f aca="false">IFERROR((I187-I186)/I186,"")</f>
        <v/>
      </c>
      <c r="J188" s="74" t="str">
        <f aca="false">IFERROR((J187-J186)/J186,"")</f>
        <v/>
      </c>
      <c r="K188" s="74" t="str">
        <f aca="false">IFERROR((K187-K186)/K186,"")</f>
        <v/>
      </c>
      <c r="L188" s="74" t="str">
        <f aca="false">IFERROR((L187-L186)/L186,"")</f>
        <v/>
      </c>
      <c r="M188" s="74" t="str">
        <f aca="false">IFERROR((M187-M186)/M186,"")</f>
        <v/>
      </c>
      <c r="N188" s="40" t="str">
        <f aca="false">IFERROR((N187-N186)/N186,"")</f>
        <v/>
      </c>
      <c r="O188" s="40" t="str">
        <f aca="false">IFERROR((O187-O186)/O186,"")</f>
        <v/>
      </c>
      <c r="P188" s="40" t="str">
        <f aca="false">IFERROR((P187-P186)/P186,"")</f>
        <v/>
      </c>
      <c r="Q188" s="74" t="str">
        <f aca="false">IFERROR((Q187-Q186)/Q186,"")</f>
        <v/>
      </c>
      <c r="R188" s="74" t="str">
        <f aca="false">IFERROR((R187-R186)/R186,"")</f>
        <v/>
      </c>
      <c r="S188" s="74" t="str">
        <f aca="false">IFERROR((S187-S186)/S186,"")</f>
        <v/>
      </c>
      <c r="T188" s="74" t="str">
        <f aca="false">IFERROR((T187-T186)/T186,"")</f>
        <v/>
      </c>
      <c r="U188" s="74" t="str">
        <f aca="false">IFERROR((U187-U186)/U186,"")</f>
        <v/>
      </c>
      <c r="V188" s="75" t="str">
        <f aca="false">IFERROR((V187-V186)/V186,"")</f>
        <v/>
      </c>
    </row>
    <row r="189" customFormat="false" ht="13.5" hidden="false" customHeight="true" outlineLevel="0" collapsed="false">
      <c r="A189" s="69"/>
      <c r="B189" s="70"/>
      <c r="C189" s="76" t="s">
        <v>550</v>
      </c>
      <c r="D189" s="88"/>
      <c r="E189" s="82"/>
      <c r="F189" s="77" t="str">
        <f aca="false">IFERROR(SQRT(2*(F187-F186)^2/(F187+F186)),"")</f>
        <v/>
      </c>
      <c r="G189" s="77" t="str">
        <f aca="false">IFERROR(SQRT(2*(G187-G186)^2/(G187+G186)),"")</f>
        <v/>
      </c>
      <c r="H189" s="77" t="str">
        <f aca="false">IFERROR(SQRT(2*(H187-H186)^2/(H187+H186)),"")</f>
        <v/>
      </c>
      <c r="I189" s="77" t="str">
        <f aca="false">IFERROR(SQRT(2*(I187-I186)^2/(I187+I186)),"")</f>
        <v/>
      </c>
      <c r="J189" s="77" t="str">
        <f aca="false">IFERROR(SQRT(2*(J187-J186)^2/(J187+J186)),"")</f>
        <v/>
      </c>
      <c r="K189" s="77" t="str">
        <f aca="false">IFERROR(SQRT(2*(K187-K186)^2/(K187+K186)),"")</f>
        <v/>
      </c>
      <c r="L189" s="77" t="str">
        <f aca="false">IFERROR(SQRT(2*(L187-L186)^2/(L187+L186)),"")</f>
        <v/>
      </c>
      <c r="M189" s="77" t="str">
        <f aca="false">IFERROR(SQRT(2*(M187-M186)^2/(M187+M186)),"")</f>
        <v/>
      </c>
      <c r="N189" s="78" t="str">
        <f aca="false">IFERROR(SQRT(2*(N187-N186)^2/(N187+N186)),"")</f>
        <v/>
      </c>
      <c r="O189" s="78" t="str">
        <f aca="false">IFERROR(SQRT(2*(O187-O186)^2/(O187+O186)),"")</f>
        <v/>
      </c>
      <c r="P189" s="78" t="str">
        <f aca="false">IFERROR(SQRT(2*(P187-P186)^2/(P187+P186)),"")</f>
        <v/>
      </c>
      <c r="Q189" s="77" t="str">
        <f aca="false">IFERROR(SQRT(2*(Q187-Q186)^2/(Q187+Q186)),"")</f>
        <v/>
      </c>
      <c r="R189" s="77" t="str">
        <f aca="false">IFERROR(SQRT(2*(R187-R186)^2/(R187+R186)),"")</f>
        <v/>
      </c>
      <c r="S189" s="77" t="str">
        <f aca="false">IFERROR(SQRT(2*(S187-S186)^2/(S187+S186)),"")</f>
        <v/>
      </c>
      <c r="T189" s="77" t="str">
        <f aca="false">IFERROR(SQRT(2*(T187-T186)^2/(T187+T186)),"")</f>
        <v/>
      </c>
      <c r="U189" s="77" t="str">
        <f aca="false">IFERROR(SQRT(2*(U187-U186)^2/(U187+U186)),"")</f>
        <v/>
      </c>
      <c r="V189" s="79" t="str">
        <f aca="false">IFERROR(SQRT(2*(V187-V186)^2/(V187+V186)),"")</f>
        <v/>
      </c>
    </row>
    <row r="190" customFormat="false" ht="13.5" hidden="false" customHeight="true" outlineLevel="0" collapsed="false">
      <c r="A190" s="69" t="n">
        <v>8052300</v>
      </c>
      <c r="B190" s="70" t="s">
        <v>139</v>
      </c>
      <c r="C190" s="71" t="s">
        <v>547</v>
      </c>
      <c r="D190" s="72"/>
      <c r="E190" s="73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</row>
    <row r="191" customFormat="false" ht="13.5" hidden="false" customHeight="true" outlineLevel="0" collapsed="false">
      <c r="A191" s="69"/>
      <c r="B191" s="70"/>
      <c r="C191" s="6" t="s">
        <v>548</v>
      </c>
      <c r="D191" s="72"/>
      <c r="E191" s="72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</row>
    <row r="192" customFormat="false" ht="13.5" hidden="false" customHeight="true" outlineLevel="0" collapsed="false">
      <c r="A192" s="69"/>
      <c r="B192" s="70"/>
      <c r="C192" s="6" t="s">
        <v>549</v>
      </c>
      <c r="D192" s="72"/>
      <c r="E192" s="72"/>
      <c r="F192" s="74" t="str">
        <f aca="false">IFERROR((F191-F190)/F190,"")</f>
        <v/>
      </c>
      <c r="G192" s="74" t="str">
        <f aca="false">IFERROR((G191-G190)/G190,"")</f>
        <v/>
      </c>
      <c r="H192" s="74" t="str">
        <f aca="false">IFERROR((H191-H190)/H190,"")</f>
        <v/>
      </c>
      <c r="I192" s="74" t="str">
        <f aca="false">IFERROR((I191-I190)/I190,"")</f>
        <v/>
      </c>
      <c r="J192" s="74" t="str">
        <f aca="false">IFERROR((J191-J190)/J190,"")</f>
        <v/>
      </c>
      <c r="K192" s="74" t="str">
        <f aca="false">IFERROR((K191-K190)/K190,"")</f>
        <v/>
      </c>
      <c r="L192" s="74" t="str">
        <f aca="false">IFERROR((L191-L190)/L190,"")</f>
        <v/>
      </c>
      <c r="M192" s="74" t="str">
        <f aca="false">IFERROR((M191-M190)/M190,"")</f>
        <v/>
      </c>
      <c r="N192" s="40" t="str">
        <f aca="false">IFERROR((N191-N190)/N190,"")</f>
        <v/>
      </c>
      <c r="O192" s="40" t="str">
        <f aca="false">IFERROR((O191-O190)/O190,"")</f>
        <v/>
      </c>
      <c r="P192" s="40" t="str">
        <f aca="false">IFERROR((P191-P190)/P190,"")</f>
        <v/>
      </c>
      <c r="Q192" s="74" t="str">
        <f aca="false">IFERROR((Q191-Q190)/Q190,"")</f>
        <v/>
      </c>
      <c r="R192" s="74" t="str">
        <f aca="false">IFERROR((R191-R190)/R190,"")</f>
        <v/>
      </c>
      <c r="S192" s="74" t="str">
        <f aca="false">IFERROR((S191-S190)/S190,"")</f>
        <v/>
      </c>
      <c r="T192" s="74" t="str">
        <f aca="false">IFERROR((T191-T190)/T190,"")</f>
        <v/>
      </c>
      <c r="U192" s="74" t="str">
        <f aca="false">IFERROR((U191-U190)/U190,"")</f>
        <v/>
      </c>
      <c r="V192" s="75" t="str">
        <f aca="false">IFERROR((V191-V190)/V190,"")</f>
        <v/>
      </c>
    </row>
    <row r="193" customFormat="false" ht="13.5" hidden="false" customHeight="true" outlineLevel="0" collapsed="false">
      <c r="A193" s="69"/>
      <c r="B193" s="70"/>
      <c r="C193" s="76" t="s">
        <v>550</v>
      </c>
      <c r="D193" s="72"/>
      <c r="E193" s="72"/>
      <c r="F193" s="77" t="str">
        <f aca="false">IFERROR(SQRT(2*(F191-F190)^2/(F191+F190)),"")</f>
        <v/>
      </c>
      <c r="G193" s="77" t="str">
        <f aca="false">IFERROR(SQRT(2*(G191-G190)^2/(G191+G190)),"")</f>
        <v/>
      </c>
      <c r="H193" s="77" t="str">
        <f aca="false">IFERROR(SQRT(2*(H191-H190)^2/(H191+H190)),"")</f>
        <v/>
      </c>
      <c r="I193" s="77" t="str">
        <f aca="false">IFERROR(SQRT(2*(I191-I190)^2/(I191+I190)),"")</f>
        <v/>
      </c>
      <c r="J193" s="77" t="str">
        <f aca="false">IFERROR(SQRT(2*(J191-J190)^2/(J191+J190)),"")</f>
        <v/>
      </c>
      <c r="K193" s="77" t="str">
        <f aca="false">IFERROR(SQRT(2*(K191-K190)^2/(K191+K190)),"")</f>
        <v/>
      </c>
      <c r="L193" s="77" t="str">
        <f aca="false">IFERROR(SQRT(2*(L191-L190)^2/(L191+L190)),"")</f>
        <v/>
      </c>
      <c r="M193" s="77" t="str">
        <f aca="false">IFERROR(SQRT(2*(M191-M190)^2/(M191+M190)),"")</f>
        <v/>
      </c>
      <c r="N193" s="78" t="str">
        <f aca="false">IFERROR(SQRT(2*(N191-N190)^2/(N191+N190)),"")</f>
        <v/>
      </c>
      <c r="O193" s="78" t="str">
        <f aca="false">IFERROR(SQRT(2*(O191-O190)^2/(O191+O190)),"")</f>
        <v/>
      </c>
      <c r="P193" s="78" t="str">
        <f aca="false">IFERROR(SQRT(2*(P191-P190)^2/(P191+P190)),"")</f>
        <v/>
      </c>
      <c r="Q193" s="77" t="str">
        <f aca="false">IFERROR(SQRT(2*(Q191-Q190)^2/(Q191+Q190)),"")</f>
        <v/>
      </c>
      <c r="R193" s="77" t="str">
        <f aca="false">IFERROR(SQRT(2*(R191-R190)^2/(R191+R190)),"")</f>
        <v/>
      </c>
      <c r="S193" s="77" t="str">
        <f aca="false">IFERROR(SQRT(2*(S191-S190)^2/(S191+S190)),"")</f>
        <v/>
      </c>
      <c r="T193" s="77" t="str">
        <f aca="false">IFERROR(SQRT(2*(T191-T190)^2/(T191+T190)),"")</f>
        <v/>
      </c>
      <c r="U193" s="77" t="str">
        <f aca="false">IFERROR(SQRT(2*(U191-U190)^2/(U191+U190)),"")</f>
        <v/>
      </c>
      <c r="V193" s="79" t="str">
        <f aca="false">IFERROR(SQRT(2*(V191-V190)^2/(V191+V190)),"")</f>
        <v/>
      </c>
    </row>
    <row r="194" customFormat="false" ht="13.5" hidden="false" customHeight="true" outlineLevel="0" collapsed="false">
      <c r="A194" s="69" t="n">
        <v>8047000</v>
      </c>
      <c r="B194" s="70" t="s">
        <v>141</v>
      </c>
      <c r="C194" s="71" t="s">
        <v>547</v>
      </c>
      <c r="D194" s="86"/>
      <c r="E194" s="82"/>
      <c r="F194" s="80"/>
      <c r="G194" s="80"/>
      <c r="H194" s="80"/>
      <c r="I194" s="80"/>
      <c r="J194" s="80"/>
      <c r="K194" s="80"/>
      <c r="L194" s="80"/>
      <c r="M194" s="80"/>
      <c r="N194" s="5"/>
      <c r="O194" s="5"/>
      <c r="P194" s="5"/>
      <c r="Q194" s="80"/>
      <c r="R194" s="80"/>
      <c r="S194" s="80"/>
      <c r="T194" s="80"/>
      <c r="U194" s="80"/>
      <c r="V194" s="81"/>
    </row>
    <row r="195" customFormat="false" ht="13.5" hidden="false" customHeight="true" outlineLevel="0" collapsed="false">
      <c r="A195" s="69"/>
      <c r="B195" s="70"/>
      <c r="C195" s="6" t="s">
        <v>548</v>
      </c>
      <c r="D195" s="87"/>
      <c r="E195" s="82"/>
      <c r="F195" s="6"/>
      <c r="G195" s="6"/>
      <c r="H195" s="6"/>
      <c r="I195" s="6"/>
      <c r="J195" s="6"/>
      <c r="K195" s="6"/>
      <c r="L195" s="6"/>
      <c r="M195" s="6"/>
      <c r="N195" s="5"/>
      <c r="O195" s="5"/>
      <c r="P195" s="5"/>
      <c r="Q195" s="6"/>
      <c r="R195" s="6"/>
      <c r="S195" s="6"/>
      <c r="T195" s="6"/>
      <c r="U195" s="6"/>
      <c r="V195" s="83"/>
    </row>
    <row r="196" customFormat="false" ht="13.5" hidden="false" customHeight="true" outlineLevel="0" collapsed="false">
      <c r="A196" s="69"/>
      <c r="B196" s="70"/>
      <c r="C196" s="6" t="s">
        <v>549</v>
      </c>
      <c r="D196" s="87"/>
      <c r="E196" s="82"/>
      <c r="F196" s="74" t="str">
        <f aca="false">IFERROR((F195-F194)/F194,"")</f>
        <v/>
      </c>
      <c r="G196" s="74" t="str">
        <f aca="false">IFERROR((G195-G194)/G194,"")</f>
        <v/>
      </c>
      <c r="H196" s="74" t="str">
        <f aca="false">IFERROR((H195-H194)/H194,"")</f>
        <v/>
      </c>
      <c r="I196" s="74" t="str">
        <f aca="false">IFERROR((I195-I194)/I194,"")</f>
        <v/>
      </c>
      <c r="J196" s="74" t="str">
        <f aca="false">IFERROR((J195-J194)/J194,"")</f>
        <v/>
      </c>
      <c r="K196" s="74" t="str">
        <f aca="false">IFERROR((K195-K194)/K194,"")</f>
        <v/>
      </c>
      <c r="L196" s="74" t="str">
        <f aca="false">IFERROR((L195-L194)/L194,"")</f>
        <v/>
      </c>
      <c r="M196" s="74" t="str">
        <f aca="false">IFERROR((M195-M194)/M194,"")</f>
        <v/>
      </c>
      <c r="N196" s="40" t="str">
        <f aca="false">IFERROR((N195-N194)/N194,"")</f>
        <v/>
      </c>
      <c r="O196" s="40" t="str">
        <f aca="false">IFERROR((O195-O194)/O194,"")</f>
        <v/>
      </c>
      <c r="P196" s="40" t="str">
        <f aca="false">IFERROR((P195-P194)/P194,"")</f>
        <v/>
      </c>
      <c r="Q196" s="74" t="str">
        <f aca="false">IFERROR((Q195-Q194)/Q194,"")</f>
        <v/>
      </c>
      <c r="R196" s="74" t="str">
        <f aca="false">IFERROR((R195-R194)/R194,"")</f>
        <v/>
      </c>
      <c r="S196" s="74" t="str">
        <f aca="false">IFERROR((S195-S194)/S194,"")</f>
        <v/>
      </c>
      <c r="T196" s="74" t="str">
        <f aca="false">IFERROR((T195-T194)/T194,"")</f>
        <v/>
      </c>
      <c r="U196" s="74" t="str">
        <f aca="false">IFERROR((U195-U194)/U194,"")</f>
        <v/>
      </c>
      <c r="V196" s="75" t="str">
        <f aca="false">IFERROR((V195-V194)/V194,"")</f>
        <v/>
      </c>
    </row>
    <row r="197" customFormat="false" ht="13.5" hidden="false" customHeight="true" outlineLevel="0" collapsed="false">
      <c r="A197" s="69"/>
      <c r="B197" s="70"/>
      <c r="C197" s="76" t="s">
        <v>550</v>
      </c>
      <c r="D197" s="88"/>
      <c r="E197" s="82"/>
      <c r="F197" s="77" t="str">
        <f aca="false">IFERROR(SQRT(2*(F195-F194)^2/(F195+F194)),"")</f>
        <v/>
      </c>
      <c r="G197" s="77" t="str">
        <f aca="false">IFERROR(SQRT(2*(G195-G194)^2/(G195+G194)),"")</f>
        <v/>
      </c>
      <c r="H197" s="77" t="str">
        <f aca="false">IFERROR(SQRT(2*(H195-H194)^2/(H195+H194)),"")</f>
        <v/>
      </c>
      <c r="I197" s="77" t="str">
        <f aca="false">IFERROR(SQRT(2*(I195-I194)^2/(I195+I194)),"")</f>
        <v/>
      </c>
      <c r="J197" s="77" t="str">
        <f aca="false">IFERROR(SQRT(2*(J195-J194)^2/(J195+J194)),"")</f>
        <v/>
      </c>
      <c r="K197" s="77" t="str">
        <f aca="false">IFERROR(SQRT(2*(K195-K194)^2/(K195+K194)),"")</f>
        <v/>
      </c>
      <c r="L197" s="77" t="str">
        <f aca="false">IFERROR(SQRT(2*(L195-L194)^2/(L195+L194)),"")</f>
        <v/>
      </c>
      <c r="M197" s="77" t="str">
        <f aca="false">IFERROR(SQRT(2*(M195-M194)^2/(M195+M194)),"")</f>
        <v/>
      </c>
      <c r="N197" s="84" t="str">
        <f aca="false">IFERROR(SQRT(2*(N195-N194)^2/(N195+N194)),"")</f>
        <v/>
      </c>
      <c r="O197" s="84" t="str">
        <f aca="false">IFERROR(SQRT(2*(O195-O194)^2/(O195+O194)),"")</f>
        <v/>
      </c>
      <c r="P197" s="84" t="str">
        <f aca="false">IFERROR(SQRT(2*(P195-P194)^2/(P195+P194)),"")</f>
        <v/>
      </c>
      <c r="Q197" s="77" t="str">
        <f aca="false">IFERROR(SQRT(2*(Q195-Q194)^2/(Q195+Q194)),"")</f>
        <v/>
      </c>
      <c r="R197" s="77" t="str">
        <f aca="false">IFERROR(SQRT(2*(R195-R194)^2/(R195+R194)),"")</f>
        <v/>
      </c>
      <c r="S197" s="77" t="str">
        <f aca="false">IFERROR(SQRT(2*(S195-S194)^2/(S195+S194)),"")</f>
        <v/>
      </c>
      <c r="T197" s="77" t="str">
        <f aca="false">IFERROR(SQRT(2*(T195-T194)^2/(T195+T194)),"")</f>
        <v/>
      </c>
      <c r="U197" s="77" t="str">
        <f aca="false">IFERROR(SQRT(2*(U195-U194)^2/(U195+U194)),"")</f>
        <v/>
      </c>
      <c r="V197" s="79" t="str">
        <f aca="false">IFERROR(SQRT(2*(V195-V194)^2/(V195+V194)),"")</f>
        <v/>
      </c>
    </row>
    <row r="198" customFormat="false" ht="13.5" hidden="false" customHeight="true" outlineLevel="0" collapsed="false">
      <c r="A198" s="69" t="n">
        <v>8057855</v>
      </c>
      <c r="B198" s="70" t="s">
        <v>561</v>
      </c>
      <c r="C198" s="71" t="s">
        <v>562</v>
      </c>
      <c r="D198" s="72"/>
      <c r="E198" s="82"/>
      <c r="F198" s="71"/>
      <c r="G198" s="71"/>
      <c r="H198" s="71"/>
      <c r="I198" s="71"/>
      <c r="J198" s="71"/>
      <c r="K198" s="71"/>
      <c r="L198" s="71"/>
      <c r="M198" s="71"/>
      <c r="N198" s="5"/>
      <c r="O198" s="5"/>
      <c r="P198" s="5"/>
      <c r="Q198" s="71"/>
      <c r="R198" s="71"/>
      <c r="S198" s="71"/>
      <c r="T198" s="71"/>
      <c r="U198" s="71"/>
      <c r="V198" s="85"/>
    </row>
    <row r="199" customFormat="false" ht="13.5" hidden="false" customHeight="true" outlineLevel="0" collapsed="false">
      <c r="A199" s="69"/>
      <c r="B199" s="70"/>
      <c r="C199" s="6" t="s">
        <v>548</v>
      </c>
      <c r="D199" s="72"/>
      <c r="E199" s="72"/>
      <c r="F199" s="6"/>
      <c r="G199" s="6"/>
      <c r="H199" s="6"/>
      <c r="I199" s="6"/>
      <c r="J199" s="6"/>
      <c r="K199" s="6"/>
      <c r="L199" s="6"/>
      <c r="M199" s="6"/>
      <c r="N199" s="5"/>
      <c r="O199" s="5"/>
      <c r="P199" s="5"/>
      <c r="Q199" s="6"/>
      <c r="R199" s="6"/>
      <c r="S199" s="6"/>
      <c r="T199" s="6"/>
      <c r="U199" s="6"/>
      <c r="V199" s="83"/>
    </row>
    <row r="200" customFormat="false" ht="13.5" hidden="false" customHeight="true" outlineLevel="0" collapsed="false">
      <c r="A200" s="69"/>
      <c r="B200" s="70"/>
      <c r="C200" s="6" t="s">
        <v>549</v>
      </c>
      <c r="D200" s="72"/>
      <c r="E200" s="72"/>
      <c r="F200" s="74" t="str">
        <f aca="false">IFERROR((F199-F198)/F198,"")</f>
        <v/>
      </c>
      <c r="G200" s="74" t="str">
        <f aca="false">IFERROR((G199-G198)/G198,"")</f>
        <v/>
      </c>
      <c r="H200" s="74" t="str">
        <f aca="false">IFERROR((H199-H198)/H198,"")</f>
        <v/>
      </c>
      <c r="I200" s="74" t="str">
        <f aca="false">IFERROR((I199-I198)/I198,"")</f>
        <v/>
      </c>
      <c r="J200" s="74" t="str">
        <f aca="false">IFERROR((J199-J198)/J198,"")</f>
        <v/>
      </c>
      <c r="K200" s="74" t="str">
        <f aca="false">IFERROR((K199-K198)/K198,"")</f>
        <v/>
      </c>
      <c r="L200" s="74" t="str">
        <f aca="false">IFERROR((L199-L198)/L198,"")</f>
        <v/>
      </c>
      <c r="M200" s="74" t="str">
        <f aca="false">IFERROR((M199-M198)/M198,"")</f>
        <v/>
      </c>
      <c r="N200" s="40" t="str">
        <f aca="false">IFERROR((N199-N198)/N198,"")</f>
        <v/>
      </c>
      <c r="O200" s="40" t="str">
        <f aca="false">IFERROR((O199-O198)/O198,"")</f>
        <v/>
      </c>
      <c r="P200" s="40" t="str">
        <f aca="false">IFERROR((P199-P198)/P198,"")</f>
        <v/>
      </c>
      <c r="Q200" s="74" t="str">
        <f aca="false">IFERROR((Q199-Q198)/Q198,"")</f>
        <v/>
      </c>
      <c r="R200" s="74" t="str">
        <f aca="false">IFERROR((R199-R198)/R198,"")</f>
        <v/>
      </c>
      <c r="S200" s="74" t="str">
        <f aca="false">IFERROR((S199-S198)/S198,"")</f>
        <v/>
      </c>
      <c r="T200" s="74" t="str">
        <f aca="false">IFERROR((T199-T198)/T198,"")</f>
        <v/>
      </c>
      <c r="U200" s="74" t="str">
        <f aca="false">IFERROR((U199-U198)/U198,"")</f>
        <v/>
      </c>
      <c r="V200" s="75" t="str">
        <f aca="false">IFERROR((V199-V198)/V198,"")</f>
        <v/>
      </c>
    </row>
    <row r="201" customFormat="false" ht="13.5" hidden="false" customHeight="true" outlineLevel="0" collapsed="false">
      <c r="A201" s="69"/>
      <c r="B201" s="70"/>
      <c r="C201" s="76" t="s">
        <v>550</v>
      </c>
      <c r="D201" s="72"/>
      <c r="E201" s="72"/>
      <c r="F201" s="77" t="str">
        <f aca="false">IFERROR(SQRT(2*(F199-F198)^2/(F199+F198)),"")</f>
        <v/>
      </c>
      <c r="G201" s="77" t="str">
        <f aca="false">IFERROR(SQRT(2*(G199-G198)^2/(G199+G198)),"")</f>
        <v/>
      </c>
      <c r="H201" s="77" t="str">
        <f aca="false">IFERROR(SQRT(2*(H199-H198)^2/(H199+H198)),"")</f>
        <v/>
      </c>
      <c r="I201" s="77" t="str">
        <f aca="false">IFERROR(SQRT(2*(I199-I198)^2/(I199+I198)),"")</f>
        <v/>
      </c>
      <c r="J201" s="77" t="str">
        <f aca="false">IFERROR(SQRT(2*(J199-J198)^2/(J199+J198)),"")</f>
        <v/>
      </c>
      <c r="K201" s="77" t="str">
        <f aca="false">IFERROR(SQRT(2*(K199-K198)^2/(K199+K198)),"")</f>
        <v/>
      </c>
      <c r="L201" s="77" t="str">
        <f aca="false">IFERROR(SQRT(2*(L199-L198)^2/(L199+L198)),"")</f>
        <v/>
      </c>
      <c r="M201" s="77" t="str">
        <f aca="false">IFERROR(SQRT(2*(M199-M198)^2/(M199+M198)),"")</f>
        <v/>
      </c>
      <c r="N201" s="84" t="str">
        <f aca="false">IFERROR(SQRT(2*(N199-N198)^2/(N199+N198)),"")</f>
        <v/>
      </c>
      <c r="O201" s="84" t="str">
        <f aca="false">IFERROR(SQRT(2*(O199-O198)^2/(O199+O198)),"")</f>
        <v/>
      </c>
      <c r="P201" s="84" t="str">
        <f aca="false">IFERROR(SQRT(2*(P199-P198)^2/(P199+P198)),"")</f>
        <v/>
      </c>
      <c r="Q201" s="77" t="str">
        <f aca="false">IFERROR(SQRT(2*(Q199-Q198)^2/(Q199+Q198)),"")</f>
        <v/>
      </c>
      <c r="R201" s="77" t="str">
        <f aca="false">IFERROR(SQRT(2*(R199-R198)^2/(R199+R198)),"")</f>
        <v/>
      </c>
      <c r="S201" s="77" t="str">
        <f aca="false">IFERROR(SQRT(2*(S199-S198)^2/(S199+S198)),"")</f>
        <v/>
      </c>
      <c r="T201" s="77" t="str">
        <f aca="false">IFERROR(SQRT(2*(T199-T198)^2/(T199+T198)),"")</f>
        <v/>
      </c>
      <c r="U201" s="77" t="str">
        <f aca="false">IFERROR(SQRT(2*(U199-U198)^2/(U199+U198)),"")</f>
        <v/>
      </c>
      <c r="V201" s="79" t="str">
        <f aca="false">IFERROR(SQRT(2*(V199-V198)^2/(V199+V198)),"")</f>
        <v/>
      </c>
    </row>
    <row r="202" customFormat="false" ht="13.5" hidden="false" customHeight="true" outlineLevel="0" collapsed="false">
      <c r="A202" s="69" t="n">
        <v>8057925</v>
      </c>
      <c r="B202" s="70" t="s">
        <v>145</v>
      </c>
      <c r="C202" s="71" t="s">
        <v>547</v>
      </c>
      <c r="D202" s="86"/>
      <c r="E202" s="82"/>
      <c r="F202" s="71"/>
      <c r="G202" s="71"/>
      <c r="H202" s="71"/>
      <c r="I202" s="71"/>
      <c r="J202" s="71"/>
      <c r="K202" s="71"/>
      <c r="L202" s="71"/>
      <c r="M202" s="71"/>
      <c r="N202" s="5"/>
      <c r="O202" s="5"/>
      <c r="P202" s="5"/>
      <c r="Q202" s="71"/>
      <c r="R202" s="71"/>
      <c r="S202" s="71"/>
      <c r="T202" s="71"/>
      <c r="U202" s="71"/>
      <c r="V202" s="85"/>
    </row>
    <row r="203" customFormat="false" ht="13.5" hidden="false" customHeight="true" outlineLevel="0" collapsed="false">
      <c r="A203" s="69"/>
      <c r="B203" s="70"/>
      <c r="C203" s="6" t="s">
        <v>548</v>
      </c>
      <c r="D203" s="87"/>
      <c r="E203" s="82"/>
      <c r="F203" s="6"/>
      <c r="G203" s="6"/>
      <c r="H203" s="6"/>
      <c r="I203" s="6"/>
      <c r="J203" s="6"/>
      <c r="K203" s="6"/>
      <c r="L203" s="6"/>
      <c r="M203" s="6"/>
      <c r="N203" s="5"/>
      <c r="O203" s="5"/>
      <c r="P203" s="5"/>
      <c r="Q203" s="6"/>
      <c r="R203" s="6"/>
      <c r="S203" s="6"/>
      <c r="T203" s="6"/>
      <c r="U203" s="6"/>
      <c r="V203" s="83"/>
    </row>
    <row r="204" customFormat="false" ht="13.5" hidden="false" customHeight="true" outlineLevel="0" collapsed="false">
      <c r="A204" s="69"/>
      <c r="B204" s="70"/>
      <c r="C204" s="6" t="s">
        <v>549</v>
      </c>
      <c r="D204" s="87"/>
      <c r="E204" s="82"/>
      <c r="F204" s="74" t="str">
        <f aca="false">IFERROR((F203-F202)/F202,"")</f>
        <v/>
      </c>
      <c r="G204" s="74" t="str">
        <f aca="false">IFERROR((G203-G202)/G202,"")</f>
        <v/>
      </c>
      <c r="H204" s="74" t="str">
        <f aca="false">IFERROR((H203-H202)/H202,"")</f>
        <v/>
      </c>
      <c r="I204" s="74" t="str">
        <f aca="false">IFERROR((I203-I202)/I202,"")</f>
        <v/>
      </c>
      <c r="J204" s="74" t="str">
        <f aca="false">IFERROR((J203-J202)/J202,"")</f>
        <v/>
      </c>
      <c r="K204" s="74" t="str">
        <f aca="false">IFERROR((K203-K202)/K202,"")</f>
        <v/>
      </c>
      <c r="L204" s="74" t="str">
        <f aca="false">IFERROR((L203-L202)/L202,"")</f>
        <v/>
      </c>
      <c r="M204" s="74" t="str">
        <f aca="false">IFERROR((M203-M202)/M202,"")</f>
        <v/>
      </c>
      <c r="N204" s="40" t="str">
        <f aca="false">IFERROR((N203-N202)/N202,"")</f>
        <v/>
      </c>
      <c r="O204" s="40" t="str">
        <f aca="false">IFERROR((O203-O202)/O202,"")</f>
        <v/>
      </c>
      <c r="P204" s="40" t="str">
        <f aca="false">IFERROR((P203-P202)/P202,"")</f>
        <v/>
      </c>
      <c r="Q204" s="74" t="str">
        <f aca="false">IFERROR((Q203-Q202)/Q202,"")</f>
        <v/>
      </c>
      <c r="R204" s="74" t="str">
        <f aca="false">IFERROR((R203-R202)/R202,"")</f>
        <v/>
      </c>
      <c r="S204" s="74" t="str">
        <f aca="false">IFERROR((S203-S202)/S202,"")</f>
        <v/>
      </c>
      <c r="T204" s="74" t="str">
        <f aca="false">IFERROR((T203-T202)/T202,"")</f>
        <v/>
      </c>
      <c r="U204" s="74" t="str">
        <f aca="false">IFERROR((U203-U202)/U202,"")</f>
        <v/>
      </c>
      <c r="V204" s="75" t="str">
        <f aca="false">IFERROR((V203-V202)/V202,"")</f>
        <v/>
      </c>
    </row>
    <row r="205" customFormat="false" ht="13.5" hidden="false" customHeight="true" outlineLevel="0" collapsed="false">
      <c r="A205" s="69"/>
      <c r="B205" s="70"/>
      <c r="C205" s="76" t="s">
        <v>550</v>
      </c>
      <c r="D205" s="88"/>
      <c r="E205" s="82"/>
      <c r="F205" s="77" t="str">
        <f aca="false">IFERROR(SQRT(2*(F203-F202)^2/(F203+F202)),"")</f>
        <v/>
      </c>
      <c r="G205" s="77" t="str">
        <f aca="false">IFERROR(SQRT(2*(G203-G202)^2/(G203+G202)),"")</f>
        <v/>
      </c>
      <c r="H205" s="77" t="str">
        <f aca="false">IFERROR(SQRT(2*(H203-H202)^2/(H203+H202)),"")</f>
        <v/>
      </c>
      <c r="I205" s="77" t="str">
        <f aca="false">IFERROR(SQRT(2*(I203-I202)^2/(I203+I202)),"")</f>
        <v/>
      </c>
      <c r="J205" s="77" t="str">
        <f aca="false">IFERROR(SQRT(2*(J203-J202)^2/(J203+J202)),"")</f>
        <v/>
      </c>
      <c r="K205" s="77" t="str">
        <f aca="false">IFERROR(SQRT(2*(K203-K202)^2/(K203+K202)),"")</f>
        <v/>
      </c>
      <c r="L205" s="77" t="str">
        <f aca="false">IFERROR(SQRT(2*(L203-L202)^2/(L203+L202)),"")</f>
        <v/>
      </c>
      <c r="M205" s="77" t="str">
        <f aca="false">IFERROR(SQRT(2*(M203-M202)^2/(M203+M202)),"")</f>
        <v/>
      </c>
      <c r="N205" s="84" t="str">
        <f aca="false">IFERROR(SQRT(2*(N203-N202)^2/(N203+N202)),"")</f>
        <v/>
      </c>
      <c r="O205" s="84" t="str">
        <f aca="false">IFERROR(SQRT(2*(O203-O202)^2/(O203+O202)),"")</f>
        <v/>
      </c>
      <c r="P205" s="84" t="str">
        <f aca="false">IFERROR(SQRT(2*(P203-P202)^2/(P203+P202)),"")</f>
        <v/>
      </c>
      <c r="Q205" s="77" t="str">
        <f aca="false">IFERROR(SQRT(2*(Q203-Q202)^2/(Q203+Q202)),"")</f>
        <v/>
      </c>
      <c r="R205" s="77" t="str">
        <f aca="false">IFERROR(SQRT(2*(R203-R202)^2/(R203+R202)),"")</f>
        <v/>
      </c>
      <c r="S205" s="77" t="str">
        <f aca="false">IFERROR(SQRT(2*(S203-S202)^2/(S203+S202)),"")</f>
        <v/>
      </c>
      <c r="T205" s="77" t="str">
        <f aca="false">IFERROR(SQRT(2*(T203-T202)^2/(T203+T202)),"")</f>
        <v/>
      </c>
      <c r="U205" s="77" t="str">
        <f aca="false">IFERROR(SQRT(2*(U203-U202)^2/(U203+U202)),"")</f>
        <v/>
      </c>
      <c r="V205" s="79" t="str">
        <f aca="false">IFERROR(SQRT(2*(V203-V202)^2/(V203+V202)),"")</f>
        <v/>
      </c>
    </row>
    <row r="206" customFormat="false" ht="13.5" hidden="false" customHeight="true" outlineLevel="0" collapsed="false">
      <c r="A206" s="69" t="n">
        <v>9010710</v>
      </c>
      <c r="B206" s="70" t="s">
        <v>147</v>
      </c>
      <c r="C206" s="71" t="s">
        <v>547</v>
      </c>
      <c r="D206" s="86"/>
      <c r="E206" s="82"/>
      <c r="F206" s="71"/>
      <c r="G206" s="71"/>
      <c r="H206" s="71"/>
      <c r="I206" s="71"/>
      <c r="J206" s="71"/>
      <c r="K206" s="71"/>
      <c r="L206" s="71"/>
      <c r="M206" s="71"/>
      <c r="N206" s="5"/>
      <c r="O206" s="5"/>
      <c r="P206" s="5"/>
      <c r="Q206" s="71"/>
      <c r="R206" s="71"/>
      <c r="S206" s="71"/>
      <c r="T206" s="71"/>
      <c r="U206" s="71"/>
      <c r="V206" s="85"/>
    </row>
    <row r="207" customFormat="false" ht="13.5" hidden="false" customHeight="true" outlineLevel="0" collapsed="false">
      <c r="A207" s="69"/>
      <c r="B207" s="70"/>
      <c r="C207" s="6" t="s">
        <v>548</v>
      </c>
      <c r="D207" s="87"/>
      <c r="E207" s="82"/>
      <c r="F207" s="6"/>
      <c r="G207" s="6"/>
      <c r="H207" s="6"/>
      <c r="I207" s="6"/>
      <c r="J207" s="6"/>
      <c r="K207" s="6"/>
      <c r="L207" s="6"/>
      <c r="M207" s="6"/>
      <c r="N207" s="5"/>
      <c r="O207" s="5"/>
      <c r="P207" s="5"/>
      <c r="Q207" s="6"/>
      <c r="R207" s="6"/>
      <c r="S207" s="6"/>
      <c r="T207" s="6"/>
      <c r="U207" s="6"/>
      <c r="V207" s="83"/>
    </row>
    <row r="208" customFormat="false" ht="13.5" hidden="false" customHeight="true" outlineLevel="0" collapsed="false">
      <c r="A208" s="69"/>
      <c r="B208" s="70"/>
      <c r="C208" s="6" t="s">
        <v>549</v>
      </c>
      <c r="D208" s="87"/>
      <c r="E208" s="82"/>
      <c r="F208" s="74" t="str">
        <f aca="false">IFERROR((F207-F206)/F206,"")</f>
        <v/>
      </c>
      <c r="G208" s="74" t="str">
        <f aca="false">IFERROR((G207-G206)/G206,"")</f>
        <v/>
      </c>
      <c r="H208" s="74" t="str">
        <f aca="false">IFERROR((H207-H206)/H206,"")</f>
        <v/>
      </c>
      <c r="I208" s="74" t="str">
        <f aca="false">IFERROR((I207-I206)/I206,"")</f>
        <v/>
      </c>
      <c r="J208" s="74" t="str">
        <f aca="false">IFERROR((J207-J206)/J206,"")</f>
        <v/>
      </c>
      <c r="K208" s="74" t="str">
        <f aca="false">IFERROR((K207-K206)/K206,"")</f>
        <v/>
      </c>
      <c r="L208" s="74" t="str">
        <f aca="false">IFERROR((L207-L206)/L206,"")</f>
        <v/>
      </c>
      <c r="M208" s="74" t="str">
        <f aca="false">IFERROR((M207-M206)/M206,"")</f>
        <v/>
      </c>
      <c r="N208" s="40" t="str">
        <f aca="false">IFERROR((N207-N206)/N206,"")</f>
        <v/>
      </c>
      <c r="O208" s="40" t="str">
        <f aca="false">IFERROR((O207-O206)/O206,"")</f>
        <v/>
      </c>
      <c r="P208" s="40" t="str">
        <f aca="false">IFERROR((P207-P206)/P206,"")</f>
        <v/>
      </c>
      <c r="Q208" s="74" t="str">
        <f aca="false">IFERROR((Q207-Q206)/Q206,"")</f>
        <v/>
      </c>
      <c r="R208" s="74" t="str">
        <f aca="false">IFERROR((R207-R206)/R206,"")</f>
        <v/>
      </c>
      <c r="S208" s="74" t="str">
        <f aca="false">IFERROR((S207-S206)/S206,"")</f>
        <v/>
      </c>
      <c r="T208" s="74" t="str">
        <f aca="false">IFERROR((T207-T206)/T206,"")</f>
        <v/>
      </c>
      <c r="U208" s="74" t="str">
        <f aca="false">IFERROR((U207-U206)/U206,"")</f>
        <v/>
      </c>
      <c r="V208" s="75" t="str">
        <f aca="false">IFERROR((V207-V206)/V206,"")</f>
        <v/>
      </c>
    </row>
    <row r="209" customFormat="false" ht="13.5" hidden="false" customHeight="true" outlineLevel="0" collapsed="false">
      <c r="A209" s="69"/>
      <c r="B209" s="70"/>
      <c r="C209" s="76" t="s">
        <v>550</v>
      </c>
      <c r="D209" s="88"/>
      <c r="E209" s="82"/>
      <c r="F209" s="77" t="str">
        <f aca="false">IFERROR(SQRT(2*(F207-F206)^2/(F207+F206)),"")</f>
        <v/>
      </c>
      <c r="G209" s="77" t="str">
        <f aca="false">IFERROR(SQRT(2*(G207-G206)^2/(G207+G206)),"")</f>
        <v/>
      </c>
      <c r="H209" s="77" t="str">
        <f aca="false">IFERROR(SQRT(2*(H207-H206)^2/(H207+H206)),"")</f>
        <v/>
      </c>
      <c r="I209" s="77" t="str">
        <f aca="false">IFERROR(SQRT(2*(I207-I206)^2/(I207+I206)),"")</f>
        <v/>
      </c>
      <c r="J209" s="77" t="str">
        <f aca="false">IFERROR(SQRT(2*(J207-J206)^2/(J207+J206)),"")</f>
        <v/>
      </c>
      <c r="K209" s="77" t="str">
        <f aca="false">IFERROR(SQRT(2*(K207-K206)^2/(K207+K206)),"")</f>
        <v/>
      </c>
      <c r="L209" s="77" t="str">
        <f aca="false">IFERROR(SQRT(2*(L207-L206)^2/(L207+L206)),"")</f>
        <v/>
      </c>
      <c r="M209" s="77" t="str">
        <f aca="false">IFERROR(SQRT(2*(M207-M206)^2/(M207+M206)),"")</f>
        <v/>
      </c>
      <c r="N209" s="78" t="str">
        <f aca="false">IFERROR(SQRT(2*(N207-N206)^2/(N207+N206)),"")</f>
        <v/>
      </c>
      <c r="O209" s="78" t="str">
        <f aca="false">IFERROR(SQRT(2*(O207-O206)^2/(O207+O206)),"")</f>
        <v/>
      </c>
      <c r="P209" s="78" t="str">
        <f aca="false">IFERROR(SQRT(2*(P207-P206)^2/(P207+P206)),"")</f>
        <v/>
      </c>
      <c r="Q209" s="77" t="str">
        <f aca="false">IFERROR(SQRT(2*(Q207-Q206)^2/(Q207+Q206)),"")</f>
        <v/>
      </c>
      <c r="R209" s="77" t="str">
        <f aca="false">IFERROR(SQRT(2*(R207-R206)^2/(R207+R206)),"")</f>
        <v/>
      </c>
      <c r="S209" s="77" t="str">
        <f aca="false">IFERROR(SQRT(2*(S207-S206)^2/(S207+S206)),"")</f>
        <v/>
      </c>
      <c r="T209" s="77" t="str">
        <f aca="false">IFERROR(SQRT(2*(T207-T206)^2/(T207+T206)),"")</f>
        <v/>
      </c>
      <c r="U209" s="77" t="str">
        <f aca="false">IFERROR(SQRT(2*(U207-U206)^2/(U207+U206)),"")</f>
        <v/>
      </c>
      <c r="V209" s="79" t="str">
        <f aca="false">IFERROR(SQRT(2*(V207-V206)^2/(V207+V206)),"")</f>
        <v/>
      </c>
    </row>
    <row r="210" customFormat="false" ht="13.5" hidden="false" customHeight="true" outlineLevel="0" collapsed="false">
      <c r="A210" s="69" t="n">
        <v>9010695</v>
      </c>
      <c r="B210" s="70" t="s">
        <v>149</v>
      </c>
      <c r="C210" s="71" t="s">
        <v>558</v>
      </c>
      <c r="D210" s="72" t="n">
        <v>46141</v>
      </c>
      <c r="E210" s="73" t="s">
        <v>559</v>
      </c>
      <c r="F210" s="5" t="n">
        <v>31522</v>
      </c>
      <c r="G210" s="5" t="n">
        <v>5817</v>
      </c>
      <c r="H210" s="5" t="n">
        <v>3481</v>
      </c>
      <c r="I210" s="5" t="n">
        <v>10778</v>
      </c>
      <c r="J210" s="5" t="n">
        <v>11446</v>
      </c>
      <c r="K210" s="99" t="n">
        <v>3824</v>
      </c>
      <c r="L210" s="99" t="n">
        <v>750</v>
      </c>
      <c r="M210" s="99" t="n">
        <v>1243</v>
      </c>
      <c r="N210" s="99" t="n">
        <v>1215</v>
      </c>
      <c r="O210" s="99" t="n">
        <v>1067</v>
      </c>
      <c r="P210" s="99" t="n">
        <v>1199</v>
      </c>
      <c r="Q210" s="99" t="n">
        <v>2288</v>
      </c>
      <c r="R210" s="99" t="n">
        <v>6931</v>
      </c>
      <c r="S210" s="99" t="n">
        <v>1559</v>
      </c>
      <c r="T210" s="99" t="n">
        <v>939</v>
      </c>
      <c r="U210" s="99" t="n">
        <v>7539</v>
      </c>
      <c r="V210" s="99" t="n">
        <v>2968</v>
      </c>
    </row>
    <row r="211" customFormat="false" ht="13.5" hidden="false" customHeight="true" outlineLevel="0" collapsed="false">
      <c r="A211" s="69"/>
      <c r="B211" s="70"/>
      <c r="C211" s="6" t="s">
        <v>548</v>
      </c>
      <c r="D211" s="72"/>
      <c r="E211" s="72"/>
      <c r="F211" s="5" t="n">
        <v>30177</v>
      </c>
      <c r="G211" s="5" t="n">
        <v>4974</v>
      </c>
      <c r="H211" s="5" t="n">
        <v>3100</v>
      </c>
      <c r="I211" s="5" t="n">
        <v>11059</v>
      </c>
      <c r="J211" s="5" t="n">
        <v>11044</v>
      </c>
      <c r="K211" s="100" t="n">
        <v>2771</v>
      </c>
      <c r="L211" s="100" t="n">
        <v>823</v>
      </c>
      <c r="M211" s="100" t="n">
        <v>1380</v>
      </c>
      <c r="N211" s="100" t="n">
        <v>1087</v>
      </c>
      <c r="O211" s="100" t="n">
        <v>1039</v>
      </c>
      <c r="P211" s="100" t="n">
        <v>974</v>
      </c>
      <c r="Q211" s="100" t="n">
        <v>2649</v>
      </c>
      <c r="R211" s="100" t="n">
        <v>6543</v>
      </c>
      <c r="S211" s="100" t="n">
        <v>1867</v>
      </c>
      <c r="T211" s="100" t="n">
        <v>1445</v>
      </c>
      <c r="U211" s="100" t="n">
        <v>6672</v>
      </c>
      <c r="V211" s="100" t="n">
        <v>2927</v>
      </c>
    </row>
    <row r="212" customFormat="false" ht="13.5" hidden="false" customHeight="true" outlineLevel="0" collapsed="false">
      <c r="A212" s="69"/>
      <c r="B212" s="70"/>
      <c r="C212" s="6" t="s">
        <v>549</v>
      </c>
      <c r="D212" s="72"/>
      <c r="E212" s="72"/>
      <c r="F212" s="74" t="n">
        <f aca="false">IFERROR((F211-F210)/F210,"")</f>
        <v>-0.0426686123976905</v>
      </c>
      <c r="G212" s="74" t="n">
        <f aca="false">IFERROR((G211-G210)/G210,"")</f>
        <v>-0.144920061887571</v>
      </c>
      <c r="H212" s="74" t="n">
        <f aca="false">IFERROR((H211-H210)/H210,"")</f>
        <v>-0.109451307095662</v>
      </c>
      <c r="I212" s="74" t="n">
        <f aca="false">IFERROR((I211-I210)/I210,"")</f>
        <v>0.026071627389126</v>
      </c>
      <c r="J212" s="74" t="n">
        <f aca="false">IFERROR((J211-J210)/J210,"")</f>
        <v>-0.0351214398042984</v>
      </c>
      <c r="K212" s="74" t="n">
        <f aca="false">IFERROR((K211-K210)/K210,"")</f>
        <v>-0.275366108786611</v>
      </c>
      <c r="L212" s="74" t="n">
        <f aca="false">IFERROR((L211-L210)/L210,"")</f>
        <v>0.0973333333333333</v>
      </c>
      <c r="M212" s="74" t="n">
        <f aca="false">IFERROR((M211-M210)/M210,"")</f>
        <v>0.110217216411907</v>
      </c>
      <c r="N212" s="40" t="n">
        <f aca="false">IFERROR((N211-N210)/N210,"")</f>
        <v>-0.105349794238683</v>
      </c>
      <c r="O212" s="40" t="n">
        <f aca="false">IFERROR((O211-O210)/O210,"")</f>
        <v>-0.0262417994376757</v>
      </c>
      <c r="P212" s="40" t="n">
        <f aca="false">IFERROR((P211-P210)/P210,"")</f>
        <v>-0.187656380316931</v>
      </c>
      <c r="Q212" s="74" t="n">
        <f aca="false">IFERROR((Q211-Q210)/Q210,"")</f>
        <v>0.15777972027972</v>
      </c>
      <c r="R212" s="74" t="n">
        <f aca="false">IFERROR((R211-R210)/R210,"")</f>
        <v>-0.0559803780118309</v>
      </c>
      <c r="S212" s="74" t="n">
        <f aca="false">IFERROR((S211-S210)/S210,"")</f>
        <v>0.197562540089801</v>
      </c>
      <c r="T212" s="74" t="n">
        <f aca="false">IFERROR((T211-T210)/T210,"")</f>
        <v>0.538871139510117</v>
      </c>
      <c r="U212" s="74" t="n">
        <f aca="false">IFERROR((U211-U210)/U210,"")</f>
        <v>-0.1150019896538</v>
      </c>
      <c r="V212" s="75" t="n">
        <f aca="false">IFERROR((V211-V210)/V210,"")</f>
        <v>-0.0138140161725067</v>
      </c>
    </row>
    <row r="213" customFormat="false" ht="13.5" hidden="false" customHeight="true" outlineLevel="0" collapsed="false">
      <c r="A213" s="69"/>
      <c r="B213" s="70"/>
      <c r="C213" s="76" t="s">
        <v>550</v>
      </c>
      <c r="D213" s="72"/>
      <c r="E213" s="72"/>
      <c r="F213" s="77" t="n">
        <f aca="false">IFERROR(SQRT(2*(F211-F210)^2/(F211+F210)),"")</f>
        <v>7.65769773021252</v>
      </c>
      <c r="G213" s="77" t="n">
        <f aca="false">IFERROR(SQRT(2*(G211-G210)^2/(G211+G210)),"")</f>
        <v>11.4765598586201</v>
      </c>
      <c r="H213" s="77" t="n">
        <f aca="false">IFERROR(SQRT(2*(H211-H210)^2/(H211+H210)),"")</f>
        <v>6.64192593031721</v>
      </c>
      <c r="I213" s="77" t="n">
        <f aca="false">IFERROR(SQRT(2*(I211-I210)^2/(I211+I210)),"")</f>
        <v>2.68921070063796</v>
      </c>
      <c r="J213" s="77" t="n">
        <f aca="false">IFERROR(SQRT(2*(J211-J210)^2/(J211+J210)),"")</f>
        <v>3.79093487075531</v>
      </c>
      <c r="K213" s="77" t="n">
        <f aca="false">IFERROR(SQRT(2*(K211-K210)^2/(K211+K210)),"")</f>
        <v>18.3373244443845</v>
      </c>
      <c r="L213" s="77" t="n">
        <f aca="false">IFERROR(SQRT(2*(L211-L210)^2/(L211+L210)),"")</f>
        <v>2.60299597547044</v>
      </c>
      <c r="M213" s="77" t="n">
        <f aca="false">IFERROR(SQRT(2*(M211-M210)^2/(M211+M210)),"")</f>
        <v>3.78300068292148</v>
      </c>
      <c r="N213" s="78" t="n">
        <f aca="false">IFERROR(SQRT(2*(N211-N210)^2/(N211+N210)),"")</f>
        <v>3.77287405399128</v>
      </c>
      <c r="O213" s="78" t="n">
        <f aca="false">IFERROR(SQRT(2*(O211-O210)^2/(O211+O210)),"")</f>
        <v>0.862866971905912</v>
      </c>
      <c r="P213" s="78" t="n">
        <f aca="false">IFERROR(SQRT(2*(P211-P210)^2/(P211+P210)),"")</f>
        <v>6.82602151470988</v>
      </c>
      <c r="Q213" s="77" t="n">
        <f aca="false">IFERROR(SQRT(2*(Q211-Q210)^2/(Q211+Q210)),"")</f>
        <v>7.26592040637889</v>
      </c>
      <c r="R213" s="77" t="n">
        <f aca="false">IFERROR(SQRT(2*(R211-R210)^2/(R211+R210)),"")</f>
        <v>4.72713986138668</v>
      </c>
      <c r="S213" s="77" t="n">
        <f aca="false">IFERROR(SQRT(2*(S211-S210)^2/(S211+S210)),"")</f>
        <v>7.44169788985997</v>
      </c>
      <c r="T213" s="77" t="n">
        <f aca="false">IFERROR(SQRT(2*(T211-T210)^2/(T211+T210)),"")</f>
        <v>14.6558964929964</v>
      </c>
      <c r="U213" s="77" t="n">
        <f aca="false">IFERROR(SQRT(2*(U211-U210)^2/(U211+U210)),"")</f>
        <v>10.2854139606527</v>
      </c>
      <c r="V213" s="79" t="n">
        <f aca="false">IFERROR(SQRT(2*(V211-V210)^2/(V211+V210)),"")</f>
        <v>0.755191250793902</v>
      </c>
    </row>
    <row r="214" customFormat="false" ht="13.5" hidden="false" customHeight="true" outlineLevel="0" collapsed="false">
      <c r="A214" s="69" t="n">
        <v>9010690</v>
      </c>
      <c r="B214" s="70" t="s">
        <v>151</v>
      </c>
      <c r="C214" s="71" t="s">
        <v>558</v>
      </c>
      <c r="D214" s="72" t="n">
        <v>46141</v>
      </c>
      <c r="E214" s="73" t="s">
        <v>560</v>
      </c>
      <c r="F214" s="5" t="n">
        <v>25223</v>
      </c>
      <c r="G214" s="95" t="n">
        <v>11989</v>
      </c>
      <c r="H214" s="95" t="n">
        <v>9020</v>
      </c>
      <c r="I214" s="95" t="n">
        <v>98</v>
      </c>
      <c r="J214" s="95" t="n">
        <v>4116</v>
      </c>
      <c r="K214" s="99" t="n">
        <v>3587</v>
      </c>
      <c r="L214" s="99" t="n">
        <v>8342</v>
      </c>
      <c r="M214" s="99" t="n">
        <v>60</v>
      </c>
      <c r="N214" s="99" t="n">
        <v>88</v>
      </c>
      <c r="O214" s="99" t="n">
        <v>8068</v>
      </c>
      <c r="P214" s="99" t="n">
        <v>864</v>
      </c>
      <c r="Q214" s="99" t="n">
        <v>76</v>
      </c>
      <c r="R214" s="99" t="n">
        <v>9</v>
      </c>
      <c r="S214" s="99" t="n">
        <v>13</v>
      </c>
      <c r="T214" s="99" t="n">
        <v>870</v>
      </c>
      <c r="U214" s="99" t="n">
        <v>6</v>
      </c>
      <c r="V214" s="99" t="n">
        <v>3240</v>
      </c>
    </row>
    <row r="215" customFormat="false" ht="13.5" hidden="false" customHeight="true" outlineLevel="0" collapsed="false">
      <c r="A215" s="69"/>
      <c r="B215" s="70"/>
      <c r="C215" s="6" t="s">
        <v>548</v>
      </c>
      <c r="D215" s="72"/>
      <c r="E215" s="72"/>
      <c r="F215" s="5" t="n">
        <v>24561</v>
      </c>
      <c r="G215" s="5" t="n">
        <v>12158</v>
      </c>
      <c r="H215" s="5" t="n">
        <v>9216</v>
      </c>
      <c r="I215" s="5" t="n">
        <v>110</v>
      </c>
      <c r="J215" s="5" t="n">
        <v>3077</v>
      </c>
      <c r="K215" s="100" t="n">
        <v>3519</v>
      </c>
      <c r="L215" s="100" t="n">
        <v>8342</v>
      </c>
      <c r="M215" s="100" t="n">
        <v>297</v>
      </c>
      <c r="N215" s="100" t="n">
        <v>194</v>
      </c>
      <c r="O215" s="100" t="n">
        <v>8116</v>
      </c>
      <c r="P215" s="100" t="n">
        <v>906</v>
      </c>
      <c r="Q215" s="100" t="n">
        <v>88</v>
      </c>
      <c r="R215" s="100" t="n">
        <v>7</v>
      </c>
      <c r="S215" s="100" t="n">
        <v>15</v>
      </c>
      <c r="T215" s="100" t="n">
        <v>799</v>
      </c>
      <c r="U215" s="100" t="n">
        <v>39</v>
      </c>
      <c r="V215" s="100" t="n">
        <v>2239</v>
      </c>
    </row>
    <row r="216" customFormat="false" ht="13.5" hidden="false" customHeight="true" outlineLevel="0" collapsed="false">
      <c r="A216" s="69"/>
      <c r="B216" s="70"/>
      <c r="C216" s="6" t="s">
        <v>549</v>
      </c>
      <c r="D216" s="72"/>
      <c r="E216" s="72"/>
      <c r="F216" s="74" t="n">
        <f aca="false">IFERROR((F215-F214)/F214,"")</f>
        <v>-0.0262458866907188</v>
      </c>
      <c r="G216" s="74" t="n">
        <f aca="false">IFERROR((G215-G214)/G214,"")</f>
        <v>0.0140962549003253</v>
      </c>
      <c r="H216" s="74" t="n">
        <f aca="false">IFERROR((H215-H214)/H214,"")</f>
        <v>0.0217294900221729</v>
      </c>
      <c r="I216" s="74" t="n">
        <f aca="false">IFERROR((I215-I214)/I214,"")</f>
        <v>0.122448979591837</v>
      </c>
      <c r="J216" s="74" t="n">
        <f aca="false">IFERROR((J215-J214)/J214,"")</f>
        <v>-0.25242954324587</v>
      </c>
      <c r="K216" s="74" t="n">
        <f aca="false">IFERROR((K215-K214)/K214,"")</f>
        <v>-0.018957345971564</v>
      </c>
      <c r="L216" s="74" t="n">
        <f aca="false">IFERROR((L215-L214)/L214,"")</f>
        <v>0</v>
      </c>
      <c r="M216" s="74" t="n">
        <f aca="false">IFERROR((M215-M214)/M214,"")</f>
        <v>3.95</v>
      </c>
      <c r="N216" s="40" t="n">
        <f aca="false">IFERROR((N215-N214)/N214,"")</f>
        <v>1.20454545454545</v>
      </c>
      <c r="O216" s="40" t="n">
        <f aca="false">IFERROR((O215-O214)/O214,"")</f>
        <v>0.0059494298463064</v>
      </c>
      <c r="P216" s="40" t="n">
        <f aca="false">IFERROR((P215-P214)/P214,"")</f>
        <v>0.0486111111111111</v>
      </c>
      <c r="Q216" s="74" t="n">
        <f aca="false">IFERROR((Q215-Q214)/Q214,"")</f>
        <v>0.157894736842105</v>
      </c>
      <c r="R216" s="74" t="n">
        <f aca="false">IFERROR((R215-R214)/R214,"")</f>
        <v>-0.222222222222222</v>
      </c>
      <c r="S216" s="74" t="n">
        <f aca="false">IFERROR((S215-S214)/S214,"")</f>
        <v>0.153846153846154</v>
      </c>
      <c r="T216" s="74" t="n">
        <f aca="false">IFERROR((T215-T214)/T214,"")</f>
        <v>-0.0816091954022989</v>
      </c>
      <c r="U216" s="74" t="n">
        <f aca="false">IFERROR((U215-U214)/U214,"")</f>
        <v>5.5</v>
      </c>
      <c r="V216" s="75" t="n">
        <f aca="false">IFERROR((V215-V214)/V214,"")</f>
        <v>-0.308950617283951</v>
      </c>
    </row>
    <row r="217" customFormat="false" ht="13.5" hidden="false" customHeight="true" outlineLevel="0" collapsed="false">
      <c r="A217" s="69"/>
      <c r="B217" s="70"/>
      <c r="C217" s="76" t="s">
        <v>550</v>
      </c>
      <c r="D217" s="72"/>
      <c r="E217" s="72"/>
      <c r="F217" s="77" t="n">
        <f aca="false">IFERROR(SQRT(2*(F215-F214)^2/(F215+F214)),"")</f>
        <v>4.19592863738191</v>
      </c>
      <c r="G217" s="77" t="n">
        <f aca="false">IFERROR(SQRT(2*(G215-G214)^2/(G215+G214)),"")</f>
        <v>1.53804878650083</v>
      </c>
      <c r="H217" s="77" t="n">
        <f aca="false">IFERROR(SQRT(2*(H215-H214)^2/(H215+H214)),"")</f>
        <v>2.05260922977136</v>
      </c>
      <c r="I217" s="77" t="n">
        <f aca="false">IFERROR(SQRT(2*(I215-I214)^2/(I215+I214)),"")</f>
        <v>1.1766968108291</v>
      </c>
      <c r="J217" s="77" t="n">
        <f aca="false">IFERROR(SQRT(2*(J215-J214)^2/(J215+J214)),"")</f>
        <v>17.3250906337146</v>
      </c>
      <c r="K217" s="77" t="n">
        <f aca="false">IFERROR(SQRT(2*(K215-K214)^2/(K215+K214)),"")</f>
        <v>1.14080471891493</v>
      </c>
      <c r="L217" s="77" t="n">
        <f aca="false">IFERROR(SQRT(2*(L215-L214)^2/(L215+L214)),"")</f>
        <v>0</v>
      </c>
      <c r="M217" s="77" t="n">
        <f aca="false">IFERROR(SQRT(2*(M215-M214)^2/(M215+M214)),"")</f>
        <v>17.7390041689933</v>
      </c>
      <c r="N217" s="78" t="n">
        <f aca="false">IFERROR(SQRT(2*(N215-N214)^2/(N215+N214)),"")</f>
        <v>8.9268103633051</v>
      </c>
      <c r="O217" s="78" t="n">
        <f aca="false">IFERROR(SQRT(2*(O215-O214)^2/(O215+O214)),"")</f>
        <v>0.53359690307185</v>
      </c>
      <c r="P217" s="78" t="n">
        <f aca="false">IFERROR(SQRT(2*(P215-P214)^2/(P215+P214)),"")</f>
        <v>1.41181455545091</v>
      </c>
      <c r="Q217" s="77" t="n">
        <f aca="false">IFERROR(SQRT(2*(Q215-Q214)^2/(Q215+Q214)),"")</f>
        <v>1.32517831289816</v>
      </c>
      <c r="R217" s="77" t="n">
        <f aca="false">IFERROR(SQRT(2*(R215-R214)^2/(R215+R214)),"")</f>
        <v>0.707106781186548</v>
      </c>
      <c r="S217" s="77" t="n">
        <f aca="false">IFERROR(SQRT(2*(S215-S214)^2/(S215+S214)),"")</f>
        <v>0.534522483824849</v>
      </c>
      <c r="T217" s="77" t="n">
        <f aca="false">IFERROR(SQRT(2*(T215-T214)^2/(T215+T214)),"")</f>
        <v>2.45779229388006</v>
      </c>
      <c r="U217" s="77" t="n">
        <f aca="false">IFERROR(SQRT(2*(U215-U214)^2/(U215+U214)),"")</f>
        <v>6.95701085237043</v>
      </c>
      <c r="V217" s="79" t="n">
        <f aca="false">IFERROR(SQRT(2*(V215-V214)^2/(V215+V214)),"")</f>
        <v>19.1248670647555</v>
      </c>
    </row>
    <row r="218" customFormat="false" ht="13.5" hidden="false" customHeight="true" outlineLevel="0" collapsed="false">
      <c r="A218" s="69" t="n">
        <v>9010685</v>
      </c>
      <c r="B218" s="70" t="s">
        <v>153</v>
      </c>
      <c r="C218" s="71" t="s">
        <v>547</v>
      </c>
      <c r="D218" s="86"/>
      <c r="E218" s="82"/>
      <c r="F218" s="80"/>
      <c r="G218" s="80"/>
      <c r="H218" s="80"/>
      <c r="I218" s="80"/>
      <c r="J218" s="80"/>
      <c r="K218" s="80"/>
      <c r="L218" s="80"/>
      <c r="M218" s="80"/>
      <c r="N218" s="5"/>
      <c r="O218" s="5"/>
      <c r="P218" s="5"/>
      <c r="Q218" s="80"/>
      <c r="R218" s="80"/>
      <c r="S218" s="80"/>
      <c r="T218" s="80"/>
      <c r="U218" s="80"/>
      <c r="V218" s="81"/>
    </row>
    <row r="219" customFormat="false" ht="13.5" hidden="false" customHeight="true" outlineLevel="0" collapsed="false">
      <c r="A219" s="69"/>
      <c r="B219" s="70"/>
      <c r="C219" s="6" t="s">
        <v>548</v>
      </c>
      <c r="D219" s="87"/>
      <c r="E219" s="82"/>
      <c r="F219" s="6"/>
      <c r="G219" s="6"/>
      <c r="H219" s="6"/>
      <c r="I219" s="6"/>
      <c r="J219" s="6"/>
      <c r="K219" s="6"/>
      <c r="L219" s="6"/>
      <c r="M219" s="6"/>
      <c r="N219" s="5"/>
      <c r="O219" s="5"/>
      <c r="P219" s="5"/>
      <c r="Q219" s="6"/>
      <c r="R219" s="6"/>
      <c r="S219" s="6"/>
      <c r="T219" s="6"/>
      <c r="U219" s="6"/>
      <c r="V219" s="83"/>
    </row>
    <row r="220" customFormat="false" ht="13.5" hidden="false" customHeight="true" outlineLevel="0" collapsed="false">
      <c r="A220" s="69"/>
      <c r="B220" s="70"/>
      <c r="C220" s="6" t="s">
        <v>549</v>
      </c>
      <c r="D220" s="87"/>
      <c r="E220" s="82"/>
      <c r="F220" s="74" t="str">
        <f aca="false">IFERROR((F219-F218)/F218,"")</f>
        <v/>
      </c>
      <c r="G220" s="74" t="str">
        <f aca="false">IFERROR((G219-G218)/G218,"")</f>
        <v/>
      </c>
      <c r="H220" s="74" t="str">
        <f aca="false">IFERROR((H219-H218)/H218,"")</f>
        <v/>
      </c>
      <c r="I220" s="74" t="str">
        <f aca="false">IFERROR((I219-I218)/I218,"")</f>
        <v/>
      </c>
      <c r="J220" s="74" t="str">
        <f aca="false">IFERROR((J219-J218)/J218,"")</f>
        <v/>
      </c>
      <c r="K220" s="74" t="str">
        <f aca="false">IFERROR((K219-K218)/K218,"")</f>
        <v/>
      </c>
      <c r="L220" s="74" t="str">
        <f aca="false">IFERROR((L219-L218)/L218,"")</f>
        <v/>
      </c>
      <c r="M220" s="74" t="str">
        <f aca="false">IFERROR((M219-M218)/M218,"")</f>
        <v/>
      </c>
      <c r="N220" s="40" t="str">
        <f aca="false">IFERROR((N219-N218)/N218,"")</f>
        <v/>
      </c>
      <c r="O220" s="40" t="str">
        <f aca="false">IFERROR((O219-O218)/O218,"")</f>
        <v/>
      </c>
      <c r="P220" s="40" t="str">
        <f aca="false">IFERROR((P219-P218)/P218,"")</f>
        <v/>
      </c>
      <c r="Q220" s="74" t="str">
        <f aca="false">IFERROR((Q219-Q218)/Q218,"")</f>
        <v/>
      </c>
      <c r="R220" s="74" t="str">
        <f aca="false">IFERROR((R219-R218)/R218,"")</f>
        <v/>
      </c>
      <c r="S220" s="74" t="str">
        <f aca="false">IFERROR((S219-S218)/S218,"")</f>
        <v/>
      </c>
      <c r="T220" s="74" t="str">
        <f aca="false">IFERROR((T219-T218)/T218,"")</f>
        <v/>
      </c>
      <c r="U220" s="74" t="str">
        <f aca="false">IFERROR((U219-U218)/U218,"")</f>
        <v/>
      </c>
      <c r="V220" s="75" t="str">
        <f aca="false">IFERROR((V219-V218)/V218,"")</f>
        <v/>
      </c>
    </row>
    <row r="221" customFormat="false" ht="13.5" hidden="false" customHeight="true" outlineLevel="0" collapsed="false">
      <c r="A221" s="69"/>
      <c r="B221" s="70"/>
      <c r="C221" s="76" t="s">
        <v>550</v>
      </c>
      <c r="D221" s="88"/>
      <c r="E221" s="82"/>
      <c r="F221" s="77" t="str">
        <f aca="false">IFERROR(SQRT(2*(F219-F218)^2/(F219+F218)),"")</f>
        <v/>
      </c>
      <c r="G221" s="77" t="str">
        <f aca="false">IFERROR(SQRT(2*(G219-G218)^2/(G219+G218)),"")</f>
        <v/>
      </c>
      <c r="H221" s="77" t="str">
        <f aca="false">IFERROR(SQRT(2*(H219-H218)^2/(H219+H218)),"")</f>
        <v/>
      </c>
      <c r="I221" s="77" t="str">
        <f aca="false">IFERROR(SQRT(2*(I219-I218)^2/(I219+I218)),"")</f>
        <v/>
      </c>
      <c r="J221" s="77" t="str">
        <f aca="false">IFERROR(SQRT(2*(J219-J218)^2/(J219+J218)),"")</f>
        <v/>
      </c>
      <c r="K221" s="77" t="str">
        <f aca="false">IFERROR(SQRT(2*(K219-K218)^2/(K219+K218)),"")</f>
        <v/>
      </c>
      <c r="L221" s="77" t="str">
        <f aca="false">IFERROR(SQRT(2*(L219-L218)^2/(L219+L218)),"")</f>
        <v/>
      </c>
      <c r="M221" s="77" t="str">
        <f aca="false">IFERROR(SQRT(2*(M219-M218)^2/(M219+M218)),"")</f>
        <v/>
      </c>
      <c r="N221" s="84" t="str">
        <f aca="false">IFERROR(SQRT(2*(N219-N218)^2/(N219+N218)),"")</f>
        <v/>
      </c>
      <c r="O221" s="84" t="str">
        <f aca="false">IFERROR(SQRT(2*(O219-O218)^2/(O219+O218)),"")</f>
        <v/>
      </c>
      <c r="P221" s="84" t="str">
        <f aca="false">IFERROR(SQRT(2*(P219-P218)^2/(P219+P218)),"")</f>
        <v/>
      </c>
      <c r="Q221" s="77" t="str">
        <f aca="false">IFERROR(SQRT(2*(Q219-Q218)^2/(Q219+Q218)),"")</f>
        <v/>
      </c>
      <c r="R221" s="77" t="str">
        <f aca="false">IFERROR(SQRT(2*(R219-R218)^2/(R219+R218)),"")</f>
        <v/>
      </c>
      <c r="S221" s="77" t="str">
        <f aca="false">IFERROR(SQRT(2*(S219-S218)^2/(S219+S218)),"")</f>
        <v/>
      </c>
      <c r="T221" s="77" t="str">
        <f aca="false">IFERROR(SQRT(2*(T219-T218)^2/(T219+T218)),"")</f>
        <v/>
      </c>
      <c r="U221" s="77" t="str">
        <f aca="false">IFERROR(SQRT(2*(U219-U218)^2/(U219+U218)),"")</f>
        <v/>
      </c>
      <c r="V221" s="79" t="str">
        <f aca="false">IFERROR(SQRT(2*(V219-V218)^2/(V219+V218)),"")</f>
        <v/>
      </c>
    </row>
    <row r="222" customFormat="false" ht="13.5" hidden="false" customHeight="true" outlineLevel="0" collapsed="false">
      <c r="A222" s="69" t="n">
        <v>8035000</v>
      </c>
      <c r="B222" s="70" t="s">
        <v>156</v>
      </c>
      <c r="C222" s="71" t="s">
        <v>547</v>
      </c>
      <c r="D222" s="86"/>
      <c r="E222" s="82"/>
      <c r="F222" s="71"/>
      <c r="G222" s="71"/>
      <c r="H222" s="71"/>
      <c r="I222" s="71"/>
      <c r="J222" s="71"/>
      <c r="K222" s="71"/>
      <c r="L222" s="71"/>
      <c r="M222" s="71"/>
      <c r="N222" s="5"/>
      <c r="O222" s="5"/>
      <c r="P222" s="5"/>
      <c r="Q222" s="71"/>
      <c r="R222" s="71"/>
      <c r="S222" s="71"/>
      <c r="T222" s="71"/>
      <c r="U222" s="71"/>
      <c r="V222" s="85"/>
    </row>
    <row r="223" customFormat="false" ht="13.5" hidden="false" customHeight="true" outlineLevel="0" collapsed="false">
      <c r="A223" s="69"/>
      <c r="B223" s="70"/>
      <c r="C223" s="6" t="s">
        <v>548</v>
      </c>
      <c r="D223" s="87"/>
      <c r="E223" s="82"/>
      <c r="F223" s="6"/>
      <c r="G223" s="6"/>
      <c r="H223" s="6"/>
      <c r="I223" s="6"/>
      <c r="J223" s="6"/>
      <c r="K223" s="6"/>
      <c r="L223" s="6"/>
      <c r="M223" s="6"/>
      <c r="N223" s="5"/>
      <c r="O223" s="5"/>
      <c r="P223" s="5"/>
      <c r="Q223" s="6"/>
      <c r="R223" s="6"/>
      <c r="S223" s="6"/>
      <c r="T223" s="6"/>
      <c r="U223" s="6"/>
      <c r="V223" s="83"/>
    </row>
    <row r="224" customFormat="false" ht="13.5" hidden="false" customHeight="true" outlineLevel="0" collapsed="false">
      <c r="A224" s="69"/>
      <c r="B224" s="70"/>
      <c r="C224" s="6" t="s">
        <v>549</v>
      </c>
      <c r="D224" s="87"/>
      <c r="E224" s="82"/>
      <c r="F224" s="74" t="str">
        <f aca="false">IFERROR((F223-F222)/F222,"")</f>
        <v/>
      </c>
      <c r="G224" s="74" t="str">
        <f aca="false">IFERROR((G223-G222)/G222,"")</f>
        <v/>
      </c>
      <c r="H224" s="74" t="str">
        <f aca="false">IFERROR((H223-H222)/H222,"")</f>
        <v/>
      </c>
      <c r="I224" s="74" t="str">
        <f aca="false">IFERROR((I223-I222)/I222,"")</f>
        <v/>
      </c>
      <c r="J224" s="74" t="str">
        <f aca="false">IFERROR((J223-J222)/J222,"")</f>
        <v/>
      </c>
      <c r="K224" s="74" t="str">
        <f aca="false">IFERROR((K223-K222)/K222,"")</f>
        <v/>
      </c>
      <c r="L224" s="74" t="str">
        <f aca="false">IFERROR((L223-L222)/L222,"")</f>
        <v/>
      </c>
      <c r="M224" s="74" t="str">
        <f aca="false">IFERROR((M223-M222)/M222,"")</f>
        <v/>
      </c>
      <c r="N224" s="40" t="str">
        <f aca="false">IFERROR((N223-N222)/N222,"")</f>
        <v/>
      </c>
      <c r="O224" s="40" t="str">
        <f aca="false">IFERROR((O223-O222)/O222,"")</f>
        <v/>
      </c>
      <c r="P224" s="40" t="str">
        <f aca="false">IFERROR((P223-P222)/P222,"")</f>
        <v/>
      </c>
      <c r="Q224" s="74" t="str">
        <f aca="false">IFERROR((Q223-Q222)/Q222,"")</f>
        <v/>
      </c>
      <c r="R224" s="74" t="str">
        <f aca="false">IFERROR((R223-R222)/R222,"")</f>
        <v/>
      </c>
      <c r="S224" s="74" t="str">
        <f aca="false">IFERROR((S223-S222)/S222,"")</f>
        <v/>
      </c>
      <c r="T224" s="74" t="str">
        <f aca="false">IFERROR((T223-T222)/T222,"")</f>
        <v/>
      </c>
      <c r="U224" s="74" t="str">
        <f aca="false">IFERROR((U223-U222)/U222,"")</f>
        <v/>
      </c>
      <c r="V224" s="75" t="str">
        <f aca="false">IFERROR((V223-V222)/V222,"")</f>
        <v/>
      </c>
    </row>
    <row r="225" customFormat="false" ht="13.5" hidden="false" customHeight="true" outlineLevel="0" collapsed="false">
      <c r="A225" s="69"/>
      <c r="B225" s="70"/>
      <c r="C225" s="76" t="s">
        <v>550</v>
      </c>
      <c r="D225" s="88"/>
      <c r="E225" s="82"/>
      <c r="F225" s="77" t="str">
        <f aca="false">IFERROR(SQRT(2*(F223-F222)^2/(F223+F222)),"")</f>
        <v/>
      </c>
      <c r="G225" s="77" t="str">
        <f aca="false">IFERROR(SQRT(2*(G223-G222)^2/(G223+G222)),"")</f>
        <v/>
      </c>
      <c r="H225" s="77" t="str">
        <f aca="false">IFERROR(SQRT(2*(H223-H222)^2/(H223+H222)),"")</f>
        <v/>
      </c>
      <c r="I225" s="77" t="str">
        <f aca="false">IFERROR(SQRT(2*(I223-I222)^2/(I223+I222)),"")</f>
        <v/>
      </c>
      <c r="J225" s="77" t="str">
        <f aca="false">IFERROR(SQRT(2*(J223-J222)^2/(J223+J222)),"")</f>
        <v/>
      </c>
      <c r="K225" s="77" t="str">
        <f aca="false">IFERROR(SQRT(2*(K223-K222)^2/(K223+K222)),"")</f>
        <v/>
      </c>
      <c r="L225" s="77" t="str">
        <f aca="false">IFERROR(SQRT(2*(L223-L222)^2/(L223+L222)),"")</f>
        <v/>
      </c>
      <c r="M225" s="77" t="str">
        <f aca="false">IFERROR(SQRT(2*(M223-M222)^2/(M223+M222)),"")</f>
        <v/>
      </c>
      <c r="N225" s="84" t="str">
        <f aca="false">IFERROR(SQRT(2*(N223-N222)^2/(N223+N222)),"")</f>
        <v/>
      </c>
      <c r="O225" s="84" t="str">
        <f aca="false">IFERROR(SQRT(2*(O223-O222)^2/(O223+O222)),"")</f>
        <v/>
      </c>
      <c r="P225" s="84" t="str">
        <f aca="false">IFERROR(SQRT(2*(P223-P222)^2/(P223+P222)),"")</f>
        <v/>
      </c>
      <c r="Q225" s="77" t="str">
        <f aca="false">IFERROR(SQRT(2*(Q223-Q222)^2/(Q223+Q222)),"")</f>
        <v/>
      </c>
      <c r="R225" s="77" t="str">
        <f aca="false">IFERROR(SQRT(2*(R223-R222)^2/(R223+R222)),"")</f>
        <v/>
      </c>
      <c r="S225" s="77" t="str">
        <f aca="false">IFERROR(SQRT(2*(S223-S222)^2/(S223+S222)),"")</f>
        <v/>
      </c>
      <c r="T225" s="77" t="str">
        <f aca="false">IFERROR(SQRT(2*(T223-T222)^2/(T223+T222)),"")</f>
        <v/>
      </c>
      <c r="U225" s="77" t="str">
        <f aca="false">IFERROR(SQRT(2*(U223-U222)^2/(U223+U222)),"")</f>
        <v/>
      </c>
      <c r="V225" s="79" t="str">
        <f aca="false">IFERROR(SQRT(2*(V223-V222)^2/(V223+V222)),"")</f>
        <v/>
      </c>
    </row>
    <row r="226" customFormat="false" ht="13.5" hidden="false" customHeight="true" outlineLevel="0" collapsed="false">
      <c r="A226" s="69" t="n">
        <v>8026400</v>
      </c>
      <c r="B226" s="70" t="s">
        <v>158</v>
      </c>
      <c r="C226" s="71" t="s">
        <v>547</v>
      </c>
      <c r="D226" s="86"/>
      <c r="E226" s="82"/>
      <c r="F226" s="71"/>
      <c r="G226" s="71"/>
      <c r="H226" s="71"/>
      <c r="I226" s="71"/>
      <c r="J226" s="71"/>
      <c r="K226" s="71"/>
      <c r="L226" s="71"/>
      <c r="M226" s="71"/>
      <c r="N226" s="5"/>
      <c r="O226" s="5"/>
      <c r="P226" s="5"/>
      <c r="Q226" s="71"/>
      <c r="R226" s="71"/>
      <c r="S226" s="71"/>
      <c r="T226" s="71"/>
      <c r="U226" s="71"/>
      <c r="V226" s="85"/>
    </row>
    <row r="227" customFormat="false" ht="13.5" hidden="false" customHeight="true" outlineLevel="0" collapsed="false">
      <c r="A227" s="69"/>
      <c r="B227" s="70"/>
      <c r="C227" s="6" t="s">
        <v>548</v>
      </c>
      <c r="D227" s="87"/>
      <c r="E227" s="82"/>
      <c r="F227" s="6"/>
      <c r="G227" s="6"/>
      <c r="H227" s="6"/>
      <c r="I227" s="6"/>
      <c r="J227" s="6"/>
      <c r="K227" s="6"/>
      <c r="L227" s="6"/>
      <c r="M227" s="6"/>
      <c r="N227" s="5"/>
      <c r="O227" s="5"/>
      <c r="P227" s="5"/>
      <c r="Q227" s="6"/>
      <c r="R227" s="6"/>
      <c r="S227" s="6"/>
      <c r="T227" s="6"/>
      <c r="U227" s="6"/>
      <c r="V227" s="83"/>
    </row>
    <row r="228" customFormat="false" ht="13.5" hidden="false" customHeight="true" outlineLevel="0" collapsed="false">
      <c r="A228" s="69"/>
      <c r="B228" s="70"/>
      <c r="C228" s="6" t="s">
        <v>549</v>
      </c>
      <c r="D228" s="87"/>
      <c r="E228" s="82"/>
      <c r="F228" s="74" t="str">
        <f aca="false">IFERROR((F227-F226)/F226,"")</f>
        <v/>
      </c>
      <c r="G228" s="74" t="str">
        <f aca="false">IFERROR((G227-G226)/G226,"")</f>
        <v/>
      </c>
      <c r="H228" s="74" t="str">
        <f aca="false">IFERROR((H227-H226)/H226,"")</f>
        <v/>
      </c>
      <c r="I228" s="74" t="str">
        <f aca="false">IFERROR((I227-I226)/I226,"")</f>
        <v/>
      </c>
      <c r="J228" s="74" t="str">
        <f aca="false">IFERROR((J227-J226)/J226,"")</f>
        <v/>
      </c>
      <c r="K228" s="74" t="str">
        <f aca="false">IFERROR((K227-K226)/K226,"")</f>
        <v/>
      </c>
      <c r="L228" s="74" t="str">
        <f aca="false">IFERROR((L227-L226)/L226,"")</f>
        <v/>
      </c>
      <c r="M228" s="74" t="str">
        <f aca="false">IFERROR((M227-M226)/M226,"")</f>
        <v/>
      </c>
      <c r="N228" s="40" t="str">
        <f aca="false">IFERROR((N227-N226)/N226,"")</f>
        <v/>
      </c>
      <c r="O228" s="40" t="str">
        <f aca="false">IFERROR((O227-O226)/O226,"")</f>
        <v/>
      </c>
      <c r="P228" s="40" t="str">
        <f aca="false">IFERROR((P227-P226)/P226,"")</f>
        <v/>
      </c>
      <c r="Q228" s="74" t="str">
        <f aca="false">IFERROR((Q227-Q226)/Q226,"")</f>
        <v/>
      </c>
      <c r="R228" s="74" t="str">
        <f aca="false">IFERROR((R227-R226)/R226,"")</f>
        <v/>
      </c>
      <c r="S228" s="74" t="str">
        <f aca="false">IFERROR((S227-S226)/S226,"")</f>
        <v/>
      </c>
      <c r="T228" s="74" t="str">
        <f aca="false">IFERROR((T227-T226)/T226,"")</f>
        <v/>
      </c>
      <c r="U228" s="74" t="str">
        <f aca="false">IFERROR((U227-U226)/U226,"")</f>
        <v/>
      </c>
      <c r="V228" s="75" t="str">
        <f aca="false">IFERROR((V227-V226)/V226,"")</f>
        <v/>
      </c>
    </row>
    <row r="229" customFormat="false" ht="13.5" hidden="false" customHeight="true" outlineLevel="0" collapsed="false">
      <c r="A229" s="69"/>
      <c r="B229" s="70"/>
      <c r="C229" s="76" t="s">
        <v>550</v>
      </c>
      <c r="D229" s="88"/>
      <c r="E229" s="82"/>
      <c r="F229" s="77" t="str">
        <f aca="false">IFERROR(SQRT(2*(F227-F226)^2/(F227+F226)),"")</f>
        <v/>
      </c>
      <c r="G229" s="77" t="str">
        <f aca="false">IFERROR(SQRT(2*(G227-G226)^2/(G227+G226)),"")</f>
        <v/>
      </c>
      <c r="H229" s="77" t="str">
        <f aca="false">IFERROR(SQRT(2*(H227-H226)^2/(H227+H226)),"")</f>
        <v/>
      </c>
      <c r="I229" s="77" t="str">
        <f aca="false">IFERROR(SQRT(2*(I227-I226)^2/(I227+I226)),"")</f>
        <v/>
      </c>
      <c r="J229" s="77" t="str">
        <f aca="false">IFERROR(SQRT(2*(J227-J226)^2/(J227+J226)),"")</f>
        <v/>
      </c>
      <c r="K229" s="77" t="str">
        <f aca="false">IFERROR(SQRT(2*(K227-K226)^2/(K227+K226)),"")</f>
        <v/>
      </c>
      <c r="L229" s="77" t="str">
        <f aca="false">IFERROR(SQRT(2*(L227-L226)^2/(L227+L226)),"")</f>
        <v/>
      </c>
      <c r="M229" s="77" t="str">
        <f aca="false">IFERROR(SQRT(2*(M227-M226)^2/(M227+M226)),"")</f>
        <v/>
      </c>
      <c r="N229" s="84" t="str">
        <f aca="false">IFERROR(SQRT(2*(N227-N226)^2/(N227+N226)),"")</f>
        <v/>
      </c>
      <c r="O229" s="84" t="str">
        <f aca="false">IFERROR(SQRT(2*(O227-O226)^2/(O227+O226)),"")</f>
        <v/>
      </c>
      <c r="P229" s="84" t="str">
        <f aca="false">IFERROR(SQRT(2*(P227-P226)^2/(P227+P226)),"")</f>
        <v/>
      </c>
      <c r="Q229" s="77" t="str">
        <f aca="false">IFERROR(SQRT(2*(Q227-Q226)^2/(Q227+Q226)),"")</f>
        <v/>
      </c>
      <c r="R229" s="77" t="str">
        <f aca="false">IFERROR(SQRT(2*(R227-R226)^2/(R227+R226)),"")</f>
        <v/>
      </c>
      <c r="S229" s="77" t="str">
        <f aca="false">IFERROR(SQRT(2*(S227-S226)^2/(S227+S226)),"")</f>
        <v/>
      </c>
      <c r="T229" s="77" t="str">
        <f aca="false">IFERROR(SQRT(2*(T227-T226)^2/(T227+T226)),"")</f>
        <v/>
      </c>
      <c r="U229" s="77" t="str">
        <f aca="false">IFERROR(SQRT(2*(U227-U226)^2/(U227+U226)),"")</f>
        <v/>
      </c>
      <c r="V229" s="79" t="str">
        <f aca="false">IFERROR(SQRT(2*(V227-V226)^2/(V227+V226)),"")</f>
        <v/>
      </c>
    </row>
    <row r="230" customFormat="false" ht="13.5" hidden="false" customHeight="true" outlineLevel="0" collapsed="false">
      <c r="A230" s="69" t="n">
        <v>8045500</v>
      </c>
      <c r="B230" s="70" t="s">
        <v>160</v>
      </c>
      <c r="C230" s="71" t="s">
        <v>547</v>
      </c>
      <c r="D230" s="86"/>
      <c r="E230" s="82"/>
      <c r="F230" s="71"/>
      <c r="G230" s="71"/>
      <c r="H230" s="71"/>
      <c r="I230" s="71"/>
      <c r="J230" s="71"/>
      <c r="K230" s="71"/>
      <c r="L230" s="71"/>
      <c r="M230" s="71"/>
      <c r="N230" s="5"/>
      <c r="O230" s="5"/>
      <c r="P230" s="5"/>
      <c r="Q230" s="71"/>
      <c r="R230" s="71"/>
      <c r="S230" s="71"/>
      <c r="T230" s="71"/>
      <c r="U230" s="71"/>
      <c r="V230" s="85"/>
    </row>
    <row r="231" customFormat="false" ht="13.5" hidden="false" customHeight="true" outlineLevel="0" collapsed="false">
      <c r="A231" s="69"/>
      <c r="B231" s="70"/>
      <c r="C231" s="6" t="s">
        <v>548</v>
      </c>
      <c r="D231" s="87"/>
      <c r="E231" s="82"/>
      <c r="F231" s="6"/>
      <c r="G231" s="6"/>
      <c r="H231" s="6"/>
      <c r="I231" s="6"/>
      <c r="J231" s="6"/>
      <c r="K231" s="6"/>
      <c r="L231" s="6"/>
      <c r="M231" s="6"/>
      <c r="N231" s="5"/>
      <c r="O231" s="5"/>
      <c r="P231" s="5"/>
      <c r="Q231" s="6"/>
      <c r="R231" s="6"/>
      <c r="S231" s="6"/>
      <c r="T231" s="6"/>
      <c r="U231" s="6"/>
      <c r="V231" s="83"/>
    </row>
    <row r="232" customFormat="false" ht="13.5" hidden="false" customHeight="true" outlineLevel="0" collapsed="false">
      <c r="A232" s="69"/>
      <c r="B232" s="70"/>
      <c r="C232" s="6" t="s">
        <v>549</v>
      </c>
      <c r="D232" s="87"/>
      <c r="E232" s="82"/>
      <c r="F232" s="74" t="str">
        <f aca="false">IFERROR((F231-F230)/F230,"")</f>
        <v/>
      </c>
      <c r="G232" s="74" t="str">
        <f aca="false">IFERROR((G231-G230)/G230,"")</f>
        <v/>
      </c>
      <c r="H232" s="74" t="str">
        <f aca="false">IFERROR((H231-H230)/H230,"")</f>
        <v/>
      </c>
      <c r="I232" s="74" t="str">
        <f aca="false">IFERROR((I231-I230)/I230,"")</f>
        <v/>
      </c>
      <c r="J232" s="74" t="str">
        <f aca="false">IFERROR((J231-J230)/J230,"")</f>
        <v/>
      </c>
      <c r="K232" s="74" t="str">
        <f aca="false">IFERROR((K231-K230)/K230,"")</f>
        <v/>
      </c>
      <c r="L232" s="74" t="str">
        <f aca="false">IFERROR((L231-L230)/L230,"")</f>
        <v/>
      </c>
      <c r="M232" s="74" t="str">
        <f aca="false">IFERROR((M231-M230)/M230,"")</f>
        <v/>
      </c>
      <c r="N232" s="40" t="str">
        <f aca="false">IFERROR((N231-N230)/N230,"")</f>
        <v/>
      </c>
      <c r="O232" s="40" t="str">
        <f aca="false">IFERROR((O231-O230)/O230,"")</f>
        <v/>
      </c>
      <c r="P232" s="40" t="str">
        <f aca="false">IFERROR((P231-P230)/P230,"")</f>
        <v/>
      </c>
      <c r="Q232" s="74" t="str">
        <f aca="false">IFERROR((Q231-Q230)/Q230,"")</f>
        <v/>
      </c>
      <c r="R232" s="74" t="str">
        <f aca="false">IFERROR((R231-R230)/R230,"")</f>
        <v/>
      </c>
      <c r="S232" s="74" t="str">
        <f aca="false">IFERROR((S231-S230)/S230,"")</f>
        <v/>
      </c>
      <c r="T232" s="74" t="str">
        <f aca="false">IFERROR((T231-T230)/T230,"")</f>
        <v/>
      </c>
      <c r="U232" s="74" t="str">
        <f aca="false">IFERROR((U231-U230)/U230,"")</f>
        <v/>
      </c>
      <c r="V232" s="75" t="str">
        <f aca="false">IFERROR((V231-V230)/V230,"")</f>
        <v/>
      </c>
    </row>
    <row r="233" customFormat="false" ht="13.5" hidden="false" customHeight="true" outlineLevel="0" collapsed="false">
      <c r="A233" s="69"/>
      <c r="B233" s="70"/>
      <c r="C233" s="76" t="s">
        <v>550</v>
      </c>
      <c r="D233" s="88"/>
      <c r="E233" s="82"/>
      <c r="F233" s="77" t="str">
        <f aca="false">IFERROR(SQRT(2*(F231-F230)^2/(F231+F230)),"")</f>
        <v/>
      </c>
      <c r="G233" s="77" t="str">
        <f aca="false">IFERROR(SQRT(2*(G231-G230)^2/(G231+G230)),"")</f>
        <v/>
      </c>
      <c r="H233" s="77" t="str">
        <f aca="false">IFERROR(SQRT(2*(H231-H230)^2/(H231+H230)),"")</f>
        <v/>
      </c>
      <c r="I233" s="77" t="str">
        <f aca="false">IFERROR(SQRT(2*(I231-I230)^2/(I231+I230)),"")</f>
        <v/>
      </c>
      <c r="J233" s="77" t="str">
        <f aca="false">IFERROR(SQRT(2*(J231-J230)^2/(J231+J230)),"")</f>
        <v/>
      </c>
      <c r="K233" s="77" t="str">
        <f aca="false">IFERROR(SQRT(2*(K231-K230)^2/(K231+K230)),"")</f>
        <v/>
      </c>
      <c r="L233" s="77" t="str">
        <f aca="false">IFERROR(SQRT(2*(L231-L230)^2/(L231+L230)),"")</f>
        <v/>
      </c>
      <c r="M233" s="77" t="str">
        <f aca="false">IFERROR(SQRT(2*(M231-M230)^2/(M231+M230)),"")</f>
        <v/>
      </c>
      <c r="N233" s="78" t="str">
        <f aca="false">IFERROR(SQRT(2*(N231-N230)^2/(N231+N230)),"")</f>
        <v/>
      </c>
      <c r="O233" s="78" t="str">
        <f aca="false">IFERROR(SQRT(2*(O231-O230)^2/(O231+O230)),"")</f>
        <v/>
      </c>
      <c r="P233" s="78" t="str">
        <f aca="false">IFERROR(SQRT(2*(P231-P230)^2/(P231+P230)),"")</f>
        <v/>
      </c>
      <c r="Q233" s="77" t="str">
        <f aca="false">IFERROR(SQRT(2*(Q231-Q230)^2/(Q231+Q230)),"")</f>
        <v/>
      </c>
      <c r="R233" s="77" t="str">
        <f aca="false">IFERROR(SQRT(2*(R231-R230)^2/(R231+R230)),"")</f>
        <v/>
      </c>
      <c r="S233" s="77" t="str">
        <f aca="false">IFERROR(SQRT(2*(S231-S230)^2/(S231+S230)),"")</f>
        <v/>
      </c>
      <c r="T233" s="77" t="str">
        <f aca="false">IFERROR(SQRT(2*(T231-T230)^2/(T231+T230)),"")</f>
        <v/>
      </c>
      <c r="U233" s="77" t="str">
        <f aca="false">IFERROR(SQRT(2*(U231-U230)^2/(U231+U230)),"")</f>
        <v/>
      </c>
      <c r="V233" s="79" t="str">
        <f aca="false">IFERROR(SQRT(2*(V231-V230)^2/(V231+V230)),"")</f>
        <v/>
      </c>
    </row>
    <row r="234" customFormat="false" ht="13.5" hidden="false" customHeight="true" outlineLevel="0" collapsed="false">
      <c r="A234" s="69" t="n">
        <v>8052900</v>
      </c>
      <c r="B234" s="70" t="s">
        <v>162</v>
      </c>
      <c r="C234" s="71" t="s">
        <v>547</v>
      </c>
      <c r="D234" s="72"/>
      <c r="E234" s="73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</row>
    <row r="235" customFormat="false" ht="13.5" hidden="false" customHeight="true" outlineLevel="0" collapsed="false">
      <c r="A235" s="69"/>
      <c r="B235" s="70"/>
      <c r="C235" s="6" t="s">
        <v>548</v>
      </c>
      <c r="D235" s="72"/>
      <c r="E235" s="72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</row>
    <row r="236" customFormat="false" ht="13.5" hidden="false" customHeight="true" outlineLevel="0" collapsed="false">
      <c r="A236" s="69"/>
      <c r="B236" s="70"/>
      <c r="C236" s="6" t="s">
        <v>549</v>
      </c>
      <c r="D236" s="72"/>
      <c r="E236" s="72"/>
      <c r="F236" s="74" t="str">
        <f aca="false">IFERROR((F235-F234)/F234,"")</f>
        <v/>
      </c>
      <c r="G236" s="74" t="str">
        <f aca="false">IFERROR((G235-G234)/G234,"")</f>
        <v/>
      </c>
      <c r="H236" s="74" t="str">
        <f aca="false">IFERROR((H235-H234)/H234,"")</f>
        <v/>
      </c>
      <c r="I236" s="74" t="str">
        <f aca="false">IFERROR((I235-I234)/I234,"")</f>
        <v/>
      </c>
      <c r="J236" s="74" t="str">
        <f aca="false">IFERROR((J235-J234)/J234,"")</f>
        <v/>
      </c>
      <c r="K236" s="74" t="str">
        <f aca="false">IFERROR((K235-K234)/K234,"")</f>
        <v/>
      </c>
      <c r="L236" s="74" t="str">
        <f aca="false">IFERROR((L235-L234)/L234,"")</f>
        <v/>
      </c>
      <c r="M236" s="74" t="str">
        <f aca="false">IFERROR((M235-M234)/M234,"")</f>
        <v/>
      </c>
      <c r="N236" s="40" t="str">
        <f aca="false">IFERROR((N235-N234)/N234,"")</f>
        <v/>
      </c>
      <c r="O236" s="40" t="str">
        <f aca="false">IFERROR((O235-O234)/O234,"")</f>
        <v/>
      </c>
      <c r="P236" s="40" t="str">
        <f aca="false">IFERROR((P235-P234)/P234,"")</f>
        <v/>
      </c>
      <c r="Q236" s="74" t="str">
        <f aca="false">IFERROR((Q235-Q234)/Q234,"")</f>
        <v/>
      </c>
      <c r="R236" s="74" t="str">
        <f aca="false">IFERROR((R235-R234)/R234,"")</f>
        <v/>
      </c>
      <c r="S236" s="74" t="str">
        <f aca="false">IFERROR((S235-S234)/S234,"")</f>
        <v/>
      </c>
      <c r="T236" s="74" t="str">
        <f aca="false">IFERROR((T235-T234)/T234,"")</f>
        <v/>
      </c>
      <c r="U236" s="74" t="str">
        <f aca="false">IFERROR((U235-U234)/U234,"")</f>
        <v/>
      </c>
      <c r="V236" s="75" t="str">
        <f aca="false">IFERROR((V235-V234)/V234,"")</f>
        <v/>
      </c>
    </row>
    <row r="237" customFormat="false" ht="13.5" hidden="false" customHeight="true" outlineLevel="0" collapsed="false">
      <c r="A237" s="69"/>
      <c r="B237" s="70"/>
      <c r="C237" s="76" t="s">
        <v>550</v>
      </c>
      <c r="D237" s="72"/>
      <c r="E237" s="72"/>
      <c r="F237" s="77" t="str">
        <f aca="false">IFERROR(SQRT(2*(F235-F234)^2/(F235+F234)),"")</f>
        <v/>
      </c>
      <c r="G237" s="77" t="str">
        <f aca="false">IFERROR(SQRT(2*(G235-G234)^2/(G235+G234)),"")</f>
        <v/>
      </c>
      <c r="H237" s="77" t="str">
        <f aca="false">IFERROR(SQRT(2*(H235-H234)^2/(H235+H234)),"")</f>
        <v/>
      </c>
      <c r="I237" s="77" t="str">
        <f aca="false">IFERROR(SQRT(2*(I235-I234)^2/(I235+I234)),"")</f>
        <v/>
      </c>
      <c r="J237" s="77" t="str">
        <f aca="false">IFERROR(SQRT(2*(J235-J234)^2/(J235+J234)),"")</f>
        <v/>
      </c>
      <c r="K237" s="77" t="str">
        <f aca="false">IFERROR(SQRT(2*(K235-K234)^2/(K235+K234)),"")</f>
        <v/>
      </c>
      <c r="L237" s="77" t="str">
        <f aca="false">IFERROR(SQRT(2*(L235-L234)^2/(L235+L234)),"")</f>
        <v/>
      </c>
      <c r="M237" s="77" t="str">
        <f aca="false">IFERROR(SQRT(2*(M235-M234)^2/(M235+M234)),"")</f>
        <v/>
      </c>
      <c r="N237" s="78" t="str">
        <f aca="false">IFERROR(SQRT(2*(N235-N234)^2/(N235+N234)),"")</f>
        <v/>
      </c>
      <c r="O237" s="78" t="str">
        <f aca="false">IFERROR(SQRT(2*(O235-O234)^2/(O235+O234)),"")</f>
        <v/>
      </c>
      <c r="P237" s="78" t="str">
        <f aca="false">IFERROR(SQRT(2*(P235-P234)^2/(P235+P234)),"")</f>
        <v/>
      </c>
      <c r="Q237" s="77" t="str">
        <f aca="false">IFERROR(SQRT(2*(Q235-Q234)^2/(Q235+Q234)),"")</f>
        <v/>
      </c>
      <c r="R237" s="77" t="str">
        <f aca="false">IFERROR(SQRT(2*(R235-R234)^2/(R235+R234)),"")</f>
        <v/>
      </c>
      <c r="S237" s="77" t="str">
        <f aca="false">IFERROR(SQRT(2*(S235-S234)^2/(S235+S234)),"")</f>
        <v/>
      </c>
      <c r="T237" s="77" t="str">
        <f aca="false">IFERROR(SQRT(2*(T235-T234)^2/(T235+T234)),"")</f>
        <v/>
      </c>
      <c r="U237" s="77" t="str">
        <f aca="false">IFERROR(SQRT(2*(U235-U234)^2/(U235+U234)),"")</f>
        <v/>
      </c>
      <c r="V237" s="79" t="str">
        <f aca="false">IFERROR(SQRT(2*(V235-V234)^2/(V235+V234)),"")</f>
        <v/>
      </c>
    </row>
    <row r="238" customFormat="false" ht="13.5" hidden="false" customHeight="true" outlineLevel="0" collapsed="false">
      <c r="A238" s="69" t="n">
        <v>8054000</v>
      </c>
      <c r="B238" s="70" t="s">
        <v>164</v>
      </c>
      <c r="C238" s="71" t="s">
        <v>547</v>
      </c>
      <c r="D238" s="86"/>
      <c r="E238" s="82"/>
      <c r="F238" s="80"/>
      <c r="G238" s="80"/>
      <c r="H238" s="80"/>
      <c r="I238" s="80"/>
      <c r="J238" s="80"/>
      <c r="K238" s="80"/>
      <c r="L238" s="80"/>
      <c r="M238" s="80"/>
      <c r="N238" s="5"/>
      <c r="O238" s="5"/>
      <c r="P238" s="5"/>
      <c r="Q238" s="80"/>
      <c r="R238" s="80"/>
      <c r="S238" s="80"/>
      <c r="T238" s="80"/>
      <c r="U238" s="80"/>
      <c r="V238" s="81"/>
    </row>
    <row r="239" customFormat="false" ht="13.5" hidden="false" customHeight="true" outlineLevel="0" collapsed="false">
      <c r="A239" s="69"/>
      <c r="B239" s="70"/>
      <c r="C239" s="6" t="s">
        <v>548</v>
      </c>
      <c r="D239" s="87"/>
      <c r="E239" s="82"/>
      <c r="F239" s="6"/>
      <c r="G239" s="6"/>
      <c r="H239" s="6"/>
      <c r="I239" s="6"/>
      <c r="J239" s="6"/>
      <c r="K239" s="6"/>
      <c r="L239" s="6"/>
      <c r="M239" s="6"/>
      <c r="N239" s="5"/>
      <c r="O239" s="5"/>
      <c r="P239" s="5"/>
      <c r="Q239" s="6"/>
      <c r="R239" s="6"/>
      <c r="S239" s="6"/>
      <c r="T239" s="6"/>
      <c r="U239" s="6"/>
      <c r="V239" s="83"/>
    </row>
    <row r="240" customFormat="false" ht="13.5" hidden="false" customHeight="true" outlineLevel="0" collapsed="false">
      <c r="A240" s="69"/>
      <c r="B240" s="70"/>
      <c r="C240" s="6" t="s">
        <v>549</v>
      </c>
      <c r="D240" s="87"/>
      <c r="E240" s="82"/>
      <c r="F240" s="74" t="str">
        <f aca="false">IFERROR((F239-F238)/F238,"")</f>
        <v/>
      </c>
      <c r="G240" s="74" t="str">
        <f aca="false">IFERROR((G239-G238)/G238,"")</f>
        <v/>
      </c>
      <c r="H240" s="74" t="str">
        <f aca="false">IFERROR((H239-H238)/H238,"")</f>
        <v/>
      </c>
      <c r="I240" s="74" t="str">
        <f aca="false">IFERROR((I239-I238)/I238,"")</f>
        <v/>
      </c>
      <c r="J240" s="74" t="str">
        <f aca="false">IFERROR((J239-J238)/J238,"")</f>
        <v/>
      </c>
      <c r="K240" s="74" t="str">
        <f aca="false">IFERROR((K239-K238)/K238,"")</f>
        <v/>
      </c>
      <c r="L240" s="74" t="str">
        <f aca="false">IFERROR((L239-L238)/L238,"")</f>
        <v/>
      </c>
      <c r="M240" s="74" t="str">
        <f aca="false">IFERROR((M239-M238)/M238,"")</f>
        <v/>
      </c>
      <c r="N240" s="40" t="str">
        <f aca="false">IFERROR((N239-N238)/N238,"")</f>
        <v/>
      </c>
      <c r="O240" s="40" t="str">
        <f aca="false">IFERROR((O239-O238)/O238,"")</f>
        <v/>
      </c>
      <c r="P240" s="40" t="str">
        <f aca="false">IFERROR((P239-P238)/P238,"")</f>
        <v/>
      </c>
      <c r="Q240" s="74" t="str">
        <f aca="false">IFERROR((Q239-Q238)/Q238,"")</f>
        <v/>
      </c>
      <c r="R240" s="74" t="str">
        <f aca="false">IFERROR((R239-R238)/R238,"")</f>
        <v/>
      </c>
      <c r="S240" s="74" t="str">
        <f aca="false">IFERROR((S239-S238)/S238,"")</f>
        <v/>
      </c>
      <c r="T240" s="74" t="str">
        <f aca="false">IFERROR((T239-T238)/T238,"")</f>
        <v/>
      </c>
      <c r="U240" s="74" t="str">
        <f aca="false">IFERROR((U239-U238)/U238,"")</f>
        <v/>
      </c>
      <c r="V240" s="75" t="str">
        <f aca="false">IFERROR((V239-V238)/V238,"")</f>
        <v/>
      </c>
    </row>
    <row r="241" customFormat="false" ht="13.5" hidden="false" customHeight="true" outlineLevel="0" collapsed="false">
      <c r="A241" s="69"/>
      <c r="B241" s="70"/>
      <c r="C241" s="76" t="s">
        <v>550</v>
      </c>
      <c r="D241" s="88"/>
      <c r="E241" s="82"/>
      <c r="F241" s="77" t="str">
        <f aca="false">IFERROR(SQRT(2*(F239-F238)^2/(F239+F238)),"")</f>
        <v/>
      </c>
      <c r="G241" s="77" t="str">
        <f aca="false">IFERROR(SQRT(2*(G239-G238)^2/(G239+G238)),"")</f>
        <v/>
      </c>
      <c r="H241" s="77" t="str">
        <f aca="false">IFERROR(SQRT(2*(H239-H238)^2/(H239+H238)),"")</f>
        <v/>
      </c>
      <c r="I241" s="77" t="str">
        <f aca="false">IFERROR(SQRT(2*(I239-I238)^2/(I239+I238)),"")</f>
        <v/>
      </c>
      <c r="J241" s="77" t="str">
        <f aca="false">IFERROR(SQRT(2*(J239-J238)^2/(J239+J238)),"")</f>
        <v/>
      </c>
      <c r="K241" s="77" t="str">
        <f aca="false">IFERROR(SQRT(2*(K239-K238)^2/(K239+K238)),"")</f>
        <v/>
      </c>
      <c r="L241" s="77" t="str">
        <f aca="false">IFERROR(SQRT(2*(L239-L238)^2/(L239+L238)),"")</f>
        <v/>
      </c>
      <c r="M241" s="77" t="str">
        <f aca="false">IFERROR(SQRT(2*(M239-M238)^2/(M239+M238)),"")</f>
        <v/>
      </c>
      <c r="N241" s="84" t="str">
        <f aca="false">IFERROR(SQRT(2*(N239-N238)^2/(N239+N238)),"")</f>
        <v/>
      </c>
      <c r="O241" s="84" t="str">
        <f aca="false">IFERROR(SQRT(2*(O239-O238)^2/(O239+O238)),"")</f>
        <v/>
      </c>
      <c r="P241" s="84" t="str">
        <f aca="false">IFERROR(SQRT(2*(P239-P238)^2/(P239+P238)),"")</f>
        <v/>
      </c>
      <c r="Q241" s="77" t="str">
        <f aca="false">IFERROR(SQRT(2*(Q239-Q238)^2/(Q239+Q238)),"")</f>
        <v/>
      </c>
      <c r="R241" s="77" t="str">
        <f aca="false">IFERROR(SQRT(2*(R239-R238)^2/(R239+R238)),"")</f>
        <v/>
      </c>
      <c r="S241" s="77" t="str">
        <f aca="false">IFERROR(SQRT(2*(S239-S238)^2/(S239+S238)),"")</f>
        <v/>
      </c>
      <c r="T241" s="77" t="str">
        <f aca="false">IFERROR(SQRT(2*(T239-T238)^2/(T239+T238)),"")</f>
        <v/>
      </c>
      <c r="U241" s="77" t="str">
        <f aca="false">IFERROR(SQRT(2*(U239-U238)^2/(U239+U238)),"")</f>
        <v/>
      </c>
      <c r="V241" s="79" t="str">
        <f aca="false">IFERROR(SQRT(2*(V239-V238)^2/(V239+V238)),"")</f>
        <v/>
      </c>
    </row>
    <row r="242" customFormat="false" ht="13.5" hidden="false" customHeight="true" outlineLevel="0" collapsed="false">
      <c r="A242" s="69" t="n">
        <v>8053900</v>
      </c>
      <c r="B242" s="70" t="s">
        <v>166</v>
      </c>
      <c r="C242" s="71" t="s">
        <v>547</v>
      </c>
      <c r="D242" s="86"/>
      <c r="E242" s="82"/>
      <c r="F242" s="71"/>
      <c r="G242" s="71"/>
      <c r="H242" s="71"/>
      <c r="I242" s="71"/>
      <c r="J242" s="71"/>
      <c r="K242" s="71"/>
      <c r="L242" s="71"/>
      <c r="M242" s="71"/>
      <c r="N242" s="5"/>
      <c r="O242" s="5"/>
      <c r="P242" s="5"/>
      <c r="Q242" s="71"/>
      <c r="R242" s="71"/>
      <c r="S242" s="71"/>
      <c r="T242" s="71"/>
      <c r="U242" s="71"/>
      <c r="V242" s="85"/>
    </row>
    <row r="243" customFormat="false" ht="13.5" hidden="false" customHeight="true" outlineLevel="0" collapsed="false">
      <c r="A243" s="69"/>
      <c r="B243" s="70"/>
      <c r="C243" s="6" t="s">
        <v>548</v>
      </c>
      <c r="D243" s="87"/>
      <c r="E243" s="82"/>
      <c r="F243" s="6"/>
      <c r="G243" s="6"/>
      <c r="H243" s="6"/>
      <c r="I243" s="6"/>
      <c r="J243" s="6"/>
      <c r="K243" s="6"/>
      <c r="L243" s="6"/>
      <c r="M243" s="6"/>
      <c r="N243" s="5"/>
      <c r="O243" s="5"/>
      <c r="P243" s="5"/>
      <c r="Q243" s="6"/>
      <c r="R243" s="6"/>
      <c r="S243" s="6"/>
      <c r="T243" s="6"/>
      <c r="U243" s="6"/>
      <c r="V243" s="83"/>
    </row>
    <row r="244" customFormat="false" ht="13.5" hidden="false" customHeight="true" outlineLevel="0" collapsed="false">
      <c r="A244" s="69"/>
      <c r="B244" s="70"/>
      <c r="C244" s="6" t="s">
        <v>549</v>
      </c>
      <c r="D244" s="87"/>
      <c r="E244" s="82"/>
      <c r="F244" s="74" t="str">
        <f aca="false">IFERROR((F243-F242)/F242,"")</f>
        <v/>
      </c>
      <c r="G244" s="74" t="str">
        <f aca="false">IFERROR((G243-G242)/G242,"")</f>
        <v/>
      </c>
      <c r="H244" s="74" t="str">
        <f aca="false">IFERROR((H243-H242)/H242,"")</f>
        <v/>
      </c>
      <c r="I244" s="74" t="str">
        <f aca="false">IFERROR((I243-I242)/I242,"")</f>
        <v/>
      </c>
      <c r="J244" s="74" t="str">
        <f aca="false">IFERROR((J243-J242)/J242,"")</f>
        <v/>
      </c>
      <c r="K244" s="74" t="str">
        <f aca="false">IFERROR((K243-K242)/K242,"")</f>
        <v/>
      </c>
      <c r="L244" s="74" t="str">
        <f aca="false">IFERROR((L243-L242)/L242,"")</f>
        <v/>
      </c>
      <c r="M244" s="74" t="str">
        <f aca="false">IFERROR((M243-M242)/M242,"")</f>
        <v/>
      </c>
      <c r="N244" s="40" t="str">
        <f aca="false">IFERROR((N243-N242)/N242,"")</f>
        <v/>
      </c>
      <c r="O244" s="40" t="str">
        <f aca="false">IFERROR((O243-O242)/O242,"")</f>
        <v/>
      </c>
      <c r="P244" s="40" t="str">
        <f aca="false">IFERROR((P243-P242)/P242,"")</f>
        <v/>
      </c>
      <c r="Q244" s="74" t="str">
        <f aca="false">IFERROR((Q243-Q242)/Q242,"")</f>
        <v/>
      </c>
      <c r="R244" s="74" t="str">
        <f aca="false">IFERROR((R243-R242)/R242,"")</f>
        <v/>
      </c>
      <c r="S244" s="74" t="str">
        <f aca="false">IFERROR((S243-S242)/S242,"")</f>
        <v/>
      </c>
      <c r="T244" s="74" t="str">
        <f aca="false">IFERROR((T243-T242)/T242,"")</f>
        <v/>
      </c>
      <c r="U244" s="74" t="str">
        <f aca="false">IFERROR((U243-U242)/U242,"")</f>
        <v/>
      </c>
      <c r="V244" s="75" t="str">
        <f aca="false">IFERROR((V243-V242)/V242,"")</f>
        <v/>
      </c>
    </row>
    <row r="245" customFormat="false" ht="13.5" hidden="false" customHeight="true" outlineLevel="0" collapsed="false">
      <c r="A245" s="69"/>
      <c r="B245" s="70"/>
      <c r="C245" s="76" t="s">
        <v>550</v>
      </c>
      <c r="D245" s="88"/>
      <c r="E245" s="82"/>
      <c r="F245" s="77" t="str">
        <f aca="false">IFERROR(SQRT(2*(F243-F242)^2/(F243+F242)),"")</f>
        <v/>
      </c>
      <c r="G245" s="77" t="str">
        <f aca="false">IFERROR(SQRT(2*(G243-G242)^2/(G243+G242)),"")</f>
        <v/>
      </c>
      <c r="H245" s="77" t="str">
        <f aca="false">IFERROR(SQRT(2*(H243-H242)^2/(H243+H242)),"")</f>
        <v/>
      </c>
      <c r="I245" s="77" t="str">
        <f aca="false">IFERROR(SQRT(2*(I243-I242)^2/(I243+I242)),"")</f>
        <v/>
      </c>
      <c r="J245" s="77" t="str">
        <f aca="false">IFERROR(SQRT(2*(J243-J242)^2/(J243+J242)),"")</f>
        <v/>
      </c>
      <c r="K245" s="77" t="str">
        <f aca="false">IFERROR(SQRT(2*(K243-K242)^2/(K243+K242)),"")</f>
        <v/>
      </c>
      <c r="L245" s="77" t="str">
        <f aca="false">IFERROR(SQRT(2*(L243-L242)^2/(L243+L242)),"")</f>
        <v/>
      </c>
      <c r="M245" s="77" t="str">
        <f aca="false">IFERROR(SQRT(2*(M243-M242)^2/(M243+M242)),"")</f>
        <v/>
      </c>
      <c r="N245" s="84" t="str">
        <f aca="false">IFERROR(SQRT(2*(N243-N242)^2/(N243+N242)),"")</f>
        <v/>
      </c>
      <c r="O245" s="84" t="str">
        <f aca="false">IFERROR(SQRT(2*(O243-O242)^2/(O243+O242)),"")</f>
        <v/>
      </c>
      <c r="P245" s="84" t="str">
        <f aca="false">IFERROR(SQRT(2*(P243-P242)^2/(P243+P242)),"")</f>
        <v/>
      </c>
      <c r="Q245" s="77" t="str">
        <f aca="false">IFERROR(SQRT(2*(Q243-Q242)^2/(Q243+Q242)),"")</f>
        <v/>
      </c>
      <c r="R245" s="77" t="str">
        <f aca="false">IFERROR(SQRT(2*(R243-R242)^2/(R243+R242)),"")</f>
        <v/>
      </c>
      <c r="S245" s="77" t="str">
        <f aca="false">IFERROR(SQRT(2*(S243-S242)^2/(S243+S242)),"")</f>
        <v/>
      </c>
      <c r="T245" s="77" t="str">
        <f aca="false">IFERROR(SQRT(2*(T243-T242)^2/(T243+T242)),"")</f>
        <v/>
      </c>
      <c r="U245" s="77" t="str">
        <f aca="false">IFERROR(SQRT(2*(U243-U242)^2/(U243+U242)),"")</f>
        <v/>
      </c>
      <c r="V245" s="79" t="str">
        <f aca="false">IFERROR(SQRT(2*(V243-V242)^2/(V243+V242)),"")</f>
        <v/>
      </c>
    </row>
    <row r="246" customFormat="false" ht="13.5" hidden="false" customHeight="true" outlineLevel="0" collapsed="false">
      <c r="A246" s="69" t="n">
        <v>8055850</v>
      </c>
      <c r="B246" s="70" t="s">
        <v>168</v>
      </c>
      <c r="C246" s="71" t="s">
        <v>547</v>
      </c>
      <c r="D246" s="86"/>
      <c r="E246" s="82"/>
      <c r="F246" s="71"/>
      <c r="G246" s="71"/>
      <c r="H246" s="71"/>
      <c r="I246" s="71"/>
      <c r="J246" s="71"/>
      <c r="K246" s="71"/>
      <c r="L246" s="71"/>
      <c r="M246" s="71"/>
      <c r="N246" s="5"/>
      <c r="O246" s="5"/>
      <c r="P246" s="5"/>
      <c r="Q246" s="71"/>
      <c r="R246" s="71"/>
      <c r="S246" s="71"/>
      <c r="T246" s="71"/>
      <c r="U246" s="71"/>
      <c r="V246" s="85"/>
    </row>
    <row r="247" customFormat="false" ht="13.5" hidden="false" customHeight="true" outlineLevel="0" collapsed="false">
      <c r="A247" s="69"/>
      <c r="B247" s="70"/>
      <c r="C247" s="6" t="s">
        <v>548</v>
      </c>
      <c r="D247" s="87"/>
      <c r="E247" s="82"/>
      <c r="F247" s="6"/>
      <c r="G247" s="6"/>
      <c r="H247" s="6"/>
      <c r="I247" s="6"/>
      <c r="J247" s="6"/>
      <c r="K247" s="6"/>
      <c r="L247" s="6"/>
      <c r="M247" s="6"/>
      <c r="N247" s="5"/>
      <c r="O247" s="5"/>
      <c r="P247" s="5"/>
      <c r="Q247" s="6"/>
      <c r="R247" s="6"/>
      <c r="S247" s="6"/>
      <c r="T247" s="6"/>
      <c r="U247" s="6"/>
      <c r="V247" s="83"/>
    </row>
    <row r="248" customFormat="false" ht="13.5" hidden="false" customHeight="true" outlineLevel="0" collapsed="false">
      <c r="A248" s="69"/>
      <c r="B248" s="70"/>
      <c r="C248" s="6" t="s">
        <v>549</v>
      </c>
      <c r="D248" s="87"/>
      <c r="E248" s="82"/>
      <c r="F248" s="74" t="str">
        <f aca="false">IFERROR((F247-F246)/F246,"")</f>
        <v/>
      </c>
      <c r="G248" s="74" t="str">
        <f aca="false">IFERROR((G247-G246)/G246,"")</f>
        <v/>
      </c>
      <c r="H248" s="74" t="str">
        <f aca="false">IFERROR((H247-H246)/H246,"")</f>
        <v/>
      </c>
      <c r="I248" s="74" t="str">
        <f aca="false">IFERROR((I247-I246)/I246,"")</f>
        <v/>
      </c>
      <c r="J248" s="74" t="str">
        <f aca="false">IFERROR((J247-J246)/J246,"")</f>
        <v/>
      </c>
      <c r="K248" s="74" t="str">
        <f aca="false">IFERROR((K247-K246)/K246,"")</f>
        <v/>
      </c>
      <c r="L248" s="74" t="str">
        <f aca="false">IFERROR((L247-L246)/L246,"")</f>
        <v/>
      </c>
      <c r="M248" s="74" t="str">
        <f aca="false">IFERROR((M247-M246)/M246,"")</f>
        <v/>
      </c>
      <c r="N248" s="40" t="str">
        <f aca="false">IFERROR((N247-N246)/N246,"")</f>
        <v/>
      </c>
      <c r="O248" s="40" t="str">
        <f aca="false">IFERROR((O247-O246)/O246,"")</f>
        <v/>
      </c>
      <c r="P248" s="40" t="str">
        <f aca="false">IFERROR((P247-P246)/P246,"")</f>
        <v/>
      </c>
      <c r="Q248" s="74" t="str">
        <f aca="false">IFERROR((Q247-Q246)/Q246,"")</f>
        <v/>
      </c>
      <c r="R248" s="74" t="str">
        <f aca="false">IFERROR((R247-R246)/R246,"")</f>
        <v/>
      </c>
      <c r="S248" s="74" t="str">
        <f aca="false">IFERROR((S247-S246)/S246,"")</f>
        <v/>
      </c>
      <c r="T248" s="74" t="str">
        <f aca="false">IFERROR((T247-T246)/T246,"")</f>
        <v/>
      </c>
      <c r="U248" s="74" t="str">
        <f aca="false">IFERROR((U247-U246)/U246,"")</f>
        <v/>
      </c>
      <c r="V248" s="75" t="str">
        <f aca="false">IFERROR((V247-V246)/V246,"")</f>
        <v/>
      </c>
    </row>
    <row r="249" customFormat="false" ht="13.5" hidden="false" customHeight="true" outlineLevel="0" collapsed="false">
      <c r="A249" s="69"/>
      <c r="B249" s="70"/>
      <c r="C249" s="76" t="s">
        <v>550</v>
      </c>
      <c r="D249" s="88"/>
      <c r="E249" s="82"/>
      <c r="F249" s="77" t="str">
        <f aca="false">IFERROR(SQRT(2*(F247-F246)^2/(F247+F246)),"")</f>
        <v/>
      </c>
      <c r="G249" s="77" t="str">
        <f aca="false">IFERROR(SQRT(2*(G247-G246)^2/(G247+G246)),"")</f>
        <v/>
      </c>
      <c r="H249" s="77" t="str">
        <f aca="false">IFERROR(SQRT(2*(H247-H246)^2/(H247+H246)),"")</f>
        <v/>
      </c>
      <c r="I249" s="77" t="str">
        <f aca="false">IFERROR(SQRT(2*(I247-I246)^2/(I247+I246)),"")</f>
        <v/>
      </c>
      <c r="J249" s="77" t="str">
        <f aca="false">IFERROR(SQRT(2*(J247-J246)^2/(J247+J246)),"")</f>
        <v/>
      </c>
      <c r="K249" s="77" t="str">
        <f aca="false">IFERROR(SQRT(2*(K247-K246)^2/(K247+K246)),"")</f>
        <v/>
      </c>
      <c r="L249" s="77" t="str">
        <f aca="false">IFERROR(SQRT(2*(L247-L246)^2/(L247+L246)),"")</f>
        <v/>
      </c>
      <c r="M249" s="77" t="str">
        <f aca="false">IFERROR(SQRT(2*(M247-M246)^2/(M247+M246)),"")</f>
        <v/>
      </c>
      <c r="N249" s="78" t="str">
        <f aca="false">IFERROR(SQRT(2*(N247-N246)^2/(N247+N246)),"")</f>
        <v/>
      </c>
      <c r="O249" s="78" t="str">
        <f aca="false">IFERROR(SQRT(2*(O247-O246)^2/(O247+O246)),"")</f>
        <v/>
      </c>
      <c r="P249" s="78" t="str">
        <f aca="false">IFERROR(SQRT(2*(P247-P246)^2/(P247+P246)),"")</f>
        <v/>
      </c>
      <c r="Q249" s="77" t="str">
        <f aca="false">IFERROR(SQRT(2*(Q247-Q246)^2/(Q247+Q246)),"")</f>
        <v/>
      </c>
      <c r="R249" s="77" t="str">
        <f aca="false">IFERROR(SQRT(2*(R247-R246)^2/(R247+R246)),"")</f>
        <v/>
      </c>
      <c r="S249" s="77" t="str">
        <f aca="false">IFERROR(SQRT(2*(S247-S246)^2/(S247+S246)),"")</f>
        <v/>
      </c>
      <c r="T249" s="77" t="str">
        <f aca="false">IFERROR(SQRT(2*(T247-T246)^2/(T247+T246)),"")</f>
        <v/>
      </c>
      <c r="U249" s="77" t="str">
        <f aca="false">IFERROR(SQRT(2*(U247-U246)^2/(U247+U246)),"")</f>
        <v/>
      </c>
      <c r="V249" s="79" t="str">
        <f aca="false">IFERROR(SQRT(2*(V247-V246)^2/(V247+V246)),"")</f>
        <v/>
      </c>
    </row>
    <row r="250" customFormat="false" ht="13.5" hidden="false" customHeight="true" outlineLevel="0" collapsed="false">
      <c r="A250" s="69" t="n">
        <v>8056450</v>
      </c>
      <c r="B250" s="70" t="s">
        <v>170</v>
      </c>
      <c r="C250" s="71" t="s">
        <v>547</v>
      </c>
      <c r="D250" s="72"/>
      <c r="E250" s="73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</row>
    <row r="251" customFormat="false" ht="13.5" hidden="false" customHeight="true" outlineLevel="0" collapsed="false">
      <c r="A251" s="69"/>
      <c r="B251" s="70"/>
      <c r="C251" s="6" t="s">
        <v>548</v>
      </c>
      <c r="D251" s="72"/>
      <c r="E251" s="72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</row>
    <row r="252" customFormat="false" ht="13.5" hidden="false" customHeight="true" outlineLevel="0" collapsed="false">
      <c r="A252" s="69"/>
      <c r="B252" s="70"/>
      <c r="C252" s="6" t="s">
        <v>549</v>
      </c>
      <c r="D252" s="72"/>
      <c r="E252" s="72"/>
      <c r="F252" s="74" t="str">
        <f aca="false">IFERROR((F251-F250)/F250,"")</f>
        <v/>
      </c>
      <c r="G252" s="74" t="str">
        <f aca="false">IFERROR((G251-G250)/G250,"")</f>
        <v/>
      </c>
      <c r="H252" s="74" t="str">
        <f aca="false">IFERROR((H251-H250)/H250,"")</f>
        <v/>
      </c>
      <c r="I252" s="74" t="str">
        <f aca="false">IFERROR((I251-I250)/I250,"")</f>
        <v/>
      </c>
      <c r="J252" s="74" t="str">
        <f aca="false">IFERROR((J251-J250)/J250,"")</f>
        <v/>
      </c>
      <c r="K252" s="74" t="str">
        <f aca="false">IFERROR((K251-K250)/K250,"")</f>
        <v/>
      </c>
      <c r="L252" s="74" t="str">
        <f aca="false">IFERROR((L251-L250)/L250,"")</f>
        <v/>
      </c>
      <c r="M252" s="74" t="str">
        <f aca="false">IFERROR((M251-M250)/M250,"")</f>
        <v/>
      </c>
      <c r="N252" s="40" t="str">
        <f aca="false">IFERROR((N251-N250)/N250,"")</f>
        <v/>
      </c>
      <c r="O252" s="40" t="str">
        <f aca="false">IFERROR((O251-O250)/O250,"")</f>
        <v/>
      </c>
      <c r="P252" s="40" t="str">
        <f aca="false">IFERROR((P251-P250)/P250,"")</f>
        <v/>
      </c>
      <c r="Q252" s="74" t="str">
        <f aca="false">IFERROR((Q251-Q250)/Q250,"")</f>
        <v/>
      </c>
      <c r="R252" s="74" t="str">
        <f aca="false">IFERROR((R251-R250)/R250,"")</f>
        <v/>
      </c>
      <c r="S252" s="74" t="str">
        <f aca="false">IFERROR((S251-S250)/S250,"")</f>
        <v/>
      </c>
      <c r="T252" s="74" t="str">
        <f aca="false">IFERROR((T251-T250)/T250,"")</f>
        <v/>
      </c>
      <c r="U252" s="74" t="str">
        <f aca="false">IFERROR((U251-U250)/U250,"")</f>
        <v/>
      </c>
      <c r="V252" s="75" t="str">
        <f aca="false">IFERROR((V251-V250)/V250,"")</f>
        <v/>
      </c>
    </row>
    <row r="253" customFormat="false" ht="13.5" hidden="false" customHeight="true" outlineLevel="0" collapsed="false">
      <c r="A253" s="69"/>
      <c r="B253" s="70"/>
      <c r="C253" s="76" t="s">
        <v>550</v>
      </c>
      <c r="D253" s="72"/>
      <c r="E253" s="72"/>
      <c r="F253" s="77" t="str">
        <f aca="false">IFERROR(SQRT(2*(F251-F250)^2/(F251+F250)),"")</f>
        <v/>
      </c>
      <c r="G253" s="77" t="str">
        <f aca="false">IFERROR(SQRT(2*(G251-G250)^2/(G251+G250)),"")</f>
        <v/>
      </c>
      <c r="H253" s="77" t="str">
        <f aca="false">IFERROR(SQRT(2*(H251-H250)^2/(H251+H250)),"")</f>
        <v/>
      </c>
      <c r="I253" s="77" t="str">
        <f aca="false">IFERROR(SQRT(2*(I251-I250)^2/(I251+I250)),"")</f>
        <v/>
      </c>
      <c r="J253" s="77" t="str">
        <f aca="false">IFERROR(SQRT(2*(J251-J250)^2/(J251+J250)),"")</f>
        <v/>
      </c>
      <c r="K253" s="77" t="str">
        <f aca="false">IFERROR(SQRT(2*(K251-K250)^2/(K251+K250)),"")</f>
        <v/>
      </c>
      <c r="L253" s="77" t="str">
        <f aca="false">IFERROR(SQRT(2*(L251-L250)^2/(L251+L250)),"")</f>
        <v/>
      </c>
      <c r="M253" s="77" t="str">
        <f aca="false">IFERROR(SQRT(2*(M251-M250)^2/(M251+M250)),"")</f>
        <v/>
      </c>
      <c r="N253" s="78" t="str">
        <f aca="false">IFERROR(SQRT(2*(N251-N250)^2/(N251+N250)),"")</f>
        <v/>
      </c>
      <c r="O253" s="78" t="str">
        <f aca="false">IFERROR(SQRT(2*(O251-O250)^2/(O251+O250)),"")</f>
        <v/>
      </c>
      <c r="P253" s="78" t="str">
        <f aca="false">IFERROR(SQRT(2*(P251-P250)^2/(P251+P250)),"")</f>
        <v/>
      </c>
      <c r="Q253" s="77" t="str">
        <f aca="false">IFERROR(SQRT(2*(Q251-Q250)^2/(Q251+Q250)),"")</f>
        <v/>
      </c>
      <c r="R253" s="77" t="str">
        <f aca="false">IFERROR(SQRT(2*(R251-R250)^2/(R251+R250)),"")</f>
        <v/>
      </c>
      <c r="S253" s="77" t="str">
        <f aca="false">IFERROR(SQRT(2*(S251-S250)^2/(S251+S250)),"")</f>
        <v/>
      </c>
      <c r="T253" s="77" t="str">
        <f aca="false">IFERROR(SQRT(2*(T251-T250)^2/(T251+T250)),"")</f>
        <v/>
      </c>
      <c r="U253" s="77" t="str">
        <f aca="false">IFERROR(SQRT(2*(U251-U250)^2/(U251+U250)),"")</f>
        <v/>
      </c>
      <c r="V253" s="79" t="str">
        <f aca="false">IFERROR(SQRT(2*(V251-V250)^2/(V251+V250)),"")</f>
        <v/>
      </c>
    </row>
    <row r="254" customFormat="false" ht="13.5" hidden="false" customHeight="true" outlineLevel="0" collapsed="false">
      <c r="A254" s="69" t="n">
        <v>8025300</v>
      </c>
      <c r="B254" s="70" t="s">
        <v>172</v>
      </c>
      <c r="C254" s="71" t="s">
        <v>547</v>
      </c>
      <c r="D254" s="72"/>
      <c r="E254" s="73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</row>
    <row r="255" customFormat="false" ht="13.5" hidden="false" customHeight="true" outlineLevel="0" collapsed="false">
      <c r="A255" s="69"/>
      <c r="B255" s="70"/>
      <c r="C255" s="6" t="s">
        <v>548</v>
      </c>
      <c r="D255" s="72"/>
      <c r="E255" s="72"/>
      <c r="F255" s="5"/>
      <c r="G255" s="5"/>
      <c r="H255" s="5"/>
      <c r="I255" s="5"/>
      <c r="J255" s="5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customFormat="false" ht="13.5" hidden="false" customHeight="true" outlineLevel="0" collapsed="false">
      <c r="A256" s="69"/>
      <c r="B256" s="70"/>
      <c r="C256" s="6" t="s">
        <v>549</v>
      </c>
      <c r="D256" s="72"/>
      <c r="E256" s="72"/>
      <c r="F256" s="74" t="str">
        <f aca="false">IFERROR((F255-F254)/F254,"")</f>
        <v/>
      </c>
      <c r="G256" s="74" t="str">
        <f aca="false">IFERROR((G255-G254)/G254,"")</f>
        <v/>
      </c>
      <c r="H256" s="74" t="str">
        <f aca="false">IFERROR((H255-H254)/H254,"")</f>
        <v/>
      </c>
      <c r="I256" s="74" t="str">
        <f aca="false">IFERROR((I255-I254)/I254,"")</f>
        <v/>
      </c>
      <c r="J256" s="74" t="str">
        <f aca="false">IFERROR((J255-J254)/J254,"")</f>
        <v/>
      </c>
      <c r="K256" s="74" t="str">
        <f aca="false">IFERROR((K255-K254)/K254,"")</f>
        <v/>
      </c>
      <c r="L256" s="74" t="str">
        <f aca="false">IFERROR((L255-L254)/L254,"")</f>
        <v/>
      </c>
      <c r="M256" s="74" t="str">
        <f aca="false">IFERROR((M255-M254)/M254,"")</f>
        <v/>
      </c>
      <c r="N256" s="40" t="str">
        <f aca="false">IFERROR((N255-N254)/N254,"")</f>
        <v/>
      </c>
      <c r="O256" s="40" t="str">
        <f aca="false">IFERROR((O255-O254)/O254,"")</f>
        <v/>
      </c>
      <c r="P256" s="40" t="str">
        <f aca="false">IFERROR((P255-P254)/P254,"")</f>
        <v/>
      </c>
      <c r="Q256" s="74" t="str">
        <f aca="false">IFERROR((Q255-Q254)/Q254,"")</f>
        <v/>
      </c>
      <c r="R256" s="74" t="str">
        <f aca="false">IFERROR((R255-R254)/R254,"")</f>
        <v/>
      </c>
      <c r="S256" s="74" t="str">
        <f aca="false">IFERROR((S255-S254)/S254,"")</f>
        <v/>
      </c>
      <c r="T256" s="74" t="str">
        <f aca="false">IFERROR((T255-T254)/T254,"")</f>
        <v/>
      </c>
      <c r="U256" s="74" t="str">
        <f aca="false">IFERROR((U255-U254)/U254,"")</f>
        <v/>
      </c>
      <c r="V256" s="75" t="str">
        <f aca="false">IFERROR((V255-V254)/V254,"")</f>
        <v/>
      </c>
    </row>
    <row r="257" customFormat="false" ht="13.5" hidden="false" customHeight="true" outlineLevel="0" collapsed="false">
      <c r="A257" s="69"/>
      <c r="B257" s="70"/>
      <c r="C257" s="76" t="s">
        <v>550</v>
      </c>
      <c r="D257" s="72"/>
      <c r="E257" s="72"/>
      <c r="F257" s="77" t="str">
        <f aca="false">IFERROR(SQRT(2*(F255-F254)^2/(F255+F254)),"")</f>
        <v/>
      </c>
      <c r="G257" s="77" t="str">
        <f aca="false">IFERROR(SQRT(2*(G255-G254)^2/(G255+G254)),"")</f>
        <v/>
      </c>
      <c r="H257" s="77" t="str">
        <f aca="false">IFERROR(SQRT(2*(H255-H254)^2/(H255+H254)),"")</f>
        <v/>
      </c>
      <c r="I257" s="77" t="str">
        <f aca="false">IFERROR(SQRT(2*(I255-I254)^2/(I255+I254)),"")</f>
        <v/>
      </c>
      <c r="J257" s="77" t="str">
        <f aca="false">IFERROR(SQRT(2*(J255-J254)^2/(J255+J254)),"")</f>
        <v/>
      </c>
      <c r="K257" s="77" t="str">
        <f aca="false">IFERROR(SQRT(2*(K255-K254)^2/(K255+K254)),"")</f>
        <v/>
      </c>
      <c r="L257" s="77" t="str">
        <f aca="false">IFERROR(SQRT(2*(L255-L254)^2/(L255+L254)),"")</f>
        <v/>
      </c>
      <c r="M257" s="77" t="str">
        <f aca="false">IFERROR(SQRT(2*(M255-M254)^2/(M255+M254)),"")</f>
        <v/>
      </c>
      <c r="N257" s="78" t="str">
        <f aca="false">IFERROR(SQRT(2*(N255-N254)^2/(N255+N254)),"")</f>
        <v/>
      </c>
      <c r="O257" s="78" t="str">
        <f aca="false">IFERROR(SQRT(2*(O255-O254)^2/(O255+O254)),"")</f>
        <v/>
      </c>
      <c r="P257" s="78" t="str">
        <f aca="false">IFERROR(SQRT(2*(P255-P254)^2/(P255+P254)),"")</f>
        <v/>
      </c>
      <c r="Q257" s="77" t="str">
        <f aca="false">IFERROR(SQRT(2*(Q255-Q254)^2/(Q255+Q254)),"")</f>
        <v/>
      </c>
      <c r="R257" s="77" t="str">
        <f aca="false">IFERROR(SQRT(2*(R255-R254)^2/(R255+R254)),"")</f>
        <v/>
      </c>
      <c r="S257" s="77" t="str">
        <f aca="false">IFERROR(SQRT(2*(S255-S254)^2/(S255+S254)),"")</f>
        <v/>
      </c>
      <c r="T257" s="77" t="str">
        <f aca="false">IFERROR(SQRT(2*(T255-T254)^2/(T255+T254)),"")</f>
        <v/>
      </c>
      <c r="U257" s="77" t="str">
        <f aca="false">IFERROR(SQRT(2*(U255-U254)^2/(U255+U254)),"")</f>
        <v/>
      </c>
      <c r="V257" s="79" t="str">
        <f aca="false">IFERROR(SQRT(2*(V255-V254)^2/(V255+V254)),"")</f>
        <v/>
      </c>
    </row>
    <row r="258" customFormat="false" ht="13.5" hidden="false" customHeight="true" outlineLevel="0" collapsed="false">
      <c r="A258" s="69" t="n">
        <v>8045400</v>
      </c>
      <c r="B258" s="70" t="s">
        <v>174</v>
      </c>
      <c r="C258" s="71" t="s">
        <v>547</v>
      </c>
      <c r="D258" s="72"/>
      <c r="E258" s="73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</row>
    <row r="259" customFormat="false" ht="13.5" hidden="false" customHeight="true" outlineLevel="0" collapsed="false">
      <c r="A259" s="69"/>
      <c r="B259" s="70"/>
      <c r="C259" s="6" t="s">
        <v>548</v>
      </c>
      <c r="D259" s="72"/>
      <c r="E259" s="72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</row>
    <row r="260" customFormat="false" ht="13.5" hidden="false" customHeight="true" outlineLevel="0" collapsed="false">
      <c r="A260" s="69"/>
      <c r="B260" s="70"/>
      <c r="C260" s="6" t="s">
        <v>549</v>
      </c>
      <c r="D260" s="72"/>
      <c r="E260" s="72"/>
      <c r="F260" s="74" t="str">
        <f aca="false">IFERROR((F259-F258)/F258,"")</f>
        <v/>
      </c>
      <c r="G260" s="74" t="str">
        <f aca="false">IFERROR((G259-G258)/G258,"")</f>
        <v/>
      </c>
      <c r="H260" s="74" t="str">
        <f aca="false">IFERROR((H259-H258)/H258,"")</f>
        <v/>
      </c>
      <c r="I260" s="74" t="str">
        <f aca="false">IFERROR((I259-I258)/I258,"")</f>
        <v/>
      </c>
      <c r="J260" s="74" t="str">
        <f aca="false">IFERROR((J259-J258)/J258,"")</f>
        <v/>
      </c>
      <c r="K260" s="74" t="str">
        <f aca="false">IFERROR((K259-K258)/K258,"")</f>
        <v/>
      </c>
      <c r="L260" s="74" t="str">
        <f aca="false">IFERROR((L259-L258)/L258,"")</f>
        <v/>
      </c>
      <c r="M260" s="74" t="str">
        <f aca="false">IFERROR((M259-M258)/M258,"")</f>
        <v/>
      </c>
      <c r="N260" s="40" t="str">
        <f aca="false">IFERROR((N259-N258)/N258,"")</f>
        <v/>
      </c>
      <c r="O260" s="40" t="str">
        <f aca="false">IFERROR((O259-O258)/O258,"")</f>
        <v/>
      </c>
      <c r="P260" s="40" t="str">
        <f aca="false">IFERROR((P259-P258)/P258,"")</f>
        <v/>
      </c>
      <c r="Q260" s="74" t="str">
        <f aca="false">IFERROR((Q259-Q258)/Q258,"")</f>
        <v/>
      </c>
      <c r="R260" s="74" t="str">
        <f aca="false">IFERROR((R259-R258)/R258,"")</f>
        <v/>
      </c>
      <c r="S260" s="74" t="str">
        <f aca="false">IFERROR((S259-S258)/S258,"")</f>
        <v/>
      </c>
      <c r="T260" s="74" t="str">
        <f aca="false">IFERROR((T259-T258)/T258,"")</f>
        <v/>
      </c>
      <c r="U260" s="74" t="str">
        <f aca="false">IFERROR((U259-U258)/U258,"")</f>
        <v/>
      </c>
      <c r="V260" s="75" t="str">
        <f aca="false">IFERROR((V259-V258)/V258,"")</f>
        <v/>
      </c>
    </row>
    <row r="261" customFormat="false" ht="13.5" hidden="false" customHeight="true" outlineLevel="0" collapsed="false">
      <c r="A261" s="69"/>
      <c r="B261" s="70"/>
      <c r="C261" s="76" t="s">
        <v>550</v>
      </c>
      <c r="D261" s="72"/>
      <c r="E261" s="72"/>
      <c r="F261" s="77" t="str">
        <f aca="false">IFERROR(SQRT(2*(F259-F258)^2/(F259+F258)),"")</f>
        <v/>
      </c>
      <c r="G261" s="77" t="str">
        <f aca="false">IFERROR(SQRT(2*(G259-G258)^2/(G259+G258)),"")</f>
        <v/>
      </c>
      <c r="H261" s="77" t="str">
        <f aca="false">IFERROR(SQRT(2*(H259-H258)^2/(H259+H258)),"")</f>
        <v/>
      </c>
      <c r="I261" s="77" t="str">
        <f aca="false">IFERROR(SQRT(2*(I259-I258)^2/(I259+I258)),"")</f>
        <v/>
      </c>
      <c r="J261" s="77" t="str">
        <f aca="false">IFERROR(SQRT(2*(J259-J258)^2/(J259+J258)),"")</f>
        <v/>
      </c>
      <c r="K261" s="77" t="str">
        <f aca="false">IFERROR(SQRT(2*(K259-K258)^2/(K259+K258)),"")</f>
        <v/>
      </c>
      <c r="L261" s="77" t="str">
        <f aca="false">IFERROR(SQRT(2*(L259-L258)^2/(L259+L258)),"")</f>
        <v/>
      </c>
      <c r="M261" s="77" t="str">
        <f aca="false">IFERROR(SQRT(2*(M259-M258)^2/(M259+M258)),"")</f>
        <v/>
      </c>
      <c r="N261" s="78" t="str">
        <f aca="false">IFERROR(SQRT(2*(N259-N258)^2/(N259+N258)),"")</f>
        <v/>
      </c>
      <c r="O261" s="78" t="str">
        <f aca="false">IFERROR(SQRT(2*(O259-O258)^2/(O259+O258)),"")</f>
        <v/>
      </c>
      <c r="P261" s="78" t="str">
        <f aca="false">IFERROR(SQRT(2*(P259-P258)^2/(P259+P258)),"")</f>
        <v/>
      </c>
      <c r="Q261" s="77" t="str">
        <f aca="false">IFERROR(SQRT(2*(Q259-Q258)^2/(Q259+Q258)),"")</f>
        <v/>
      </c>
      <c r="R261" s="77" t="str">
        <f aca="false">IFERROR(SQRT(2*(R259-R258)^2/(R259+R258)),"")</f>
        <v/>
      </c>
      <c r="S261" s="77" t="str">
        <f aca="false">IFERROR(SQRT(2*(S259-S258)^2/(S259+S258)),"")</f>
        <v/>
      </c>
      <c r="T261" s="77" t="str">
        <f aca="false">IFERROR(SQRT(2*(T259-T258)^2/(T259+T258)),"")</f>
        <v/>
      </c>
      <c r="U261" s="77" t="str">
        <f aca="false">IFERROR(SQRT(2*(U259-U258)^2/(U259+U258)),"")</f>
        <v/>
      </c>
      <c r="V261" s="79" t="str">
        <f aca="false">IFERROR(SQRT(2*(V259-V258)^2/(V259+V258)),"")</f>
        <v/>
      </c>
    </row>
    <row r="262" customFormat="false" ht="13.5" hidden="false" customHeight="true" outlineLevel="0" collapsed="false">
      <c r="A262" s="69" t="n">
        <v>8014800</v>
      </c>
      <c r="B262" s="70" t="s">
        <v>176</v>
      </c>
      <c r="C262" s="71" t="s">
        <v>547</v>
      </c>
      <c r="D262" s="72"/>
      <c r="E262" s="73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</row>
    <row r="263" customFormat="false" ht="13.5" hidden="false" customHeight="true" outlineLevel="0" collapsed="false">
      <c r="A263" s="69"/>
      <c r="B263" s="70"/>
      <c r="C263" s="6" t="s">
        <v>548</v>
      </c>
      <c r="D263" s="72"/>
      <c r="E263" s="72"/>
      <c r="F263" s="5"/>
      <c r="G263" s="5"/>
      <c r="H263" s="5"/>
      <c r="I263" s="5"/>
      <c r="J263" s="5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customFormat="false" ht="13.5" hidden="false" customHeight="true" outlineLevel="0" collapsed="false">
      <c r="A264" s="69"/>
      <c r="B264" s="70"/>
      <c r="C264" s="6" t="s">
        <v>549</v>
      </c>
      <c r="D264" s="72"/>
      <c r="E264" s="72"/>
      <c r="F264" s="74" t="str">
        <f aca="false">IFERROR((F263-F262)/F262,"")</f>
        <v/>
      </c>
      <c r="G264" s="74" t="str">
        <f aca="false">IFERROR((G263-G262)/G262,"")</f>
        <v/>
      </c>
      <c r="H264" s="74" t="str">
        <f aca="false">IFERROR((H263-H262)/H262,"")</f>
        <v/>
      </c>
      <c r="I264" s="74" t="str">
        <f aca="false">IFERROR((I263-I262)/I262,"")</f>
        <v/>
      </c>
      <c r="J264" s="74" t="str">
        <f aca="false">IFERROR((J263-J262)/J262,"")</f>
        <v/>
      </c>
      <c r="K264" s="74" t="str">
        <f aca="false">IFERROR((K263-K262)/K262,"")</f>
        <v/>
      </c>
      <c r="L264" s="74" t="str">
        <f aca="false">IFERROR((L263-L262)/L262,"")</f>
        <v/>
      </c>
      <c r="M264" s="74" t="str">
        <f aca="false">IFERROR((M263-M262)/M262,"")</f>
        <v/>
      </c>
      <c r="N264" s="40" t="str">
        <f aca="false">IFERROR((N263-N262)/N262,"")</f>
        <v/>
      </c>
      <c r="O264" s="40" t="str">
        <f aca="false">IFERROR((O263-O262)/O262,"")</f>
        <v/>
      </c>
      <c r="P264" s="40" t="str">
        <f aca="false">IFERROR((P263-P262)/P262,"")</f>
        <v/>
      </c>
      <c r="Q264" s="74" t="str">
        <f aca="false">IFERROR((Q263-Q262)/Q262,"")</f>
        <v/>
      </c>
      <c r="R264" s="74" t="str">
        <f aca="false">IFERROR((R263-R262)/R262,"")</f>
        <v/>
      </c>
      <c r="S264" s="74" t="str">
        <f aca="false">IFERROR((S263-S262)/S262,"")</f>
        <v/>
      </c>
      <c r="T264" s="74" t="str">
        <f aca="false">IFERROR((T263-T262)/T262,"")</f>
        <v/>
      </c>
      <c r="U264" s="74" t="str">
        <f aca="false">IFERROR((U263-U262)/U262,"")</f>
        <v/>
      </c>
      <c r="V264" s="75" t="str">
        <f aca="false">IFERROR((V263-V262)/V262,"")</f>
        <v/>
      </c>
    </row>
    <row r="265" customFormat="false" ht="13.5" hidden="false" customHeight="true" outlineLevel="0" collapsed="false">
      <c r="A265" s="69"/>
      <c r="B265" s="70"/>
      <c r="C265" s="76" t="s">
        <v>550</v>
      </c>
      <c r="D265" s="72"/>
      <c r="E265" s="72"/>
      <c r="F265" s="77" t="str">
        <f aca="false">IFERROR(SQRT(2*(F263-F262)^2/(F263+F262)),"")</f>
        <v/>
      </c>
      <c r="G265" s="77" t="str">
        <f aca="false">IFERROR(SQRT(2*(G263-G262)^2/(G263+G262)),"")</f>
        <v/>
      </c>
      <c r="H265" s="77" t="str">
        <f aca="false">IFERROR(SQRT(2*(H263-H262)^2/(H263+H262)),"")</f>
        <v/>
      </c>
      <c r="I265" s="77" t="str">
        <f aca="false">IFERROR(SQRT(2*(I263-I262)^2/(I263+I262)),"")</f>
        <v/>
      </c>
      <c r="J265" s="77" t="str">
        <f aca="false">IFERROR(SQRT(2*(J263-J262)^2/(J263+J262)),"")</f>
        <v/>
      </c>
      <c r="K265" s="77" t="str">
        <f aca="false">IFERROR(SQRT(2*(K263-K262)^2/(K263+K262)),"")</f>
        <v/>
      </c>
      <c r="L265" s="77" t="str">
        <f aca="false">IFERROR(SQRT(2*(L263-L262)^2/(L263+L262)),"")</f>
        <v/>
      </c>
      <c r="M265" s="77" t="str">
        <f aca="false">IFERROR(SQRT(2*(M263-M262)^2/(M263+M262)),"")</f>
        <v/>
      </c>
      <c r="N265" s="78" t="str">
        <f aca="false">IFERROR(SQRT(2*(N263-N262)^2/(N263+N262)),"")</f>
        <v/>
      </c>
      <c r="O265" s="78" t="str">
        <f aca="false">IFERROR(SQRT(2*(O263-O262)^2/(O263+O262)),"")</f>
        <v/>
      </c>
      <c r="P265" s="78" t="str">
        <f aca="false">IFERROR(SQRT(2*(P263-P262)^2/(P263+P262)),"")</f>
        <v/>
      </c>
      <c r="Q265" s="77" t="str">
        <f aca="false">IFERROR(SQRT(2*(Q263-Q262)^2/(Q263+Q262)),"")</f>
        <v/>
      </c>
      <c r="R265" s="77" t="str">
        <f aca="false">IFERROR(SQRT(2*(R263-R262)^2/(R263+R262)),"")</f>
        <v/>
      </c>
      <c r="S265" s="77" t="str">
        <f aca="false">IFERROR(SQRT(2*(S263-S262)^2/(S263+S262)),"")</f>
        <v/>
      </c>
      <c r="T265" s="77" t="str">
        <f aca="false">IFERROR(SQRT(2*(T263-T262)^2/(T263+T262)),"")</f>
        <v/>
      </c>
      <c r="U265" s="77" t="str">
        <f aca="false">IFERROR(SQRT(2*(U263-U262)^2/(U263+U262)),"")</f>
        <v/>
      </c>
      <c r="V265" s="79" t="str">
        <f aca="false">IFERROR(SQRT(2*(V263-V262)^2/(V263+V262)),"")</f>
        <v/>
      </c>
    </row>
    <row r="266" customFormat="false" ht="13.5" hidden="false" customHeight="true" outlineLevel="0" collapsed="false">
      <c r="A266" s="69" t="n">
        <v>8033500</v>
      </c>
      <c r="B266" s="70" t="s">
        <v>178</v>
      </c>
      <c r="C266" s="71" t="s">
        <v>558</v>
      </c>
      <c r="D266" s="72" t="n">
        <v>45764</v>
      </c>
      <c r="E266" s="82" t="s">
        <v>560</v>
      </c>
      <c r="F266" s="80" t="n">
        <v>15289</v>
      </c>
      <c r="G266" s="80" t="n">
        <v>2289</v>
      </c>
      <c r="H266" s="80" t="n">
        <v>5908</v>
      </c>
      <c r="I266" s="80" t="n">
        <v>3029</v>
      </c>
      <c r="J266" s="80" t="n">
        <v>4063</v>
      </c>
      <c r="K266" s="97" t="n">
        <v>48</v>
      </c>
      <c r="L266" s="97" t="n">
        <v>1990</v>
      </c>
      <c r="M266" s="97" t="n">
        <v>251</v>
      </c>
      <c r="N266" s="97" t="n">
        <v>1377</v>
      </c>
      <c r="O266" s="97" t="n">
        <v>2038</v>
      </c>
      <c r="P266" s="97" t="n">
        <v>2493</v>
      </c>
      <c r="Q266" s="97" t="n">
        <v>247</v>
      </c>
      <c r="R266" s="97" t="n">
        <v>1057</v>
      </c>
      <c r="S266" s="97" t="n">
        <v>1725</v>
      </c>
      <c r="T266" s="97" t="n">
        <v>2928</v>
      </c>
      <c r="U266" s="97" t="n">
        <v>1076</v>
      </c>
      <c r="V266" s="97" t="n">
        <v>59</v>
      </c>
    </row>
    <row r="267" customFormat="false" ht="13.5" hidden="false" customHeight="true" outlineLevel="0" collapsed="false">
      <c r="A267" s="69"/>
      <c r="B267" s="70"/>
      <c r="C267" s="6" t="s">
        <v>548</v>
      </c>
      <c r="D267" s="72"/>
      <c r="E267" s="72"/>
      <c r="F267" s="6" t="n">
        <v>11785</v>
      </c>
      <c r="G267" s="6" t="n">
        <v>1854</v>
      </c>
      <c r="H267" s="6" t="n">
        <v>3040</v>
      </c>
      <c r="I267" s="6" t="n">
        <v>2973</v>
      </c>
      <c r="J267" s="6" t="n">
        <v>3918</v>
      </c>
      <c r="K267" s="100" t="n">
        <v>52</v>
      </c>
      <c r="L267" s="100" t="n">
        <v>1802</v>
      </c>
      <c r="M267" s="101" t="n">
        <f aca="false">SUM(M263:M266)</f>
        <v>251</v>
      </c>
      <c r="N267" s="100" t="n">
        <v>1227</v>
      </c>
      <c r="O267" s="100" t="n">
        <v>1813</v>
      </c>
      <c r="P267" s="101" t="n">
        <f aca="false">SUM(P263:P266)</f>
        <v>2493</v>
      </c>
      <c r="Q267" s="100" t="n">
        <v>262</v>
      </c>
      <c r="R267" s="100" t="n">
        <v>995</v>
      </c>
      <c r="S267" s="100" t="n">
        <v>1716</v>
      </c>
      <c r="T267" s="100" t="n">
        <v>2828</v>
      </c>
      <c r="U267" s="100" t="n">
        <v>1090</v>
      </c>
      <c r="V267" s="101" t="n">
        <f aca="false">SUM(V263:V266)</f>
        <v>59</v>
      </c>
    </row>
    <row r="268" customFormat="false" ht="13.5" hidden="false" customHeight="true" outlineLevel="0" collapsed="false">
      <c r="A268" s="69"/>
      <c r="B268" s="70"/>
      <c r="C268" s="6" t="s">
        <v>549</v>
      </c>
      <c r="D268" s="72"/>
      <c r="E268" s="72"/>
      <c r="F268" s="74" t="n">
        <f aca="false">IFERROR((F267-F266)/F266,"")</f>
        <v>-0.229184380927464</v>
      </c>
      <c r="G268" s="74" t="n">
        <f aca="false">IFERROR((G267-G266)/G266,"")</f>
        <v>-0.190039318479685</v>
      </c>
      <c r="H268" s="74" t="n">
        <f aca="false">IFERROR((H267-H266)/H266,"")</f>
        <v>-0.485443466486121</v>
      </c>
      <c r="I268" s="74" t="n">
        <f aca="false">IFERROR((I267-I266)/I266,"")</f>
        <v>-0.0184879498184219</v>
      </c>
      <c r="J268" s="74" t="n">
        <f aca="false">IFERROR((J267-J266)/J266,"")</f>
        <v>-0.0356879153334974</v>
      </c>
      <c r="K268" s="74" t="n">
        <f aca="false">IFERROR((K267-K266)/K266,"")</f>
        <v>0.0833333333333333</v>
      </c>
      <c r="L268" s="74" t="n">
        <f aca="false">IFERROR((L267-L266)/L266,"")</f>
        <v>-0.0944723618090452</v>
      </c>
      <c r="M268" s="74" t="n">
        <f aca="false">IFERROR((M267-M266)/M266,"")</f>
        <v>0</v>
      </c>
      <c r="N268" s="40" t="n">
        <f aca="false">IFERROR((N267-N266)/N266,"")</f>
        <v>-0.108932461873638</v>
      </c>
      <c r="O268" s="40" t="n">
        <f aca="false">IFERROR((O267-O266)/O266,"")</f>
        <v>-0.110402355250245</v>
      </c>
      <c r="P268" s="40" t="n">
        <f aca="false">IFERROR((P267-P266)/P266,"")</f>
        <v>0</v>
      </c>
      <c r="Q268" s="74" t="n">
        <f aca="false">IFERROR((Q267-Q266)/Q266,"")</f>
        <v>0.0607287449392713</v>
      </c>
      <c r="R268" s="74" t="n">
        <f aca="false">IFERROR((R267-R266)/R266,"")</f>
        <v>-0.0586565752128666</v>
      </c>
      <c r="S268" s="74" t="n">
        <f aca="false">IFERROR((S267-S266)/S266,"")</f>
        <v>-0.00521739130434783</v>
      </c>
      <c r="T268" s="74" t="n">
        <f aca="false">IFERROR((T267-T266)/T266,"")</f>
        <v>-0.0341530054644809</v>
      </c>
      <c r="U268" s="74" t="n">
        <f aca="false">IFERROR((U267-U266)/U266,"")</f>
        <v>0.0130111524163569</v>
      </c>
      <c r="V268" s="75" t="n">
        <f aca="false">IFERROR((V267-V266)/V266,"")</f>
        <v>0</v>
      </c>
    </row>
    <row r="269" customFormat="false" ht="13.5" hidden="false" customHeight="true" outlineLevel="0" collapsed="false">
      <c r="A269" s="69"/>
      <c r="B269" s="70"/>
      <c r="C269" s="76" t="s">
        <v>550</v>
      </c>
      <c r="D269" s="72"/>
      <c r="E269" s="72"/>
      <c r="F269" s="77" t="n">
        <f aca="false">IFERROR(SQRT(2*(F267-F266)^2/(F267+F266)),"")</f>
        <v>30.1163879560734</v>
      </c>
      <c r="G269" s="77" t="n">
        <f aca="false">IFERROR(SQRT(2*(G267-G266)^2/(G267+G266)),"")</f>
        <v>9.55755460924064</v>
      </c>
      <c r="H269" s="77" t="n">
        <f aca="false">IFERROR(SQRT(2*(H267-H266)^2/(H267+H266)),"")</f>
        <v>42.8776679888161</v>
      </c>
      <c r="I269" s="77" t="n">
        <f aca="false">IFERROR(SQRT(2*(I267-I266)^2/(I267+I266)),"")</f>
        <v>1.02224508069168</v>
      </c>
      <c r="J269" s="77" t="n">
        <f aca="false">IFERROR(SQRT(2*(J267-J266)^2/(J267+J266)),"")</f>
        <v>2.29537868615792</v>
      </c>
      <c r="K269" s="77" t="n">
        <f aca="false">IFERROR(SQRT(2*(K267-K266)^2/(K267+K266)),"")</f>
        <v>0.565685424949238</v>
      </c>
      <c r="L269" s="77" t="n">
        <f aca="false">IFERROR(SQRT(2*(L267-L266)^2/(L267+L266)),"")</f>
        <v>4.31756299444148</v>
      </c>
      <c r="M269" s="77" t="n">
        <f aca="false">IFERROR(SQRT(2*(M267-M266)^2/(M267+M266)),"")</f>
        <v>0</v>
      </c>
      <c r="N269" s="84" t="n">
        <f aca="false">IFERROR(SQRT(2*(N267-N266)^2/(N267+N266)),"")</f>
        <v>4.1570549660527</v>
      </c>
      <c r="O269" s="84" t="n">
        <f aca="false">IFERROR(SQRT(2*(O267-O266)^2/(O267+O266)),"")</f>
        <v>5.12756006702763</v>
      </c>
      <c r="P269" s="84" t="n">
        <f aca="false">IFERROR(SQRT(2*(P267-P266)^2/(P267+P266)),"")</f>
        <v>0</v>
      </c>
      <c r="Q269" s="77" t="n">
        <f aca="false">IFERROR(SQRT(2*(Q267-Q266)^2/(Q267+Q266)),"")</f>
        <v>0.940258711210834</v>
      </c>
      <c r="R269" s="77" t="n">
        <f aca="false">IFERROR(SQRT(2*(R267-R266)^2/(R267+R266)),"")</f>
        <v>1.93561067726883</v>
      </c>
      <c r="S269" s="77" t="n">
        <f aca="false">IFERROR(SQRT(2*(S267-S266)^2/(S267+S266)),"")</f>
        <v>0.216977734806865</v>
      </c>
      <c r="T269" s="77" t="n">
        <f aca="false">IFERROR(SQRT(2*(T267-T266)^2/(T267+T266)),"")</f>
        <v>1.8640373288397</v>
      </c>
      <c r="U269" s="77" t="n">
        <f aca="false">IFERROR(SQRT(2*(U267-U266)^2/(U267+U266)),"")</f>
        <v>0.425415987823935</v>
      </c>
      <c r="V269" s="79" t="n">
        <f aca="false">IFERROR(SQRT(2*(V267-V266)^2/(V267+V266)),"")</f>
        <v>0</v>
      </c>
    </row>
    <row r="270" customFormat="false" ht="13.5" hidden="false" customHeight="true" outlineLevel="0" collapsed="false">
      <c r="A270" s="69" t="n">
        <v>8039800</v>
      </c>
      <c r="B270" s="70" t="s">
        <v>180</v>
      </c>
      <c r="C270" s="71" t="s">
        <v>547</v>
      </c>
      <c r="D270" s="86"/>
      <c r="E270" s="82"/>
      <c r="F270" s="71"/>
      <c r="G270" s="71"/>
      <c r="H270" s="71"/>
      <c r="I270" s="71"/>
      <c r="J270" s="71"/>
      <c r="K270" s="71"/>
      <c r="L270" s="71"/>
      <c r="M270" s="71"/>
      <c r="N270" s="5"/>
      <c r="O270" s="5"/>
      <c r="P270" s="5"/>
      <c r="Q270" s="71"/>
      <c r="R270" s="71"/>
      <c r="S270" s="71"/>
      <c r="T270" s="71"/>
      <c r="U270" s="71"/>
      <c r="V270" s="85"/>
    </row>
    <row r="271" customFormat="false" ht="13.5" hidden="false" customHeight="true" outlineLevel="0" collapsed="false">
      <c r="A271" s="69"/>
      <c r="B271" s="70"/>
      <c r="C271" s="6" t="s">
        <v>548</v>
      </c>
      <c r="D271" s="87"/>
      <c r="E271" s="82"/>
      <c r="F271" s="6"/>
      <c r="G271" s="6"/>
      <c r="H271" s="6"/>
      <c r="I271" s="6"/>
      <c r="J271" s="6"/>
      <c r="K271" s="6"/>
      <c r="L271" s="6"/>
      <c r="M271" s="6"/>
      <c r="N271" s="5"/>
      <c r="O271" s="5"/>
      <c r="P271" s="5"/>
      <c r="Q271" s="6"/>
      <c r="R271" s="6"/>
      <c r="S271" s="6"/>
      <c r="T271" s="6"/>
      <c r="U271" s="6"/>
      <c r="V271" s="83"/>
    </row>
    <row r="272" customFormat="false" ht="13.5" hidden="false" customHeight="true" outlineLevel="0" collapsed="false">
      <c r="A272" s="69"/>
      <c r="B272" s="70"/>
      <c r="C272" s="6" t="s">
        <v>549</v>
      </c>
      <c r="D272" s="87"/>
      <c r="E272" s="82"/>
      <c r="F272" s="74" t="str">
        <f aca="false">IFERROR((F271-F270)/F270,"")</f>
        <v/>
      </c>
      <c r="G272" s="74" t="str">
        <f aca="false">IFERROR((G271-G270)/G270,"")</f>
        <v/>
      </c>
      <c r="H272" s="74" t="str">
        <f aca="false">IFERROR((H271-H270)/H270,"")</f>
        <v/>
      </c>
      <c r="I272" s="74" t="str">
        <f aca="false">IFERROR((I271-I270)/I270,"")</f>
        <v/>
      </c>
      <c r="J272" s="74" t="str">
        <f aca="false">IFERROR((J271-J270)/J270,"")</f>
        <v/>
      </c>
      <c r="K272" s="74" t="str">
        <f aca="false">IFERROR((K271-K270)/K270,"")</f>
        <v/>
      </c>
      <c r="L272" s="74" t="str">
        <f aca="false">IFERROR((L271-L270)/L270,"")</f>
        <v/>
      </c>
      <c r="M272" s="74" t="str">
        <f aca="false">IFERROR((M271-M270)/M270,"")</f>
        <v/>
      </c>
      <c r="N272" s="40" t="str">
        <f aca="false">IFERROR((N271-N270)/N270,"")</f>
        <v/>
      </c>
      <c r="O272" s="40" t="str">
        <f aca="false">IFERROR((O271-O270)/O270,"")</f>
        <v/>
      </c>
      <c r="P272" s="40" t="str">
        <f aca="false">IFERROR((P271-P270)/P270,"")</f>
        <v/>
      </c>
      <c r="Q272" s="74" t="str">
        <f aca="false">IFERROR((Q271-Q270)/Q270,"")</f>
        <v/>
      </c>
      <c r="R272" s="74" t="str">
        <f aca="false">IFERROR((R271-R270)/R270,"")</f>
        <v/>
      </c>
      <c r="S272" s="74" t="str">
        <f aca="false">IFERROR((S271-S270)/S270,"")</f>
        <v/>
      </c>
      <c r="T272" s="74" t="str">
        <f aca="false">IFERROR((T271-T270)/T270,"")</f>
        <v/>
      </c>
      <c r="U272" s="74" t="str">
        <f aca="false">IFERROR((U271-U270)/U270,"")</f>
        <v/>
      </c>
      <c r="V272" s="75" t="str">
        <f aca="false">IFERROR((V271-V270)/V270,"")</f>
        <v/>
      </c>
    </row>
    <row r="273" customFormat="false" ht="13.5" hidden="false" customHeight="true" outlineLevel="0" collapsed="false">
      <c r="A273" s="69"/>
      <c r="B273" s="70"/>
      <c r="C273" s="76" t="s">
        <v>550</v>
      </c>
      <c r="D273" s="88"/>
      <c r="E273" s="82"/>
      <c r="F273" s="77" t="str">
        <f aca="false">IFERROR(SQRT(2*(F271-F270)^2/(F271+F270)),"")</f>
        <v/>
      </c>
      <c r="G273" s="77" t="str">
        <f aca="false">IFERROR(SQRT(2*(G271-G270)^2/(G271+G270)),"")</f>
        <v/>
      </c>
      <c r="H273" s="77" t="str">
        <f aca="false">IFERROR(SQRT(2*(H271-H270)^2/(H271+H270)),"")</f>
        <v/>
      </c>
      <c r="I273" s="77" t="str">
        <f aca="false">IFERROR(SQRT(2*(I271-I270)^2/(I271+I270)),"")</f>
        <v/>
      </c>
      <c r="J273" s="77" t="str">
        <f aca="false">IFERROR(SQRT(2*(J271-J270)^2/(J271+J270)),"")</f>
        <v/>
      </c>
      <c r="K273" s="77" t="str">
        <f aca="false">IFERROR(SQRT(2*(K271-K270)^2/(K271+K270)),"")</f>
        <v/>
      </c>
      <c r="L273" s="77" t="str">
        <f aca="false">IFERROR(SQRT(2*(L271-L270)^2/(L271+L270)),"")</f>
        <v/>
      </c>
      <c r="M273" s="77" t="str">
        <f aca="false">IFERROR(SQRT(2*(M271-M270)^2/(M271+M270)),"")</f>
        <v/>
      </c>
      <c r="N273" s="84" t="str">
        <f aca="false">IFERROR(SQRT(2*(N271-N270)^2/(N271+N270)),"")</f>
        <v/>
      </c>
      <c r="O273" s="84" t="str">
        <f aca="false">IFERROR(SQRT(2*(O271-O270)^2/(O271+O270)),"")</f>
        <v/>
      </c>
      <c r="P273" s="84" t="str">
        <f aca="false">IFERROR(SQRT(2*(P271-P270)^2/(P271+P270)),"")</f>
        <v/>
      </c>
      <c r="Q273" s="77" t="str">
        <f aca="false">IFERROR(SQRT(2*(Q271-Q270)^2/(Q271+Q270)),"")</f>
        <v/>
      </c>
      <c r="R273" s="77" t="str">
        <f aca="false">IFERROR(SQRT(2*(R271-R270)^2/(R271+R270)),"")</f>
        <v/>
      </c>
      <c r="S273" s="77" t="str">
        <f aca="false">IFERROR(SQRT(2*(S271-S270)^2/(S271+S270)),"")</f>
        <v/>
      </c>
      <c r="T273" s="77" t="str">
        <f aca="false">IFERROR(SQRT(2*(T271-T270)^2/(T271+T270)),"")</f>
        <v/>
      </c>
      <c r="U273" s="77" t="str">
        <f aca="false">IFERROR(SQRT(2*(U271-U270)^2/(U271+U270)),"")</f>
        <v/>
      </c>
      <c r="V273" s="79" t="str">
        <f aca="false">IFERROR(SQRT(2*(V271-V270)^2/(V271+V270)),"")</f>
        <v/>
      </c>
    </row>
    <row r="274" customFormat="false" ht="13.5" hidden="false" customHeight="true" outlineLevel="0" collapsed="false">
      <c r="A274" s="69" t="n">
        <v>8016800</v>
      </c>
      <c r="B274" s="70" t="s">
        <v>182</v>
      </c>
      <c r="C274" s="71" t="s">
        <v>547</v>
      </c>
      <c r="D274" s="86"/>
      <c r="E274" s="82"/>
      <c r="F274" s="71"/>
      <c r="G274" s="71"/>
      <c r="H274" s="71"/>
      <c r="I274" s="71"/>
      <c r="J274" s="71"/>
      <c r="K274" s="71"/>
      <c r="L274" s="71"/>
      <c r="M274" s="71"/>
      <c r="N274" s="5"/>
      <c r="O274" s="5"/>
      <c r="P274" s="5"/>
      <c r="Q274" s="71"/>
      <c r="R274" s="71"/>
      <c r="S274" s="71"/>
      <c r="T274" s="71"/>
      <c r="U274" s="71"/>
      <c r="V274" s="85"/>
    </row>
    <row r="275" customFormat="false" ht="13.5" hidden="false" customHeight="true" outlineLevel="0" collapsed="false">
      <c r="A275" s="69"/>
      <c r="B275" s="70"/>
      <c r="C275" s="6" t="s">
        <v>548</v>
      </c>
      <c r="D275" s="87"/>
      <c r="E275" s="82"/>
      <c r="F275" s="6"/>
      <c r="G275" s="6"/>
      <c r="H275" s="6"/>
      <c r="I275" s="6"/>
      <c r="J275" s="6"/>
      <c r="K275" s="6"/>
      <c r="L275" s="6"/>
      <c r="M275" s="6"/>
      <c r="N275" s="5"/>
      <c r="O275" s="5"/>
      <c r="P275" s="5"/>
      <c r="Q275" s="6"/>
      <c r="R275" s="6"/>
      <c r="S275" s="6"/>
      <c r="T275" s="6"/>
      <c r="U275" s="6"/>
      <c r="V275" s="83"/>
    </row>
    <row r="276" customFormat="false" ht="13.5" hidden="false" customHeight="true" outlineLevel="0" collapsed="false">
      <c r="A276" s="69"/>
      <c r="B276" s="70"/>
      <c r="C276" s="6" t="s">
        <v>549</v>
      </c>
      <c r="D276" s="87"/>
      <c r="E276" s="82"/>
      <c r="F276" s="74" t="str">
        <f aca="false">IFERROR((F275-F274)/F274,"")</f>
        <v/>
      </c>
      <c r="G276" s="74" t="str">
        <f aca="false">IFERROR((G275-G274)/G274,"")</f>
        <v/>
      </c>
      <c r="H276" s="74" t="str">
        <f aca="false">IFERROR((H275-H274)/H274,"")</f>
        <v/>
      </c>
      <c r="I276" s="74" t="str">
        <f aca="false">IFERROR((I275-I274)/I274,"")</f>
        <v/>
      </c>
      <c r="J276" s="74" t="str">
        <f aca="false">IFERROR((J275-J274)/J274,"")</f>
        <v/>
      </c>
      <c r="K276" s="74" t="str">
        <f aca="false">IFERROR((K275-K274)/K274,"")</f>
        <v/>
      </c>
      <c r="L276" s="74" t="str">
        <f aca="false">IFERROR((L275-L274)/L274,"")</f>
        <v/>
      </c>
      <c r="M276" s="74" t="str">
        <f aca="false">IFERROR((M275-M274)/M274,"")</f>
        <v/>
      </c>
      <c r="N276" s="40" t="str">
        <f aca="false">IFERROR((N275-N274)/N274,"")</f>
        <v/>
      </c>
      <c r="O276" s="40" t="str">
        <f aca="false">IFERROR((O275-O274)/O274,"")</f>
        <v/>
      </c>
      <c r="P276" s="40" t="str">
        <f aca="false">IFERROR((P275-P274)/P274,"")</f>
        <v/>
      </c>
      <c r="Q276" s="74" t="str">
        <f aca="false">IFERROR((Q275-Q274)/Q274,"")</f>
        <v/>
      </c>
      <c r="R276" s="74" t="str">
        <f aca="false">IFERROR((R275-R274)/R274,"")</f>
        <v/>
      </c>
      <c r="S276" s="74" t="str">
        <f aca="false">IFERROR((S275-S274)/S274,"")</f>
        <v/>
      </c>
      <c r="T276" s="74" t="str">
        <f aca="false">IFERROR((T275-T274)/T274,"")</f>
        <v/>
      </c>
      <c r="U276" s="74" t="str">
        <f aca="false">IFERROR((U275-U274)/U274,"")</f>
        <v/>
      </c>
      <c r="V276" s="75" t="str">
        <f aca="false">IFERROR((V275-V274)/V274,"")</f>
        <v/>
      </c>
    </row>
    <row r="277" customFormat="false" ht="13.5" hidden="false" customHeight="true" outlineLevel="0" collapsed="false">
      <c r="A277" s="69"/>
      <c r="B277" s="70"/>
      <c r="C277" s="76" t="s">
        <v>550</v>
      </c>
      <c r="D277" s="88"/>
      <c r="E277" s="82"/>
      <c r="F277" s="77" t="str">
        <f aca="false">IFERROR(SQRT(2*(F275-F274)^2/(F275+F274)),"")</f>
        <v/>
      </c>
      <c r="G277" s="77" t="str">
        <f aca="false">IFERROR(SQRT(2*(G275-G274)^2/(G275+G274)),"")</f>
        <v/>
      </c>
      <c r="H277" s="77" t="str">
        <f aca="false">IFERROR(SQRT(2*(H275-H274)^2/(H275+H274)),"")</f>
        <v/>
      </c>
      <c r="I277" s="77" t="str">
        <f aca="false">IFERROR(SQRT(2*(I275-I274)^2/(I275+I274)),"")</f>
        <v/>
      </c>
      <c r="J277" s="77" t="str">
        <f aca="false">IFERROR(SQRT(2*(J275-J274)^2/(J275+J274)),"")</f>
        <v/>
      </c>
      <c r="K277" s="77" t="str">
        <f aca="false">IFERROR(SQRT(2*(K275-K274)^2/(K275+K274)),"")</f>
        <v/>
      </c>
      <c r="L277" s="77" t="str">
        <f aca="false">IFERROR(SQRT(2*(L275-L274)^2/(L275+L274)),"")</f>
        <v/>
      </c>
      <c r="M277" s="77" t="str">
        <f aca="false">IFERROR(SQRT(2*(M275-M274)^2/(M275+M274)),"")</f>
        <v/>
      </c>
      <c r="N277" s="84" t="str">
        <f aca="false">IFERROR(SQRT(2*(N275-N274)^2/(N275+N274)),"")</f>
        <v/>
      </c>
      <c r="O277" s="84" t="str">
        <f aca="false">IFERROR(SQRT(2*(O275-O274)^2/(O275+O274)),"")</f>
        <v/>
      </c>
      <c r="P277" s="84" t="str">
        <f aca="false">IFERROR(SQRT(2*(P275-P274)^2/(P275+P274)),"")</f>
        <v/>
      </c>
      <c r="Q277" s="77" t="str">
        <f aca="false">IFERROR(SQRT(2*(Q275-Q274)^2/(Q275+Q274)),"")</f>
        <v/>
      </c>
      <c r="R277" s="77" t="str">
        <f aca="false">IFERROR(SQRT(2*(R275-R274)^2/(R275+R274)),"")</f>
        <v/>
      </c>
      <c r="S277" s="77" t="str">
        <f aca="false">IFERROR(SQRT(2*(S275-S274)^2/(S275+S274)),"")</f>
        <v/>
      </c>
      <c r="T277" s="77" t="str">
        <f aca="false">IFERROR(SQRT(2*(T275-T274)^2/(T275+T274)),"")</f>
        <v/>
      </c>
      <c r="U277" s="77" t="str">
        <f aca="false">IFERROR(SQRT(2*(U275-U274)^2/(U275+U274)),"")</f>
        <v/>
      </c>
      <c r="V277" s="79" t="str">
        <f aca="false">IFERROR(SQRT(2*(V275-V274)^2/(V275+V274)),"")</f>
        <v/>
      </c>
    </row>
    <row r="278" customFormat="false" ht="13.5" hidden="false" customHeight="true" outlineLevel="0" collapsed="false">
      <c r="A278" s="69" t="n">
        <v>8025700</v>
      </c>
      <c r="B278" s="70" t="s">
        <v>184</v>
      </c>
      <c r="C278" s="71" t="s">
        <v>547</v>
      </c>
      <c r="D278" s="86"/>
      <c r="E278" s="82"/>
      <c r="F278" s="71"/>
      <c r="G278" s="71"/>
      <c r="H278" s="71"/>
      <c r="I278" s="71"/>
      <c r="J278" s="71"/>
      <c r="K278" s="71"/>
      <c r="L278" s="71"/>
      <c r="M278" s="71"/>
      <c r="N278" s="5"/>
      <c r="O278" s="5"/>
      <c r="P278" s="5"/>
      <c r="Q278" s="71"/>
      <c r="R278" s="71"/>
      <c r="S278" s="71"/>
      <c r="T278" s="71"/>
      <c r="U278" s="71"/>
      <c r="V278" s="85"/>
    </row>
    <row r="279" customFormat="false" ht="13.5" hidden="false" customHeight="true" outlineLevel="0" collapsed="false">
      <c r="A279" s="69"/>
      <c r="B279" s="70"/>
      <c r="C279" s="6" t="s">
        <v>548</v>
      </c>
      <c r="D279" s="87"/>
      <c r="E279" s="82"/>
      <c r="F279" s="6"/>
      <c r="G279" s="6"/>
      <c r="H279" s="6"/>
      <c r="I279" s="6"/>
      <c r="J279" s="6"/>
      <c r="K279" s="6"/>
      <c r="L279" s="6"/>
      <c r="M279" s="6"/>
      <c r="N279" s="5"/>
      <c r="O279" s="5"/>
      <c r="P279" s="5"/>
      <c r="Q279" s="6"/>
      <c r="R279" s="6"/>
      <c r="S279" s="6"/>
      <c r="T279" s="6"/>
      <c r="U279" s="6"/>
      <c r="V279" s="83"/>
    </row>
    <row r="280" customFormat="false" ht="13.5" hidden="false" customHeight="true" outlineLevel="0" collapsed="false">
      <c r="A280" s="69"/>
      <c r="B280" s="70"/>
      <c r="C280" s="6" t="s">
        <v>549</v>
      </c>
      <c r="D280" s="87"/>
      <c r="E280" s="82"/>
      <c r="F280" s="74" t="str">
        <f aca="false">IFERROR((F279-F278)/F278,"")</f>
        <v/>
      </c>
      <c r="G280" s="74" t="str">
        <f aca="false">IFERROR((G279-G278)/G278,"")</f>
        <v/>
      </c>
      <c r="H280" s="74" t="str">
        <f aca="false">IFERROR((H279-H278)/H278,"")</f>
        <v/>
      </c>
      <c r="I280" s="74" t="str">
        <f aca="false">IFERROR((I279-I278)/I278,"")</f>
        <v/>
      </c>
      <c r="J280" s="74" t="str">
        <f aca="false">IFERROR((J279-J278)/J278,"")</f>
        <v/>
      </c>
      <c r="K280" s="74" t="str">
        <f aca="false">IFERROR((K279-K278)/K278,"")</f>
        <v/>
      </c>
      <c r="L280" s="74" t="str">
        <f aca="false">IFERROR((L279-L278)/L278,"")</f>
        <v/>
      </c>
      <c r="M280" s="74" t="str">
        <f aca="false">IFERROR((M279-M278)/M278,"")</f>
        <v/>
      </c>
      <c r="N280" s="40" t="str">
        <f aca="false">IFERROR((N279-N278)/N278,"")</f>
        <v/>
      </c>
      <c r="O280" s="40" t="str">
        <f aca="false">IFERROR((O279-O278)/O278,"")</f>
        <v/>
      </c>
      <c r="P280" s="40" t="str">
        <f aca="false">IFERROR((P279-P278)/P278,"")</f>
        <v/>
      </c>
      <c r="Q280" s="74" t="str">
        <f aca="false">IFERROR((Q279-Q278)/Q278,"")</f>
        <v/>
      </c>
      <c r="R280" s="74" t="str">
        <f aca="false">IFERROR((R279-R278)/R278,"")</f>
        <v/>
      </c>
      <c r="S280" s="74" t="str">
        <f aca="false">IFERROR((S279-S278)/S278,"")</f>
        <v/>
      </c>
      <c r="T280" s="74" t="str">
        <f aca="false">IFERROR((T279-T278)/T278,"")</f>
        <v/>
      </c>
      <c r="U280" s="74" t="str">
        <f aca="false">IFERROR((U279-U278)/U278,"")</f>
        <v/>
      </c>
      <c r="V280" s="75" t="str">
        <f aca="false">IFERROR((V279-V278)/V278,"")</f>
        <v/>
      </c>
    </row>
    <row r="281" customFormat="false" ht="13.5" hidden="false" customHeight="true" outlineLevel="0" collapsed="false">
      <c r="A281" s="69"/>
      <c r="B281" s="70"/>
      <c r="C281" s="76" t="s">
        <v>550</v>
      </c>
      <c r="D281" s="88"/>
      <c r="E281" s="82"/>
      <c r="F281" s="77" t="str">
        <f aca="false">IFERROR(SQRT(2*(F279-F278)^2/(F279+F278)),"")</f>
        <v/>
      </c>
      <c r="G281" s="77" t="str">
        <f aca="false">IFERROR(SQRT(2*(G279-G278)^2/(G279+G278)),"")</f>
        <v/>
      </c>
      <c r="H281" s="77" t="str">
        <f aca="false">IFERROR(SQRT(2*(H279-H278)^2/(H279+H278)),"")</f>
        <v/>
      </c>
      <c r="I281" s="77" t="str">
        <f aca="false">IFERROR(SQRT(2*(I279-I278)^2/(I279+I278)),"")</f>
        <v/>
      </c>
      <c r="J281" s="77" t="str">
        <f aca="false">IFERROR(SQRT(2*(J279-J278)^2/(J279+J278)),"")</f>
        <v/>
      </c>
      <c r="K281" s="77" t="str">
        <f aca="false">IFERROR(SQRT(2*(K279-K278)^2/(K279+K278)),"")</f>
        <v/>
      </c>
      <c r="L281" s="77" t="str">
        <f aca="false">IFERROR(SQRT(2*(L279-L278)^2/(L279+L278)),"")</f>
        <v/>
      </c>
      <c r="M281" s="77" t="str">
        <f aca="false">IFERROR(SQRT(2*(M279-M278)^2/(M279+M278)),"")</f>
        <v/>
      </c>
      <c r="N281" s="84" t="str">
        <f aca="false">IFERROR(SQRT(2*(N279-N278)^2/(N279+N278)),"")</f>
        <v/>
      </c>
      <c r="O281" s="84" t="str">
        <f aca="false">IFERROR(SQRT(2*(O279-O278)^2/(O279+O278)),"")</f>
        <v/>
      </c>
      <c r="P281" s="84" t="str">
        <f aca="false">IFERROR(SQRT(2*(P279-P278)^2/(P279+P278)),"")</f>
        <v/>
      </c>
      <c r="Q281" s="77" t="str">
        <f aca="false">IFERROR(SQRT(2*(Q279-Q278)^2/(Q279+Q278)),"")</f>
        <v/>
      </c>
      <c r="R281" s="77" t="str">
        <f aca="false">IFERROR(SQRT(2*(R279-R278)^2/(R279+R278)),"")</f>
        <v/>
      </c>
      <c r="S281" s="77" t="str">
        <f aca="false">IFERROR(SQRT(2*(S279-S278)^2/(S279+S278)),"")</f>
        <v/>
      </c>
      <c r="T281" s="77" t="str">
        <f aca="false">IFERROR(SQRT(2*(T279-T278)^2/(T279+T278)),"")</f>
        <v/>
      </c>
      <c r="U281" s="77" t="str">
        <f aca="false">IFERROR(SQRT(2*(U279-U278)^2/(U279+U278)),"")</f>
        <v/>
      </c>
      <c r="V281" s="79" t="str">
        <f aca="false">IFERROR(SQRT(2*(V279-V278)^2/(V279+V278)),"")</f>
        <v/>
      </c>
    </row>
    <row r="282" customFormat="false" ht="13.5" hidden="false" customHeight="true" outlineLevel="0" collapsed="false">
      <c r="A282" s="69" t="n">
        <v>8032000</v>
      </c>
      <c r="B282" s="70" t="s">
        <v>186</v>
      </c>
      <c r="C282" s="71" t="s">
        <v>547</v>
      </c>
      <c r="D282" s="86"/>
      <c r="E282" s="82"/>
      <c r="F282" s="71"/>
      <c r="G282" s="71"/>
      <c r="H282" s="71"/>
      <c r="I282" s="71"/>
      <c r="J282" s="71"/>
      <c r="K282" s="71"/>
      <c r="L282" s="71"/>
      <c r="M282" s="71"/>
      <c r="N282" s="5"/>
      <c r="O282" s="5"/>
      <c r="P282" s="5"/>
      <c r="Q282" s="71"/>
      <c r="R282" s="71"/>
      <c r="S282" s="71"/>
      <c r="T282" s="71"/>
      <c r="U282" s="71"/>
      <c r="V282" s="85"/>
    </row>
    <row r="283" customFormat="false" ht="13.5" hidden="false" customHeight="true" outlineLevel="0" collapsed="false">
      <c r="A283" s="69"/>
      <c r="B283" s="70"/>
      <c r="C283" s="6" t="s">
        <v>548</v>
      </c>
      <c r="D283" s="87"/>
      <c r="E283" s="82"/>
      <c r="F283" s="6"/>
      <c r="G283" s="6"/>
      <c r="H283" s="6"/>
      <c r="I283" s="6"/>
      <c r="J283" s="6"/>
      <c r="K283" s="6"/>
      <c r="L283" s="6"/>
      <c r="M283" s="6"/>
      <c r="N283" s="5"/>
      <c r="O283" s="5"/>
      <c r="P283" s="5"/>
      <c r="Q283" s="6"/>
      <c r="R283" s="6"/>
      <c r="S283" s="6"/>
      <c r="T283" s="6"/>
      <c r="U283" s="6"/>
      <c r="V283" s="83"/>
    </row>
    <row r="284" customFormat="false" ht="13.5" hidden="false" customHeight="true" outlineLevel="0" collapsed="false">
      <c r="A284" s="69"/>
      <c r="B284" s="70"/>
      <c r="C284" s="6" t="s">
        <v>549</v>
      </c>
      <c r="D284" s="87"/>
      <c r="E284" s="82"/>
      <c r="F284" s="74" t="str">
        <f aca="false">IFERROR((F283-F282)/F282,"")</f>
        <v/>
      </c>
      <c r="G284" s="74" t="str">
        <f aca="false">IFERROR((G283-G282)/G282,"")</f>
        <v/>
      </c>
      <c r="H284" s="74" t="str">
        <f aca="false">IFERROR((H283-H282)/H282,"")</f>
        <v/>
      </c>
      <c r="I284" s="74" t="str">
        <f aca="false">IFERROR((I283-I282)/I282,"")</f>
        <v/>
      </c>
      <c r="J284" s="74" t="str">
        <f aca="false">IFERROR((J283-J282)/J282,"")</f>
        <v/>
      </c>
      <c r="K284" s="74" t="str">
        <f aca="false">IFERROR((K283-K282)/K282,"")</f>
        <v/>
      </c>
      <c r="L284" s="74" t="str">
        <f aca="false">IFERROR((L283-L282)/L282,"")</f>
        <v/>
      </c>
      <c r="M284" s="74" t="str">
        <f aca="false">IFERROR((M283-M282)/M282,"")</f>
        <v/>
      </c>
      <c r="N284" s="40" t="str">
        <f aca="false">IFERROR((N283-N282)/N282,"")</f>
        <v/>
      </c>
      <c r="O284" s="40" t="str">
        <f aca="false">IFERROR((O283-O282)/O282,"")</f>
        <v/>
      </c>
      <c r="P284" s="40" t="str">
        <f aca="false">IFERROR((P283-P282)/P282,"")</f>
        <v/>
      </c>
      <c r="Q284" s="74" t="str">
        <f aca="false">IFERROR((Q283-Q282)/Q282,"")</f>
        <v/>
      </c>
      <c r="R284" s="74" t="str">
        <f aca="false">IFERROR((R283-R282)/R282,"")</f>
        <v/>
      </c>
      <c r="S284" s="74" t="str">
        <f aca="false">IFERROR((S283-S282)/S282,"")</f>
        <v/>
      </c>
      <c r="T284" s="74" t="str">
        <f aca="false">IFERROR((T283-T282)/T282,"")</f>
        <v/>
      </c>
      <c r="U284" s="74" t="str">
        <f aca="false">IFERROR((U283-U282)/U282,"")</f>
        <v/>
      </c>
      <c r="V284" s="75" t="str">
        <f aca="false">IFERROR((V283-V282)/V282,"")</f>
        <v/>
      </c>
    </row>
    <row r="285" customFormat="false" ht="13.5" hidden="false" customHeight="true" outlineLevel="0" collapsed="false">
      <c r="A285" s="69"/>
      <c r="B285" s="70"/>
      <c r="C285" s="76" t="s">
        <v>550</v>
      </c>
      <c r="D285" s="88"/>
      <c r="E285" s="82"/>
      <c r="F285" s="77" t="str">
        <f aca="false">IFERROR(SQRT(2*(F283-F282)^2/(F283+F282)),"")</f>
        <v/>
      </c>
      <c r="G285" s="77" t="str">
        <f aca="false">IFERROR(SQRT(2*(G283-G282)^2/(G283+G282)),"")</f>
        <v/>
      </c>
      <c r="H285" s="77" t="str">
        <f aca="false">IFERROR(SQRT(2*(H283-H282)^2/(H283+H282)),"")</f>
        <v/>
      </c>
      <c r="I285" s="77" t="str">
        <f aca="false">IFERROR(SQRT(2*(I283-I282)^2/(I283+I282)),"")</f>
        <v/>
      </c>
      <c r="J285" s="77" t="str">
        <f aca="false">IFERROR(SQRT(2*(J283-J282)^2/(J283+J282)),"")</f>
        <v/>
      </c>
      <c r="K285" s="77" t="str">
        <f aca="false">IFERROR(SQRT(2*(K283-K282)^2/(K283+K282)),"")</f>
        <v/>
      </c>
      <c r="L285" s="77" t="str">
        <f aca="false">IFERROR(SQRT(2*(L283-L282)^2/(L283+L282)),"")</f>
        <v/>
      </c>
      <c r="M285" s="77" t="str">
        <f aca="false">IFERROR(SQRT(2*(M283-M282)^2/(M283+M282)),"")</f>
        <v/>
      </c>
      <c r="N285" s="84" t="str">
        <f aca="false">IFERROR(SQRT(2*(N283-N282)^2/(N283+N282)),"")</f>
        <v/>
      </c>
      <c r="O285" s="84" t="str">
        <f aca="false">IFERROR(SQRT(2*(O283-O282)^2/(O283+O282)),"")</f>
        <v/>
      </c>
      <c r="P285" s="84" t="str">
        <f aca="false">IFERROR(SQRT(2*(P283-P282)^2/(P283+P282)),"")</f>
        <v/>
      </c>
      <c r="Q285" s="77" t="str">
        <f aca="false">IFERROR(SQRT(2*(Q283-Q282)^2/(Q283+Q282)),"")</f>
        <v/>
      </c>
      <c r="R285" s="77" t="str">
        <f aca="false">IFERROR(SQRT(2*(R283-R282)^2/(R283+R282)),"")</f>
        <v/>
      </c>
      <c r="S285" s="77" t="str">
        <f aca="false">IFERROR(SQRT(2*(S283-S282)^2/(S283+S282)),"")</f>
        <v/>
      </c>
      <c r="T285" s="77" t="str">
        <f aca="false">IFERROR(SQRT(2*(T283-T282)^2/(T283+T282)),"")</f>
        <v/>
      </c>
      <c r="U285" s="77" t="str">
        <f aca="false">IFERROR(SQRT(2*(U283-U282)^2/(U283+U282)),"")</f>
        <v/>
      </c>
      <c r="V285" s="79" t="str">
        <f aca="false">IFERROR(SQRT(2*(V283-V282)^2/(V283+V282)),"")</f>
        <v/>
      </c>
    </row>
    <row r="286" customFormat="false" ht="13.5" hidden="false" customHeight="true" outlineLevel="0" collapsed="false">
      <c r="A286" s="69" t="n">
        <v>8055100</v>
      </c>
      <c r="B286" s="70" t="s">
        <v>188</v>
      </c>
      <c r="C286" s="71" t="s">
        <v>547</v>
      </c>
      <c r="D286" s="86"/>
      <c r="E286" s="82"/>
      <c r="F286" s="71"/>
      <c r="G286" s="71"/>
      <c r="H286" s="71"/>
      <c r="I286" s="71"/>
      <c r="J286" s="71"/>
      <c r="K286" s="71"/>
      <c r="L286" s="71"/>
      <c r="M286" s="71"/>
      <c r="N286" s="5"/>
      <c r="O286" s="5"/>
      <c r="P286" s="5"/>
      <c r="Q286" s="71"/>
      <c r="R286" s="71"/>
      <c r="S286" s="71"/>
      <c r="T286" s="71"/>
      <c r="U286" s="71"/>
      <c r="V286" s="85"/>
    </row>
    <row r="287" customFormat="false" ht="13.5" hidden="false" customHeight="true" outlineLevel="0" collapsed="false">
      <c r="A287" s="69"/>
      <c r="B287" s="70"/>
      <c r="C287" s="6" t="s">
        <v>548</v>
      </c>
      <c r="D287" s="87"/>
      <c r="E287" s="82"/>
      <c r="F287" s="6"/>
      <c r="G287" s="6"/>
      <c r="H287" s="6"/>
      <c r="I287" s="6"/>
      <c r="J287" s="6"/>
      <c r="K287" s="6"/>
      <c r="L287" s="6"/>
      <c r="M287" s="6"/>
      <c r="N287" s="5"/>
      <c r="O287" s="5"/>
      <c r="P287" s="5"/>
      <c r="Q287" s="6"/>
      <c r="R287" s="6"/>
      <c r="S287" s="6"/>
      <c r="T287" s="6"/>
      <c r="U287" s="6"/>
      <c r="V287" s="83"/>
    </row>
    <row r="288" customFormat="false" ht="13.5" hidden="false" customHeight="true" outlineLevel="0" collapsed="false">
      <c r="A288" s="69"/>
      <c r="B288" s="70"/>
      <c r="C288" s="6" t="s">
        <v>549</v>
      </c>
      <c r="D288" s="87"/>
      <c r="E288" s="82"/>
      <c r="F288" s="74" t="str">
        <f aca="false">IFERROR((F287-F286)/F286,"")</f>
        <v/>
      </c>
      <c r="G288" s="74" t="str">
        <f aca="false">IFERROR((G287-G286)/G286,"")</f>
        <v/>
      </c>
      <c r="H288" s="74" t="str">
        <f aca="false">IFERROR((H287-H286)/H286,"")</f>
        <v/>
      </c>
      <c r="I288" s="74" t="str">
        <f aca="false">IFERROR((I287-I286)/I286,"")</f>
        <v/>
      </c>
      <c r="J288" s="74" t="str">
        <f aca="false">IFERROR((J287-J286)/J286,"")</f>
        <v/>
      </c>
      <c r="K288" s="74" t="str">
        <f aca="false">IFERROR((K287-K286)/K286,"")</f>
        <v/>
      </c>
      <c r="L288" s="74" t="str">
        <f aca="false">IFERROR((L287-L286)/L286,"")</f>
        <v/>
      </c>
      <c r="M288" s="74" t="str">
        <f aca="false">IFERROR((M287-M286)/M286,"")</f>
        <v/>
      </c>
      <c r="N288" s="40" t="str">
        <f aca="false">IFERROR((N287-N286)/N286,"")</f>
        <v/>
      </c>
      <c r="O288" s="40" t="str">
        <f aca="false">IFERROR((O287-O286)/O286,"")</f>
        <v/>
      </c>
      <c r="P288" s="40" t="str">
        <f aca="false">IFERROR((P287-P286)/P286,"")</f>
        <v/>
      </c>
      <c r="Q288" s="74" t="str">
        <f aca="false">IFERROR((Q287-Q286)/Q286,"")</f>
        <v/>
      </c>
      <c r="R288" s="74" t="str">
        <f aca="false">IFERROR((R287-R286)/R286,"")</f>
        <v/>
      </c>
      <c r="S288" s="74" t="str">
        <f aca="false">IFERROR((S287-S286)/S286,"")</f>
        <v/>
      </c>
      <c r="T288" s="74" t="str">
        <f aca="false">IFERROR((T287-T286)/T286,"")</f>
        <v/>
      </c>
      <c r="U288" s="74" t="str">
        <f aca="false">IFERROR((U287-U286)/U286,"")</f>
        <v/>
      </c>
      <c r="V288" s="75" t="str">
        <f aca="false">IFERROR((V287-V286)/V286,"")</f>
        <v/>
      </c>
    </row>
    <row r="289" customFormat="false" ht="13.5" hidden="false" customHeight="true" outlineLevel="0" collapsed="false">
      <c r="A289" s="69"/>
      <c r="B289" s="70"/>
      <c r="C289" s="76" t="s">
        <v>550</v>
      </c>
      <c r="D289" s="88"/>
      <c r="E289" s="82"/>
      <c r="F289" s="77" t="str">
        <f aca="false">IFERROR(SQRT(2*(F287-F286)^2/(F287+F286)),"")</f>
        <v/>
      </c>
      <c r="G289" s="77" t="str">
        <f aca="false">IFERROR(SQRT(2*(G287-G286)^2/(G287+G286)),"")</f>
        <v/>
      </c>
      <c r="H289" s="77" t="str">
        <f aca="false">IFERROR(SQRT(2*(H287-H286)^2/(H287+H286)),"")</f>
        <v/>
      </c>
      <c r="I289" s="77" t="str">
        <f aca="false">IFERROR(SQRT(2*(I287-I286)^2/(I287+I286)),"")</f>
        <v/>
      </c>
      <c r="J289" s="77" t="str">
        <f aca="false">IFERROR(SQRT(2*(J287-J286)^2/(J287+J286)),"")</f>
        <v/>
      </c>
      <c r="K289" s="77" t="str">
        <f aca="false">IFERROR(SQRT(2*(K287-K286)^2/(K287+K286)),"")</f>
        <v/>
      </c>
      <c r="L289" s="77" t="str">
        <f aca="false">IFERROR(SQRT(2*(L287-L286)^2/(L287+L286)),"")</f>
        <v/>
      </c>
      <c r="M289" s="77" t="str">
        <f aca="false">IFERROR(SQRT(2*(M287-M286)^2/(M287+M286)),"")</f>
        <v/>
      </c>
      <c r="N289" s="78" t="str">
        <f aca="false">IFERROR(SQRT(2*(N287-N286)^2/(N287+N286)),"")</f>
        <v/>
      </c>
      <c r="O289" s="78" t="str">
        <f aca="false">IFERROR(SQRT(2*(O287-O286)^2/(O287+O286)),"")</f>
        <v/>
      </c>
      <c r="P289" s="78" t="str">
        <f aca="false">IFERROR(SQRT(2*(P287-P286)^2/(P287+P286)),"")</f>
        <v/>
      </c>
      <c r="Q289" s="77" t="str">
        <f aca="false">IFERROR(SQRT(2*(Q287-Q286)^2/(Q287+Q286)),"")</f>
        <v/>
      </c>
      <c r="R289" s="77" t="str">
        <f aca="false">IFERROR(SQRT(2*(R287-R286)^2/(R287+R286)),"")</f>
        <v/>
      </c>
      <c r="S289" s="77" t="str">
        <f aca="false">IFERROR(SQRT(2*(S287-S286)^2/(S287+S286)),"")</f>
        <v/>
      </c>
      <c r="T289" s="77" t="str">
        <f aca="false">IFERROR(SQRT(2*(T287-T286)^2/(T287+T286)),"")</f>
        <v/>
      </c>
      <c r="U289" s="77" t="str">
        <f aca="false">IFERROR(SQRT(2*(U287-U286)^2/(U287+U286)),"")</f>
        <v/>
      </c>
      <c r="V289" s="79" t="str">
        <f aca="false">IFERROR(SQRT(2*(V287-V286)^2/(V287+V286)),"")</f>
        <v/>
      </c>
    </row>
    <row r="290" customFormat="false" ht="13.5" hidden="false" customHeight="true" outlineLevel="0" collapsed="false">
      <c r="A290" s="69" t="n">
        <v>8057970</v>
      </c>
      <c r="B290" s="70" t="s">
        <v>190</v>
      </c>
      <c r="C290" s="71" t="s">
        <v>547</v>
      </c>
      <c r="D290" s="72"/>
      <c r="E290" s="73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</row>
    <row r="291" customFormat="false" ht="13.5" hidden="false" customHeight="true" outlineLevel="0" collapsed="false">
      <c r="A291" s="69"/>
      <c r="B291" s="70"/>
      <c r="C291" s="6" t="s">
        <v>548</v>
      </c>
      <c r="D291" s="72"/>
      <c r="E291" s="72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</row>
    <row r="292" customFormat="false" ht="13.5" hidden="false" customHeight="true" outlineLevel="0" collapsed="false">
      <c r="A292" s="69"/>
      <c r="B292" s="70"/>
      <c r="C292" s="6" t="s">
        <v>549</v>
      </c>
      <c r="D292" s="72"/>
      <c r="E292" s="72"/>
      <c r="F292" s="74" t="str">
        <f aca="false">IFERROR((F291-F290)/F290,"")</f>
        <v/>
      </c>
      <c r="G292" s="74" t="str">
        <f aca="false">IFERROR((G291-G290)/G290,"")</f>
        <v/>
      </c>
      <c r="H292" s="74" t="str">
        <f aca="false">IFERROR((H291-H290)/H290,"")</f>
        <v/>
      </c>
      <c r="I292" s="74" t="str">
        <f aca="false">IFERROR((I291-I290)/I290,"")</f>
        <v/>
      </c>
      <c r="J292" s="74" t="str">
        <f aca="false">IFERROR((J291-J290)/J290,"")</f>
        <v/>
      </c>
      <c r="K292" s="74" t="str">
        <f aca="false">IFERROR((K291-K290)/K290,"")</f>
        <v/>
      </c>
      <c r="L292" s="74" t="str">
        <f aca="false">IFERROR((L291-L290)/L290,"")</f>
        <v/>
      </c>
      <c r="M292" s="74" t="str">
        <f aca="false">IFERROR((M291-M290)/M290,"")</f>
        <v/>
      </c>
      <c r="N292" s="40" t="str">
        <f aca="false">IFERROR((N291-N290)/N290,"")</f>
        <v/>
      </c>
      <c r="O292" s="40" t="str">
        <f aca="false">IFERROR((O291-O290)/O290,"")</f>
        <v/>
      </c>
      <c r="P292" s="40" t="str">
        <f aca="false">IFERROR((P291-P290)/P290,"")</f>
        <v/>
      </c>
      <c r="Q292" s="74" t="str">
        <f aca="false">IFERROR((Q291-Q290)/Q290,"")</f>
        <v/>
      </c>
      <c r="R292" s="74" t="str">
        <f aca="false">IFERROR((R291-R290)/R290,"")</f>
        <v/>
      </c>
      <c r="S292" s="74" t="str">
        <f aca="false">IFERROR((S291-S290)/S290,"")</f>
        <v/>
      </c>
      <c r="T292" s="74" t="str">
        <f aca="false">IFERROR((T291-T290)/T290,"")</f>
        <v/>
      </c>
      <c r="U292" s="74" t="str">
        <f aca="false">IFERROR((U291-U290)/U290,"")</f>
        <v/>
      </c>
      <c r="V292" s="75" t="str">
        <f aca="false">IFERROR((V291-V290)/V290,"")</f>
        <v/>
      </c>
    </row>
    <row r="293" customFormat="false" ht="13.5" hidden="false" customHeight="true" outlineLevel="0" collapsed="false">
      <c r="A293" s="69"/>
      <c r="B293" s="70"/>
      <c r="C293" s="76" t="s">
        <v>550</v>
      </c>
      <c r="D293" s="72"/>
      <c r="E293" s="72"/>
      <c r="F293" s="77" t="str">
        <f aca="false">IFERROR(SQRT(2*(F291-F290)^2/(F291+F290)),"")</f>
        <v/>
      </c>
      <c r="G293" s="77" t="str">
        <f aca="false">IFERROR(SQRT(2*(G291-G290)^2/(G291+G290)),"")</f>
        <v/>
      </c>
      <c r="H293" s="77" t="str">
        <f aca="false">IFERROR(SQRT(2*(H291-H290)^2/(H291+H290)),"")</f>
        <v/>
      </c>
      <c r="I293" s="77" t="str">
        <f aca="false">IFERROR(SQRT(2*(I291-I290)^2/(I291+I290)),"")</f>
        <v/>
      </c>
      <c r="J293" s="77" t="str">
        <f aca="false">IFERROR(SQRT(2*(J291-J290)^2/(J291+J290)),"")</f>
        <v/>
      </c>
      <c r="K293" s="77" t="str">
        <f aca="false">IFERROR(SQRT(2*(K291-K290)^2/(K291+K290)),"")</f>
        <v/>
      </c>
      <c r="L293" s="77" t="str">
        <f aca="false">IFERROR(SQRT(2*(L291-L290)^2/(L291+L290)),"")</f>
        <v/>
      </c>
      <c r="M293" s="77" t="str">
        <f aca="false">IFERROR(SQRT(2*(M291-M290)^2/(M291+M290)),"")</f>
        <v/>
      </c>
      <c r="N293" s="78" t="str">
        <f aca="false">IFERROR(SQRT(2*(N291-N290)^2/(N291+N290)),"")</f>
        <v/>
      </c>
      <c r="O293" s="78" t="str">
        <f aca="false">IFERROR(SQRT(2*(O291-O290)^2/(O291+O290)),"")</f>
        <v/>
      </c>
      <c r="P293" s="78" t="str">
        <f aca="false">IFERROR(SQRT(2*(P291-P290)^2/(P291+P290)),"")</f>
        <v/>
      </c>
      <c r="Q293" s="77" t="str">
        <f aca="false">IFERROR(SQRT(2*(Q291-Q290)^2/(Q291+Q290)),"")</f>
        <v/>
      </c>
      <c r="R293" s="77" t="str">
        <f aca="false">IFERROR(SQRT(2*(R291-R290)^2/(R291+R290)),"")</f>
        <v/>
      </c>
      <c r="S293" s="77" t="str">
        <f aca="false">IFERROR(SQRT(2*(S291-S290)^2/(S291+S290)),"")</f>
        <v/>
      </c>
      <c r="T293" s="77" t="str">
        <f aca="false">IFERROR(SQRT(2*(T291-T290)^2/(T291+T290)),"")</f>
        <v/>
      </c>
      <c r="U293" s="77" t="str">
        <f aca="false">IFERROR(SQRT(2*(U291-U290)^2/(U291+U290)),"")</f>
        <v/>
      </c>
      <c r="V293" s="79" t="str">
        <f aca="false">IFERROR(SQRT(2*(V291-V290)^2/(V291+V290)),"")</f>
        <v/>
      </c>
    </row>
    <row r="294" customFormat="false" ht="13.5" hidden="false" customHeight="true" outlineLevel="0" collapsed="false">
      <c r="A294" s="69" t="n">
        <v>8057965</v>
      </c>
      <c r="B294" s="70" t="s">
        <v>192</v>
      </c>
      <c r="C294" s="71" t="s">
        <v>547</v>
      </c>
      <c r="D294" s="72"/>
      <c r="E294" s="73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</row>
    <row r="295" customFormat="false" ht="13.5" hidden="false" customHeight="true" outlineLevel="0" collapsed="false">
      <c r="A295" s="69"/>
      <c r="B295" s="70"/>
      <c r="C295" s="6" t="s">
        <v>548</v>
      </c>
      <c r="D295" s="72"/>
      <c r="E295" s="72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</row>
    <row r="296" customFormat="false" ht="13.5" hidden="false" customHeight="true" outlineLevel="0" collapsed="false">
      <c r="A296" s="69"/>
      <c r="B296" s="70"/>
      <c r="C296" s="6" t="s">
        <v>549</v>
      </c>
      <c r="D296" s="72"/>
      <c r="E296" s="72"/>
      <c r="F296" s="74" t="str">
        <f aca="false">IFERROR((F295-F294)/F294,"")</f>
        <v/>
      </c>
      <c r="G296" s="74" t="str">
        <f aca="false">IFERROR((G295-G294)/G294,"")</f>
        <v/>
      </c>
      <c r="H296" s="74" t="str">
        <f aca="false">IFERROR((H295-H294)/H294,"")</f>
        <v/>
      </c>
      <c r="I296" s="74" t="str">
        <f aca="false">IFERROR((I295-I294)/I294,"")</f>
        <v/>
      </c>
      <c r="J296" s="74" t="str">
        <f aca="false">IFERROR((J295-J294)/J294,"")</f>
        <v/>
      </c>
      <c r="K296" s="74" t="str">
        <f aca="false">IFERROR((K295-K294)/K294,"")</f>
        <v/>
      </c>
      <c r="L296" s="74" t="str">
        <f aca="false">IFERROR((L295-L294)/L294,"")</f>
        <v/>
      </c>
      <c r="M296" s="74" t="str">
        <f aca="false">IFERROR((M295-M294)/M294,"")</f>
        <v/>
      </c>
      <c r="N296" s="40" t="str">
        <f aca="false">IFERROR((N295-N294)/N294,"")</f>
        <v/>
      </c>
      <c r="O296" s="40" t="str">
        <f aca="false">IFERROR((O295-O294)/O294,"")</f>
        <v/>
      </c>
      <c r="P296" s="40" t="str">
        <f aca="false">IFERROR((P295-P294)/P294,"")</f>
        <v/>
      </c>
      <c r="Q296" s="74" t="str">
        <f aca="false">IFERROR((Q295-Q294)/Q294,"")</f>
        <v/>
      </c>
      <c r="R296" s="74" t="str">
        <f aca="false">IFERROR((R295-R294)/R294,"")</f>
        <v/>
      </c>
      <c r="S296" s="74" t="str">
        <f aca="false">IFERROR((S295-S294)/S294,"")</f>
        <v/>
      </c>
      <c r="T296" s="74" t="str">
        <f aca="false">IFERROR((T295-T294)/T294,"")</f>
        <v/>
      </c>
      <c r="U296" s="74" t="str">
        <f aca="false">IFERROR((U295-U294)/U294,"")</f>
        <v/>
      </c>
      <c r="V296" s="75" t="str">
        <f aca="false">IFERROR((V295-V294)/V294,"")</f>
        <v/>
      </c>
    </row>
    <row r="297" customFormat="false" ht="13.5" hidden="false" customHeight="true" outlineLevel="0" collapsed="false">
      <c r="A297" s="69"/>
      <c r="B297" s="70"/>
      <c r="C297" s="76" t="s">
        <v>550</v>
      </c>
      <c r="D297" s="72"/>
      <c r="E297" s="72"/>
      <c r="F297" s="77" t="str">
        <f aca="false">IFERROR(SQRT(2*(F295-F294)^2/(F295+F294)),"")</f>
        <v/>
      </c>
      <c r="G297" s="77" t="str">
        <f aca="false">IFERROR(SQRT(2*(G295-G294)^2/(G295+G294)),"")</f>
        <v/>
      </c>
      <c r="H297" s="77" t="str">
        <f aca="false">IFERROR(SQRT(2*(H295-H294)^2/(H295+H294)),"")</f>
        <v/>
      </c>
      <c r="I297" s="77" t="str">
        <f aca="false">IFERROR(SQRT(2*(I295-I294)^2/(I295+I294)),"")</f>
        <v/>
      </c>
      <c r="J297" s="77" t="str">
        <f aca="false">IFERROR(SQRT(2*(J295-J294)^2/(J295+J294)),"")</f>
        <v/>
      </c>
      <c r="K297" s="77" t="str">
        <f aca="false">IFERROR(SQRT(2*(K295-K294)^2/(K295+K294)),"")</f>
        <v/>
      </c>
      <c r="L297" s="77" t="str">
        <f aca="false">IFERROR(SQRT(2*(L295-L294)^2/(L295+L294)),"")</f>
        <v/>
      </c>
      <c r="M297" s="77" t="str">
        <f aca="false">IFERROR(SQRT(2*(M295-M294)^2/(M295+M294)),"")</f>
        <v/>
      </c>
      <c r="N297" s="78" t="str">
        <f aca="false">IFERROR(SQRT(2*(N295-N294)^2/(N295+N294)),"")</f>
        <v/>
      </c>
      <c r="O297" s="78" t="str">
        <f aca="false">IFERROR(SQRT(2*(O295-O294)^2/(O295+O294)),"")</f>
        <v/>
      </c>
      <c r="P297" s="78" t="str">
        <f aca="false">IFERROR(SQRT(2*(P295-P294)^2/(P295+P294)),"")</f>
        <v/>
      </c>
      <c r="Q297" s="77" t="str">
        <f aca="false">IFERROR(SQRT(2*(Q295-Q294)^2/(Q295+Q294)),"")</f>
        <v/>
      </c>
      <c r="R297" s="77" t="str">
        <f aca="false">IFERROR(SQRT(2*(R295-R294)^2/(R295+R294)),"")</f>
        <v/>
      </c>
      <c r="S297" s="77" t="str">
        <f aca="false">IFERROR(SQRT(2*(S295-S294)^2/(S295+S294)),"")</f>
        <v/>
      </c>
      <c r="T297" s="77" t="str">
        <f aca="false">IFERROR(SQRT(2*(T295-T294)^2/(T295+T294)),"")</f>
        <v/>
      </c>
      <c r="U297" s="77" t="str">
        <f aca="false">IFERROR(SQRT(2*(U295-U294)^2/(U295+U294)),"")</f>
        <v/>
      </c>
      <c r="V297" s="79" t="str">
        <f aca="false">IFERROR(SQRT(2*(V295-V294)^2/(V295+V294)),"")</f>
        <v/>
      </c>
    </row>
    <row r="298" customFormat="false" ht="13.5" hidden="false" customHeight="true" outlineLevel="0" collapsed="false">
      <c r="A298" s="69" t="n">
        <v>8055800</v>
      </c>
      <c r="B298" s="70" t="s">
        <v>194</v>
      </c>
      <c r="C298" s="71" t="s">
        <v>547</v>
      </c>
      <c r="D298" s="72"/>
      <c r="E298" s="73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</row>
    <row r="299" customFormat="false" ht="13.5" hidden="false" customHeight="true" outlineLevel="0" collapsed="false">
      <c r="A299" s="69"/>
      <c r="B299" s="70"/>
      <c r="C299" s="6" t="s">
        <v>548</v>
      </c>
      <c r="D299" s="72"/>
      <c r="E299" s="72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</row>
    <row r="300" customFormat="false" ht="13.5" hidden="false" customHeight="true" outlineLevel="0" collapsed="false">
      <c r="A300" s="69"/>
      <c r="B300" s="70"/>
      <c r="C300" s="6" t="s">
        <v>549</v>
      </c>
      <c r="D300" s="72"/>
      <c r="E300" s="72"/>
      <c r="F300" s="74" t="str">
        <f aca="false">IFERROR((F299-F298)/F298,"")</f>
        <v/>
      </c>
      <c r="G300" s="74" t="str">
        <f aca="false">IFERROR((G299-G298)/G298,"")</f>
        <v/>
      </c>
      <c r="H300" s="74" t="str">
        <f aca="false">IFERROR((H299-H298)/H298,"")</f>
        <v/>
      </c>
      <c r="I300" s="74" t="str">
        <f aca="false">IFERROR((I299-I298)/I298,"")</f>
        <v/>
      </c>
      <c r="J300" s="74" t="str">
        <f aca="false">IFERROR((J299-J298)/J298,"")</f>
        <v/>
      </c>
      <c r="K300" s="74" t="str">
        <f aca="false">IFERROR((K299-K298)/K298,"")</f>
        <v/>
      </c>
      <c r="L300" s="74" t="str">
        <f aca="false">IFERROR((L299-L298)/L298,"")</f>
        <v/>
      </c>
      <c r="M300" s="74" t="str">
        <f aca="false">IFERROR((M299-M298)/M298,"")</f>
        <v/>
      </c>
      <c r="N300" s="40" t="str">
        <f aca="false">IFERROR((N299-N298)/N298,"")</f>
        <v/>
      </c>
      <c r="O300" s="40" t="str">
        <f aca="false">IFERROR((O299-O298)/O298,"")</f>
        <v/>
      </c>
      <c r="P300" s="40" t="str">
        <f aca="false">IFERROR((P299-P298)/P298,"")</f>
        <v/>
      </c>
      <c r="Q300" s="74" t="str">
        <f aca="false">IFERROR((Q299-Q298)/Q298,"")</f>
        <v/>
      </c>
      <c r="R300" s="74" t="str">
        <f aca="false">IFERROR((R299-R298)/R298,"")</f>
        <v/>
      </c>
      <c r="S300" s="74" t="str">
        <f aca="false">IFERROR((S299-S298)/S298,"")</f>
        <v/>
      </c>
      <c r="T300" s="74" t="str">
        <f aca="false">IFERROR((T299-T298)/T298,"")</f>
        <v/>
      </c>
      <c r="U300" s="74" t="str">
        <f aca="false">IFERROR((U299-U298)/U298,"")</f>
        <v/>
      </c>
      <c r="V300" s="75" t="str">
        <f aca="false">IFERROR((V299-V298)/V298,"")</f>
        <v/>
      </c>
    </row>
    <row r="301" customFormat="false" ht="13.5" hidden="false" customHeight="true" outlineLevel="0" collapsed="false">
      <c r="A301" s="69"/>
      <c r="B301" s="70"/>
      <c r="C301" s="76" t="s">
        <v>550</v>
      </c>
      <c r="D301" s="72"/>
      <c r="E301" s="72"/>
      <c r="F301" s="77" t="str">
        <f aca="false">IFERROR(SQRT(2*(F299-F298)^2/(F299+F298)),"")</f>
        <v/>
      </c>
      <c r="G301" s="77" t="str">
        <f aca="false">IFERROR(SQRT(2*(G299-G298)^2/(G299+G298)),"")</f>
        <v/>
      </c>
      <c r="H301" s="77" t="str">
        <f aca="false">IFERROR(SQRT(2*(H299-H298)^2/(H299+H298)),"")</f>
        <v/>
      </c>
      <c r="I301" s="77" t="str">
        <f aca="false">IFERROR(SQRT(2*(I299-I298)^2/(I299+I298)),"")</f>
        <v/>
      </c>
      <c r="J301" s="77" t="str">
        <f aca="false">IFERROR(SQRT(2*(J299-J298)^2/(J299+J298)),"")</f>
        <v/>
      </c>
      <c r="K301" s="77" t="str">
        <f aca="false">IFERROR(SQRT(2*(K299-K298)^2/(K299+K298)),"")</f>
        <v/>
      </c>
      <c r="L301" s="77" t="str">
        <f aca="false">IFERROR(SQRT(2*(L299-L298)^2/(L299+L298)),"")</f>
        <v/>
      </c>
      <c r="M301" s="77" t="str">
        <f aca="false">IFERROR(SQRT(2*(M299-M298)^2/(M299+M298)),"")</f>
        <v/>
      </c>
      <c r="N301" s="78" t="str">
        <f aca="false">IFERROR(SQRT(2*(N299-N298)^2/(N299+N298)),"")</f>
        <v/>
      </c>
      <c r="O301" s="78" t="str">
        <f aca="false">IFERROR(SQRT(2*(O299-O298)^2/(O299+O298)),"")</f>
        <v/>
      </c>
      <c r="P301" s="78" t="str">
        <f aca="false">IFERROR(SQRT(2*(P299-P298)^2/(P299+P298)),"")</f>
        <v/>
      </c>
      <c r="Q301" s="77" t="str">
        <f aca="false">IFERROR(SQRT(2*(Q299-Q298)^2/(Q299+Q298)),"")</f>
        <v/>
      </c>
      <c r="R301" s="77" t="str">
        <f aca="false">IFERROR(SQRT(2*(R299-R298)^2/(R299+R298)),"")</f>
        <v/>
      </c>
      <c r="S301" s="77" t="str">
        <f aca="false">IFERROR(SQRT(2*(S299-S298)^2/(S299+S298)),"")</f>
        <v/>
      </c>
      <c r="T301" s="77" t="str">
        <f aca="false">IFERROR(SQRT(2*(T299-T298)^2/(T299+T298)),"")</f>
        <v/>
      </c>
      <c r="U301" s="77" t="str">
        <f aca="false">IFERROR(SQRT(2*(U299-U298)^2/(U299+U298)),"")</f>
        <v/>
      </c>
      <c r="V301" s="79" t="str">
        <f aca="false">IFERROR(SQRT(2*(V299-V298)^2/(V299+V298)),"")</f>
        <v/>
      </c>
    </row>
    <row r="302" customFormat="false" ht="13.5" hidden="false" customHeight="true" outlineLevel="0" collapsed="false">
      <c r="A302" s="69" t="n">
        <v>8036600</v>
      </c>
      <c r="B302" s="70" t="s">
        <v>196</v>
      </c>
      <c r="C302" s="71" t="s">
        <v>547</v>
      </c>
      <c r="D302" s="72"/>
      <c r="E302" s="73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</row>
    <row r="303" customFormat="false" ht="13.5" hidden="false" customHeight="true" outlineLevel="0" collapsed="false">
      <c r="A303" s="69"/>
      <c r="B303" s="70"/>
      <c r="C303" s="6" t="s">
        <v>548</v>
      </c>
      <c r="D303" s="72"/>
      <c r="E303" s="72"/>
      <c r="F303" s="5"/>
      <c r="G303" s="5"/>
      <c r="H303" s="5"/>
      <c r="I303" s="5"/>
      <c r="J303" s="5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customFormat="false" ht="13.5" hidden="false" customHeight="true" outlineLevel="0" collapsed="false">
      <c r="A304" s="69"/>
      <c r="B304" s="70"/>
      <c r="C304" s="6" t="s">
        <v>549</v>
      </c>
      <c r="D304" s="72"/>
      <c r="E304" s="72"/>
      <c r="F304" s="74" t="str">
        <f aca="false">IFERROR((F303-F302)/F302,"")</f>
        <v/>
      </c>
      <c r="G304" s="74" t="str">
        <f aca="false">IFERROR((G303-G302)/G302,"")</f>
        <v/>
      </c>
      <c r="H304" s="74" t="str">
        <f aca="false">IFERROR((H303-H302)/H302,"")</f>
        <v/>
      </c>
      <c r="I304" s="74" t="str">
        <f aca="false">IFERROR((I303-I302)/I302,"")</f>
        <v/>
      </c>
      <c r="J304" s="74" t="str">
        <f aca="false">IFERROR((J303-J302)/J302,"")</f>
        <v/>
      </c>
      <c r="K304" s="74" t="str">
        <f aca="false">IFERROR((K303-K302)/K302,"")</f>
        <v/>
      </c>
      <c r="L304" s="74" t="str">
        <f aca="false">IFERROR((L303-L302)/L302,"")</f>
        <v/>
      </c>
      <c r="M304" s="74" t="str">
        <f aca="false">IFERROR((M303-M302)/M302,"")</f>
        <v/>
      </c>
      <c r="N304" s="40" t="str">
        <f aca="false">IFERROR((N303-N302)/N302,"")</f>
        <v/>
      </c>
      <c r="O304" s="40" t="str">
        <f aca="false">IFERROR((O303-O302)/O302,"")</f>
        <v/>
      </c>
      <c r="P304" s="40" t="str">
        <f aca="false">IFERROR((P303-P302)/P302,"")</f>
        <v/>
      </c>
      <c r="Q304" s="74" t="str">
        <f aca="false">IFERROR((Q303-Q302)/Q302,"")</f>
        <v/>
      </c>
      <c r="R304" s="74" t="str">
        <f aca="false">IFERROR((R303-R302)/R302,"")</f>
        <v/>
      </c>
      <c r="S304" s="74" t="str">
        <f aca="false">IFERROR((S303-S302)/S302,"")</f>
        <v/>
      </c>
      <c r="T304" s="74" t="str">
        <f aca="false">IFERROR((T303-T302)/T302,"")</f>
        <v/>
      </c>
      <c r="U304" s="74" t="str">
        <f aca="false">IFERROR((U303-U302)/U302,"")</f>
        <v/>
      </c>
      <c r="V304" s="75" t="str">
        <f aca="false">IFERROR((V303-V302)/V302,"")</f>
        <v/>
      </c>
    </row>
    <row r="305" customFormat="false" ht="13.5" hidden="false" customHeight="true" outlineLevel="0" collapsed="false">
      <c r="A305" s="69"/>
      <c r="B305" s="70"/>
      <c r="C305" s="76" t="s">
        <v>550</v>
      </c>
      <c r="D305" s="72"/>
      <c r="E305" s="72"/>
      <c r="F305" s="77" t="str">
        <f aca="false">IFERROR(SQRT(2*(F303-F302)^2/(F303+F302)),"")</f>
        <v/>
      </c>
      <c r="G305" s="77" t="str">
        <f aca="false">IFERROR(SQRT(2*(G303-G302)^2/(G303+G302)),"")</f>
        <v/>
      </c>
      <c r="H305" s="77" t="str">
        <f aca="false">IFERROR(SQRT(2*(H303-H302)^2/(H303+H302)),"")</f>
        <v/>
      </c>
      <c r="I305" s="77" t="str">
        <f aca="false">IFERROR(SQRT(2*(I303-I302)^2/(I303+I302)),"")</f>
        <v/>
      </c>
      <c r="J305" s="77" t="str">
        <f aca="false">IFERROR(SQRT(2*(J303-J302)^2/(J303+J302)),"")</f>
        <v/>
      </c>
      <c r="K305" s="77" t="str">
        <f aca="false">IFERROR(SQRT(2*(K303-K302)^2/(K303+K302)),"")</f>
        <v/>
      </c>
      <c r="L305" s="77" t="str">
        <f aca="false">IFERROR(SQRT(2*(L303-L302)^2/(L303+L302)),"")</f>
        <v/>
      </c>
      <c r="M305" s="77" t="str">
        <f aca="false">IFERROR(SQRT(2*(M303-M302)^2/(M303+M302)),"")</f>
        <v/>
      </c>
      <c r="N305" s="78" t="str">
        <f aca="false">IFERROR(SQRT(2*(N303-N302)^2/(N303+N302)),"")</f>
        <v/>
      </c>
      <c r="O305" s="78" t="str">
        <f aca="false">IFERROR(SQRT(2*(O303-O302)^2/(O303+O302)),"")</f>
        <v/>
      </c>
      <c r="P305" s="78" t="str">
        <f aca="false">IFERROR(SQRT(2*(P303-P302)^2/(P303+P302)),"")</f>
        <v/>
      </c>
      <c r="Q305" s="77" t="str">
        <f aca="false">IFERROR(SQRT(2*(Q303-Q302)^2/(Q303+Q302)),"")</f>
        <v/>
      </c>
      <c r="R305" s="77" t="str">
        <f aca="false">IFERROR(SQRT(2*(R303-R302)^2/(R303+R302)),"")</f>
        <v/>
      </c>
      <c r="S305" s="77" t="str">
        <f aca="false">IFERROR(SQRT(2*(S303-S302)^2/(S303+S302)),"")</f>
        <v/>
      </c>
      <c r="T305" s="77" t="str">
        <f aca="false">IFERROR(SQRT(2*(T303-T302)^2/(T303+T302)),"")</f>
        <v/>
      </c>
      <c r="U305" s="77" t="str">
        <f aca="false">IFERROR(SQRT(2*(U303-U302)^2/(U303+U302)),"")</f>
        <v/>
      </c>
      <c r="V305" s="79" t="str">
        <f aca="false">IFERROR(SQRT(2*(V303-V302)^2/(V303+V302)),"")</f>
        <v/>
      </c>
    </row>
    <row r="306" customFormat="false" ht="13.5" hidden="false" customHeight="true" outlineLevel="0" collapsed="false">
      <c r="A306" s="69" t="n">
        <v>8017200</v>
      </c>
      <c r="B306" s="70" t="s">
        <v>198</v>
      </c>
      <c r="C306" s="71" t="s">
        <v>547</v>
      </c>
      <c r="D306" s="86"/>
      <c r="E306" s="82"/>
      <c r="F306" s="80"/>
      <c r="G306" s="80"/>
      <c r="H306" s="80"/>
      <c r="I306" s="80"/>
      <c r="J306" s="80"/>
      <c r="K306" s="80"/>
      <c r="L306" s="80"/>
      <c r="M306" s="80"/>
      <c r="N306" s="5"/>
      <c r="O306" s="5"/>
      <c r="P306" s="5"/>
      <c r="Q306" s="80"/>
      <c r="R306" s="80"/>
      <c r="S306" s="80"/>
      <c r="T306" s="80"/>
      <c r="U306" s="80"/>
      <c r="V306" s="81"/>
    </row>
    <row r="307" customFormat="false" ht="13.5" hidden="false" customHeight="true" outlineLevel="0" collapsed="false">
      <c r="A307" s="69"/>
      <c r="B307" s="70"/>
      <c r="C307" s="6" t="s">
        <v>548</v>
      </c>
      <c r="D307" s="87"/>
      <c r="E307" s="82"/>
      <c r="F307" s="6"/>
      <c r="G307" s="6"/>
      <c r="H307" s="6"/>
      <c r="I307" s="6"/>
      <c r="J307" s="6"/>
      <c r="K307" s="6"/>
      <c r="L307" s="6"/>
      <c r="M307" s="6"/>
      <c r="N307" s="5"/>
      <c r="O307" s="5"/>
      <c r="P307" s="5"/>
      <c r="Q307" s="6"/>
      <c r="R307" s="6"/>
      <c r="S307" s="6"/>
      <c r="T307" s="6"/>
      <c r="U307" s="6"/>
      <c r="V307" s="83"/>
    </row>
    <row r="308" customFormat="false" ht="13.5" hidden="false" customHeight="true" outlineLevel="0" collapsed="false">
      <c r="A308" s="69"/>
      <c r="B308" s="70"/>
      <c r="C308" s="6" t="s">
        <v>549</v>
      </c>
      <c r="D308" s="87"/>
      <c r="E308" s="82"/>
      <c r="F308" s="74" t="str">
        <f aca="false">IFERROR((F307-F306)/F306,"")</f>
        <v/>
      </c>
      <c r="G308" s="74" t="str">
        <f aca="false">IFERROR((G307-G306)/G306,"")</f>
        <v/>
      </c>
      <c r="H308" s="74" t="str">
        <f aca="false">IFERROR((H307-H306)/H306,"")</f>
        <v/>
      </c>
      <c r="I308" s="74" t="str">
        <f aca="false">IFERROR((I307-I306)/I306,"")</f>
        <v/>
      </c>
      <c r="J308" s="74" t="str">
        <f aca="false">IFERROR((J307-J306)/J306,"")</f>
        <v/>
      </c>
      <c r="K308" s="74" t="str">
        <f aca="false">IFERROR((K307-K306)/K306,"")</f>
        <v/>
      </c>
      <c r="L308" s="74" t="str">
        <f aca="false">IFERROR((L307-L306)/L306,"")</f>
        <v/>
      </c>
      <c r="M308" s="74" t="str">
        <f aca="false">IFERROR((M307-M306)/M306,"")</f>
        <v/>
      </c>
      <c r="N308" s="40" t="str">
        <f aca="false">IFERROR((N307-N306)/N306,"")</f>
        <v/>
      </c>
      <c r="O308" s="40" t="str">
        <f aca="false">IFERROR((O307-O306)/O306,"")</f>
        <v/>
      </c>
      <c r="P308" s="40" t="str">
        <f aca="false">IFERROR((P307-P306)/P306,"")</f>
        <v/>
      </c>
      <c r="Q308" s="74" t="str">
        <f aca="false">IFERROR((Q307-Q306)/Q306,"")</f>
        <v/>
      </c>
      <c r="R308" s="74" t="str">
        <f aca="false">IFERROR((R307-R306)/R306,"")</f>
        <v/>
      </c>
      <c r="S308" s="74" t="str">
        <f aca="false">IFERROR((S307-S306)/S306,"")</f>
        <v/>
      </c>
      <c r="T308" s="74" t="str">
        <f aca="false">IFERROR((T307-T306)/T306,"")</f>
        <v/>
      </c>
      <c r="U308" s="74" t="str">
        <f aca="false">IFERROR((U307-U306)/U306,"")</f>
        <v/>
      </c>
      <c r="V308" s="75" t="str">
        <f aca="false">IFERROR((V307-V306)/V306,"")</f>
        <v/>
      </c>
    </row>
    <row r="309" customFormat="false" ht="13.5" hidden="false" customHeight="true" outlineLevel="0" collapsed="false">
      <c r="A309" s="69"/>
      <c r="B309" s="70"/>
      <c r="C309" s="76" t="s">
        <v>550</v>
      </c>
      <c r="D309" s="88"/>
      <c r="E309" s="82"/>
      <c r="F309" s="77" t="str">
        <f aca="false">IFERROR(SQRT(2*(F307-F306)^2/(F307+F306)),"")</f>
        <v/>
      </c>
      <c r="G309" s="77" t="str">
        <f aca="false">IFERROR(SQRT(2*(G307-G306)^2/(G307+G306)),"")</f>
        <v/>
      </c>
      <c r="H309" s="77" t="str">
        <f aca="false">IFERROR(SQRT(2*(H307-H306)^2/(H307+H306)),"")</f>
        <v/>
      </c>
      <c r="I309" s="77" t="str">
        <f aca="false">IFERROR(SQRT(2*(I307-I306)^2/(I307+I306)),"")</f>
        <v/>
      </c>
      <c r="J309" s="77" t="str">
        <f aca="false">IFERROR(SQRT(2*(J307-J306)^2/(J307+J306)),"")</f>
        <v/>
      </c>
      <c r="K309" s="77" t="str">
        <f aca="false">IFERROR(SQRT(2*(K307-K306)^2/(K307+K306)),"")</f>
        <v/>
      </c>
      <c r="L309" s="77" t="str">
        <f aca="false">IFERROR(SQRT(2*(L307-L306)^2/(L307+L306)),"")</f>
        <v/>
      </c>
      <c r="M309" s="77" t="str">
        <f aca="false">IFERROR(SQRT(2*(M307-M306)^2/(M307+M306)),"")</f>
        <v/>
      </c>
      <c r="N309" s="84" t="str">
        <f aca="false">IFERROR(SQRT(2*(N307-N306)^2/(N307+N306)),"")</f>
        <v/>
      </c>
      <c r="O309" s="84" t="str">
        <f aca="false">IFERROR(SQRT(2*(O307-O306)^2/(O307+O306)),"")</f>
        <v/>
      </c>
      <c r="P309" s="84" t="str">
        <f aca="false">IFERROR(SQRT(2*(P307-P306)^2/(P307+P306)),"")</f>
        <v/>
      </c>
      <c r="Q309" s="77" t="str">
        <f aca="false">IFERROR(SQRT(2*(Q307-Q306)^2/(Q307+Q306)),"")</f>
        <v/>
      </c>
      <c r="R309" s="77" t="str">
        <f aca="false">IFERROR(SQRT(2*(R307-R306)^2/(R307+R306)),"")</f>
        <v/>
      </c>
      <c r="S309" s="77" t="str">
        <f aca="false">IFERROR(SQRT(2*(S307-S306)^2/(S307+S306)),"")</f>
        <v/>
      </c>
      <c r="T309" s="77" t="str">
        <f aca="false">IFERROR(SQRT(2*(T307-T306)^2/(T307+T306)),"")</f>
        <v/>
      </c>
      <c r="U309" s="77" t="str">
        <f aca="false">IFERROR(SQRT(2*(U307-U306)^2/(U307+U306)),"")</f>
        <v/>
      </c>
      <c r="V309" s="79" t="str">
        <f aca="false">IFERROR(SQRT(2*(V307-V306)^2/(V307+V306)),"")</f>
        <v/>
      </c>
    </row>
    <row r="310" customFormat="false" ht="13.5" hidden="false" customHeight="true" outlineLevel="0" collapsed="false">
      <c r="A310" s="69" t="n">
        <v>8013200</v>
      </c>
      <c r="B310" s="70" t="s">
        <v>200</v>
      </c>
      <c r="C310" s="71" t="s">
        <v>547</v>
      </c>
      <c r="D310" s="86"/>
      <c r="E310" s="82"/>
      <c r="F310" s="71"/>
      <c r="G310" s="71"/>
      <c r="H310" s="71"/>
      <c r="I310" s="71"/>
      <c r="J310" s="71"/>
      <c r="K310" s="71"/>
      <c r="L310" s="71"/>
      <c r="M310" s="71"/>
      <c r="N310" s="5"/>
      <c r="O310" s="5"/>
      <c r="P310" s="5"/>
      <c r="Q310" s="71"/>
      <c r="R310" s="71"/>
      <c r="S310" s="71"/>
      <c r="T310" s="71"/>
      <c r="U310" s="71"/>
      <c r="V310" s="85"/>
    </row>
    <row r="311" customFormat="false" ht="13.5" hidden="false" customHeight="true" outlineLevel="0" collapsed="false">
      <c r="A311" s="69"/>
      <c r="B311" s="70"/>
      <c r="C311" s="6" t="s">
        <v>548</v>
      </c>
      <c r="D311" s="87"/>
      <c r="E311" s="82"/>
      <c r="F311" s="6"/>
      <c r="G311" s="6"/>
      <c r="H311" s="6"/>
      <c r="I311" s="6"/>
      <c r="J311" s="6"/>
      <c r="K311" s="6"/>
      <c r="L311" s="6"/>
      <c r="M311" s="6"/>
      <c r="N311" s="5"/>
      <c r="O311" s="5"/>
      <c r="P311" s="5"/>
      <c r="Q311" s="6"/>
      <c r="R311" s="6"/>
      <c r="S311" s="6"/>
      <c r="T311" s="6"/>
      <c r="U311" s="6"/>
      <c r="V311" s="83"/>
    </row>
    <row r="312" customFormat="false" ht="13.5" hidden="false" customHeight="true" outlineLevel="0" collapsed="false">
      <c r="A312" s="69"/>
      <c r="B312" s="70"/>
      <c r="C312" s="6" t="s">
        <v>549</v>
      </c>
      <c r="D312" s="87"/>
      <c r="E312" s="82"/>
      <c r="F312" s="74" t="str">
        <f aca="false">IFERROR((F311-F310)/F310,"")</f>
        <v/>
      </c>
      <c r="G312" s="74" t="str">
        <f aca="false">IFERROR((G311-G310)/G310,"")</f>
        <v/>
      </c>
      <c r="H312" s="74" t="str">
        <f aca="false">IFERROR((H311-H310)/H310,"")</f>
        <v/>
      </c>
      <c r="I312" s="74" t="str">
        <f aca="false">IFERROR((I311-I310)/I310,"")</f>
        <v/>
      </c>
      <c r="J312" s="74" t="str">
        <f aca="false">IFERROR((J311-J310)/J310,"")</f>
        <v/>
      </c>
      <c r="K312" s="74" t="str">
        <f aca="false">IFERROR((K311-K310)/K310,"")</f>
        <v/>
      </c>
      <c r="L312" s="74" t="str">
        <f aca="false">IFERROR((L311-L310)/L310,"")</f>
        <v/>
      </c>
      <c r="M312" s="74" t="str">
        <f aca="false">IFERROR((M311-M310)/M310,"")</f>
        <v/>
      </c>
      <c r="N312" s="40" t="str">
        <f aca="false">IFERROR((N311-N310)/N310,"")</f>
        <v/>
      </c>
      <c r="O312" s="40" t="str">
        <f aca="false">IFERROR((O311-O310)/O310,"")</f>
        <v/>
      </c>
      <c r="P312" s="40" t="str">
        <f aca="false">IFERROR((P311-P310)/P310,"")</f>
        <v/>
      </c>
      <c r="Q312" s="74" t="str">
        <f aca="false">IFERROR((Q311-Q310)/Q310,"")</f>
        <v/>
      </c>
      <c r="R312" s="74" t="str">
        <f aca="false">IFERROR((R311-R310)/R310,"")</f>
        <v/>
      </c>
      <c r="S312" s="74" t="str">
        <f aca="false">IFERROR((S311-S310)/S310,"")</f>
        <v/>
      </c>
      <c r="T312" s="74" t="str">
        <f aca="false">IFERROR((T311-T310)/T310,"")</f>
        <v/>
      </c>
      <c r="U312" s="74" t="str">
        <f aca="false">IFERROR((U311-U310)/U310,"")</f>
        <v/>
      </c>
      <c r="V312" s="75" t="str">
        <f aca="false">IFERROR((V311-V310)/V310,"")</f>
        <v/>
      </c>
    </row>
    <row r="313" customFormat="false" ht="13.5" hidden="false" customHeight="true" outlineLevel="0" collapsed="false">
      <c r="A313" s="69"/>
      <c r="B313" s="70"/>
      <c r="C313" s="76" t="s">
        <v>550</v>
      </c>
      <c r="D313" s="88"/>
      <c r="E313" s="82"/>
      <c r="F313" s="77" t="str">
        <f aca="false">IFERROR(SQRT(2*(F311-F310)^2/(F311+F310)),"")</f>
        <v/>
      </c>
      <c r="G313" s="77" t="str">
        <f aca="false">IFERROR(SQRT(2*(G311-G310)^2/(G311+G310)),"")</f>
        <v/>
      </c>
      <c r="H313" s="77" t="str">
        <f aca="false">IFERROR(SQRT(2*(H311-H310)^2/(H311+H310)),"")</f>
        <v/>
      </c>
      <c r="I313" s="77" t="str">
        <f aca="false">IFERROR(SQRT(2*(I311-I310)^2/(I311+I310)),"")</f>
        <v/>
      </c>
      <c r="J313" s="77" t="str">
        <f aca="false">IFERROR(SQRT(2*(J311-J310)^2/(J311+J310)),"")</f>
        <v/>
      </c>
      <c r="K313" s="77" t="str">
        <f aca="false">IFERROR(SQRT(2*(K311-K310)^2/(K311+K310)),"")</f>
        <v/>
      </c>
      <c r="L313" s="77" t="str">
        <f aca="false">IFERROR(SQRT(2*(L311-L310)^2/(L311+L310)),"")</f>
        <v/>
      </c>
      <c r="M313" s="77" t="str">
        <f aca="false">IFERROR(SQRT(2*(M311-M310)^2/(M311+M310)),"")</f>
        <v/>
      </c>
      <c r="N313" s="78" t="str">
        <f aca="false">IFERROR(SQRT(2*(N311-N310)^2/(N311+N310)),"")</f>
        <v/>
      </c>
      <c r="O313" s="78" t="str">
        <f aca="false">IFERROR(SQRT(2*(O311-O310)^2/(O311+O310)),"")</f>
        <v/>
      </c>
      <c r="P313" s="78" t="str">
        <f aca="false">IFERROR(SQRT(2*(P311-P310)^2/(P311+P310)),"")</f>
        <v/>
      </c>
      <c r="Q313" s="77" t="str">
        <f aca="false">IFERROR(SQRT(2*(Q311-Q310)^2/(Q311+Q310)),"")</f>
        <v/>
      </c>
      <c r="R313" s="77" t="str">
        <f aca="false">IFERROR(SQRT(2*(R311-R310)^2/(R311+R310)),"")</f>
        <v/>
      </c>
      <c r="S313" s="77" t="str">
        <f aca="false">IFERROR(SQRT(2*(S311-S310)^2/(S311+S310)),"")</f>
        <v/>
      </c>
      <c r="T313" s="77" t="str">
        <f aca="false">IFERROR(SQRT(2*(T311-T310)^2/(T311+T310)),"")</f>
        <v/>
      </c>
      <c r="U313" s="77" t="str">
        <f aca="false">IFERROR(SQRT(2*(U311-U310)^2/(U311+U310)),"")</f>
        <v/>
      </c>
      <c r="V313" s="79" t="str">
        <f aca="false">IFERROR(SQRT(2*(V311-V310)^2/(V311+V310)),"")</f>
        <v/>
      </c>
    </row>
    <row r="314" customFormat="false" ht="13.5" hidden="false" customHeight="true" outlineLevel="0" collapsed="false">
      <c r="A314" s="69" t="n">
        <v>8031700</v>
      </c>
      <c r="B314" s="70" t="s">
        <v>202</v>
      </c>
      <c r="C314" s="71" t="s">
        <v>547</v>
      </c>
      <c r="D314" s="72"/>
      <c r="E314" s="73"/>
      <c r="F314" s="5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</row>
    <row r="315" customFormat="false" ht="13.5" hidden="false" customHeight="true" outlineLevel="0" collapsed="false">
      <c r="A315" s="69"/>
      <c r="B315" s="70"/>
      <c r="C315" s="6" t="s">
        <v>548</v>
      </c>
      <c r="D315" s="72"/>
      <c r="E315" s="72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customFormat="false" ht="13.5" hidden="false" customHeight="true" outlineLevel="0" collapsed="false">
      <c r="A316" s="69"/>
      <c r="B316" s="70"/>
      <c r="C316" s="6" t="s">
        <v>549</v>
      </c>
      <c r="D316" s="72"/>
      <c r="E316" s="72"/>
      <c r="F316" s="74" t="str">
        <f aca="false">IFERROR((F315-F314)/F314,"")</f>
        <v/>
      </c>
      <c r="G316" s="74" t="str">
        <f aca="false">IFERROR((G315-G314)/G314,"")</f>
        <v/>
      </c>
      <c r="H316" s="74" t="str">
        <f aca="false">IFERROR((H315-H314)/H314,"")</f>
        <v/>
      </c>
      <c r="I316" s="74" t="str">
        <f aca="false">IFERROR((I315-I314)/I314,"")</f>
        <v/>
      </c>
      <c r="J316" s="74" t="str">
        <f aca="false">IFERROR((J315-J314)/J314,"")</f>
        <v/>
      </c>
      <c r="K316" s="74" t="str">
        <f aca="false">IFERROR((K315-K314)/K314,"")</f>
        <v/>
      </c>
      <c r="L316" s="74" t="str">
        <f aca="false">IFERROR((L315-L314)/L314,"")</f>
        <v/>
      </c>
      <c r="M316" s="74" t="str">
        <f aca="false">IFERROR((M315-M314)/M314,"")</f>
        <v/>
      </c>
      <c r="N316" s="40" t="str">
        <f aca="false">IFERROR((N315-N314)/N314,"")</f>
        <v/>
      </c>
      <c r="O316" s="40" t="str">
        <f aca="false">IFERROR((O315-O314)/O314,"")</f>
        <v/>
      </c>
      <c r="P316" s="40" t="str">
        <f aca="false">IFERROR((P315-P314)/P314,"")</f>
        <v/>
      </c>
      <c r="Q316" s="74" t="str">
        <f aca="false">IFERROR((Q315-Q314)/Q314,"")</f>
        <v/>
      </c>
      <c r="R316" s="74" t="str">
        <f aca="false">IFERROR((R315-R314)/R314,"")</f>
        <v/>
      </c>
      <c r="S316" s="74" t="str">
        <f aca="false">IFERROR((S315-S314)/S314,"")</f>
        <v/>
      </c>
      <c r="T316" s="74" t="str">
        <f aca="false">IFERROR((T315-T314)/T314,"")</f>
        <v/>
      </c>
      <c r="U316" s="74" t="str">
        <f aca="false">IFERROR((U315-U314)/U314,"")</f>
        <v/>
      </c>
      <c r="V316" s="75" t="str">
        <f aca="false">IFERROR((V315-V314)/V314,"")</f>
        <v/>
      </c>
    </row>
    <row r="317" customFormat="false" ht="13.5" hidden="false" customHeight="true" outlineLevel="0" collapsed="false">
      <c r="A317" s="69"/>
      <c r="B317" s="70"/>
      <c r="C317" s="76" t="s">
        <v>550</v>
      </c>
      <c r="D317" s="72"/>
      <c r="E317" s="72"/>
      <c r="F317" s="77" t="str">
        <f aca="false">IFERROR(SQRT(2*(F315-F314)^2/(F315+F314)),"")</f>
        <v/>
      </c>
      <c r="G317" s="77" t="str">
        <f aca="false">IFERROR(SQRT(2*(G315-G314)^2/(G315+G314)),"")</f>
        <v/>
      </c>
      <c r="H317" s="77" t="str">
        <f aca="false">IFERROR(SQRT(2*(H315-H314)^2/(H315+H314)),"")</f>
        <v/>
      </c>
      <c r="I317" s="77" t="str">
        <f aca="false">IFERROR(SQRT(2*(I315-I314)^2/(I315+I314)),"")</f>
        <v/>
      </c>
      <c r="J317" s="77" t="str">
        <f aca="false">IFERROR(SQRT(2*(J315-J314)^2/(J315+J314)),"")</f>
        <v/>
      </c>
      <c r="K317" s="77" t="str">
        <f aca="false">IFERROR(SQRT(2*(K315-K314)^2/(K315+K314)),"")</f>
        <v/>
      </c>
      <c r="L317" s="77" t="str">
        <f aca="false">IFERROR(SQRT(2*(L315-L314)^2/(L315+L314)),"")</f>
        <v/>
      </c>
      <c r="M317" s="77" t="str">
        <f aca="false">IFERROR(SQRT(2*(M315-M314)^2/(M315+M314)),"")</f>
        <v/>
      </c>
      <c r="N317" s="78" t="str">
        <f aca="false">IFERROR(SQRT(2*(N315-N314)^2/(N315+N314)),"")</f>
        <v/>
      </c>
      <c r="O317" s="78" t="str">
        <f aca="false">IFERROR(SQRT(2*(O315-O314)^2/(O315+O314)),"")</f>
        <v/>
      </c>
      <c r="P317" s="78" t="str">
        <f aca="false">IFERROR(SQRT(2*(P315-P314)^2/(P315+P314)),"")</f>
        <v/>
      </c>
      <c r="Q317" s="77" t="str">
        <f aca="false">IFERROR(SQRT(2*(Q315-Q314)^2/(Q315+Q314)),"")</f>
        <v/>
      </c>
      <c r="R317" s="77" t="str">
        <f aca="false">IFERROR(SQRT(2*(R315-R314)^2/(R315+R314)),"")</f>
        <v/>
      </c>
      <c r="S317" s="77" t="str">
        <f aca="false">IFERROR(SQRT(2*(S315-S314)^2/(S315+S314)),"")</f>
        <v/>
      </c>
      <c r="T317" s="77" t="str">
        <f aca="false">IFERROR(SQRT(2*(T315-T314)^2/(T315+T314)),"")</f>
        <v/>
      </c>
      <c r="U317" s="77" t="str">
        <f aca="false">IFERROR(SQRT(2*(U315-U314)^2/(U315+U314)),"")</f>
        <v/>
      </c>
      <c r="V317" s="79" t="str">
        <f aca="false">IFERROR(SQRT(2*(V315-V314)^2/(V315+V314)),"")</f>
        <v/>
      </c>
    </row>
    <row r="318" customFormat="false" ht="13.5" hidden="false" customHeight="true" outlineLevel="0" collapsed="false">
      <c r="A318" s="69" t="n">
        <v>8026800</v>
      </c>
      <c r="B318" s="70" t="s">
        <v>204</v>
      </c>
      <c r="C318" s="71" t="s">
        <v>547</v>
      </c>
      <c r="D318" s="86"/>
      <c r="E318" s="82"/>
      <c r="F318" s="80"/>
      <c r="G318" s="80"/>
      <c r="H318" s="80"/>
      <c r="I318" s="80"/>
      <c r="J318" s="80"/>
      <c r="K318" s="80"/>
      <c r="L318" s="80"/>
      <c r="M318" s="80"/>
      <c r="N318" s="5"/>
      <c r="O318" s="5"/>
      <c r="P318" s="5"/>
      <c r="Q318" s="80"/>
      <c r="R318" s="80"/>
      <c r="S318" s="80"/>
      <c r="T318" s="80"/>
      <c r="U318" s="80"/>
      <c r="V318" s="81"/>
    </row>
    <row r="319" customFormat="false" ht="13.5" hidden="false" customHeight="true" outlineLevel="0" collapsed="false">
      <c r="A319" s="69"/>
      <c r="B319" s="70"/>
      <c r="C319" s="6" t="s">
        <v>548</v>
      </c>
      <c r="D319" s="87"/>
      <c r="E319" s="82"/>
      <c r="F319" s="6"/>
      <c r="G319" s="6"/>
      <c r="H319" s="6"/>
      <c r="I319" s="6"/>
      <c r="J319" s="6"/>
      <c r="K319" s="6"/>
      <c r="L319" s="6"/>
      <c r="M319" s="6"/>
      <c r="N319" s="5"/>
      <c r="O319" s="5"/>
      <c r="P319" s="5"/>
      <c r="Q319" s="6"/>
      <c r="R319" s="6"/>
      <c r="S319" s="6"/>
      <c r="T319" s="6"/>
      <c r="U319" s="6"/>
      <c r="V319" s="83"/>
    </row>
    <row r="320" customFormat="false" ht="13.5" hidden="false" customHeight="true" outlineLevel="0" collapsed="false">
      <c r="A320" s="69"/>
      <c r="B320" s="70"/>
      <c r="C320" s="6" t="s">
        <v>549</v>
      </c>
      <c r="D320" s="87"/>
      <c r="E320" s="82"/>
      <c r="F320" s="74" t="str">
        <f aca="false">IFERROR((F319-F318)/F318,"")</f>
        <v/>
      </c>
      <c r="G320" s="74" t="str">
        <f aca="false">IFERROR((G319-G318)/G318,"")</f>
        <v/>
      </c>
      <c r="H320" s="74" t="str">
        <f aca="false">IFERROR((H319-H318)/H318,"")</f>
        <v/>
      </c>
      <c r="I320" s="74" t="str">
        <f aca="false">IFERROR((I319-I318)/I318,"")</f>
        <v/>
      </c>
      <c r="J320" s="74" t="str">
        <f aca="false">IFERROR((J319-J318)/J318,"")</f>
        <v/>
      </c>
      <c r="K320" s="74" t="str">
        <f aca="false">IFERROR((K319-K318)/K318,"")</f>
        <v/>
      </c>
      <c r="L320" s="74" t="str">
        <f aca="false">IFERROR((L319-L318)/L318,"")</f>
        <v/>
      </c>
      <c r="M320" s="74" t="str">
        <f aca="false">IFERROR((M319-M318)/M318,"")</f>
        <v/>
      </c>
      <c r="N320" s="40" t="str">
        <f aca="false">IFERROR((N319-N318)/N318,"")</f>
        <v/>
      </c>
      <c r="O320" s="40" t="str">
        <f aca="false">IFERROR((O319-O318)/O318,"")</f>
        <v/>
      </c>
      <c r="P320" s="40" t="str">
        <f aca="false">IFERROR((P319-P318)/P318,"")</f>
        <v/>
      </c>
      <c r="Q320" s="74" t="str">
        <f aca="false">IFERROR((Q319-Q318)/Q318,"")</f>
        <v/>
      </c>
      <c r="R320" s="74" t="str">
        <f aca="false">IFERROR((R319-R318)/R318,"")</f>
        <v/>
      </c>
      <c r="S320" s="74" t="str">
        <f aca="false">IFERROR((S319-S318)/S318,"")</f>
        <v/>
      </c>
      <c r="T320" s="74" t="str">
        <f aca="false">IFERROR((T319-T318)/T318,"")</f>
        <v/>
      </c>
      <c r="U320" s="74" t="str">
        <f aca="false">IFERROR((U319-U318)/U318,"")</f>
        <v/>
      </c>
      <c r="V320" s="75" t="str">
        <f aca="false">IFERROR((V319-V318)/V318,"")</f>
        <v/>
      </c>
    </row>
    <row r="321" customFormat="false" ht="13.5" hidden="false" customHeight="true" outlineLevel="0" collapsed="false">
      <c r="A321" s="69"/>
      <c r="B321" s="70"/>
      <c r="C321" s="76" t="s">
        <v>550</v>
      </c>
      <c r="D321" s="88"/>
      <c r="E321" s="82"/>
      <c r="F321" s="77" t="str">
        <f aca="false">IFERROR(SQRT(2*(F319-F318)^2/(F319+F318)),"")</f>
        <v/>
      </c>
      <c r="G321" s="77" t="str">
        <f aca="false">IFERROR(SQRT(2*(G319-G318)^2/(G319+G318)),"")</f>
        <v/>
      </c>
      <c r="H321" s="77" t="str">
        <f aca="false">IFERROR(SQRT(2*(H319-H318)^2/(H319+H318)),"")</f>
        <v/>
      </c>
      <c r="I321" s="77" t="str">
        <f aca="false">IFERROR(SQRT(2*(I319-I318)^2/(I319+I318)),"")</f>
        <v/>
      </c>
      <c r="J321" s="77" t="str">
        <f aca="false">IFERROR(SQRT(2*(J319-J318)^2/(J319+J318)),"")</f>
        <v/>
      </c>
      <c r="K321" s="77" t="str">
        <f aca="false">IFERROR(SQRT(2*(K319-K318)^2/(K319+K318)),"")</f>
        <v/>
      </c>
      <c r="L321" s="77" t="str">
        <f aca="false">IFERROR(SQRT(2*(L319-L318)^2/(L319+L318)),"")</f>
        <v/>
      </c>
      <c r="M321" s="77" t="str">
        <f aca="false">IFERROR(SQRT(2*(M319-M318)^2/(M319+M318)),"")</f>
        <v/>
      </c>
      <c r="N321" s="84" t="str">
        <f aca="false">IFERROR(SQRT(2*(N319-N318)^2/(N319+N318)),"")</f>
        <v/>
      </c>
      <c r="O321" s="84" t="str">
        <f aca="false">IFERROR(SQRT(2*(O319-O318)^2/(O319+O318)),"")</f>
        <v/>
      </c>
      <c r="P321" s="84" t="str">
        <f aca="false">IFERROR(SQRT(2*(P319-P318)^2/(P319+P318)),"")</f>
        <v/>
      </c>
      <c r="Q321" s="77" t="str">
        <f aca="false">IFERROR(SQRT(2*(Q319-Q318)^2/(Q319+Q318)),"")</f>
        <v/>
      </c>
      <c r="R321" s="77" t="str">
        <f aca="false">IFERROR(SQRT(2*(R319-R318)^2/(R319+R318)),"")</f>
        <v/>
      </c>
      <c r="S321" s="77" t="str">
        <f aca="false">IFERROR(SQRT(2*(S319-S318)^2/(S319+S318)),"")</f>
        <v/>
      </c>
      <c r="T321" s="77" t="str">
        <f aca="false">IFERROR(SQRT(2*(T319-T318)^2/(T319+T318)),"")</f>
        <v/>
      </c>
      <c r="U321" s="77" t="str">
        <f aca="false">IFERROR(SQRT(2*(U319-U318)^2/(U319+U318)),"")</f>
        <v/>
      </c>
      <c r="V321" s="79" t="str">
        <f aca="false">IFERROR(SQRT(2*(V319-V318)^2/(V319+V318)),"")</f>
        <v/>
      </c>
    </row>
    <row r="322" customFormat="false" ht="13.5" hidden="false" customHeight="true" outlineLevel="0" collapsed="false">
      <c r="A322" s="69" t="n">
        <v>8025900</v>
      </c>
      <c r="B322" s="70" t="s">
        <v>206</v>
      </c>
      <c r="C322" s="71" t="s">
        <v>547</v>
      </c>
      <c r="D322" s="86"/>
      <c r="E322" s="82"/>
      <c r="F322" s="71"/>
      <c r="G322" s="71"/>
      <c r="H322" s="71"/>
      <c r="I322" s="71"/>
      <c r="J322" s="71"/>
      <c r="K322" s="71"/>
      <c r="L322" s="71"/>
      <c r="M322" s="71"/>
      <c r="N322" s="5"/>
      <c r="O322" s="5"/>
      <c r="P322" s="5"/>
      <c r="Q322" s="71"/>
      <c r="R322" s="71"/>
      <c r="S322" s="71"/>
      <c r="T322" s="71"/>
      <c r="U322" s="71"/>
      <c r="V322" s="85"/>
    </row>
    <row r="323" customFormat="false" ht="13.5" hidden="false" customHeight="true" outlineLevel="0" collapsed="false">
      <c r="A323" s="69"/>
      <c r="B323" s="70"/>
      <c r="C323" s="6" t="s">
        <v>548</v>
      </c>
      <c r="D323" s="87"/>
      <c r="E323" s="82"/>
      <c r="F323" s="6"/>
      <c r="G323" s="6"/>
      <c r="H323" s="6"/>
      <c r="I323" s="6"/>
      <c r="J323" s="6"/>
      <c r="K323" s="6"/>
      <c r="L323" s="6"/>
      <c r="M323" s="6"/>
      <c r="N323" s="5"/>
      <c r="O323" s="5"/>
      <c r="P323" s="5"/>
      <c r="Q323" s="6"/>
      <c r="R323" s="6"/>
      <c r="S323" s="6"/>
      <c r="T323" s="6"/>
      <c r="U323" s="6"/>
      <c r="V323" s="83"/>
    </row>
    <row r="324" customFormat="false" ht="13.5" hidden="false" customHeight="true" outlineLevel="0" collapsed="false">
      <c r="A324" s="69"/>
      <c r="B324" s="70"/>
      <c r="C324" s="6" t="s">
        <v>549</v>
      </c>
      <c r="D324" s="87"/>
      <c r="E324" s="82"/>
      <c r="F324" s="74" t="str">
        <f aca="false">IFERROR((F323-F322)/F322,"")</f>
        <v/>
      </c>
      <c r="G324" s="74" t="str">
        <f aca="false">IFERROR((G323-G322)/G322,"")</f>
        <v/>
      </c>
      <c r="H324" s="74" t="str">
        <f aca="false">IFERROR((H323-H322)/H322,"")</f>
        <v/>
      </c>
      <c r="I324" s="74" t="str">
        <f aca="false">IFERROR((I323-I322)/I322,"")</f>
        <v/>
      </c>
      <c r="J324" s="74" t="str">
        <f aca="false">IFERROR((J323-J322)/J322,"")</f>
        <v/>
      </c>
      <c r="K324" s="74" t="str">
        <f aca="false">IFERROR((K323-K322)/K322,"")</f>
        <v/>
      </c>
      <c r="L324" s="74" t="str">
        <f aca="false">IFERROR((L323-L322)/L322,"")</f>
        <v/>
      </c>
      <c r="M324" s="74" t="str">
        <f aca="false">IFERROR((M323-M322)/M322,"")</f>
        <v/>
      </c>
      <c r="N324" s="40" t="str">
        <f aca="false">IFERROR((N323-N322)/N322,"")</f>
        <v/>
      </c>
      <c r="O324" s="40" t="str">
        <f aca="false">IFERROR((O323-O322)/O322,"")</f>
        <v/>
      </c>
      <c r="P324" s="40" t="str">
        <f aca="false">IFERROR((P323-P322)/P322,"")</f>
        <v/>
      </c>
      <c r="Q324" s="74" t="str">
        <f aca="false">IFERROR((Q323-Q322)/Q322,"")</f>
        <v/>
      </c>
      <c r="R324" s="74" t="str">
        <f aca="false">IFERROR((R323-R322)/R322,"")</f>
        <v/>
      </c>
      <c r="S324" s="74" t="str">
        <f aca="false">IFERROR((S323-S322)/S322,"")</f>
        <v/>
      </c>
      <c r="T324" s="74" t="str">
        <f aca="false">IFERROR((T323-T322)/T322,"")</f>
        <v/>
      </c>
      <c r="U324" s="74" t="str">
        <f aca="false">IFERROR((U323-U322)/U322,"")</f>
        <v/>
      </c>
      <c r="V324" s="75" t="str">
        <f aca="false">IFERROR((V323-V322)/V322,"")</f>
        <v/>
      </c>
    </row>
    <row r="325" customFormat="false" ht="13.5" hidden="false" customHeight="true" outlineLevel="0" collapsed="false">
      <c r="A325" s="69"/>
      <c r="B325" s="70"/>
      <c r="C325" s="76" t="s">
        <v>550</v>
      </c>
      <c r="D325" s="88"/>
      <c r="E325" s="82"/>
      <c r="F325" s="77" t="str">
        <f aca="false">IFERROR(SQRT(2*(F323-F322)^2/(F323+F322)),"")</f>
        <v/>
      </c>
      <c r="G325" s="77" t="str">
        <f aca="false">IFERROR(SQRT(2*(G323-G322)^2/(G323+G322)),"")</f>
        <v/>
      </c>
      <c r="H325" s="77" t="str">
        <f aca="false">IFERROR(SQRT(2*(H323-H322)^2/(H323+H322)),"")</f>
        <v/>
      </c>
      <c r="I325" s="77" t="str">
        <f aca="false">IFERROR(SQRT(2*(I323-I322)^2/(I323+I322)),"")</f>
        <v/>
      </c>
      <c r="J325" s="77" t="str">
        <f aca="false">IFERROR(SQRT(2*(J323-J322)^2/(J323+J322)),"")</f>
        <v/>
      </c>
      <c r="K325" s="77" t="str">
        <f aca="false">IFERROR(SQRT(2*(K323-K322)^2/(K323+K322)),"")</f>
        <v/>
      </c>
      <c r="L325" s="77" t="str">
        <f aca="false">IFERROR(SQRT(2*(L323-L322)^2/(L323+L322)),"")</f>
        <v/>
      </c>
      <c r="M325" s="77" t="str">
        <f aca="false">IFERROR(SQRT(2*(M323-M322)^2/(M323+M322)),"")</f>
        <v/>
      </c>
      <c r="N325" s="84" t="str">
        <f aca="false">IFERROR(SQRT(2*(N323-N322)^2/(N323+N322)),"")</f>
        <v/>
      </c>
      <c r="O325" s="84" t="str">
        <f aca="false">IFERROR(SQRT(2*(O323-O322)^2/(O323+O322)),"")</f>
        <v/>
      </c>
      <c r="P325" s="84" t="str">
        <f aca="false">IFERROR(SQRT(2*(P323-P322)^2/(P323+P322)),"")</f>
        <v/>
      </c>
      <c r="Q325" s="77" t="str">
        <f aca="false">IFERROR(SQRT(2*(Q323-Q322)^2/(Q323+Q322)),"")</f>
        <v/>
      </c>
      <c r="R325" s="77" t="str">
        <f aca="false">IFERROR(SQRT(2*(R323-R322)^2/(R323+R322)),"")</f>
        <v/>
      </c>
      <c r="S325" s="77" t="str">
        <f aca="false">IFERROR(SQRT(2*(S323-S322)^2/(S323+S322)),"")</f>
        <v/>
      </c>
      <c r="T325" s="77" t="str">
        <f aca="false">IFERROR(SQRT(2*(T323-T322)^2/(T323+T322)),"")</f>
        <v/>
      </c>
      <c r="U325" s="77" t="str">
        <f aca="false">IFERROR(SQRT(2*(U323-U322)^2/(U323+U322)),"")</f>
        <v/>
      </c>
      <c r="V325" s="79" t="str">
        <f aca="false">IFERROR(SQRT(2*(V323-V322)^2/(V323+V322)),"")</f>
        <v/>
      </c>
    </row>
    <row r="326" customFormat="false" ht="13.5" hidden="false" customHeight="true" outlineLevel="0" collapsed="false">
      <c r="A326" s="69" t="n">
        <v>8026000</v>
      </c>
      <c r="B326" s="70" t="s">
        <v>208</v>
      </c>
      <c r="C326" s="71" t="s">
        <v>547</v>
      </c>
      <c r="D326" s="86"/>
      <c r="E326" s="82"/>
      <c r="F326" s="71"/>
      <c r="G326" s="71"/>
      <c r="H326" s="71"/>
      <c r="I326" s="71"/>
      <c r="J326" s="71"/>
      <c r="K326" s="71"/>
      <c r="L326" s="71"/>
      <c r="M326" s="71"/>
      <c r="N326" s="5"/>
      <c r="O326" s="5"/>
      <c r="P326" s="5"/>
      <c r="Q326" s="71"/>
      <c r="R326" s="71"/>
      <c r="S326" s="71"/>
      <c r="T326" s="71"/>
      <c r="U326" s="71"/>
      <c r="V326" s="85"/>
    </row>
    <row r="327" customFormat="false" ht="13.5" hidden="false" customHeight="true" outlineLevel="0" collapsed="false">
      <c r="A327" s="69"/>
      <c r="B327" s="70"/>
      <c r="C327" s="6" t="s">
        <v>548</v>
      </c>
      <c r="D327" s="87"/>
      <c r="E327" s="82"/>
      <c r="F327" s="6"/>
      <c r="G327" s="6"/>
      <c r="H327" s="6"/>
      <c r="I327" s="6"/>
      <c r="J327" s="6"/>
      <c r="K327" s="6"/>
      <c r="L327" s="6"/>
      <c r="M327" s="6"/>
      <c r="N327" s="5"/>
      <c r="O327" s="5"/>
      <c r="P327" s="5"/>
      <c r="Q327" s="6"/>
      <c r="R327" s="6"/>
      <c r="S327" s="6"/>
      <c r="T327" s="6"/>
      <c r="U327" s="6"/>
      <c r="V327" s="83"/>
    </row>
    <row r="328" customFormat="false" ht="13.5" hidden="false" customHeight="true" outlineLevel="0" collapsed="false">
      <c r="A328" s="69"/>
      <c r="B328" s="70"/>
      <c r="C328" s="6" t="s">
        <v>549</v>
      </c>
      <c r="D328" s="87"/>
      <c r="E328" s="82"/>
      <c r="F328" s="74" t="str">
        <f aca="false">IFERROR((F327-F326)/F326,"")</f>
        <v/>
      </c>
      <c r="G328" s="74" t="str">
        <f aca="false">IFERROR((G327-G326)/G326,"")</f>
        <v/>
      </c>
      <c r="H328" s="74" t="str">
        <f aca="false">IFERROR((H327-H326)/H326,"")</f>
        <v/>
      </c>
      <c r="I328" s="74" t="str">
        <f aca="false">IFERROR((I327-I326)/I326,"")</f>
        <v/>
      </c>
      <c r="J328" s="74" t="str">
        <f aca="false">IFERROR((J327-J326)/J326,"")</f>
        <v/>
      </c>
      <c r="K328" s="74" t="str">
        <f aca="false">IFERROR((K327-K326)/K326,"")</f>
        <v/>
      </c>
      <c r="L328" s="74" t="str">
        <f aca="false">IFERROR((L327-L326)/L326,"")</f>
        <v/>
      </c>
      <c r="M328" s="74" t="str">
        <f aca="false">IFERROR((M327-M326)/M326,"")</f>
        <v/>
      </c>
      <c r="N328" s="40" t="str">
        <f aca="false">IFERROR((N327-N326)/N326,"")</f>
        <v/>
      </c>
      <c r="O328" s="40" t="str">
        <f aca="false">IFERROR((O327-O326)/O326,"")</f>
        <v/>
      </c>
      <c r="P328" s="40" t="str">
        <f aca="false">IFERROR((P327-P326)/P326,"")</f>
        <v/>
      </c>
      <c r="Q328" s="74" t="str">
        <f aca="false">IFERROR((Q327-Q326)/Q326,"")</f>
        <v/>
      </c>
      <c r="R328" s="74" t="str">
        <f aca="false">IFERROR((R327-R326)/R326,"")</f>
        <v/>
      </c>
      <c r="S328" s="74" t="str">
        <f aca="false">IFERROR((S327-S326)/S326,"")</f>
        <v/>
      </c>
      <c r="T328" s="74" t="str">
        <f aca="false">IFERROR((T327-T326)/T326,"")</f>
        <v/>
      </c>
      <c r="U328" s="74" t="str">
        <f aca="false">IFERROR((U327-U326)/U326,"")</f>
        <v/>
      </c>
      <c r="V328" s="75" t="str">
        <f aca="false">IFERROR((V327-V326)/V326,"")</f>
        <v/>
      </c>
    </row>
    <row r="329" customFormat="false" ht="13.5" hidden="false" customHeight="true" outlineLevel="0" collapsed="false">
      <c r="A329" s="69"/>
      <c r="B329" s="70"/>
      <c r="C329" s="76" t="s">
        <v>550</v>
      </c>
      <c r="D329" s="88"/>
      <c r="E329" s="82"/>
      <c r="F329" s="77" t="str">
        <f aca="false">IFERROR(SQRT(2*(F327-F326)^2/(F327+F326)),"")</f>
        <v/>
      </c>
      <c r="G329" s="77" t="str">
        <f aca="false">IFERROR(SQRT(2*(G327-G326)^2/(G327+G326)),"")</f>
        <v/>
      </c>
      <c r="H329" s="77" t="str">
        <f aca="false">IFERROR(SQRT(2*(H327-H326)^2/(H327+H326)),"")</f>
        <v/>
      </c>
      <c r="I329" s="77" t="str">
        <f aca="false">IFERROR(SQRT(2*(I327-I326)^2/(I327+I326)),"")</f>
        <v/>
      </c>
      <c r="J329" s="77" t="str">
        <f aca="false">IFERROR(SQRT(2*(J327-J326)^2/(J327+J326)),"")</f>
        <v/>
      </c>
      <c r="K329" s="77" t="str">
        <f aca="false">IFERROR(SQRT(2*(K327-K326)^2/(K327+K326)),"")</f>
        <v/>
      </c>
      <c r="L329" s="77" t="str">
        <f aca="false">IFERROR(SQRT(2*(L327-L326)^2/(L327+L326)),"")</f>
        <v/>
      </c>
      <c r="M329" s="77" t="str">
        <f aca="false">IFERROR(SQRT(2*(M327-M326)^2/(M327+M326)),"")</f>
        <v/>
      </c>
      <c r="N329" s="78" t="str">
        <f aca="false">IFERROR(SQRT(2*(N327-N326)^2/(N327+N326)),"")</f>
        <v/>
      </c>
      <c r="O329" s="78" t="str">
        <f aca="false">IFERROR(SQRT(2*(O327-O326)^2/(O327+O326)),"")</f>
        <v/>
      </c>
      <c r="P329" s="78" t="str">
        <f aca="false">IFERROR(SQRT(2*(P327-P326)^2/(P327+P326)),"")</f>
        <v/>
      </c>
      <c r="Q329" s="77" t="str">
        <f aca="false">IFERROR(SQRT(2*(Q327-Q326)^2/(Q327+Q326)),"")</f>
        <v/>
      </c>
      <c r="R329" s="77" t="str">
        <f aca="false">IFERROR(SQRT(2*(R327-R326)^2/(R327+R326)),"")</f>
        <v/>
      </c>
      <c r="S329" s="77" t="str">
        <f aca="false">IFERROR(SQRT(2*(S327-S326)^2/(S327+S326)),"")</f>
        <v/>
      </c>
      <c r="T329" s="77" t="str">
        <f aca="false">IFERROR(SQRT(2*(T327-T326)^2/(T327+T326)),"")</f>
        <v/>
      </c>
      <c r="U329" s="77" t="str">
        <f aca="false">IFERROR(SQRT(2*(U327-U326)^2/(U327+U326)),"")</f>
        <v/>
      </c>
      <c r="V329" s="79" t="str">
        <f aca="false">IFERROR(SQRT(2*(V327-V326)^2/(V327+V326)),"")</f>
        <v/>
      </c>
    </row>
    <row r="330" customFormat="false" ht="13.5" hidden="false" customHeight="true" outlineLevel="0" collapsed="false">
      <c r="A330" s="69" t="n">
        <v>8026100</v>
      </c>
      <c r="B330" s="70" t="s">
        <v>210</v>
      </c>
      <c r="C330" s="71" t="s">
        <v>547</v>
      </c>
      <c r="D330" s="72"/>
      <c r="E330" s="73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customFormat="false" ht="13.5" hidden="false" customHeight="true" outlineLevel="0" collapsed="false">
      <c r="A331" s="69"/>
      <c r="B331" s="70"/>
      <c r="C331" s="6" t="s">
        <v>548</v>
      </c>
      <c r="D331" s="72"/>
      <c r="E331" s="72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customFormat="false" ht="13.5" hidden="false" customHeight="true" outlineLevel="0" collapsed="false">
      <c r="A332" s="69"/>
      <c r="B332" s="70"/>
      <c r="C332" s="6" t="s">
        <v>549</v>
      </c>
      <c r="D332" s="72"/>
      <c r="E332" s="72"/>
      <c r="F332" s="74" t="str">
        <f aca="false">IFERROR((F331-F330)/F330,"")</f>
        <v/>
      </c>
      <c r="G332" s="74" t="str">
        <f aca="false">IFERROR((G331-G330)/G330,"")</f>
        <v/>
      </c>
      <c r="H332" s="74" t="str">
        <f aca="false">IFERROR((H331-H330)/H330,"")</f>
        <v/>
      </c>
      <c r="I332" s="74" t="str">
        <f aca="false">IFERROR((I331-I330)/I330,"")</f>
        <v/>
      </c>
      <c r="J332" s="74" t="str">
        <f aca="false">IFERROR((J331-J330)/J330,"")</f>
        <v/>
      </c>
      <c r="K332" s="74" t="str">
        <f aca="false">IFERROR((K331-K330)/K330,"")</f>
        <v/>
      </c>
      <c r="L332" s="74" t="str">
        <f aca="false">IFERROR((L331-L330)/L330,"")</f>
        <v/>
      </c>
      <c r="M332" s="74" t="str">
        <f aca="false">IFERROR((M331-M330)/M330,"")</f>
        <v/>
      </c>
      <c r="N332" s="40" t="str">
        <f aca="false">IFERROR((N331-N330)/N330,"")</f>
        <v/>
      </c>
      <c r="O332" s="40" t="str">
        <f aca="false">IFERROR((O331-O330)/O330,"")</f>
        <v/>
      </c>
      <c r="P332" s="40" t="str">
        <f aca="false">IFERROR((P331-P330)/P330,"")</f>
        <v/>
      </c>
      <c r="Q332" s="74" t="str">
        <f aca="false">IFERROR((Q331-Q330)/Q330,"")</f>
        <v/>
      </c>
      <c r="R332" s="74" t="str">
        <f aca="false">IFERROR((R331-R330)/R330,"")</f>
        <v/>
      </c>
      <c r="S332" s="74" t="str">
        <f aca="false">IFERROR((S331-S330)/S330,"")</f>
        <v/>
      </c>
      <c r="T332" s="74" t="str">
        <f aca="false">IFERROR((T331-T330)/T330,"")</f>
        <v/>
      </c>
      <c r="U332" s="74" t="str">
        <f aca="false">IFERROR((U331-U330)/U330,"")</f>
        <v/>
      </c>
      <c r="V332" s="75" t="str">
        <f aca="false">IFERROR((V331-V330)/V330,"")</f>
        <v/>
      </c>
    </row>
    <row r="333" customFormat="false" ht="13.5" hidden="false" customHeight="true" outlineLevel="0" collapsed="false">
      <c r="A333" s="69"/>
      <c r="B333" s="70"/>
      <c r="C333" s="76" t="s">
        <v>550</v>
      </c>
      <c r="D333" s="72"/>
      <c r="E333" s="72"/>
      <c r="F333" s="77" t="str">
        <f aca="false">IFERROR(SQRT(2*(F331-F330)^2/(F331+F330)),"")</f>
        <v/>
      </c>
      <c r="G333" s="77" t="str">
        <f aca="false">IFERROR(SQRT(2*(G331-G330)^2/(G331+G330)),"")</f>
        <v/>
      </c>
      <c r="H333" s="77" t="str">
        <f aca="false">IFERROR(SQRT(2*(H331-H330)^2/(H331+H330)),"")</f>
        <v/>
      </c>
      <c r="I333" s="77" t="str">
        <f aca="false">IFERROR(SQRT(2*(I331-I330)^2/(I331+I330)),"")</f>
        <v/>
      </c>
      <c r="J333" s="77" t="str">
        <f aca="false">IFERROR(SQRT(2*(J331-J330)^2/(J331+J330)),"")</f>
        <v/>
      </c>
      <c r="K333" s="77" t="str">
        <f aca="false">IFERROR(SQRT(2*(K331-K330)^2/(K331+K330)),"")</f>
        <v/>
      </c>
      <c r="L333" s="77" t="str">
        <f aca="false">IFERROR(SQRT(2*(L331-L330)^2/(L331+L330)),"")</f>
        <v/>
      </c>
      <c r="M333" s="77" t="str">
        <f aca="false">IFERROR(SQRT(2*(M331-M330)^2/(M331+M330)),"")</f>
        <v/>
      </c>
      <c r="N333" s="78" t="str">
        <f aca="false">IFERROR(SQRT(2*(N331-N330)^2/(N331+N330)),"")</f>
        <v/>
      </c>
      <c r="O333" s="78" t="str">
        <f aca="false">IFERROR(SQRT(2*(O331-O330)^2/(O331+O330)),"")</f>
        <v/>
      </c>
      <c r="P333" s="78" t="str">
        <f aca="false">IFERROR(SQRT(2*(P331-P330)^2/(P331+P330)),"")</f>
        <v/>
      </c>
      <c r="Q333" s="77" t="str">
        <f aca="false">IFERROR(SQRT(2*(Q331-Q330)^2/(Q331+Q330)),"")</f>
        <v/>
      </c>
      <c r="R333" s="77" t="str">
        <f aca="false">IFERROR(SQRT(2*(R331-R330)^2/(R331+R330)),"")</f>
        <v/>
      </c>
      <c r="S333" s="77" t="str">
        <f aca="false">IFERROR(SQRT(2*(S331-S330)^2/(S331+S330)),"")</f>
        <v/>
      </c>
      <c r="T333" s="77" t="str">
        <f aca="false">IFERROR(SQRT(2*(T331-T330)^2/(T331+T330)),"")</f>
        <v/>
      </c>
      <c r="U333" s="77" t="str">
        <f aca="false">IFERROR(SQRT(2*(U331-U330)^2/(U331+U330)),"")</f>
        <v/>
      </c>
      <c r="V333" s="79" t="str">
        <f aca="false">IFERROR(SQRT(2*(V331-V330)^2/(V331+V330)),"")</f>
        <v/>
      </c>
    </row>
    <row r="334" customFormat="false" ht="13.5" hidden="false" customHeight="true" outlineLevel="0" collapsed="false">
      <c r="A334" s="69" t="n">
        <v>8053600</v>
      </c>
      <c r="B334" s="70" t="s">
        <v>212</v>
      </c>
      <c r="C334" s="71" t="s">
        <v>547</v>
      </c>
      <c r="D334" s="86"/>
      <c r="E334" s="82"/>
      <c r="F334" s="80"/>
      <c r="G334" s="80"/>
      <c r="H334" s="80"/>
      <c r="I334" s="80"/>
      <c r="J334" s="80"/>
      <c r="K334" s="80"/>
      <c r="L334" s="80"/>
      <c r="M334" s="80"/>
      <c r="N334" s="5"/>
      <c r="O334" s="5"/>
      <c r="P334" s="5"/>
      <c r="Q334" s="80"/>
      <c r="R334" s="80"/>
      <c r="S334" s="80"/>
      <c r="T334" s="80"/>
      <c r="U334" s="80"/>
      <c r="V334" s="81"/>
    </row>
    <row r="335" customFormat="false" ht="13.5" hidden="false" customHeight="true" outlineLevel="0" collapsed="false">
      <c r="A335" s="69"/>
      <c r="B335" s="70"/>
      <c r="C335" s="6" t="s">
        <v>548</v>
      </c>
      <c r="D335" s="87"/>
      <c r="E335" s="82"/>
      <c r="F335" s="6"/>
      <c r="G335" s="6"/>
      <c r="H335" s="6"/>
      <c r="I335" s="6"/>
      <c r="J335" s="6"/>
      <c r="K335" s="6"/>
      <c r="L335" s="6"/>
      <c r="M335" s="6"/>
      <c r="N335" s="5"/>
      <c r="O335" s="5"/>
      <c r="P335" s="5"/>
      <c r="Q335" s="6"/>
      <c r="R335" s="6"/>
      <c r="S335" s="6"/>
      <c r="T335" s="6"/>
      <c r="U335" s="6"/>
      <c r="V335" s="83"/>
    </row>
    <row r="336" customFormat="false" ht="13.5" hidden="false" customHeight="true" outlineLevel="0" collapsed="false">
      <c r="A336" s="69"/>
      <c r="B336" s="70"/>
      <c r="C336" s="6" t="s">
        <v>549</v>
      </c>
      <c r="D336" s="87"/>
      <c r="E336" s="82"/>
      <c r="F336" s="74" t="str">
        <f aca="false">IFERROR((F335-F334)/F334,"")</f>
        <v/>
      </c>
      <c r="G336" s="74" t="str">
        <f aca="false">IFERROR((G335-G334)/G334,"")</f>
        <v/>
      </c>
      <c r="H336" s="74" t="str">
        <f aca="false">IFERROR((H335-H334)/H334,"")</f>
        <v/>
      </c>
      <c r="I336" s="74" t="str">
        <f aca="false">IFERROR((I335-I334)/I334,"")</f>
        <v/>
      </c>
      <c r="J336" s="74" t="str">
        <f aca="false">IFERROR((J335-J334)/J334,"")</f>
        <v/>
      </c>
      <c r="K336" s="74" t="str">
        <f aca="false">IFERROR((K335-K334)/K334,"")</f>
        <v/>
      </c>
      <c r="L336" s="74" t="str">
        <f aca="false">IFERROR((L335-L334)/L334,"")</f>
        <v/>
      </c>
      <c r="M336" s="74" t="str">
        <f aca="false">IFERROR((M335-M334)/M334,"")</f>
        <v/>
      </c>
      <c r="N336" s="40" t="str">
        <f aca="false">IFERROR((N335-N334)/N334,"")</f>
        <v/>
      </c>
      <c r="O336" s="40" t="str">
        <f aca="false">IFERROR((O335-O334)/O334,"")</f>
        <v/>
      </c>
      <c r="P336" s="40" t="str">
        <f aca="false">IFERROR((P335-P334)/P334,"")</f>
        <v/>
      </c>
      <c r="Q336" s="74" t="str">
        <f aca="false">IFERROR((Q335-Q334)/Q334,"")</f>
        <v/>
      </c>
      <c r="R336" s="74" t="str">
        <f aca="false">IFERROR((R335-R334)/R334,"")</f>
        <v/>
      </c>
      <c r="S336" s="74" t="str">
        <f aca="false">IFERROR((S335-S334)/S334,"")</f>
        <v/>
      </c>
      <c r="T336" s="74" t="str">
        <f aca="false">IFERROR((T335-T334)/T334,"")</f>
        <v/>
      </c>
      <c r="U336" s="74" t="str">
        <f aca="false">IFERROR((U335-U334)/U334,"")</f>
        <v/>
      </c>
      <c r="V336" s="75" t="str">
        <f aca="false">IFERROR((V335-V334)/V334,"")</f>
        <v/>
      </c>
    </row>
    <row r="337" customFormat="false" ht="13.5" hidden="false" customHeight="true" outlineLevel="0" collapsed="false">
      <c r="A337" s="69"/>
      <c r="B337" s="70"/>
      <c r="C337" s="76" t="s">
        <v>550</v>
      </c>
      <c r="D337" s="88"/>
      <c r="E337" s="82"/>
      <c r="F337" s="77" t="str">
        <f aca="false">IFERROR(SQRT(2*(F335-F334)^2/(F335+F334)),"")</f>
        <v/>
      </c>
      <c r="G337" s="77" t="str">
        <f aca="false">IFERROR(SQRT(2*(G335-G334)^2/(G335+G334)),"")</f>
        <v/>
      </c>
      <c r="H337" s="77" t="str">
        <f aca="false">IFERROR(SQRT(2*(H335-H334)^2/(H335+H334)),"")</f>
        <v/>
      </c>
      <c r="I337" s="77" t="str">
        <f aca="false">IFERROR(SQRT(2*(I335-I334)^2/(I335+I334)),"")</f>
        <v/>
      </c>
      <c r="J337" s="77" t="str">
        <f aca="false">IFERROR(SQRT(2*(J335-J334)^2/(J335+J334)),"")</f>
        <v/>
      </c>
      <c r="K337" s="77" t="str">
        <f aca="false">IFERROR(SQRT(2*(K335-K334)^2/(K335+K334)),"")</f>
        <v/>
      </c>
      <c r="L337" s="77" t="str">
        <f aca="false">IFERROR(SQRT(2*(L335-L334)^2/(L335+L334)),"")</f>
        <v/>
      </c>
      <c r="M337" s="77" t="str">
        <f aca="false">IFERROR(SQRT(2*(M335-M334)^2/(M335+M334)),"")</f>
        <v/>
      </c>
      <c r="N337" s="84" t="str">
        <f aca="false">IFERROR(SQRT(2*(N335-N334)^2/(N335+N334)),"")</f>
        <v/>
      </c>
      <c r="O337" s="84" t="str">
        <f aca="false">IFERROR(SQRT(2*(O335-O334)^2/(O335+O334)),"")</f>
        <v/>
      </c>
      <c r="P337" s="84" t="str">
        <f aca="false">IFERROR(SQRT(2*(P335-P334)^2/(P335+P334)),"")</f>
        <v/>
      </c>
      <c r="Q337" s="77" t="str">
        <f aca="false">IFERROR(SQRT(2*(Q335-Q334)^2/(Q335+Q334)),"")</f>
        <v/>
      </c>
      <c r="R337" s="77" t="str">
        <f aca="false">IFERROR(SQRT(2*(R335-R334)^2/(R335+R334)),"")</f>
        <v/>
      </c>
      <c r="S337" s="77" t="str">
        <f aca="false">IFERROR(SQRT(2*(S335-S334)^2/(S335+S334)),"")</f>
        <v/>
      </c>
      <c r="T337" s="77" t="str">
        <f aca="false">IFERROR(SQRT(2*(T335-T334)^2/(T335+T334)),"")</f>
        <v/>
      </c>
      <c r="U337" s="77" t="str">
        <f aca="false">IFERROR(SQRT(2*(U335-U334)^2/(U335+U334)),"")</f>
        <v/>
      </c>
      <c r="V337" s="79" t="str">
        <f aca="false">IFERROR(SQRT(2*(V335-V334)^2/(V335+V334)),"")</f>
        <v/>
      </c>
    </row>
    <row r="338" customFormat="false" ht="13.5" hidden="false" customHeight="true" outlineLevel="0" collapsed="false">
      <c r="A338" s="69" t="n">
        <v>8026700</v>
      </c>
      <c r="B338" s="70" t="s">
        <v>214</v>
      </c>
      <c r="C338" s="71" t="s">
        <v>547</v>
      </c>
      <c r="D338" s="86"/>
      <c r="E338" s="82"/>
      <c r="F338" s="71"/>
      <c r="G338" s="71"/>
      <c r="H338" s="71"/>
      <c r="I338" s="71"/>
      <c r="J338" s="71"/>
      <c r="K338" s="71"/>
      <c r="L338" s="71"/>
      <c r="M338" s="71"/>
      <c r="N338" s="5"/>
      <c r="O338" s="5"/>
      <c r="P338" s="5"/>
      <c r="Q338" s="71"/>
      <c r="R338" s="71"/>
      <c r="S338" s="71"/>
      <c r="T338" s="71"/>
      <c r="U338" s="71"/>
      <c r="V338" s="85"/>
    </row>
    <row r="339" customFormat="false" ht="13.5" hidden="false" customHeight="true" outlineLevel="0" collapsed="false">
      <c r="A339" s="69"/>
      <c r="B339" s="70"/>
      <c r="C339" s="6" t="s">
        <v>548</v>
      </c>
      <c r="D339" s="87"/>
      <c r="E339" s="82"/>
      <c r="F339" s="6"/>
      <c r="G339" s="6"/>
      <c r="H339" s="6"/>
      <c r="I339" s="6"/>
      <c r="J339" s="6"/>
      <c r="K339" s="6"/>
      <c r="L339" s="6"/>
      <c r="M339" s="6"/>
      <c r="N339" s="5"/>
      <c r="O339" s="5"/>
      <c r="P339" s="5"/>
      <c r="Q339" s="6"/>
      <c r="R339" s="6"/>
      <c r="S339" s="6"/>
      <c r="T339" s="6"/>
      <c r="U339" s="6"/>
      <c r="V339" s="83"/>
    </row>
    <row r="340" customFormat="false" ht="13.5" hidden="false" customHeight="true" outlineLevel="0" collapsed="false">
      <c r="A340" s="69"/>
      <c r="B340" s="70"/>
      <c r="C340" s="6" t="s">
        <v>549</v>
      </c>
      <c r="D340" s="87"/>
      <c r="E340" s="82"/>
      <c r="F340" s="74" t="str">
        <f aca="false">IFERROR((F339-F338)/F338,"")</f>
        <v/>
      </c>
      <c r="G340" s="74" t="str">
        <f aca="false">IFERROR((G339-G338)/G338,"")</f>
        <v/>
      </c>
      <c r="H340" s="74" t="str">
        <f aca="false">IFERROR((H339-H338)/H338,"")</f>
        <v/>
      </c>
      <c r="I340" s="74" t="str">
        <f aca="false">IFERROR((I339-I338)/I338,"")</f>
        <v/>
      </c>
      <c r="J340" s="74" t="str">
        <f aca="false">IFERROR((J339-J338)/J338,"")</f>
        <v/>
      </c>
      <c r="K340" s="74" t="str">
        <f aca="false">IFERROR((K339-K338)/K338,"")</f>
        <v/>
      </c>
      <c r="L340" s="74" t="str">
        <f aca="false">IFERROR((L339-L338)/L338,"")</f>
        <v/>
      </c>
      <c r="M340" s="74" t="str">
        <f aca="false">IFERROR((M339-M338)/M338,"")</f>
        <v/>
      </c>
      <c r="N340" s="40" t="str">
        <f aca="false">IFERROR((N339-N338)/N338,"")</f>
        <v/>
      </c>
      <c r="O340" s="40" t="str">
        <f aca="false">IFERROR((O339-O338)/O338,"")</f>
        <v/>
      </c>
      <c r="P340" s="40" t="str">
        <f aca="false">IFERROR((P339-P338)/P338,"")</f>
        <v/>
      </c>
      <c r="Q340" s="74" t="str">
        <f aca="false">IFERROR((Q339-Q338)/Q338,"")</f>
        <v/>
      </c>
      <c r="R340" s="74" t="str">
        <f aca="false">IFERROR((R339-R338)/R338,"")</f>
        <v/>
      </c>
      <c r="S340" s="74" t="str">
        <f aca="false">IFERROR((S339-S338)/S338,"")</f>
        <v/>
      </c>
      <c r="T340" s="74" t="str">
        <f aca="false">IFERROR((T339-T338)/T338,"")</f>
        <v/>
      </c>
      <c r="U340" s="74" t="str">
        <f aca="false">IFERROR((U339-U338)/U338,"")</f>
        <v/>
      </c>
      <c r="V340" s="75" t="str">
        <f aca="false">IFERROR((V339-V338)/V338,"")</f>
        <v/>
      </c>
    </row>
    <row r="341" customFormat="false" ht="13.5" hidden="false" customHeight="true" outlineLevel="0" collapsed="false">
      <c r="A341" s="69"/>
      <c r="B341" s="70"/>
      <c r="C341" s="76" t="s">
        <v>550</v>
      </c>
      <c r="D341" s="88"/>
      <c r="E341" s="82"/>
      <c r="F341" s="77" t="str">
        <f aca="false">IFERROR(SQRT(2*(F339-F338)^2/(F339+F338)),"")</f>
        <v/>
      </c>
      <c r="G341" s="77" t="str">
        <f aca="false">IFERROR(SQRT(2*(G339-G338)^2/(G339+G338)),"")</f>
        <v/>
      </c>
      <c r="H341" s="77" t="str">
        <f aca="false">IFERROR(SQRT(2*(H339-H338)^2/(H339+H338)),"")</f>
        <v/>
      </c>
      <c r="I341" s="77" t="str">
        <f aca="false">IFERROR(SQRT(2*(I339-I338)^2/(I339+I338)),"")</f>
        <v/>
      </c>
      <c r="J341" s="77" t="str">
        <f aca="false">IFERROR(SQRT(2*(J339-J338)^2/(J339+J338)),"")</f>
        <v/>
      </c>
      <c r="K341" s="77" t="str">
        <f aca="false">IFERROR(SQRT(2*(K339-K338)^2/(K339+K338)),"")</f>
        <v/>
      </c>
      <c r="L341" s="77" t="str">
        <f aca="false">IFERROR(SQRT(2*(L339-L338)^2/(L339+L338)),"")</f>
        <v/>
      </c>
      <c r="M341" s="77" t="str">
        <f aca="false">IFERROR(SQRT(2*(M339-M338)^2/(M339+M338)),"")</f>
        <v/>
      </c>
      <c r="N341" s="84" t="str">
        <f aca="false">IFERROR(SQRT(2*(N339-N338)^2/(N339+N338)),"")</f>
        <v/>
      </c>
      <c r="O341" s="84" t="str">
        <f aca="false">IFERROR(SQRT(2*(O339-O338)^2/(O339+O338)),"")</f>
        <v/>
      </c>
      <c r="P341" s="84" t="str">
        <f aca="false">IFERROR(SQRT(2*(P339-P338)^2/(P339+P338)),"")</f>
        <v/>
      </c>
      <c r="Q341" s="77" t="str">
        <f aca="false">IFERROR(SQRT(2*(Q339-Q338)^2/(Q339+Q338)),"")</f>
        <v/>
      </c>
      <c r="R341" s="77" t="str">
        <f aca="false">IFERROR(SQRT(2*(R339-R338)^2/(R339+R338)),"")</f>
        <v/>
      </c>
      <c r="S341" s="77" t="str">
        <f aca="false">IFERROR(SQRT(2*(S339-S338)^2/(S339+S338)),"")</f>
        <v/>
      </c>
      <c r="T341" s="77" t="str">
        <f aca="false">IFERROR(SQRT(2*(T339-T338)^2/(T339+T338)),"")</f>
        <v/>
      </c>
      <c r="U341" s="77" t="str">
        <f aca="false">IFERROR(SQRT(2*(U339-U338)^2/(U339+U338)),"")</f>
        <v/>
      </c>
      <c r="V341" s="79" t="str">
        <f aca="false">IFERROR(SQRT(2*(V339-V338)^2/(V339+V338)),"")</f>
        <v/>
      </c>
    </row>
    <row r="342" customFormat="false" ht="13.5" hidden="false" customHeight="true" outlineLevel="0" collapsed="false">
      <c r="A342" s="69" t="n">
        <v>8037000</v>
      </c>
      <c r="B342" s="70" t="s">
        <v>216</v>
      </c>
      <c r="C342" s="71" t="s">
        <v>547</v>
      </c>
      <c r="D342" s="86"/>
      <c r="E342" s="82"/>
      <c r="F342" s="71"/>
      <c r="G342" s="71"/>
      <c r="H342" s="71"/>
      <c r="I342" s="71"/>
      <c r="J342" s="71"/>
      <c r="K342" s="71"/>
      <c r="L342" s="71"/>
      <c r="M342" s="71"/>
      <c r="N342" s="5"/>
      <c r="O342" s="5"/>
      <c r="P342" s="5"/>
      <c r="Q342" s="71"/>
      <c r="R342" s="71"/>
      <c r="S342" s="71"/>
      <c r="T342" s="71"/>
      <c r="U342" s="71"/>
      <c r="V342" s="85"/>
    </row>
    <row r="343" customFormat="false" ht="13.5" hidden="false" customHeight="true" outlineLevel="0" collapsed="false">
      <c r="A343" s="69"/>
      <c r="B343" s="70"/>
      <c r="C343" s="6" t="s">
        <v>548</v>
      </c>
      <c r="D343" s="87"/>
      <c r="E343" s="82"/>
      <c r="F343" s="6"/>
      <c r="G343" s="6"/>
      <c r="H343" s="6"/>
      <c r="I343" s="6"/>
      <c r="J343" s="6"/>
      <c r="K343" s="6"/>
      <c r="L343" s="6"/>
      <c r="M343" s="6"/>
      <c r="N343" s="5"/>
      <c r="O343" s="5"/>
      <c r="P343" s="5"/>
      <c r="Q343" s="6"/>
      <c r="R343" s="6"/>
      <c r="S343" s="6"/>
      <c r="T343" s="6"/>
      <c r="U343" s="6"/>
      <c r="V343" s="83"/>
    </row>
    <row r="344" customFormat="false" ht="13.5" hidden="false" customHeight="true" outlineLevel="0" collapsed="false">
      <c r="A344" s="69"/>
      <c r="B344" s="70"/>
      <c r="C344" s="6" t="s">
        <v>549</v>
      </c>
      <c r="D344" s="87"/>
      <c r="E344" s="82"/>
      <c r="F344" s="74" t="str">
        <f aca="false">IFERROR((F343-F342)/F342,"")</f>
        <v/>
      </c>
      <c r="G344" s="74" t="str">
        <f aca="false">IFERROR((G343-G342)/G342,"")</f>
        <v/>
      </c>
      <c r="H344" s="74" t="str">
        <f aca="false">IFERROR((H343-H342)/H342,"")</f>
        <v/>
      </c>
      <c r="I344" s="74" t="str">
        <f aca="false">IFERROR((I343-I342)/I342,"")</f>
        <v/>
      </c>
      <c r="J344" s="74" t="str">
        <f aca="false">IFERROR((J343-J342)/J342,"")</f>
        <v/>
      </c>
      <c r="K344" s="74" t="str">
        <f aca="false">IFERROR((K343-K342)/K342,"")</f>
        <v/>
      </c>
      <c r="L344" s="74" t="str">
        <f aca="false">IFERROR((L343-L342)/L342,"")</f>
        <v/>
      </c>
      <c r="M344" s="74" t="str">
        <f aca="false">IFERROR((M343-M342)/M342,"")</f>
        <v/>
      </c>
      <c r="N344" s="40" t="str">
        <f aca="false">IFERROR((N343-N342)/N342,"")</f>
        <v/>
      </c>
      <c r="O344" s="40" t="str">
        <f aca="false">IFERROR((O343-O342)/O342,"")</f>
        <v/>
      </c>
      <c r="P344" s="40" t="str">
        <f aca="false">IFERROR((P343-P342)/P342,"")</f>
        <v/>
      </c>
      <c r="Q344" s="74" t="str">
        <f aca="false">IFERROR((Q343-Q342)/Q342,"")</f>
        <v/>
      </c>
      <c r="R344" s="74" t="str">
        <f aca="false">IFERROR((R343-R342)/R342,"")</f>
        <v/>
      </c>
      <c r="S344" s="74" t="str">
        <f aca="false">IFERROR((S343-S342)/S342,"")</f>
        <v/>
      </c>
      <c r="T344" s="74" t="str">
        <f aca="false">IFERROR((T343-T342)/T342,"")</f>
        <v/>
      </c>
      <c r="U344" s="74" t="str">
        <f aca="false">IFERROR((U343-U342)/U342,"")</f>
        <v/>
      </c>
      <c r="V344" s="75" t="str">
        <f aca="false">IFERROR((V343-V342)/V342,"")</f>
        <v/>
      </c>
    </row>
    <row r="345" customFormat="false" ht="13.5" hidden="false" customHeight="true" outlineLevel="0" collapsed="false">
      <c r="A345" s="69"/>
      <c r="B345" s="70"/>
      <c r="C345" s="76" t="s">
        <v>550</v>
      </c>
      <c r="D345" s="88"/>
      <c r="E345" s="82"/>
      <c r="F345" s="77" t="str">
        <f aca="false">IFERROR(SQRT(2*(F343-F342)^2/(F343+F342)),"")</f>
        <v/>
      </c>
      <c r="G345" s="77" t="str">
        <f aca="false">IFERROR(SQRT(2*(G343-G342)^2/(G343+G342)),"")</f>
        <v/>
      </c>
      <c r="H345" s="77" t="str">
        <f aca="false">IFERROR(SQRT(2*(H343-H342)^2/(H343+H342)),"")</f>
        <v/>
      </c>
      <c r="I345" s="77" t="str">
        <f aca="false">IFERROR(SQRT(2*(I343-I342)^2/(I343+I342)),"")</f>
        <v/>
      </c>
      <c r="J345" s="77" t="str">
        <f aca="false">IFERROR(SQRT(2*(J343-J342)^2/(J343+J342)),"")</f>
        <v/>
      </c>
      <c r="K345" s="77" t="str">
        <f aca="false">IFERROR(SQRT(2*(K343-K342)^2/(K343+K342)),"")</f>
        <v/>
      </c>
      <c r="L345" s="77" t="str">
        <f aca="false">IFERROR(SQRT(2*(L343-L342)^2/(L343+L342)),"")</f>
        <v/>
      </c>
      <c r="M345" s="77" t="str">
        <f aca="false">IFERROR(SQRT(2*(M343-M342)^2/(M343+M342)),"")</f>
        <v/>
      </c>
      <c r="N345" s="78" t="str">
        <f aca="false">IFERROR(SQRT(2*(N343-N342)^2/(N343+N342)),"")</f>
        <v/>
      </c>
      <c r="O345" s="78" t="str">
        <f aca="false">IFERROR(SQRT(2*(O343-O342)^2/(O343+O342)),"")</f>
        <v/>
      </c>
      <c r="P345" s="78" t="str">
        <f aca="false">IFERROR(SQRT(2*(P343-P342)^2/(P343+P342)),"")</f>
        <v/>
      </c>
      <c r="Q345" s="77" t="str">
        <f aca="false">IFERROR(SQRT(2*(Q343-Q342)^2/(Q343+Q342)),"")</f>
        <v/>
      </c>
      <c r="R345" s="77" t="str">
        <f aca="false">IFERROR(SQRT(2*(R343-R342)^2/(R343+R342)),"")</f>
        <v/>
      </c>
      <c r="S345" s="77" t="str">
        <f aca="false">IFERROR(SQRT(2*(S343-S342)^2/(S343+S342)),"")</f>
        <v/>
      </c>
      <c r="T345" s="77" t="str">
        <f aca="false">IFERROR(SQRT(2*(T343-T342)^2/(T343+T342)),"")</f>
        <v/>
      </c>
      <c r="U345" s="77" t="str">
        <f aca="false">IFERROR(SQRT(2*(U343-U342)^2/(U343+U342)),"")</f>
        <v/>
      </c>
      <c r="V345" s="79" t="str">
        <f aca="false">IFERROR(SQRT(2*(V343-V342)^2/(V343+V342)),"")</f>
        <v/>
      </c>
    </row>
    <row r="346" customFormat="false" ht="13.5" hidden="false" customHeight="true" outlineLevel="0" collapsed="false">
      <c r="A346" s="69" t="n">
        <v>8042600</v>
      </c>
      <c r="B346" s="70" t="s">
        <v>218</v>
      </c>
      <c r="C346" s="71" t="s">
        <v>547</v>
      </c>
      <c r="D346" s="72"/>
      <c r="E346" s="73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customFormat="false" ht="13.5" hidden="false" customHeight="true" outlineLevel="0" collapsed="false">
      <c r="A347" s="69"/>
      <c r="B347" s="70"/>
      <c r="C347" s="6" t="s">
        <v>548</v>
      </c>
      <c r="D347" s="72"/>
      <c r="E347" s="72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customFormat="false" ht="13.5" hidden="false" customHeight="true" outlineLevel="0" collapsed="false">
      <c r="A348" s="69"/>
      <c r="B348" s="70"/>
      <c r="C348" s="6" t="s">
        <v>549</v>
      </c>
      <c r="D348" s="72"/>
      <c r="E348" s="72"/>
      <c r="F348" s="74" t="str">
        <f aca="false">IFERROR((F347-F346)/F346,"")</f>
        <v/>
      </c>
      <c r="G348" s="74" t="str">
        <f aca="false">IFERROR((G347-G346)/G346,"")</f>
        <v/>
      </c>
      <c r="H348" s="74" t="str">
        <f aca="false">IFERROR((H347-H346)/H346,"")</f>
        <v/>
      </c>
      <c r="I348" s="74" t="str">
        <f aca="false">IFERROR((I347-I346)/I346,"")</f>
        <v/>
      </c>
      <c r="J348" s="74" t="str">
        <f aca="false">IFERROR((J347-J346)/J346,"")</f>
        <v/>
      </c>
      <c r="K348" s="74" t="str">
        <f aca="false">IFERROR((K347-K346)/K346,"")</f>
        <v/>
      </c>
      <c r="L348" s="74" t="str">
        <f aca="false">IFERROR((L347-L346)/L346,"")</f>
        <v/>
      </c>
      <c r="M348" s="74" t="str">
        <f aca="false">IFERROR((M347-M346)/M346,"")</f>
        <v/>
      </c>
      <c r="N348" s="40" t="str">
        <f aca="false">IFERROR((N347-N346)/N346,"")</f>
        <v/>
      </c>
      <c r="O348" s="40" t="str">
        <f aca="false">IFERROR((O347-O346)/O346,"")</f>
        <v/>
      </c>
      <c r="P348" s="40" t="str">
        <f aca="false">IFERROR((P347-P346)/P346,"")</f>
        <v/>
      </c>
      <c r="Q348" s="74" t="str">
        <f aca="false">IFERROR((Q347-Q346)/Q346,"")</f>
        <v/>
      </c>
      <c r="R348" s="74" t="str">
        <f aca="false">IFERROR((R347-R346)/R346,"")</f>
        <v/>
      </c>
      <c r="S348" s="74" t="str">
        <f aca="false">IFERROR((S347-S346)/S346,"")</f>
        <v/>
      </c>
      <c r="T348" s="74" t="str">
        <f aca="false">IFERROR((T347-T346)/T346,"")</f>
        <v/>
      </c>
      <c r="U348" s="74" t="str">
        <f aca="false">IFERROR((U347-U346)/U346,"")</f>
        <v/>
      </c>
      <c r="V348" s="75" t="str">
        <f aca="false">IFERROR((V347-V346)/V346,"")</f>
        <v/>
      </c>
    </row>
    <row r="349" customFormat="false" ht="13.5" hidden="false" customHeight="true" outlineLevel="0" collapsed="false">
      <c r="A349" s="69"/>
      <c r="B349" s="70"/>
      <c r="C349" s="76" t="s">
        <v>550</v>
      </c>
      <c r="D349" s="72"/>
      <c r="E349" s="72"/>
      <c r="F349" s="77" t="str">
        <f aca="false">IFERROR(SQRT(2*(F347-F346)^2/(F347+F346)),"")</f>
        <v/>
      </c>
      <c r="G349" s="77" t="str">
        <f aca="false">IFERROR(SQRT(2*(G347-G346)^2/(G347+G346)),"")</f>
        <v/>
      </c>
      <c r="H349" s="77" t="str">
        <f aca="false">IFERROR(SQRT(2*(H347-H346)^2/(H347+H346)),"")</f>
        <v/>
      </c>
      <c r="I349" s="77" t="str">
        <f aca="false">IFERROR(SQRT(2*(I347-I346)^2/(I347+I346)),"")</f>
        <v/>
      </c>
      <c r="J349" s="77" t="str">
        <f aca="false">IFERROR(SQRT(2*(J347-J346)^2/(J347+J346)),"")</f>
        <v/>
      </c>
      <c r="K349" s="77" t="str">
        <f aca="false">IFERROR(SQRT(2*(K347-K346)^2/(K347+K346)),"")</f>
        <v/>
      </c>
      <c r="L349" s="77" t="str">
        <f aca="false">IFERROR(SQRT(2*(L347-L346)^2/(L347+L346)),"")</f>
        <v/>
      </c>
      <c r="M349" s="77" t="str">
        <f aca="false">IFERROR(SQRT(2*(M347-M346)^2/(M347+M346)),"")</f>
        <v/>
      </c>
      <c r="N349" s="78" t="str">
        <f aca="false">IFERROR(SQRT(2*(N347-N346)^2/(N347+N346)),"")</f>
        <v/>
      </c>
      <c r="O349" s="78" t="str">
        <f aca="false">IFERROR(SQRT(2*(O347-O346)^2/(O347+O346)),"")</f>
        <v/>
      </c>
      <c r="P349" s="78" t="str">
        <f aca="false">IFERROR(SQRT(2*(P347-P346)^2/(P347+P346)),"")</f>
        <v/>
      </c>
      <c r="Q349" s="77" t="str">
        <f aca="false">IFERROR(SQRT(2*(Q347-Q346)^2/(Q347+Q346)),"")</f>
        <v/>
      </c>
      <c r="R349" s="77" t="str">
        <f aca="false">IFERROR(SQRT(2*(R347-R346)^2/(R347+R346)),"")</f>
        <v/>
      </c>
      <c r="S349" s="77" t="str">
        <f aca="false">IFERROR(SQRT(2*(S347-S346)^2/(S347+S346)),"")</f>
        <v/>
      </c>
      <c r="T349" s="77" t="str">
        <f aca="false">IFERROR(SQRT(2*(T347-T346)^2/(T347+T346)),"")</f>
        <v/>
      </c>
      <c r="U349" s="77" t="str">
        <f aca="false">IFERROR(SQRT(2*(U347-U346)^2/(U347+U346)),"")</f>
        <v/>
      </c>
      <c r="V349" s="79" t="str">
        <f aca="false">IFERROR(SQRT(2*(V347-V346)^2/(V347+V346)),"")</f>
        <v/>
      </c>
    </row>
    <row r="350" customFormat="false" ht="13.5" hidden="false" customHeight="true" outlineLevel="0" collapsed="false">
      <c r="A350" s="69" t="n">
        <v>8042700</v>
      </c>
      <c r="B350" s="70" t="s">
        <v>220</v>
      </c>
      <c r="C350" s="71" t="s">
        <v>547</v>
      </c>
      <c r="D350" s="82"/>
      <c r="E350" s="82"/>
      <c r="F350" s="80"/>
      <c r="G350" s="80"/>
      <c r="H350" s="80"/>
      <c r="I350" s="80"/>
      <c r="J350" s="80"/>
      <c r="K350" s="80"/>
      <c r="L350" s="80"/>
      <c r="M350" s="80"/>
      <c r="N350" s="5"/>
      <c r="O350" s="5"/>
      <c r="P350" s="5"/>
      <c r="Q350" s="80"/>
      <c r="R350" s="80"/>
      <c r="S350" s="80"/>
      <c r="T350" s="80"/>
      <c r="U350" s="80"/>
      <c r="V350" s="81"/>
    </row>
    <row r="351" customFormat="false" ht="13.5" hidden="false" customHeight="true" outlineLevel="0" collapsed="false">
      <c r="A351" s="69"/>
      <c r="B351" s="70"/>
      <c r="C351" s="6" t="s">
        <v>548</v>
      </c>
      <c r="D351" s="82"/>
      <c r="E351" s="82"/>
      <c r="F351" s="6"/>
      <c r="G351" s="6"/>
      <c r="H351" s="6"/>
      <c r="I351" s="6"/>
      <c r="J351" s="6"/>
      <c r="K351" s="6"/>
      <c r="L351" s="6"/>
      <c r="M351" s="6"/>
      <c r="N351" s="5"/>
      <c r="O351" s="5"/>
      <c r="P351" s="5"/>
      <c r="Q351" s="6"/>
      <c r="R351" s="6"/>
      <c r="S351" s="6"/>
      <c r="T351" s="6"/>
      <c r="U351" s="6"/>
      <c r="V351" s="83"/>
    </row>
    <row r="352" customFormat="false" ht="13.5" hidden="false" customHeight="true" outlineLevel="0" collapsed="false">
      <c r="A352" s="69"/>
      <c r="B352" s="70"/>
      <c r="C352" s="6" t="s">
        <v>549</v>
      </c>
      <c r="D352" s="82"/>
      <c r="E352" s="82"/>
      <c r="F352" s="74" t="str">
        <f aca="false">IFERROR((F351-F350)/F350,"")</f>
        <v/>
      </c>
      <c r="G352" s="74" t="str">
        <f aca="false">IFERROR((G351-G350)/G350,"")</f>
        <v/>
      </c>
      <c r="H352" s="74" t="str">
        <f aca="false">IFERROR((H351-H350)/H350,"")</f>
        <v/>
      </c>
      <c r="I352" s="74" t="str">
        <f aca="false">IFERROR((I351-I350)/I350,"")</f>
        <v/>
      </c>
      <c r="J352" s="74" t="str">
        <f aca="false">IFERROR((J351-J350)/J350,"")</f>
        <v/>
      </c>
      <c r="K352" s="74" t="str">
        <f aca="false">IFERROR((K351-K350)/K350,"")</f>
        <v/>
      </c>
      <c r="L352" s="74" t="str">
        <f aca="false">IFERROR((L351-L350)/L350,"")</f>
        <v/>
      </c>
      <c r="M352" s="74" t="str">
        <f aca="false">IFERROR((M351-M350)/M350,"")</f>
        <v/>
      </c>
      <c r="N352" s="40" t="str">
        <f aca="false">IFERROR((N351-N350)/N350,"")</f>
        <v/>
      </c>
      <c r="O352" s="40" t="str">
        <f aca="false">IFERROR((O351-O350)/O350,"")</f>
        <v/>
      </c>
      <c r="P352" s="40" t="str">
        <f aca="false">IFERROR((P351-P350)/P350,"")</f>
        <v/>
      </c>
      <c r="Q352" s="74" t="str">
        <f aca="false">IFERROR((Q351-Q350)/Q350,"")</f>
        <v/>
      </c>
      <c r="R352" s="74" t="str">
        <f aca="false">IFERROR((R351-R350)/R350,"")</f>
        <v/>
      </c>
      <c r="S352" s="74" t="str">
        <f aca="false">IFERROR((S351-S350)/S350,"")</f>
        <v/>
      </c>
      <c r="T352" s="74" t="str">
        <f aca="false">IFERROR((T351-T350)/T350,"")</f>
        <v/>
      </c>
      <c r="U352" s="74" t="str">
        <f aca="false">IFERROR((U351-U350)/U350,"")</f>
        <v/>
      </c>
      <c r="V352" s="75" t="str">
        <f aca="false">IFERROR((V351-V350)/V350,"")</f>
        <v/>
      </c>
    </row>
    <row r="353" customFormat="false" ht="13.5" hidden="false" customHeight="true" outlineLevel="0" collapsed="false">
      <c r="A353" s="69"/>
      <c r="B353" s="70"/>
      <c r="C353" s="76" t="s">
        <v>550</v>
      </c>
      <c r="D353" s="82"/>
      <c r="E353" s="82"/>
      <c r="F353" s="77" t="str">
        <f aca="false">IFERROR(SQRT(2*(F351-F350)^2/(F351+F350)),"")</f>
        <v/>
      </c>
      <c r="G353" s="77" t="str">
        <f aca="false">IFERROR(SQRT(2*(G351-G350)^2/(G351+G350)),"")</f>
        <v/>
      </c>
      <c r="H353" s="77" t="str">
        <f aca="false">IFERROR(SQRT(2*(H351-H350)^2/(H351+H350)),"")</f>
        <v/>
      </c>
      <c r="I353" s="77" t="str">
        <f aca="false">IFERROR(SQRT(2*(I351-I350)^2/(I351+I350)),"")</f>
        <v/>
      </c>
      <c r="J353" s="77" t="str">
        <f aca="false">IFERROR(SQRT(2*(J351-J350)^2/(J351+J350)),"")</f>
        <v/>
      </c>
      <c r="K353" s="77" t="str">
        <f aca="false">IFERROR(SQRT(2*(K351-K350)^2/(K351+K350)),"")</f>
        <v/>
      </c>
      <c r="L353" s="77" t="str">
        <f aca="false">IFERROR(SQRT(2*(L351-L350)^2/(L351+L350)),"")</f>
        <v/>
      </c>
      <c r="M353" s="77" t="str">
        <f aca="false">IFERROR(SQRT(2*(M351-M350)^2/(M351+M350)),"")</f>
        <v/>
      </c>
      <c r="N353" s="84" t="str">
        <f aca="false">IFERROR(SQRT(2*(N351-N350)^2/(N351+N350)),"")</f>
        <v/>
      </c>
      <c r="O353" s="84" t="str">
        <f aca="false">IFERROR(SQRT(2*(O351-O350)^2/(O351+O350)),"")</f>
        <v/>
      </c>
      <c r="P353" s="84" t="str">
        <f aca="false">IFERROR(SQRT(2*(P351-P350)^2/(P351+P350)),"")</f>
        <v/>
      </c>
      <c r="Q353" s="77" t="str">
        <f aca="false">IFERROR(SQRT(2*(Q351-Q350)^2/(Q351+Q350)),"")</f>
        <v/>
      </c>
      <c r="R353" s="77" t="str">
        <f aca="false">IFERROR(SQRT(2*(R351-R350)^2/(R351+R350)),"")</f>
        <v/>
      </c>
      <c r="S353" s="77" t="str">
        <f aca="false">IFERROR(SQRT(2*(S351-S350)^2/(S351+S350)),"")</f>
        <v/>
      </c>
      <c r="T353" s="77" t="str">
        <f aca="false">IFERROR(SQRT(2*(T351-T350)^2/(T351+T350)),"")</f>
        <v/>
      </c>
      <c r="U353" s="77" t="str">
        <f aca="false">IFERROR(SQRT(2*(U351-U350)^2/(U351+U350)),"")</f>
        <v/>
      </c>
      <c r="V353" s="79" t="str">
        <f aca="false">IFERROR(SQRT(2*(V351-V350)^2/(V351+V350)),"")</f>
        <v/>
      </c>
    </row>
    <row r="354" customFormat="false" ht="13.5" hidden="false" customHeight="true" outlineLevel="0" collapsed="false">
      <c r="A354" s="69" t="n">
        <v>8026600</v>
      </c>
      <c r="B354" s="70" t="s">
        <v>222</v>
      </c>
      <c r="C354" s="71" t="s">
        <v>547</v>
      </c>
      <c r="D354" s="86"/>
      <c r="E354" s="82"/>
      <c r="F354" s="71"/>
      <c r="G354" s="71"/>
      <c r="H354" s="71"/>
      <c r="I354" s="71"/>
      <c r="J354" s="71"/>
      <c r="K354" s="71"/>
      <c r="L354" s="71"/>
      <c r="M354" s="71"/>
      <c r="N354" s="5"/>
      <c r="O354" s="5"/>
      <c r="P354" s="5"/>
      <c r="Q354" s="71"/>
      <c r="R354" s="71"/>
      <c r="S354" s="71"/>
      <c r="T354" s="71"/>
      <c r="U354" s="71"/>
      <c r="V354" s="85"/>
    </row>
    <row r="355" customFormat="false" ht="13.5" hidden="false" customHeight="true" outlineLevel="0" collapsed="false">
      <c r="A355" s="69"/>
      <c r="B355" s="70"/>
      <c r="C355" s="6" t="s">
        <v>548</v>
      </c>
      <c r="D355" s="87"/>
      <c r="E355" s="82"/>
      <c r="F355" s="6"/>
      <c r="G355" s="6"/>
      <c r="H355" s="6"/>
      <c r="I355" s="6"/>
      <c r="J355" s="6"/>
      <c r="K355" s="6"/>
      <c r="L355" s="6"/>
      <c r="M355" s="6"/>
      <c r="N355" s="5"/>
      <c r="O355" s="5"/>
      <c r="P355" s="5"/>
      <c r="Q355" s="6"/>
      <c r="R355" s="6"/>
      <c r="S355" s="6"/>
      <c r="T355" s="6"/>
      <c r="U355" s="6"/>
      <c r="V355" s="83"/>
    </row>
    <row r="356" customFormat="false" ht="13.5" hidden="false" customHeight="true" outlineLevel="0" collapsed="false">
      <c r="A356" s="69"/>
      <c r="B356" s="70"/>
      <c r="C356" s="6" t="s">
        <v>549</v>
      </c>
      <c r="D356" s="87"/>
      <c r="E356" s="82"/>
      <c r="F356" s="74" t="str">
        <f aca="false">IFERROR((F355-F354)/F354,"")</f>
        <v/>
      </c>
      <c r="G356" s="74" t="str">
        <f aca="false">IFERROR((G355-G354)/G354,"")</f>
        <v/>
      </c>
      <c r="H356" s="74" t="str">
        <f aca="false">IFERROR((H355-H354)/H354,"")</f>
        <v/>
      </c>
      <c r="I356" s="74" t="str">
        <f aca="false">IFERROR((I355-I354)/I354,"")</f>
        <v/>
      </c>
      <c r="J356" s="74" t="str">
        <f aca="false">IFERROR((J355-J354)/J354,"")</f>
        <v/>
      </c>
      <c r="K356" s="74" t="str">
        <f aca="false">IFERROR((K355-K354)/K354,"")</f>
        <v/>
      </c>
      <c r="L356" s="74" t="str">
        <f aca="false">IFERROR((L355-L354)/L354,"")</f>
        <v/>
      </c>
      <c r="M356" s="74" t="str">
        <f aca="false">IFERROR((M355-M354)/M354,"")</f>
        <v/>
      </c>
      <c r="N356" s="40" t="str">
        <f aca="false">IFERROR((N355-N354)/N354,"")</f>
        <v/>
      </c>
      <c r="O356" s="40" t="str">
        <f aca="false">IFERROR((O355-O354)/O354,"")</f>
        <v/>
      </c>
      <c r="P356" s="40" t="str">
        <f aca="false">IFERROR((P355-P354)/P354,"")</f>
        <v/>
      </c>
      <c r="Q356" s="74" t="str">
        <f aca="false">IFERROR((Q355-Q354)/Q354,"")</f>
        <v/>
      </c>
      <c r="R356" s="74" t="str">
        <f aca="false">IFERROR((R355-R354)/R354,"")</f>
        <v/>
      </c>
      <c r="S356" s="74" t="str">
        <f aca="false">IFERROR((S355-S354)/S354,"")</f>
        <v/>
      </c>
      <c r="T356" s="74" t="str">
        <f aca="false">IFERROR((T355-T354)/T354,"")</f>
        <v/>
      </c>
      <c r="U356" s="74" t="str">
        <f aca="false">IFERROR((U355-U354)/U354,"")</f>
        <v/>
      </c>
      <c r="V356" s="75" t="str">
        <f aca="false">IFERROR((V355-V354)/V354,"")</f>
        <v/>
      </c>
    </row>
    <row r="357" customFormat="false" ht="13.5" hidden="false" customHeight="true" outlineLevel="0" collapsed="false">
      <c r="A357" s="69"/>
      <c r="B357" s="70"/>
      <c r="C357" s="76" t="s">
        <v>550</v>
      </c>
      <c r="D357" s="88"/>
      <c r="E357" s="82"/>
      <c r="F357" s="77" t="str">
        <f aca="false">IFERROR(SQRT(2*(F355-F354)^2/(F355+F354)),"")</f>
        <v/>
      </c>
      <c r="G357" s="77" t="str">
        <f aca="false">IFERROR(SQRT(2*(G355-G354)^2/(G355+G354)),"")</f>
        <v/>
      </c>
      <c r="H357" s="77" t="str">
        <f aca="false">IFERROR(SQRT(2*(H355-H354)^2/(H355+H354)),"")</f>
        <v/>
      </c>
      <c r="I357" s="77" t="str">
        <f aca="false">IFERROR(SQRT(2*(I355-I354)^2/(I355+I354)),"")</f>
        <v/>
      </c>
      <c r="J357" s="77" t="str">
        <f aca="false">IFERROR(SQRT(2*(J355-J354)^2/(J355+J354)),"")</f>
        <v/>
      </c>
      <c r="K357" s="77" t="str">
        <f aca="false">IFERROR(SQRT(2*(K355-K354)^2/(K355+K354)),"")</f>
        <v/>
      </c>
      <c r="L357" s="77" t="str">
        <f aca="false">IFERROR(SQRT(2*(L355-L354)^2/(L355+L354)),"")</f>
        <v/>
      </c>
      <c r="M357" s="77" t="str">
        <f aca="false">IFERROR(SQRT(2*(M355-M354)^2/(M355+M354)),"")</f>
        <v/>
      </c>
      <c r="N357" s="84" t="str">
        <f aca="false">IFERROR(SQRT(2*(N355-N354)^2/(N355+N354)),"")</f>
        <v/>
      </c>
      <c r="O357" s="84" t="str">
        <f aca="false">IFERROR(SQRT(2*(O355-O354)^2/(O355+O354)),"")</f>
        <v/>
      </c>
      <c r="P357" s="84" t="str">
        <f aca="false">IFERROR(SQRT(2*(P355-P354)^2/(P355+P354)),"")</f>
        <v/>
      </c>
      <c r="Q357" s="77" t="str">
        <f aca="false">IFERROR(SQRT(2*(Q355-Q354)^2/(Q355+Q354)),"")</f>
        <v/>
      </c>
      <c r="R357" s="77" t="str">
        <f aca="false">IFERROR(SQRT(2*(R355-R354)^2/(R355+R354)),"")</f>
        <v/>
      </c>
      <c r="S357" s="77" t="str">
        <f aca="false">IFERROR(SQRT(2*(S355-S354)^2/(S355+S354)),"")</f>
        <v/>
      </c>
      <c r="T357" s="77" t="str">
        <f aca="false">IFERROR(SQRT(2*(T355-T354)^2/(T355+T354)),"")</f>
        <v/>
      </c>
      <c r="U357" s="77" t="str">
        <f aca="false">IFERROR(SQRT(2*(U355-U354)^2/(U355+U354)),"")</f>
        <v/>
      </c>
      <c r="V357" s="79" t="str">
        <f aca="false">IFERROR(SQRT(2*(V355-V354)^2/(V355+V354)),"")</f>
        <v/>
      </c>
    </row>
    <row r="358" customFormat="false" ht="13.5" hidden="false" customHeight="true" outlineLevel="0" collapsed="false">
      <c r="A358" s="69" t="n">
        <v>8038300</v>
      </c>
      <c r="B358" s="70" t="s">
        <v>224</v>
      </c>
      <c r="C358" s="71" t="s">
        <v>547</v>
      </c>
      <c r="D358" s="86"/>
      <c r="E358" s="82"/>
      <c r="F358" s="71"/>
      <c r="G358" s="71"/>
      <c r="H358" s="71"/>
      <c r="I358" s="71"/>
      <c r="J358" s="71"/>
      <c r="K358" s="71"/>
      <c r="L358" s="71"/>
      <c r="M358" s="71"/>
      <c r="N358" s="5"/>
      <c r="O358" s="5"/>
      <c r="P358" s="5"/>
      <c r="Q358" s="71"/>
      <c r="R358" s="71"/>
      <c r="S358" s="71"/>
      <c r="T358" s="71"/>
      <c r="U358" s="71"/>
      <c r="V358" s="85"/>
    </row>
    <row r="359" customFormat="false" ht="13.5" hidden="false" customHeight="true" outlineLevel="0" collapsed="false">
      <c r="A359" s="69"/>
      <c r="B359" s="70"/>
      <c r="C359" s="6" t="s">
        <v>548</v>
      </c>
      <c r="D359" s="87"/>
      <c r="E359" s="82"/>
      <c r="F359" s="6"/>
      <c r="G359" s="6"/>
      <c r="H359" s="6"/>
      <c r="I359" s="6"/>
      <c r="J359" s="6"/>
      <c r="K359" s="6"/>
      <c r="L359" s="6"/>
      <c r="M359" s="6"/>
      <c r="N359" s="5"/>
      <c r="O359" s="5"/>
      <c r="P359" s="5"/>
      <c r="Q359" s="6"/>
      <c r="R359" s="6"/>
      <c r="S359" s="6"/>
      <c r="T359" s="6"/>
      <c r="U359" s="6"/>
      <c r="V359" s="83"/>
    </row>
    <row r="360" customFormat="false" ht="13.5" hidden="false" customHeight="true" outlineLevel="0" collapsed="false">
      <c r="A360" s="69"/>
      <c r="B360" s="70"/>
      <c r="C360" s="6" t="s">
        <v>549</v>
      </c>
      <c r="D360" s="87"/>
      <c r="E360" s="82"/>
      <c r="F360" s="74" t="str">
        <f aca="false">IFERROR((F359-F358)/F358,"")</f>
        <v/>
      </c>
      <c r="G360" s="74" t="str">
        <f aca="false">IFERROR((G359-G358)/G358,"")</f>
        <v/>
      </c>
      <c r="H360" s="74" t="str">
        <f aca="false">IFERROR((H359-H358)/H358,"")</f>
        <v/>
      </c>
      <c r="I360" s="74" t="str">
        <f aca="false">IFERROR((I359-I358)/I358,"")</f>
        <v/>
      </c>
      <c r="J360" s="74" t="str">
        <f aca="false">IFERROR((J359-J358)/J358,"")</f>
        <v/>
      </c>
      <c r="K360" s="74" t="str">
        <f aca="false">IFERROR((K359-K358)/K358,"")</f>
        <v/>
      </c>
      <c r="L360" s="74" t="str">
        <f aca="false">IFERROR((L359-L358)/L358,"")</f>
        <v/>
      </c>
      <c r="M360" s="74" t="str">
        <f aca="false">IFERROR((M359-M358)/M358,"")</f>
        <v/>
      </c>
      <c r="N360" s="40" t="str">
        <f aca="false">IFERROR((N359-N358)/N358,"")</f>
        <v/>
      </c>
      <c r="O360" s="40" t="str">
        <f aca="false">IFERROR((O359-O358)/O358,"")</f>
        <v/>
      </c>
      <c r="P360" s="40" t="str">
        <f aca="false">IFERROR((P359-P358)/P358,"")</f>
        <v/>
      </c>
      <c r="Q360" s="74" t="str">
        <f aca="false">IFERROR((Q359-Q358)/Q358,"")</f>
        <v/>
      </c>
      <c r="R360" s="74" t="str">
        <f aca="false">IFERROR((R359-R358)/R358,"")</f>
        <v/>
      </c>
      <c r="S360" s="74" t="str">
        <f aca="false">IFERROR((S359-S358)/S358,"")</f>
        <v/>
      </c>
      <c r="T360" s="74" t="str">
        <f aca="false">IFERROR((T359-T358)/T358,"")</f>
        <v/>
      </c>
      <c r="U360" s="74" t="str">
        <f aca="false">IFERROR((U359-U358)/U358,"")</f>
        <v/>
      </c>
      <c r="V360" s="75" t="str">
        <f aca="false">IFERROR((V359-V358)/V358,"")</f>
        <v/>
      </c>
    </row>
    <row r="361" customFormat="false" ht="13.5" hidden="false" customHeight="true" outlineLevel="0" collapsed="false">
      <c r="A361" s="69"/>
      <c r="B361" s="70"/>
      <c r="C361" s="76" t="s">
        <v>550</v>
      </c>
      <c r="D361" s="88"/>
      <c r="E361" s="82"/>
      <c r="F361" s="77" t="str">
        <f aca="false">IFERROR(SQRT(2*(F359-F358)^2/(F359+F358)),"")</f>
        <v/>
      </c>
      <c r="G361" s="77" t="str">
        <f aca="false">IFERROR(SQRT(2*(G359-G358)^2/(G359+G358)),"")</f>
        <v/>
      </c>
      <c r="H361" s="77" t="str">
        <f aca="false">IFERROR(SQRT(2*(H359-H358)^2/(H359+H358)),"")</f>
        <v/>
      </c>
      <c r="I361" s="77" t="str">
        <f aca="false">IFERROR(SQRT(2*(I359-I358)^2/(I359+I358)),"")</f>
        <v/>
      </c>
      <c r="J361" s="77" t="str">
        <f aca="false">IFERROR(SQRT(2*(J359-J358)^2/(J359+J358)),"")</f>
        <v/>
      </c>
      <c r="K361" s="77" t="str">
        <f aca="false">IFERROR(SQRT(2*(K359-K358)^2/(K359+K358)),"")</f>
        <v/>
      </c>
      <c r="L361" s="77" t="str">
        <f aca="false">IFERROR(SQRT(2*(L359-L358)^2/(L359+L358)),"")</f>
        <v/>
      </c>
      <c r="M361" s="77" t="str">
        <f aca="false">IFERROR(SQRT(2*(M359-M358)^2/(M359+M358)),"")</f>
        <v/>
      </c>
      <c r="N361" s="84" t="str">
        <f aca="false">IFERROR(SQRT(2*(N359-N358)^2/(N359+N358)),"")</f>
        <v/>
      </c>
      <c r="O361" s="84" t="str">
        <f aca="false">IFERROR(SQRT(2*(O359-O358)^2/(O359+O358)),"")</f>
        <v/>
      </c>
      <c r="P361" s="84" t="str">
        <f aca="false">IFERROR(SQRT(2*(P359-P358)^2/(P359+P358)),"")</f>
        <v/>
      </c>
      <c r="Q361" s="77" t="str">
        <f aca="false">IFERROR(SQRT(2*(Q359-Q358)^2/(Q359+Q358)),"")</f>
        <v/>
      </c>
      <c r="R361" s="77" t="str">
        <f aca="false">IFERROR(SQRT(2*(R359-R358)^2/(R359+R358)),"")</f>
        <v/>
      </c>
      <c r="S361" s="77" t="str">
        <f aca="false">IFERROR(SQRT(2*(S359-S358)^2/(S359+S358)),"")</f>
        <v/>
      </c>
      <c r="T361" s="77" t="str">
        <f aca="false">IFERROR(SQRT(2*(T359-T358)^2/(T359+T358)),"")</f>
        <v/>
      </c>
      <c r="U361" s="77" t="str">
        <f aca="false">IFERROR(SQRT(2*(U359-U358)^2/(U359+U358)),"")</f>
        <v/>
      </c>
      <c r="V361" s="79" t="str">
        <f aca="false">IFERROR(SQRT(2*(V359-V358)^2/(V359+V358)),"")</f>
        <v/>
      </c>
    </row>
    <row r="362" customFormat="false" ht="13.5" hidden="false" customHeight="true" outlineLevel="0" collapsed="false">
      <c r="A362" s="69" t="n">
        <v>8026500</v>
      </c>
      <c r="B362" s="70" t="s">
        <v>227</v>
      </c>
      <c r="C362" s="71" t="s">
        <v>547</v>
      </c>
      <c r="D362" s="86"/>
      <c r="E362" s="82"/>
      <c r="F362" s="71"/>
      <c r="G362" s="71"/>
      <c r="H362" s="71"/>
      <c r="I362" s="71"/>
      <c r="J362" s="71"/>
      <c r="K362" s="71"/>
      <c r="L362" s="71"/>
      <c r="M362" s="71"/>
      <c r="N362" s="5"/>
      <c r="O362" s="5"/>
      <c r="P362" s="5"/>
      <c r="Q362" s="71"/>
      <c r="R362" s="71"/>
      <c r="S362" s="71"/>
      <c r="T362" s="71"/>
      <c r="U362" s="71"/>
      <c r="V362" s="85"/>
    </row>
    <row r="363" customFormat="false" ht="13.5" hidden="false" customHeight="true" outlineLevel="0" collapsed="false">
      <c r="A363" s="69"/>
      <c r="B363" s="70"/>
      <c r="C363" s="6" t="s">
        <v>548</v>
      </c>
      <c r="D363" s="87"/>
      <c r="E363" s="82"/>
      <c r="F363" s="6"/>
      <c r="G363" s="6"/>
      <c r="H363" s="6"/>
      <c r="I363" s="6"/>
      <c r="J363" s="6"/>
      <c r="K363" s="6"/>
      <c r="L363" s="6"/>
      <c r="M363" s="6"/>
      <c r="N363" s="5"/>
      <c r="O363" s="5"/>
      <c r="P363" s="5"/>
      <c r="Q363" s="6"/>
      <c r="R363" s="6"/>
      <c r="S363" s="6"/>
      <c r="T363" s="6"/>
      <c r="U363" s="6"/>
      <c r="V363" s="83"/>
    </row>
    <row r="364" customFormat="false" ht="13.5" hidden="false" customHeight="true" outlineLevel="0" collapsed="false">
      <c r="A364" s="69"/>
      <c r="B364" s="70"/>
      <c r="C364" s="6" t="s">
        <v>549</v>
      </c>
      <c r="D364" s="87"/>
      <c r="E364" s="82"/>
      <c r="F364" s="74" t="str">
        <f aca="false">IFERROR((F363-F362)/F362,"")</f>
        <v/>
      </c>
      <c r="G364" s="74" t="str">
        <f aca="false">IFERROR((G363-G362)/G362,"")</f>
        <v/>
      </c>
      <c r="H364" s="74" t="str">
        <f aca="false">IFERROR((H363-H362)/H362,"")</f>
        <v/>
      </c>
      <c r="I364" s="74" t="str">
        <f aca="false">IFERROR((I363-I362)/I362,"")</f>
        <v/>
      </c>
      <c r="J364" s="74" t="str">
        <f aca="false">IFERROR((J363-J362)/J362,"")</f>
        <v/>
      </c>
      <c r="K364" s="74" t="str">
        <f aca="false">IFERROR((K363-K362)/K362,"")</f>
        <v/>
      </c>
      <c r="L364" s="74" t="str">
        <f aca="false">IFERROR((L363-L362)/L362,"")</f>
        <v/>
      </c>
      <c r="M364" s="74" t="str">
        <f aca="false">IFERROR((M363-M362)/M362,"")</f>
        <v/>
      </c>
      <c r="N364" s="40" t="str">
        <f aca="false">IFERROR((N363-N362)/N362,"")</f>
        <v/>
      </c>
      <c r="O364" s="40" t="str">
        <f aca="false">IFERROR((O363-O362)/O362,"")</f>
        <v/>
      </c>
      <c r="P364" s="40" t="str">
        <f aca="false">IFERROR((P363-P362)/P362,"")</f>
        <v/>
      </c>
      <c r="Q364" s="74" t="str">
        <f aca="false">IFERROR((Q363-Q362)/Q362,"")</f>
        <v/>
      </c>
      <c r="R364" s="74" t="str">
        <f aca="false">IFERROR((R363-R362)/R362,"")</f>
        <v/>
      </c>
      <c r="S364" s="74" t="str">
        <f aca="false">IFERROR((S363-S362)/S362,"")</f>
        <v/>
      </c>
      <c r="T364" s="74" t="str">
        <f aca="false">IFERROR((T363-T362)/T362,"")</f>
        <v/>
      </c>
      <c r="U364" s="74" t="str">
        <f aca="false">IFERROR((U363-U362)/U362,"")</f>
        <v/>
      </c>
      <c r="V364" s="75" t="str">
        <f aca="false">IFERROR((V363-V362)/V362,"")</f>
        <v/>
      </c>
    </row>
    <row r="365" customFormat="false" ht="13.5" hidden="false" customHeight="true" outlineLevel="0" collapsed="false">
      <c r="A365" s="69"/>
      <c r="B365" s="70"/>
      <c r="C365" s="76" t="s">
        <v>550</v>
      </c>
      <c r="D365" s="88"/>
      <c r="E365" s="82"/>
      <c r="F365" s="77" t="str">
        <f aca="false">IFERROR(SQRT(2*(F363-F362)^2/(F363+F362)),"")</f>
        <v/>
      </c>
      <c r="G365" s="77" t="str">
        <f aca="false">IFERROR(SQRT(2*(G363-G362)^2/(G363+G362)),"")</f>
        <v/>
      </c>
      <c r="H365" s="77" t="str">
        <f aca="false">IFERROR(SQRT(2*(H363-H362)^2/(H363+H362)),"")</f>
        <v/>
      </c>
      <c r="I365" s="77" t="str">
        <f aca="false">IFERROR(SQRT(2*(I363-I362)^2/(I363+I362)),"")</f>
        <v/>
      </c>
      <c r="J365" s="77" t="str">
        <f aca="false">IFERROR(SQRT(2*(J363-J362)^2/(J363+J362)),"")</f>
        <v/>
      </c>
      <c r="K365" s="77" t="str">
        <f aca="false">IFERROR(SQRT(2*(K363-K362)^2/(K363+K362)),"")</f>
        <v/>
      </c>
      <c r="L365" s="77" t="str">
        <f aca="false">IFERROR(SQRT(2*(L363-L362)^2/(L363+L362)),"")</f>
        <v/>
      </c>
      <c r="M365" s="77" t="str">
        <f aca="false">IFERROR(SQRT(2*(M363-M362)^2/(M363+M362)),"")</f>
        <v/>
      </c>
      <c r="N365" s="78" t="str">
        <f aca="false">IFERROR(SQRT(2*(N363-N362)^2/(N363+N362)),"")</f>
        <v/>
      </c>
      <c r="O365" s="78" t="str">
        <f aca="false">IFERROR(SQRT(2*(O363-O362)^2/(O363+O362)),"")</f>
        <v/>
      </c>
      <c r="P365" s="78" t="str">
        <f aca="false">IFERROR(SQRT(2*(P363-P362)^2/(P363+P362)),"")</f>
        <v/>
      </c>
      <c r="Q365" s="77" t="str">
        <f aca="false">IFERROR(SQRT(2*(Q363-Q362)^2/(Q363+Q362)),"")</f>
        <v/>
      </c>
      <c r="R365" s="77" t="str">
        <f aca="false">IFERROR(SQRT(2*(R363-R362)^2/(R363+R362)),"")</f>
        <v/>
      </c>
      <c r="S365" s="77" t="str">
        <f aca="false">IFERROR(SQRT(2*(S363-S362)^2/(S363+S362)),"")</f>
        <v/>
      </c>
      <c r="T365" s="77" t="str">
        <f aca="false">IFERROR(SQRT(2*(T363-T362)^2/(T363+T362)),"")</f>
        <v/>
      </c>
      <c r="U365" s="77" t="str">
        <f aca="false">IFERROR(SQRT(2*(U363-U362)^2/(U363+U362)),"")</f>
        <v/>
      </c>
      <c r="V365" s="79" t="str">
        <f aca="false">IFERROR(SQRT(2*(V363-V362)^2/(V363+V362)),"")</f>
        <v/>
      </c>
    </row>
    <row r="366" customFormat="false" ht="13.5" hidden="false" customHeight="true" outlineLevel="0" collapsed="false">
      <c r="A366" s="69" t="n">
        <v>8032700</v>
      </c>
      <c r="B366" s="70" t="s">
        <v>229</v>
      </c>
      <c r="C366" s="71" t="s">
        <v>558</v>
      </c>
      <c r="D366" s="72" t="n">
        <v>45764</v>
      </c>
      <c r="E366" s="73" t="s">
        <v>563</v>
      </c>
      <c r="F366" s="5" t="n">
        <v>4207</v>
      </c>
      <c r="G366" s="5" t="n">
        <v>172</v>
      </c>
      <c r="H366" s="5" t="n">
        <v>269</v>
      </c>
      <c r="I366" s="5" t="n">
        <v>1774</v>
      </c>
      <c r="J366" s="5" t="n">
        <v>1992</v>
      </c>
      <c r="K366" s="102" t="n">
        <v>101</v>
      </c>
      <c r="L366" s="102" t="n">
        <v>2</v>
      </c>
      <c r="M366" s="102" t="n">
        <v>69</v>
      </c>
      <c r="N366" s="102" t="n">
        <v>76</v>
      </c>
      <c r="O366" s="102" t="n">
        <v>3</v>
      </c>
      <c r="P366" s="102" t="n">
        <v>190</v>
      </c>
      <c r="Q366" s="102" t="n">
        <v>47</v>
      </c>
      <c r="R366" s="102" t="n">
        <v>1648</v>
      </c>
      <c r="S366" s="102" t="n">
        <v>79</v>
      </c>
      <c r="T366" s="102" t="n">
        <v>153</v>
      </c>
      <c r="U366" s="102" t="n">
        <v>1722</v>
      </c>
      <c r="V366" s="102" t="n">
        <v>117</v>
      </c>
    </row>
    <row r="367" customFormat="false" ht="13.5" hidden="false" customHeight="true" outlineLevel="0" collapsed="false">
      <c r="A367" s="69"/>
      <c r="B367" s="70"/>
      <c r="C367" s="6" t="s">
        <v>548</v>
      </c>
      <c r="D367" s="72"/>
      <c r="E367" s="72"/>
      <c r="F367" s="5" t="n">
        <v>4274</v>
      </c>
      <c r="G367" s="5" t="n">
        <v>172</v>
      </c>
      <c r="H367" s="5" t="n">
        <v>264</v>
      </c>
      <c r="I367" s="5" t="n">
        <v>1828</v>
      </c>
      <c r="J367" s="5" t="n">
        <v>2010</v>
      </c>
      <c r="K367" s="103" t="n">
        <v>100</v>
      </c>
      <c r="L367" s="104" t="n">
        <v>1</v>
      </c>
      <c r="M367" s="104" t="n">
        <v>71</v>
      </c>
      <c r="N367" s="104" t="n">
        <v>74</v>
      </c>
      <c r="O367" s="104" t="n">
        <v>3</v>
      </c>
      <c r="P367" s="104" t="n">
        <v>187</v>
      </c>
      <c r="Q367" s="104" t="n">
        <v>81</v>
      </c>
      <c r="R367" s="104" t="n">
        <v>1667</v>
      </c>
      <c r="S367" s="104" t="n">
        <v>80</v>
      </c>
      <c r="T367" s="104" t="n">
        <v>205</v>
      </c>
      <c r="U367" s="104" t="n">
        <v>1679</v>
      </c>
      <c r="V367" s="104" t="n">
        <v>126</v>
      </c>
    </row>
    <row r="368" customFormat="false" ht="13.5" hidden="false" customHeight="true" outlineLevel="0" collapsed="false">
      <c r="A368" s="69"/>
      <c r="B368" s="70"/>
      <c r="C368" s="6" t="s">
        <v>549</v>
      </c>
      <c r="D368" s="72"/>
      <c r="E368" s="72"/>
      <c r="F368" s="74" t="n">
        <f aca="false">IFERROR((F367-F366)/F366,"")</f>
        <v>0.0159258378892322</v>
      </c>
      <c r="G368" s="74" t="n">
        <f aca="false">IFERROR((G367-G366)/G366,"")</f>
        <v>0</v>
      </c>
      <c r="H368" s="74" t="n">
        <f aca="false">IFERROR((H367-H366)/H366,"")</f>
        <v>-0.0185873605947955</v>
      </c>
      <c r="I368" s="74" t="n">
        <f aca="false">IFERROR((I367-I366)/I366,"")</f>
        <v>0.0304396843291995</v>
      </c>
      <c r="J368" s="74" t="n">
        <f aca="false">IFERROR((J367-J366)/J366,"")</f>
        <v>0.00903614457831325</v>
      </c>
      <c r="K368" s="74" t="n">
        <f aca="false">IFERROR((K367-K366)/K366,"")</f>
        <v>-0.0099009900990099</v>
      </c>
      <c r="L368" s="74" t="n">
        <f aca="false">IFERROR((L367-L366)/L366,"")</f>
        <v>-0.5</v>
      </c>
      <c r="M368" s="74" t="n">
        <f aca="false">IFERROR((M367-M366)/M366,"")</f>
        <v>0.0289855072463768</v>
      </c>
      <c r="N368" s="40" t="n">
        <f aca="false">IFERROR((N367-N366)/N366,"")</f>
        <v>-0.0263157894736842</v>
      </c>
      <c r="O368" s="40" t="n">
        <f aca="false">IFERROR((O367-O366)/O366,"")</f>
        <v>0</v>
      </c>
      <c r="P368" s="40" t="n">
        <f aca="false">IFERROR((P367-P366)/P366,"")</f>
        <v>-0.0157894736842105</v>
      </c>
      <c r="Q368" s="74" t="n">
        <f aca="false">IFERROR((Q367-Q366)/Q366,"")</f>
        <v>0.723404255319149</v>
      </c>
      <c r="R368" s="74" t="n">
        <f aca="false">IFERROR((R367-R366)/R366,"")</f>
        <v>0.0115291262135922</v>
      </c>
      <c r="S368" s="74" t="n">
        <f aca="false">IFERROR((S367-S366)/S366,"")</f>
        <v>0.0126582278481013</v>
      </c>
      <c r="T368" s="74" t="n">
        <f aca="false">IFERROR((T367-T366)/T366,"")</f>
        <v>0.339869281045752</v>
      </c>
      <c r="U368" s="74" t="n">
        <f aca="false">IFERROR((U367-U366)/U366,"")</f>
        <v>-0.0249709639953542</v>
      </c>
      <c r="V368" s="75" t="n">
        <f aca="false">IFERROR((V367-V366)/V366,"")</f>
        <v>0.0769230769230769</v>
      </c>
    </row>
    <row r="369" customFormat="false" ht="13.5" hidden="false" customHeight="true" outlineLevel="0" collapsed="false">
      <c r="A369" s="69"/>
      <c r="B369" s="70"/>
      <c r="C369" s="76" t="s">
        <v>550</v>
      </c>
      <c r="D369" s="72"/>
      <c r="E369" s="72"/>
      <c r="F369" s="77" t="n">
        <f aca="false">IFERROR(SQRT(2*(F367-F366)^2/(F367+F366)),"")</f>
        <v>1.02888365717527</v>
      </c>
      <c r="G369" s="77" t="n">
        <f aca="false">IFERROR(SQRT(2*(G367-G366)^2/(G367+G366)),"")</f>
        <v>0</v>
      </c>
      <c r="H369" s="77" t="n">
        <f aca="false">IFERROR(SQRT(2*(H367-H366)^2/(H367+H366)),"")</f>
        <v>0.306281945915844</v>
      </c>
      <c r="I369" s="77" t="n">
        <f aca="false">IFERROR(SQRT(2*(I367-I366)^2/(I367+I366)),"")</f>
        <v>1.27243879999094</v>
      </c>
      <c r="J369" s="77" t="n">
        <f aca="false">IFERROR(SQRT(2*(J367-J366)^2/(J367+J366)),"")</f>
        <v>0.402391650608906</v>
      </c>
      <c r="K369" s="77" t="n">
        <f aca="false">IFERROR(SQRT(2*(K367-K366)^2/(K367+K366)),"")</f>
        <v>0.0997509336107633</v>
      </c>
      <c r="L369" s="77" t="n">
        <f aca="false">IFERROR(SQRT(2*(L367-L366)^2/(L367+L366)),"")</f>
        <v>0.816496580927726</v>
      </c>
      <c r="M369" s="77" t="n">
        <f aca="false">IFERROR(SQRT(2*(M367-M366)^2/(M367+M366)),"")</f>
        <v>0.239045721866879</v>
      </c>
      <c r="N369" s="78" t="n">
        <f aca="false">IFERROR(SQRT(2*(N367-N366)^2/(N367+N366)),"")</f>
        <v>0.23094010767585</v>
      </c>
      <c r="O369" s="78" t="n">
        <f aca="false">IFERROR(SQRT(2*(O367-O366)^2/(O367+O366)),"")</f>
        <v>0</v>
      </c>
      <c r="P369" s="78" t="n">
        <f aca="false">IFERROR(SQRT(2*(P367-P366)^2/(P367+P366)),"")</f>
        <v>0.218507112218769</v>
      </c>
      <c r="Q369" s="77" t="n">
        <f aca="false">IFERROR(SQRT(2*(Q367-Q366)^2/(Q367+Q366)),"")</f>
        <v>4.25</v>
      </c>
      <c r="R369" s="77" t="n">
        <f aca="false">IFERROR(SQRT(2*(R367-R366)^2/(R367+R366)),"")</f>
        <v>0.466688213249621</v>
      </c>
      <c r="S369" s="77" t="n">
        <f aca="false">IFERROR(SQRT(2*(S367-S366)^2/(S367+S366)),"")</f>
        <v>0.112154430818409</v>
      </c>
      <c r="T369" s="77" t="n">
        <f aca="false">IFERROR(SQRT(2*(T367-T366)^2/(T367+T366)),"")</f>
        <v>3.88666248231007</v>
      </c>
      <c r="U369" s="77" t="n">
        <f aca="false">IFERROR(SQRT(2*(U367-U366)^2/(U367+U366)),"")</f>
        <v>1.04274985336331</v>
      </c>
      <c r="V369" s="79" t="n">
        <f aca="false">IFERROR(SQRT(2*(V367-V366)^2/(V367+V366)),"")</f>
        <v>0.816496580927726</v>
      </c>
    </row>
    <row r="370" customFormat="false" ht="13.5" hidden="false" customHeight="true" outlineLevel="0" collapsed="false">
      <c r="A370" s="69" t="n">
        <v>8006100</v>
      </c>
      <c r="B370" s="70" t="s">
        <v>231</v>
      </c>
      <c r="C370" s="71" t="s">
        <v>547</v>
      </c>
      <c r="D370" s="86"/>
      <c r="E370" s="82"/>
      <c r="F370" s="80"/>
      <c r="G370" s="80"/>
      <c r="H370" s="80"/>
      <c r="I370" s="80"/>
      <c r="J370" s="80"/>
      <c r="K370" s="80"/>
      <c r="L370" s="80"/>
      <c r="M370" s="80"/>
      <c r="N370" s="5"/>
      <c r="O370" s="5"/>
      <c r="P370" s="5"/>
      <c r="Q370" s="80"/>
      <c r="R370" s="80"/>
      <c r="S370" s="80"/>
      <c r="T370" s="80"/>
      <c r="U370" s="80"/>
      <c r="V370" s="81"/>
    </row>
    <row r="371" customFormat="false" ht="13.5" hidden="false" customHeight="true" outlineLevel="0" collapsed="false">
      <c r="A371" s="69"/>
      <c r="B371" s="70"/>
      <c r="C371" s="6" t="s">
        <v>548</v>
      </c>
      <c r="D371" s="87"/>
      <c r="E371" s="82"/>
      <c r="F371" s="6"/>
      <c r="G371" s="6"/>
      <c r="H371" s="6"/>
      <c r="I371" s="6"/>
      <c r="J371" s="6"/>
      <c r="K371" s="6"/>
      <c r="L371" s="6"/>
      <c r="M371" s="6"/>
      <c r="N371" s="5"/>
      <c r="O371" s="5"/>
      <c r="P371" s="5"/>
      <c r="Q371" s="6"/>
      <c r="R371" s="6"/>
      <c r="S371" s="6"/>
      <c r="T371" s="6"/>
      <c r="U371" s="6"/>
      <c r="V371" s="83"/>
    </row>
    <row r="372" customFormat="false" ht="13.5" hidden="false" customHeight="true" outlineLevel="0" collapsed="false">
      <c r="A372" s="69"/>
      <c r="B372" s="70"/>
      <c r="C372" s="6" t="s">
        <v>549</v>
      </c>
      <c r="D372" s="87"/>
      <c r="E372" s="82"/>
      <c r="F372" s="74" t="str">
        <f aca="false">IFERROR((F371-F370)/F370,"")</f>
        <v/>
      </c>
      <c r="G372" s="74" t="str">
        <f aca="false">IFERROR((G371-G370)/G370,"")</f>
        <v/>
      </c>
      <c r="H372" s="74" t="str">
        <f aca="false">IFERROR((H371-H370)/H370,"")</f>
        <v/>
      </c>
      <c r="I372" s="74" t="str">
        <f aca="false">IFERROR((I371-I370)/I370,"")</f>
        <v/>
      </c>
      <c r="J372" s="74" t="str">
        <f aca="false">IFERROR((J371-J370)/J370,"")</f>
        <v/>
      </c>
      <c r="K372" s="74" t="str">
        <f aca="false">IFERROR((K371-K370)/K370,"")</f>
        <v/>
      </c>
      <c r="L372" s="74" t="str">
        <f aca="false">IFERROR((L371-L370)/L370,"")</f>
        <v/>
      </c>
      <c r="M372" s="74" t="str">
        <f aca="false">IFERROR((M371-M370)/M370,"")</f>
        <v/>
      </c>
      <c r="N372" s="40" t="str">
        <f aca="false">IFERROR((N371-N370)/N370,"")</f>
        <v/>
      </c>
      <c r="O372" s="40" t="str">
        <f aca="false">IFERROR((O371-O370)/O370,"")</f>
        <v/>
      </c>
      <c r="P372" s="40" t="str">
        <f aca="false">IFERROR((P371-P370)/P370,"")</f>
        <v/>
      </c>
      <c r="Q372" s="74" t="str">
        <f aca="false">IFERROR((Q371-Q370)/Q370,"")</f>
        <v/>
      </c>
      <c r="R372" s="74" t="str">
        <f aca="false">IFERROR((R371-R370)/R370,"")</f>
        <v/>
      </c>
      <c r="S372" s="74" t="str">
        <f aca="false">IFERROR((S371-S370)/S370,"")</f>
        <v/>
      </c>
      <c r="T372" s="74" t="str">
        <f aca="false">IFERROR((T371-T370)/T370,"")</f>
        <v/>
      </c>
      <c r="U372" s="74" t="str">
        <f aca="false">IFERROR((U371-U370)/U370,"")</f>
        <v/>
      </c>
      <c r="V372" s="75" t="str">
        <f aca="false">IFERROR((V371-V370)/V370,"")</f>
        <v/>
      </c>
    </row>
    <row r="373" customFormat="false" ht="13.5" hidden="false" customHeight="true" outlineLevel="0" collapsed="false">
      <c r="A373" s="69"/>
      <c r="B373" s="70"/>
      <c r="C373" s="76" t="s">
        <v>550</v>
      </c>
      <c r="D373" s="88"/>
      <c r="E373" s="82"/>
      <c r="F373" s="77" t="str">
        <f aca="false">IFERROR(SQRT(2*(F371-F370)^2/(F371+F370)),"")</f>
        <v/>
      </c>
      <c r="G373" s="77" t="str">
        <f aca="false">IFERROR(SQRT(2*(G371-G370)^2/(G371+G370)),"")</f>
        <v/>
      </c>
      <c r="H373" s="77" t="str">
        <f aca="false">IFERROR(SQRT(2*(H371-H370)^2/(H371+H370)),"")</f>
        <v/>
      </c>
      <c r="I373" s="77" t="str">
        <f aca="false">IFERROR(SQRT(2*(I371-I370)^2/(I371+I370)),"")</f>
        <v/>
      </c>
      <c r="J373" s="77" t="str">
        <f aca="false">IFERROR(SQRT(2*(J371-J370)^2/(J371+J370)),"")</f>
        <v/>
      </c>
      <c r="K373" s="77" t="str">
        <f aca="false">IFERROR(SQRT(2*(K371-K370)^2/(K371+K370)),"")</f>
        <v/>
      </c>
      <c r="L373" s="77" t="str">
        <f aca="false">IFERROR(SQRT(2*(L371-L370)^2/(L371+L370)),"")</f>
        <v/>
      </c>
      <c r="M373" s="77" t="str">
        <f aca="false">IFERROR(SQRT(2*(M371-M370)^2/(M371+M370)),"")</f>
        <v/>
      </c>
      <c r="N373" s="84" t="str">
        <f aca="false">IFERROR(SQRT(2*(N371-N370)^2/(N371+N370)),"")</f>
        <v/>
      </c>
      <c r="O373" s="84" t="str">
        <f aca="false">IFERROR(SQRT(2*(O371-O370)^2/(O371+O370)),"")</f>
        <v/>
      </c>
      <c r="P373" s="84" t="str">
        <f aca="false">IFERROR(SQRT(2*(P371-P370)^2/(P371+P370)),"")</f>
        <v/>
      </c>
      <c r="Q373" s="77" t="str">
        <f aca="false">IFERROR(SQRT(2*(Q371-Q370)^2/(Q371+Q370)),"")</f>
        <v/>
      </c>
      <c r="R373" s="77" t="str">
        <f aca="false">IFERROR(SQRT(2*(R371-R370)^2/(R371+R370)),"")</f>
        <v/>
      </c>
      <c r="S373" s="77" t="str">
        <f aca="false">IFERROR(SQRT(2*(S371-S370)^2/(S371+S370)),"")</f>
        <v/>
      </c>
      <c r="T373" s="77" t="str">
        <f aca="false">IFERROR(SQRT(2*(T371-T370)^2/(T371+T370)),"")</f>
        <v/>
      </c>
      <c r="U373" s="77" t="str">
        <f aca="false">IFERROR(SQRT(2*(U371-U370)^2/(U371+U370)),"")</f>
        <v/>
      </c>
      <c r="V373" s="79" t="str">
        <f aca="false">IFERROR(SQRT(2*(V371-V370)^2/(V371+V370)),"")</f>
        <v/>
      </c>
    </row>
    <row r="374" customFormat="false" ht="13.5" hidden="false" customHeight="true" outlineLevel="0" collapsed="false">
      <c r="A374" s="69" t="n">
        <v>8025400</v>
      </c>
      <c r="B374" s="70" t="s">
        <v>233</v>
      </c>
      <c r="C374" s="71" t="s">
        <v>547</v>
      </c>
      <c r="D374" s="86"/>
      <c r="E374" s="82"/>
      <c r="F374" s="71"/>
      <c r="G374" s="71"/>
      <c r="H374" s="71"/>
      <c r="I374" s="71"/>
      <c r="J374" s="71"/>
      <c r="K374" s="71"/>
      <c r="L374" s="71"/>
      <c r="M374" s="71"/>
      <c r="N374" s="5"/>
      <c r="O374" s="5"/>
      <c r="P374" s="5"/>
      <c r="Q374" s="71"/>
      <c r="R374" s="71"/>
      <c r="S374" s="71"/>
      <c r="T374" s="71"/>
      <c r="U374" s="71"/>
      <c r="V374" s="85"/>
    </row>
    <row r="375" customFormat="false" ht="13.5" hidden="false" customHeight="true" outlineLevel="0" collapsed="false">
      <c r="A375" s="69"/>
      <c r="B375" s="70"/>
      <c r="C375" s="6" t="s">
        <v>548</v>
      </c>
      <c r="D375" s="87"/>
      <c r="E375" s="82"/>
      <c r="F375" s="6"/>
      <c r="G375" s="6"/>
      <c r="H375" s="6"/>
      <c r="I375" s="6"/>
      <c r="J375" s="6"/>
      <c r="K375" s="6"/>
      <c r="L375" s="6"/>
      <c r="M375" s="6"/>
      <c r="N375" s="5"/>
      <c r="O375" s="5"/>
      <c r="P375" s="5"/>
      <c r="Q375" s="6"/>
      <c r="R375" s="6"/>
      <c r="S375" s="6"/>
      <c r="T375" s="6"/>
      <c r="U375" s="6"/>
      <c r="V375" s="83"/>
    </row>
    <row r="376" customFormat="false" ht="13.5" hidden="false" customHeight="true" outlineLevel="0" collapsed="false">
      <c r="A376" s="69"/>
      <c r="B376" s="70"/>
      <c r="C376" s="6" t="s">
        <v>549</v>
      </c>
      <c r="D376" s="87"/>
      <c r="E376" s="82"/>
      <c r="F376" s="74" t="str">
        <f aca="false">IFERROR((F375-F374)/F374,"")</f>
        <v/>
      </c>
      <c r="G376" s="74" t="str">
        <f aca="false">IFERROR((G375-G374)/G374,"")</f>
        <v/>
      </c>
      <c r="H376" s="74" t="str">
        <f aca="false">IFERROR((H375-H374)/H374,"")</f>
        <v/>
      </c>
      <c r="I376" s="74" t="str">
        <f aca="false">IFERROR((I375-I374)/I374,"")</f>
        <v/>
      </c>
      <c r="J376" s="74" t="str">
        <f aca="false">IFERROR((J375-J374)/J374,"")</f>
        <v/>
      </c>
      <c r="K376" s="74" t="str">
        <f aca="false">IFERROR((K375-K374)/K374,"")</f>
        <v/>
      </c>
      <c r="L376" s="74" t="str">
        <f aca="false">IFERROR((L375-L374)/L374,"")</f>
        <v/>
      </c>
      <c r="M376" s="74" t="str">
        <f aca="false">IFERROR((M375-M374)/M374,"")</f>
        <v/>
      </c>
      <c r="N376" s="40" t="str">
        <f aca="false">IFERROR((N375-N374)/N374,"")</f>
        <v/>
      </c>
      <c r="O376" s="40" t="str">
        <f aca="false">IFERROR((O375-O374)/O374,"")</f>
        <v/>
      </c>
      <c r="P376" s="40" t="str">
        <f aca="false">IFERROR((P375-P374)/P374,"")</f>
        <v/>
      </c>
      <c r="Q376" s="74" t="str">
        <f aca="false">IFERROR((Q375-Q374)/Q374,"")</f>
        <v/>
      </c>
      <c r="R376" s="74" t="str">
        <f aca="false">IFERROR((R375-R374)/R374,"")</f>
        <v/>
      </c>
      <c r="S376" s="74" t="str">
        <f aca="false">IFERROR((S375-S374)/S374,"")</f>
        <v/>
      </c>
      <c r="T376" s="74" t="str">
        <f aca="false">IFERROR((T375-T374)/T374,"")</f>
        <v/>
      </c>
      <c r="U376" s="74" t="str">
        <f aca="false">IFERROR((U375-U374)/U374,"")</f>
        <v/>
      </c>
      <c r="V376" s="75" t="str">
        <f aca="false">IFERROR((V375-V374)/V374,"")</f>
        <v/>
      </c>
    </row>
    <row r="377" customFormat="false" ht="13.5" hidden="false" customHeight="true" outlineLevel="0" collapsed="false">
      <c r="A377" s="69"/>
      <c r="B377" s="70"/>
      <c r="C377" s="76" t="s">
        <v>550</v>
      </c>
      <c r="D377" s="88"/>
      <c r="E377" s="82"/>
      <c r="F377" s="77" t="str">
        <f aca="false">IFERROR(SQRT(2*(F375-F374)^2/(F375+F374)),"")</f>
        <v/>
      </c>
      <c r="G377" s="77" t="str">
        <f aca="false">IFERROR(SQRT(2*(G375-G374)^2/(G375+G374)),"")</f>
        <v/>
      </c>
      <c r="H377" s="77" t="str">
        <f aca="false">IFERROR(SQRT(2*(H375-H374)^2/(H375+H374)),"")</f>
        <v/>
      </c>
      <c r="I377" s="77" t="str">
        <f aca="false">IFERROR(SQRT(2*(I375-I374)^2/(I375+I374)),"")</f>
        <v/>
      </c>
      <c r="J377" s="77" t="str">
        <f aca="false">IFERROR(SQRT(2*(J375-J374)^2/(J375+J374)),"")</f>
        <v/>
      </c>
      <c r="K377" s="77" t="str">
        <f aca="false">IFERROR(SQRT(2*(K375-K374)^2/(K375+K374)),"")</f>
        <v/>
      </c>
      <c r="L377" s="77" t="str">
        <f aca="false">IFERROR(SQRT(2*(L375-L374)^2/(L375+L374)),"")</f>
        <v/>
      </c>
      <c r="M377" s="77" t="str">
        <f aca="false">IFERROR(SQRT(2*(M375-M374)^2/(M375+M374)),"")</f>
        <v/>
      </c>
      <c r="N377" s="84" t="str">
        <f aca="false">IFERROR(SQRT(2*(N375-N374)^2/(N375+N374)),"")</f>
        <v/>
      </c>
      <c r="O377" s="84" t="str">
        <f aca="false">IFERROR(SQRT(2*(O375-O374)^2/(O375+O374)),"")</f>
        <v/>
      </c>
      <c r="P377" s="84" t="str">
        <f aca="false">IFERROR(SQRT(2*(P375-P374)^2/(P375+P374)),"")</f>
        <v/>
      </c>
      <c r="Q377" s="77" t="str">
        <f aca="false">IFERROR(SQRT(2*(Q375-Q374)^2/(Q375+Q374)),"")</f>
        <v/>
      </c>
      <c r="R377" s="77" t="str">
        <f aca="false">IFERROR(SQRT(2*(R375-R374)^2/(R375+R374)),"")</f>
        <v/>
      </c>
      <c r="S377" s="77" t="str">
        <f aca="false">IFERROR(SQRT(2*(S375-S374)^2/(S375+S374)),"")</f>
        <v/>
      </c>
      <c r="T377" s="77" t="str">
        <f aca="false">IFERROR(SQRT(2*(T375-T374)^2/(T375+T374)),"")</f>
        <v/>
      </c>
      <c r="U377" s="77" t="str">
        <f aca="false">IFERROR(SQRT(2*(U375-U374)^2/(U375+U374)),"")</f>
        <v/>
      </c>
      <c r="V377" s="79" t="str">
        <f aca="false">IFERROR(SQRT(2*(V375-V374)^2/(V375+V374)),"")</f>
        <v/>
      </c>
    </row>
    <row r="378" customFormat="false" ht="13.5" hidden="false" customHeight="true" outlineLevel="0" collapsed="false">
      <c r="A378" s="69" t="n">
        <v>8022000</v>
      </c>
      <c r="B378" s="70" t="s">
        <v>235</v>
      </c>
      <c r="C378" s="71" t="s">
        <v>547</v>
      </c>
      <c r="D378" s="86"/>
      <c r="E378" s="82"/>
      <c r="F378" s="71"/>
      <c r="G378" s="71"/>
      <c r="H378" s="71"/>
      <c r="I378" s="71"/>
      <c r="J378" s="71"/>
      <c r="K378" s="71"/>
      <c r="L378" s="71"/>
      <c r="M378" s="71"/>
      <c r="N378" s="5"/>
      <c r="O378" s="5"/>
      <c r="P378" s="5"/>
      <c r="Q378" s="71"/>
      <c r="R378" s="71"/>
      <c r="S378" s="71"/>
      <c r="T378" s="71"/>
      <c r="U378" s="71"/>
      <c r="V378" s="85"/>
    </row>
    <row r="379" customFormat="false" ht="13.5" hidden="false" customHeight="true" outlineLevel="0" collapsed="false">
      <c r="A379" s="69"/>
      <c r="B379" s="70"/>
      <c r="C379" s="6" t="s">
        <v>548</v>
      </c>
      <c r="D379" s="87"/>
      <c r="E379" s="82"/>
      <c r="F379" s="6"/>
      <c r="G379" s="6"/>
      <c r="H379" s="6"/>
      <c r="I379" s="6"/>
      <c r="J379" s="6"/>
      <c r="K379" s="6"/>
      <c r="L379" s="6"/>
      <c r="M379" s="6"/>
      <c r="N379" s="5"/>
      <c r="O379" s="5"/>
      <c r="P379" s="5"/>
      <c r="Q379" s="6"/>
      <c r="R379" s="6"/>
      <c r="S379" s="6"/>
      <c r="T379" s="6"/>
      <c r="U379" s="6"/>
      <c r="V379" s="83"/>
    </row>
    <row r="380" customFormat="false" ht="13.5" hidden="false" customHeight="true" outlineLevel="0" collapsed="false">
      <c r="A380" s="69"/>
      <c r="B380" s="70"/>
      <c r="C380" s="6" t="s">
        <v>549</v>
      </c>
      <c r="D380" s="87"/>
      <c r="E380" s="82"/>
      <c r="F380" s="74" t="str">
        <f aca="false">IFERROR((F379-F378)/F378,"")</f>
        <v/>
      </c>
      <c r="G380" s="74" t="str">
        <f aca="false">IFERROR((G379-G378)/G378,"")</f>
        <v/>
      </c>
      <c r="H380" s="74" t="str">
        <f aca="false">IFERROR((H379-H378)/H378,"")</f>
        <v/>
      </c>
      <c r="I380" s="74" t="str">
        <f aca="false">IFERROR((I379-I378)/I378,"")</f>
        <v/>
      </c>
      <c r="J380" s="74" t="str">
        <f aca="false">IFERROR((J379-J378)/J378,"")</f>
        <v/>
      </c>
      <c r="K380" s="74" t="str">
        <f aca="false">IFERROR((K379-K378)/K378,"")</f>
        <v/>
      </c>
      <c r="L380" s="74" t="str">
        <f aca="false">IFERROR((L379-L378)/L378,"")</f>
        <v/>
      </c>
      <c r="M380" s="74" t="str">
        <f aca="false">IFERROR((M379-M378)/M378,"")</f>
        <v/>
      </c>
      <c r="N380" s="40" t="str">
        <f aca="false">IFERROR((N379-N378)/N378,"")</f>
        <v/>
      </c>
      <c r="O380" s="40" t="str">
        <f aca="false">IFERROR((O379-O378)/O378,"")</f>
        <v/>
      </c>
      <c r="P380" s="40" t="str">
        <f aca="false">IFERROR((P379-P378)/P378,"")</f>
        <v/>
      </c>
      <c r="Q380" s="74" t="str">
        <f aca="false">IFERROR((Q379-Q378)/Q378,"")</f>
        <v/>
      </c>
      <c r="R380" s="74" t="str">
        <f aca="false">IFERROR((R379-R378)/R378,"")</f>
        <v/>
      </c>
      <c r="S380" s="74" t="str">
        <f aca="false">IFERROR((S379-S378)/S378,"")</f>
        <v/>
      </c>
      <c r="T380" s="74" t="str">
        <f aca="false">IFERROR((T379-T378)/T378,"")</f>
        <v/>
      </c>
      <c r="U380" s="74" t="str">
        <f aca="false">IFERROR((U379-U378)/U378,"")</f>
        <v/>
      </c>
      <c r="V380" s="75" t="str">
        <f aca="false">IFERROR((V379-V378)/V378,"")</f>
        <v/>
      </c>
    </row>
    <row r="381" customFormat="false" ht="13.5" hidden="false" customHeight="true" outlineLevel="0" collapsed="false">
      <c r="A381" s="69"/>
      <c r="B381" s="70"/>
      <c r="C381" s="76" t="s">
        <v>550</v>
      </c>
      <c r="D381" s="88"/>
      <c r="E381" s="82"/>
      <c r="F381" s="77" t="str">
        <f aca="false">IFERROR(SQRT(2*(F379-F378)^2/(F379+F378)),"")</f>
        <v/>
      </c>
      <c r="G381" s="77" t="str">
        <f aca="false">IFERROR(SQRT(2*(G379-G378)^2/(G379+G378)),"")</f>
        <v/>
      </c>
      <c r="H381" s="77" t="str">
        <f aca="false">IFERROR(SQRT(2*(H379-H378)^2/(H379+H378)),"")</f>
        <v/>
      </c>
      <c r="I381" s="77" t="str">
        <f aca="false">IFERROR(SQRT(2*(I379-I378)^2/(I379+I378)),"")</f>
        <v/>
      </c>
      <c r="J381" s="77" t="str">
        <f aca="false">IFERROR(SQRT(2*(J379-J378)^2/(J379+J378)),"")</f>
        <v/>
      </c>
      <c r="K381" s="77" t="str">
        <f aca="false">IFERROR(SQRT(2*(K379-K378)^2/(K379+K378)),"")</f>
        <v/>
      </c>
      <c r="L381" s="77" t="str">
        <f aca="false">IFERROR(SQRT(2*(L379-L378)^2/(L379+L378)),"")</f>
        <v/>
      </c>
      <c r="M381" s="77" t="str">
        <f aca="false">IFERROR(SQRT(2*(M379-M378)^2/(M379+M378)),"")</f>
        <v/>
      </c>
      <c r="N381" s="84" t="str">
        <f aca="false">IFERROR(SQRT(2*(N379-N378)^2/(N379+N378)),"")</f>
        <v/>
      </c>
      <c r="O381" s="84" t="str">
        <f aca="false">IFERROR(SQRT(2*(O379-O378)^2/(O379+O378)),"")</f>
        <v/>
      </c>
      <c r="P381" s="84" t="str">
        <f aca="false">IFERROR(SQRT(2*(P379-P378)^2/(P379+P378)),"")</f>
        <v/>
      </c>
      <c r="Q381" s="77" t="str">
        <f aca="false">IFERROR(SQRT(2*(Q379-Q378)^2/(Q379+Q378)),"")</f>
        <v/>
      </c>
      <c r="R381" s="77" t="str">
        <f aca="false">IFERROR(SQRT(2*(R379-R378)^2/(R379+R378)),"")</f>
        <v/>
      </c>
      <c r="S381" s="77" t="str">
        <f aca="false">IFERROR(SQRT(2*(S379-S378)^2/(S379+S378)),"")</f>
        <v/>
      </c>
      <c r="T381" s="77" t="str">
        <f aca="false">IFERROR(SQRT(2*(T379-T378)^2/(T379+T378)),"")</f>
        <v/>
      </c>
      <c r="U381" s="77" t="str">
        <f aca="false">IFERROR(SQRT(2*(U379-U378)^2/(U379+U378)),"")</f>
        <v/>
      </c>
      <c r="V381" s="79" t="str">
        <f aca="false">IFERROR(SQRT(2*(V379-V378)^2/(V379+V378)),"")</f>
        <v/>
      </c>
    </row>
    <row r="382" customFormat="false" ht="13.5" hidden="false" customHeight="true" outlineLevel="0" collapsed="false">
      <c r="A382" s="69" t="n">
        <v>8010200</v>
      </c>
      <c r="B382" s="70" t="s">
        <v>237</v>
      </c>
      <c r="C382" s="71" t="s">
        <v>547</v>
      </c>
      <c r="D382" s="86"/>
      <c r="E382" s="82"/>
      <c r="F382" s="71"/>
      <c r="G382" s="71"/>
      <c r="H382" s="71"/>
      <c r="I382" s="71"/>
      <c r="J382" s="71"/>
      <c r="K382" s="71"/>
      <c r="L382" s="71"/>
      <c r="M382" s="71"/>
      <c r="N382" s="5"/>
      <c r="O382" s="5"/>
      <c r="P382" s="5"/>
      <c r="Q382" s="71"/>
      <c r="R382" s="71"/>
      <c r="S382" s="71"/>
      <c r="T382" s="71"/>
      <c r="U382" s="71"/>
      <c r="V382" s="85"/>
    </row>
    <row r="383" customFormat="false" ht="13.5" hidden="false" customHeight="true" outlineLevel="0" collapsed="false">
      <c r="A383" s="69"/>
      <c r="B383" s="70"/>
      <c r="C383" s="6" t="s">
        <v>548</v>
      </c>
      <c r="D383" s="87"/>
      <c r="E383" s="82"/>
      <c r="F383" s="6"/>
      <c r="G383" s="6"/>
      <c r="H383" s="6"/>
      <c r="I383" s="6"/>
      <c r="J383" s="6"/>
      <c r="K383" s="6"/>
      <c r="L383" s="6"/>
      <c r="M383" s="6"/>
      <c r="N383" s="5"/>
      <c r="O383" s="5"/>
      <c r="P383" s="5"/>
      <c r="Q383" s="6"/>
      <c r="R383" s="6"/>
      <c r="S383" s="6"/>
      <c r="T383" s="6"/>
      <c r="U383" s="6"/>
      <c r="V383" s="83"/>
    </row>
    <row r="384" customFormat="false" ht="13.5" hidden="false" customHeight="true" outlineLevel="0" collapsed="false">
      <c r="A384" s="69"/>
      <c r="B384" s="70"/>
      <c r="C384" s="6" t="s">
        <v>549</v>
      </c>
      <c r="D384" s="87"/>
      <c r="E384" s="82"/>
      <c r="F384" s="74" t="str">
        <f aca="false">IFERROR((F383-F382)/F382,"")</f>
        <v/>
      </c>
      <c r="G384" s="74" t="str">
        <f aca="false">IFERROR((G383-G382)/G382,"")</f>
        <v/>
      </c>
      <c r="H384" s="74" t="str">
        <f aca="false">IFERROR((H383-H382)/H382,"")</f>
        <v/>
      </c>
      <c r="I384" s="74" t="str">
        <f aca="false">IFERROR((I383-I382)/I382,"")</f>
        <v/>
      </c>
      <c r="J384" s="74" t="str">
        <f aca="false">IFERROR((J383-J382)/J382,"")</f>
        <v/>
      </c>
      <c r="K384" s="74" t="str">
        <f aca="false">IFERROR((K383-K382)/K382,"")</f>
        <v/>
      </c>
      <c r="L384" s="74" t="str">
        <f aca="false">IFERROR((L383-L382)/L382,"")</f>
        <v/>
      </c>
      <c r="M384" s="74" t="str">
        <f aca="false">IFERROR((M383-M382)/M382,"")</f>
        <v/>
      </c>
      <c r="N384" s="40" t="str">
        <f aca="false">IFERROR((N383-N382)/N382,"")</f>
        <v/>
      </c>
      <c r="O384" s="40" t="str">
        <f aca="false">IFERROR((O383-O382)/O382,"")</f>
        <v/>
      </c>
      <c r="P384" s="40" t="str">
        <f aca="false">IFERROR((P383-P382)/P382,"")</f>
        <v/>
      </c>
      <c r="Q384" s="74" t="str">
        <f aca="false">IFERROR((Q383-Q382)/Q382,"")</f>
        <v/>
      </c>
      <c r="R384" s="74" t="str">
        <f aca="false">IFERROR((R383-R382)/R382,"")</f>
        <v/>
      </c>
      <c r="S384" s="74" t="str">
        <f aca="false">IFERROR((S383-S382)/S382,"")</f>
        <v/>
      </c>
      <c r="T384" s="74" t="str">
        <f aca="false">IFERROR((T383-T382)/T382,"")</f>
        <v/>
      </c>
      <c r="U384" s="74" t="str">
        <f aca="false">IFERROR((U383-U382)/U382,"")</f>
        <v/>
      </c>
      <c r="V384" s="75" t="str">
        <f aca="false">IFERROR((V383-V382)/V382,"")</f>
        <v/>
      </c>
    </row>
    <row r="385" customFormat="false" ht="13.5" hidden="false" customHeight="true" outlineLevel="0" collapsed="false">
      <c r="A385" s="69"/>
      <c r="B385" s="70"/>
      <c r="C385" s="76" t="s">
        <v>550</v>
      </c>
      <c r="D385" s="88"/>
      <c r="E385" s="82"/>
      <c r="F385" s="77" t="str">
        <f aca="false">IFERROR(SQRT(2*(F383-F382)^2/(F383+F382)),"")</f>
        <v/>
      </c>
      <c r="G385" s="77" t="str">
        <f aca="false">IFERROR(SQRT(2*(G383-G382)^2/(G383+G382)),"")</f>
        <v/>
      </c>
      <c r="H385" s="77" t="str">
        <f aca="false">IFERROR(SQRT(2*(H383-H382)^2/(H383+H382)),"")</f>
        <v/>
      </c>
      <c r="I385" s="77" t="str">
        <f aca="false">IFERROR(SQRT(2*(I383-I382)^2/(I383+I382)),"")</f>
        <v/>
      </c>
      <c r="J385" s="77" t="str">
        <f aca="false">IFERROR(SQRT(2*(J383-J382)^2/(J383+J382)),"")</f>
        <v/>
      </c>
      <c r="K385" s="77" t="str">
        <f aca="false">IFERROR(SQRT(2*(K383-K382)^2/(K383+K382)),"")</f>
        <v/>
      </c>
      <c r="L385" s="77" t="str">
        <f aca="false">IFERROR(SQRT(2*(L383-L382)^2/(L383+L382)),"")</f>
        <v/>
      </c>
      <c r="M385" s="77" t="str">
        <f aca="false">IFERROR(SQRT(2*(M383-M382)^2/(M383+M382)),"")</f>
        <v/>
      </c>
      <c r="N385" s="84" t="str">
        <f aca="false">IFERROR(SQRT(2*(N383-N382)^2/(N383+N382)),"")</f>
        <v/>
      </c>
      <c r="O385" s="84" t="str">
        <f aca="false">IFERROR(SQRT(2*(O383-O382)^2/(O383+O382)),"")</f>
        <v/>
      </c>
      <c r="P385" s="84" t="str">
        <f aca="false">IFERROR(SQRT(2*(P383-P382)^2/(P383+P382)),"")</f>
        <v/>
      </c>
      <c r="Q385" s="77" t="str">
        <f aca="false">IFERROR(SQRT(2*(Q383-Q382)^2/(Q383+Q382)),"")</f>
        <v/>
      </c>
      <c r="R385" s="77" t="str">
        <f aca="false">IFERROR(SQRT(2*(R383-R382)^2/(R383+R382)),"")</f>
        <v/>
      </c>
      <c r="S385" s="77" t="str">
        <f aca="false">IFERROR(SQRT(2*(S383-S382)^2/(S383+S382)),"")</f>
        <v/>
      </c>
      <c r="T385" s="77" t="str">
        <f aca="false">IFERROR(SQRT(2*(T383-T382)^2/(T383+T382)),"")</f>
        <v/>
      </c>
      <c r="U385" s="77" t="str">
        <f aca="false">IFERROR(SQRT(2*(U383-U382)^2/(U383+U382)),"")</f>
        <v/>
      </c>
      <c r="V385" s="79" t="str">
        <f aca="false">IFERROR(SQRT(2*(V383-V382)^2/(V383+V382)),"")</f>
        <v/>
      </c>
    </row>
    <row r="386" customFormat="false" ht="13.5" hidden="false" customHeight="true" outlineLevel="0" collapsed="false">
      <c r="A386" s="69" t="n">
        <v>8054700</v>
      </c>
      <c r="B386" s="70" t="s">
        <v>240</v>
      </c>
      <c r="C386" s="71" t="s">
        <v>558</v>
      </c>
      <c r="D386" s="72" t="n">
        <v>45762</v>
      </c>
      <c r="E386" s="82" t="s">
        <v>563</v>
      </c>
      <c r="F386" s="71" t="n">
        <v>11409</v>
      </c>
      <c r="G386" s="71" t="n">
        <v>1635</v>
      </c>
      <c r="H386" s="71" t="n">
        <v>0</v>
      </c>
      <c r="I386" s="71" t="n">
        <v>5551</v>
      </c>
      <c r="J386" s="71" t="n">
        <v>4223</v>
      </c>
      <c r="K386" s="97" t="n">
        <v>968</v>
      </c>
      <c r="L386" s="97" t="s">
        <v>564</v>
      </c>
      <c r="M386" s="97" t="n">
        <v>667</v>
      </c>
      <c r="N386" s="6" t="n">
        <f aca="false">SUM(N382:N385)</f>
        <v>0</v>
      </c>
      <c r="O386" s="6" t="n">
        <f aca="false">SUM(O382:O385)</f>
        <v>0</v>
      </c>
      <c r="P386" s="6" t="n">
        <f aca="false">SUM(P382:P385)</f>
        <v>0</v>
      </c>
      <c r="Q386" s="97" t="n">
        <v>469</v>
      </c>
      <c r="R386" s="97" t="n">
        <v>5082</v>
      </c>
      <c r="S386" s="97" t="s">
        <v>564</v>
      </c>
      <c r="T386" s="97" t="s">
        <v>564</v>
      </c>
      <c r="U386" s="97" t="n">
        <v>3431</v>
      </c>
      <c r="V386" s="97" t="n">
        <v>792</v>
      </c>
    </row>
    <row r="387" customFormat="false" ht="13.5" hidden="false" customHeight="true" outlineLevel="0" collapsed="false">
      <c r="A387" s="69"/>
      <c r="B387" s="70"/>
      <c r="C387" s="6" t="s">
        <v>548</v>
      </c>
      <c r="D387" s="72"/>
      <c r="E387" s="72"/>
      <c r="F387" s="6" t="n">
        <v>8288</v>
      </c>
      <c r="G387" s="6" t="n">
        <v>1599</v>
      </c>
      <c r="H387" s="6" t="n">
        <v>0</v>
      </c>
      <c r="I387" s="6" t="n">
        <v>4561</v>
      </c>
      <c r="J387" s="6" t="n">
        <v>2128</v>
      </c>
      <c r="K387" s="100" t="n">
        <v>935</v>
      </c>
      <c r="L387" s="101" t="n">
        <f aca="false">SUM(L383:L386)</f>
        <v>0</v>
      </c>
      <c r="M387" s="100" t="n">
        <v>664</v>
      </c>
      <c r="N387" s="100" t="n">
        <v>0</v>
      </c>
      <c r="O387" s="100" t="n">
        <v>0</v>
      </c>
      <c r="P387" s="101" t="n">
        <f aca="false">SUM(P383:P386)</f>
        <v>0</v>
      </c>
      <c r="Q387" s="100" t="n">
        <v>454</v>
      </c>
      <c r="R387" s="100" t="n">
        <v>4107</v>
      </c>
      <c r="S387" s="101" t="n">
        <f aca="false">SUM(S383:S386)</f>
        <v>0</v>
      </c>
      <c r="T387" s="101" t="n">
        <f aca="false">SUM(T383:T386)</f>
        <v>0</v>
      </c>
      <c r="U387" s="100" t="n">
        <v>1684</v>
      </c>
      <c r="V387" s="100" t="n">
        <v>444</v>
      </c>
    </row>
    <row r="388" customFormat="false" ht="13.5" hidden="false" customHeight="true" outlineLevel="0" collapsed="false">
      <c r="A388" s="69"/>
      <c r="B388" s="70"/>
      <c r="C388" s="6" t="s">
        <v>549</v>
      </c>
      <c r="D388" s="72"/>
      <c r="E388" s="72"/>
      <c r="F388" s="74" t="n">
        <f aca="false">IFERROR((F387-F386)/F386,"")</f>
        <v>-0.273555964589359</v>
      </c>
      <c r="G388" s="74" t="n">
        <f aca="false">IFERROR((G387-G386)/G386,"")</f>
        <v>-0.0220183486238532</v>
      </c>
      <c r="H388" s="74" t="str">
        <f aca="false">IFERROR((H387-H386)/H386,"")</f>
        <v/>
      </c>
      <c r="I388" s="74" t="n">
        <f aca="false">IFERROR((I387-I386)/I386,"")</f>
        <v>-0.178346243920014</v>
      </c>
      <c r="J388" s="74" t="n">
        <f aca="false">IFERROR((J387-J386)/J386,"")</f>
        <v>-0.49609282500592</v>
      </c>
      <c r="K388" s="74" t="n">
        <f aca="false">IFERROR((K387-K386)/K386,"")</f>
        <v>-0.0340909090909091</v>
      </c>
      <c r="L388" s="74" t="str">
        <f aca="false">IFERROR((L387-L386)/L386,"")</f>
        <v/>
      </c>
      <c r="M388" s="74" t="n">
        <f aca="false">IFERROR((M387-M386)/M386,"")</f>
        <v>-0.00449775112443778</v>
      </c>
      <c r="N388" s="40" t="str">
        <f aca="false">IFERROR((N387-N386)/N386,"")</f>
        <v/>
      </c>
      <c r="O388" s="40" t="str">
        <f aca="false">IFERROR((O387-O386)/O386,"")</f>
        <v/>
      </c>
      <c r="P388" s="40" t="str">
        <f aca="false">IFERROR((P387-P386)/P386,"")</f>
        <v/>
      </c>
      <c r="Q388" s="74" t="n">
        <f aca="false">IFERROR((Q387-Q386)/Q386,"")</f>
        <v>-0.0319829424307036</v>
      </c>
      <c r="R388" s="74" t="n">
        <f aca="false">IFERROR((R387-R386)/R386,"")</f>
        <v>-0.19185360094451</v>
      </c>
      <c r="S388" s="74" t="str">
        <f aca="false">IFERROR((S387-S386)/S386,"")</f>
        <v/>
      </c>
      <c r="T388" s="74" t="str">
        <f aca="false">IFERROR((T387-T386)/T386,"")</f>
        <v/>
      </c>
      <c r="U388" s="74" t="n">
        <f aca="false">IFERROR((U387-U386)/U386,"")</f>
        <v>-0.509180996793938</v>
      </c>
      <c r="V388" s="75" t="n">
        <f aca="false">IFERROR((V387-V386)/V386,"")</f>
        <v>-0.439393939393939</v>
      </c>
    </row>
    <row r="389" customFormat="false" ht="13.5" hidden="false" customHeight="true" outlineLevel="0" collapsed="false">
      <c r="A389" s="69"/>
      <c r="B389" s="70"/>
      <c r="C389" s="76" t="s">
        <v>550</v>
      </c>
      <c r="D389" s="72"/>
      <c r="E389" s="72"/>
      <c r="F389" s="77" t="n">
        <f aca="false">IFERROR(SQRT(2*(F387-F386)^2/(F387+F386)),"")</f>
        <v>31.4491363939596</v>
      </c>
      <c r="G389" s="77" t="n">
        <f aca="false">IFERROR(SQRT(2*(G387-G386)^2/(G387+G386)),"")</f>
        <v>0.895256516343589</v>
      </c>
      <c r="H389" s="77" t="str">
        <f aca="false">IFERROR(SQRT(2*(H387-H386)^2/(H387+H386)),"")</f>
        <v/>
      </c>
      <c r="I389" s="77" t="n">
        <f aca="false">IFERROR(SQRT(2*(I387-I386)^2/(I387+I386)),"")</f>
        <v>13.9229627739595</v>
      </c>
      <c r="J389" s="77" t="n">
        <f aca="false">IFERROR(SQRT(2*(J387-J386)^2/(J387+J386)),"")</f>
        <v>37.1773105124915</v>
      </c>
      <c r="K389" s="77" t="n">
        <f aca="false">IFERROR(SQRT(2*(K387-K386)^2/(K387+K386)),"")</f>
        <v>1.06981712012859</v>
      </c>
      <c r="L389" s="77" t="str">
        <f aca="false">IFERROR(SQRT(2*(L387-L386)^2/(L387+L386)),"")</f>
        <v/>
      </c>
      <c r="M389" s="77" t="n">
        <f aca="false">IFERROR(SQRT(2*(M387-M386)^2/(M387+M386)),"")</f>
        <v>0.116291299830333</v>
      </c>
      <c r="N389" s="84" t="str">
        <f aca="false">IFERROR(SQRT(2*(N387-N386)^2/(N387+N386)),"")</f>
        <v/>
      </c>
      <c r="O389" s="84" t="str">
        <f aca="false">IFERROR(SQRT(2*(O387-O386)^2/(O387+O386)),"")</f>
        <v/>
      </c>
      <c r="P389" s="84" t="str">
        <f aca="false">IFERROR(SQRT(2*(P387-P386)^2/(P387+P386)),"")</f>
        <v/>
      </c>
      <c r="Q389" s="77" t="n">
        <f aca="false">IFERROR(SQRT(2*(Q387-Q386)^2/(Q387+Q386)),"")</f>
        <v>0.698241096173592</v>
      </c>
      <c r="R389" s="77" t="n">
        <f aca="false">IFERROR(SQRT(2*(R387-R386)^2/(R387+R386)),"")</f>
        <v>14.3841925426087</v>
      </c>
      <c r="S389" s="77" t="str">
        <f aca="false">IFERROR(SQRT(2*(S387-S386)^2/(S387+S386)),"")</f>
        <v/>
      </c>
      <c r="T389" s="77" t="str">
        <f aca="false">IFERROR(SQRT(2*(T387-T386)^2/(T387+T386)),"")</f>
        <v/>
      </c>
      <c r="U389" s="77" t="n">
        <f aca="false">IFERROR(SQRT(2*(U387-U386)^2/(U387+U386)),"")</f>
        <v>34.5449909934429</v>
      </c>
      <c r="V389" s="79" t="n">
        <f aca="false">IFERROR(SQRT(2*(V387-V386)^2/(V387+V386)),"")</f>
        <v>13.9986129687389</v>
      </c>
    </row>
    <row r="390" customFormat="false" ht="13.5" hidden="false" customHeight="true" outlineLevel="0" collapsed="false">
      <c r="A390" s="69" t="n">
        <v>8008800</v>
      </c>
      <c r="B390" s="70" t="s">
        <v>242</v>
      </c>
      <c r="C390" s="71" t="s">
        <v>558</v>
      </c>
      <c r="D390" s="82"/>
      <c r="E390" s="82"/>
      <c r="F390" s="71"/>
      <c r="G390" s="71"/>
      <c r="H390" s="71"/>
      <c r="I390" s="71"/>
      <c r="J390" s="71"/>
      <c r="K390" s="71"/>
      <c r="L390" s="71"/>
      <c r="M390" s="71"/>
      <c r="N390" s="5"/>
      <c r="O390" s="5"/>
      <c r="P390" s="5"/>
      <c r="Q390" s="71"/>
      <c r="R390" s="71"/>
      <c r="S390" s="71"/>
      <c r="T390" s="71"/>
      <c r="U390" s="71"/>
      <c r="V390" s="85"/>
    </row>
    <row r="391" customFormat="false" ht="13.5" hidden="false" customHeight="true" outlineLevel="0" collapsed="false">
      <c r="A391" s="69"/>
      <c r="B391" s="70"/>
      <c r="C391" s="6" t="s">
        <v>548</v>
      </c>
      <c r="D391" s="82"/>
      <c r="E391" s="82"/>
      <c r="F391" s="6"/>
      <c r="G391" s="6"/>
      <c r="H391" s="6"/>
      <c r="I391" s="6"/>
      <c r="J391" s="6"/>
      <c r="K391" s="6"/>
      <c r="L391" s="6"/>
      <c r="M391" s="6"/>
      <c r="N391" s="5"/>
      <c r="O391" s="5"/>
      <c r="P391" s="5"/>
      <c r="Q391" s="6"/>
      <c r="R391" s="6"/>
      <c r="S391" s="6"/>
      <c r="T391" s="6"/>
      <c r="U391" s="6"/>
      <c r="V391" s="83"/>
    </row>
    <row r="392" customFormat="false" ht="13.5" hidden="false" customHeight="true" outlineLevel="0" collapsed="false">
      <c r="A392" s="69"/>
      <c r="B392" s="70"/>
      <c r="C392" s="6" t="s">
        <v>549</v>
      </c>
      <c r="D392" s="82"/>
      <c r="E392" s="82"/>
      <c r="F392" s="74" t="str">
        <f aca="false">IFERROR((F391-F390)/F390,"")</f>
        <v/>
      </c>
      <c r="G392" s="74" t="str">
        <f aca="false">IFERROR((G391-G390)/G390,"")</f>
        <v/>
      </c>
      <c r="H392" s="74" t="str">
        <f aca="false">IFERROR((H391-H390)/H390,"")</f>
        <v/>
      </c>
      <c r="I392" s="74" t="str">
        <f aca="false">IFERROR((I391-I390)/I390,"")</f>
        <v/>
      </c>
      <c r="J392" s="74" t="str">
        <f aca="false">IFERROR((J391-J390)/J390,"")</f>
        <v/>
      </c>
      <c r="K392" s="74" t="str">
        <f aca="false">IFERROR((K391-K390)/K390,"")</f>
        <v/>
      </c>
      <c r="L392" s="74" t="str">
        <f aca="false">IFERROR((L391-L390)/L390,"")</f>
        <v/>
      </c>
      <c r="M392" s="74" t="str">
        <f aca="false">IFERROR((M391-M390)/M390,"")</f>
        <v/>
      </c>
      <c r="N392" s="40" t="str">
        <f aca="false">IFERROR((N391-N390)/N390,"")</f>
        <v/>
      </c>
      <c r="O392" s="40" t="str">
        <f aca="false">IFERROR((O391-O390)/O390,"")</f>
        <v/>
      </c>
      <c r="P392" s="40" t="str">
        <f aca="false">IFERROR((P391-P390)/P390,"")</f>
        <v/>
      </c>
      <c r="Q392" s="74" t="str">
        <f aca="false">IFERROR((Q391-Q390)/Q390,"")</f>
        <v/>
      </c>
      <c r="R392" s="74" t="str">
        <f aca="false">IFERROR((R391-R390)/R390,"")</f>
        <v/>
      </c>
      <c r="S392" s="74" t="str">
        <f aca="false">IFERROR((S391-S390)/S390,"")</f>
        <v/>
      </c>
      <c r="T392" s="74" t="str">
        <f aca="false">IFERROR((T391-T390)/T390,"")</f>
        <v/>
      </c>
      <c r="U392" s="74" t="str">
        <f aca="false">IFERROR((U391-U390)/U390,"")</f>
        <v/>
      </c>
      <c r="V392" s="75" t="str">
        <f aca="false">IFERROR((V391-V390)/V390,"")</f>
        <v/>
      </c>
    </row>
    <row r="393" customFormat="false" ht="13.5" hidden="false" customHeight="true" outlineLevel="0" collapsed="false">
      <c r="A393" s="69"/>
      <c r="B393" s="70"/>
      <c r="C393" s="76" t="s">
        <v>550</v>
      </c>
      <c r="D393" s="82"/>
      <c r="E393" s="82"/>
      <c r="F393" s="77" t="str">
        <f aca="false">IFERROR(SQRT(2*(F391-F390)^2/(F391+F390)),"")</f>
        <v/>
      </c>
      <c r="G393" s="77" t="str">
        <f aca="false">IFERROR(SQRT(2*(G391-G390)^2/(G391+G390)),"")</f>
        <v/>
      </c>
      <c r="H393" s="77" t="str">
        <f aca="false">IFERROR(SQRT(2*(H391-H390)^2/(H391+H390)),"")</f>
        <v/>
      </c>
      <c r="I393" s="77" t="str">
        <f aca="false">IFERROR(SQRT(2*(I391-I390)^2/(I391+I390)),"")</f>
        <v/>
      </c>
      <c r="J393" s="77" t="str">
        <f aca="false">IFERROR(SQRT(2*(J391-J390)^2/(J391+J390)),"")</f>
        <v/>
      </c>
      <c r="K393" s="77" t="str">
        <f aca="false">IFERROR(SQRT(2*(K391-K390)^2/(K391+K390)),"")</f>
        <v/>
      </c>
      <c r="L393" s="77" t="str">
        <f aca="false">IFERROR(SQRT(2*(L391-L390)^2/(L391+L390)),"")</f>
        <v/>
      </c>
      <c r="M393" s="77" t="str">
        <f aca="false">IFERROR(SQRT(2*(M391-M390)^2/(M391+M390)),"")</f>
        <v/>
      </c>
      <c r="N393" s="84" t="str">
        <f aca="false">IFERROR(SQRT(2*(N391-N390)^2/(N391+N390)),"")</f>
        <v/>
      </c>
      <c r="O393" s="84" t="str">
        <f aca="false">IFERROR(SQRT(2*(O391-O390)^2/(O391+O390)),"")</f>
        <v/>
      </c>
      <c r="P393" s="84" t="str">
        <f aca="false">IFERROR(SQRT(2*(P391-P390)^2/(P391+P390)),"")</f>
        <v/>
      </c>
      <c r="Q393" s="77" t="str">
        <f aca="false">IFERROR(SQRT(2*(Q391-Q390)^2/(Q391+Q390)),"")</f>
        <v/>
      </c>
      <c r="R393" s="77" t="str">
        <f aca="false">IFERROR(SQRT(2*(R391-R390)^2/(R391+R390)),"")</f>
        <v/>
      </c>
      <c r="S393" s="77" t="str">
        <f aca="false">IFERROR(SQRT(2*(S391-S390)^2/(S391+S390)),"")</f>
        <v/>
      </c>
      <c r="T393" s="77" t="str">
        <f aca="false">IFERROR(SQRT(2*(T391-T390)^2/(T391+T390)),"")</f>
        <v/>
      </c>
      <c r="U393" s="77" t="str">
        <f aca="false">IFERROR(SQRT(2*(U391-U390)^2/(U391+U390)),"")</f>
        <v/>
      </c>
      <c r="V393" s="79" t="str">
        <f aca="false">IFERROR(SQRT(2*(V391-V390)^2/(V391+V390)),"")</f>
        <v/>
      </c>
    </row>
    <row r="394" customFormat="false" ht="13.5" hidden="false" customHeight="true" outlineLevel="0" collapsed="false">
      <c r="A394" s="69" t="n">
        <v>8009500</v>
      </c>
      <c r="B394" s="70" t="s">
        <v>244</v>
      </c>
      <c r="C394" s="71" t="s">
        <v>547</v>
      </c>
      <c r="D394" s="86"/>
      <c r="E394" s="82"/>
      <c r="F394" s="71"/>
      <c r="G394" s="71"/>
      <c r="H394" s="71"/>
      <c r="I394" s="71"/>
      <c r="J394" s="71"/>
      <c r="K394" s="71"/>
      <c r="L394" s="71"/>
      <c r="M394" s="71"/>
      <c r="N394" s="5"/>
      <c r="O394" s="5"/>
      <c r="P394" s="5"/>
      <c r="Q394" s="71"/>
      <c r="R394" s="71"/>
      <c r="S394" s="71"/>
      <c r="T394" s="71"/>
      <c r="U394" s="71"/>
      <c r="V394" s="85"/>
    </row>
    <row r="395" customFormat="false" ht="13.5" hidden="false" customHeight="true" outlineLevel="0" collapsed="false">
      <c r="A395" s="69"/>
      <c r="B395" s="70"/>
      <c r="C395" s="6" t="s">
        <v>548</v>
      </c>
      <c r="D395" s="87"/>
      <c r="E395" s="82"/>
      <c r="F395" s="6"/>
      <c r="G395" s="6"/>
      <c r="H395" s="6"/>
      <c r="I395" s="6"/>
      <c r="J395" s="6"/>
      <c r="K395" s="6"/>
      <c r="L395" s="6"/>
      <c r="M395" s="6"/>
      <c r="N395" s="5"/>
      <c r="O395" s="5"/>
      <c r="P395" s="5"/>
      <c r="Q395" s="6"/>
      <c r="R395" s="6"/>
      <c r="S395" s="6"/>
      <c r="T395" s="6"/>
      <c r="U395" s="6"/>
      <c r="V395" s="83"/>
    </row>
    <row r="396" customFormat="false" ht="13.5" hidden="false" customHeight="true" outlineLevel="0" collapsed="false">
      <c r="A396" s="69"/>
      <c r="B396" s="70"/>
      <c r="C396" s="6" t="s">
        <v>549</v>
      </c>
      <c r="D396" s="87"/>
      <c r="E396" s="82"/>
      <c r="F396" s="74" t="str">
        <f aca="false">IFERROR((F395-F394)/F394,"")</f>
        <v/>
      </c>
      <c r="G396" s="74" t="str">
        <f aca="false">IFERROR((G395-G394)/G394,"")</f>
        <v/>
      </c>
      <c r="H396" s="74" t="str">
        <f aca="false">IFERROR((H395-H394)/H394,"")</f>
        <v/>
      </c>
      <c r="I396" s="74" t="str">
        <f aca="false">IFERROR((I395-I394)/I394,"")</f>
        <v/>
      </c>
      <c r="J396" s="74" t="str">
        <f aca="false">IFERROR((J395-J394)/J394,"")</f>
        <v/>
      </c>
      <c r="K396" s="74" t="str">
        <f aca="false">IFERROR((K395-K394)/K394,"")</f>
        <v/>
      </c>
      <c r="L396" s="74" t="str">
        <f aca="false">IFERROR((L395-L394)/L394,"")</f>
        <v/>
      </c>
      <c r="M396" s="74" t="str">
        <f aca="false">IFERROR((M395-M394)/M394,"")</f>
        <v/>
      </c>
      <c r="N396" s="40" t="str">
        <f aca="false">IFERROR((N395-N394)/N394,"")</f>
        <v/>
      </c>
      <c r="O396" s="40" t="str">
        <f aca="false">IFERROR((O395-O394)/O394,"")</f>
        <v/>
      </c>
      <c r="P396" s="40" t="str">
        <f aca="false">IFERROR((P395-P394)/P394,"")</f>
        <v/>
      </c>
      <c r="Q396" s="74" t="str">
        <f aca="false">IFERROR((Q395-Q394)/Q394,"")</f>
        <v/>
      </c>
      <c r="R396" s="74" t="str">
        <f aca="false">IFERROR((R395-R394)/R394,"")</f>
        <v/>
      </c>
      <c r="S396" s="74" t="str">
        <f aca="false">IFERROR((S395-S394)/S394,"")</f>
        <v/>
      </c>
      <c r="T396" s="74" t="str">
        <f aca="false">IFERROR((T395-T394)/T394,"")</f>
        <v/>
      </c>
      <c r="U396" s="74" t="str">
        <f aca="false">IFERROR((U395-U394)/U394,"")</f>
        <v/>
      </c>
      <c r="V396" s="75" t="str">
        <f aca="false">IFERROR((V395-V394)/V394,"")</f>
        <v/>
      </c>
    </row>
    <row r="397" customFormat="false" ht="13.5" hidden="false" customHeight="true" outlineLevel="0" collapsed="false">
      <c r="A397" s="69"/>
      <c r="B397" s="70"/>
      <c r="C397" s="76" t="s">
        <v>550</v>
      </c>
      <c r="D397" s="88"/>
      <c r="E397" s="82"/>
      <c r="F397" s="77" t="str">
        <f aca="false">IFERROR(SQRT(2*(F395-F394)^2/(F395+F394)),"")</f>
        <v/>
      </c>
      <c r="G397" s="77" t="str">
        <f aca="false">IFERROR(SQRT(2*(G395-G394)^2/(G395+G394)),"")</f>
        <v/>
      </c>
      <c r="H397" s="77" t="str">
        <f aca="false">IFERROR(SQRT(2*(H395-H394)^2/(H395+H394)),"")</f>
        <v/>
      </c>
      <c r="I397" s="77" t="str">
        <f aca="false">IFERROR(SQRT(2*(I395-I394)^2/(I395+I394)),"")</f>
        <v/>
      </c>
      <c r="J397" s="77" t="str">
        <f aca="false">IFERROR(SQRT(2*(J395-J394)^2/(J395+J394)),"")</f>
        <v/>
      </c>
      <c r="K397" s="77" t="str">
        <f aca="false">IFERROR(SQRT(2*(K395-K394)^2/(K395+K394)),"")</f>
        <v/>
      </c>
      <c r="L397" s="77" t="str">
        <f aca="false">IFERROR(SQRT(2*(L395-L394)^2/(L395+L394)),"")</f>
        <v/>
      </c>
      <c r="M397" s="77" t="str">
        <f aca="false">IFERROR(SQRT(2*(M395-M394)^2/(M395+M394)),"")</f>
        <v/>
      </c>
      <c r="N397" s="84" t="str">
        <f aca="false">IFERROR(SQRT(2*(N395-N394)^2/(N395+N394)),"")</f>
        <v/>
      </c>
      <c r="O397" s="84" t="str">
        <f aca="false">IFERROR(SQRT(2*(O395-O394)^2/(O395+O394)),"")</f>
        <v/>
      </c>
      <c r="P397" s="84" t="str">
        <f aca="false">IFERROR(SQRT(2*(P395-P394)^2/(P395+P394)),"")</f>
        <v/>
      </c>
      <c r="Q397" s="77" t="str">
        <f aca="false">IFERROR(SQRT(2*(Q395-Q394)^2/(Q395+Q394)),"")</f>
        <v/>
      </c>
      <c r="R397" s="77" t="str">
        <f aca="false">IFERROR(SQRT(2*(R395-R394)^2/(R395+R394)),"")</f>
        <v/>
      </c>
      <c r="S397" s="77" t="str">
        <f aca="false">IFERROR(SQRT(2*(S395-S394)^2/(S395+S394)),"")</f>
        <v/>
      </c>
      <c r="T397" s="77" t="str">
        <f aca="false">IFERROR(SQRT(2*(T395-T394)^2/(T395+T394)),"")</f>
        <v/>
      </c>
      <c r="U397" s="77" t="str">
        <f aca="false">IFERROR(SQRT(2*(U395-U394)^2/(U395+U394)),"")</f>
        <v/>
      </c>
      <c r="V397" s="79" t="str">
        <f aca="false">IFERROR(SQRT(2*(V395-V394)^2/(V395+V394)),"")</f>
        <v/>
      </c>
    </row>
    <row r="398" customFormat="false" ht="13.5" hidden="false" customHeight="true" outlineLevel="0" collapsed="false">
      <c r="A398" s="69" t="n">
        <v>8005700</v>
      </c>
      <c r="B398" s="70" t="s">
        <v>247</v>
      </c>
      <c r="C398" s="71" t="s">
        <v>558</v>
      </c>
      <c r="D398" s="72"/>
      <c r="E398" s="82"/>
      <c r="F398" s="71"/>
      <c r="G398" s="71"/>
      <c r="H398" s="71"/>
      <c r="I398" s="71"/>
      <c r="J398" s="71"/>
      <c r="K398" s="71"/>
      <c r="L398" s="71"/>
      <c r="M398" s="71"/>
      <c r="N398" s="5"/>
      <c r="O398" s="5"/>
      <c r="P398" s="5"/>
      <c r="Q398" s="71"/>
      <c r="R398" s="71"/>
      <c r="S398" s="71"/>
      <c r="T398" s="71"/>
      <c r="U398" s="71"/>
      <c r="V398" s="85"/>
    </row>
    <row r="399" customFormat="false" ht="13.5" hidden="false" customHeight="true" outlineLevel="0" collapsed="false">
      <c r="A399" s="69"/>
      <c r="B399" s="70"/>
      <c r="C399" s="6" t="s">
        <v>548</v>
      </c>
      <c r="D399" s="72"/>
      <c r="E399" s="72"/>
      <c r="F399" s="6"/>
      <c r="G399" s="6"/>
      <c r="H399" s="6"/>
      <c r="I399" s="6"/>
      <c r="J399" s="6"/>
      <c r="K399" s="6"/>
      <c r="L399" s="6"/>
      <c r="M399" s="6"/>
      <c r="N399" s="5"/>
      <c r="O399" s="5"/>
      <c r="P399" s="5"/>
      <c r="Q399" s="6"/>
      <c r="R399" s="6"/>
      <c r="S399" s="6"/>
      <c r="T399" s="6"/>
      <c r="U399" s="6"/>
      <c r="V399" s="83"/>
    </row>
    <row r="400" customFormat="false" ht="13.5" hidden="false" customHeight="true" outlineLevel="0" collapsed="false">
      <c r="A400" s="69"/>
      <c r="B400" s="70"/>
      <c r="C400" s="6" t="s">
        <v>549</v>
      </c>
      <c r="D400" s="72"/>
      <c r="E400" s="72"/>
      <c r="F400" s="74" t="str">
        <f aca="false">IFERROR((F399-F398)/F398,"")</f>
        <v/>
      </c>
      <c r="G400" s="74" t="str">
        <f aca="false">IFERROR((G399-G398)/G398,"")</f>
        <v/>
      </c>
      <c r="H400" s="74" t="str">
        <f aca="false">IFERROR((H399-H398)/H398,"")</f>
        <v/>
      </c>
      <c r="I400" s="74" t="str">
        <f aca="false">IFERROR((I399-I398)/I398,"")</f>
        <v/>
      </c>
      <c r="J400" s="74" t="str">
        <f aca="false">IFERROR((J399-J398)/J398,"")</f>
        <v/>
      </c>
      <c r="K400" s="74" t="str">
        <f aca="false">IFERROR((K399-K398)/K398,"")</f>
        <v/>
      </c>
      <c r="L400" s="74" t="str">
        <f aca="false">IFERROR((L399-L398)/L398,"")</f>
        <v/>
      </c>
      <c r="M400" s="74" t="str">
        <f aca="false">IFERROR((M399-M398)/M398,"")</f>
        <v/>
      </c>
      <c r="N400" s="40" t="str">
        <f aca="false">IFERROR((N399-N398)/N398,"")</f>
        <v/>
      </c>
      <c r="O400" s="40" t="str">
        <f aca="false">IFERROR((O399-O398)/O398,"")</f>
        <v/>
      </c>
      <c r="P400" s="40" t="str">
        <f aca="false">IFERROR((P399-P398)/P398,"")</f>
        <v/>
      </c>
      <c r="Q400" s="74" t="str">
        <f aca="false">IFERROR((Q399-Q398)/Q398,"")</f>
        <v/>
      </c>
      <c r="R400" s="74" t="str">
        <f aca="false">IFERROR((R399-R398)/R398,"")</f>
        <v/>
      </c>
      <c r="S400" s="74" t="str">
        <f aca="false">IFERROR((S399-S398)/S398,"")</f>
        <v/>
      </c>
      <c r="T400" s="74" t="str">
        <f aca="false">IFERROR((T399-T398)/T398,"")</f>
        <v/>
      </c>
      <c r="U400" s="74" t="str">
        <f aca="false">IFERROR((U399-U398)/U398,"")</f>
        <v/>
      </c>
      <c r="V400" s="75" t="str">
        <f aca="false">IFERROR((V399-V398)/V398,"")</f>
        <v/>
      </c>
    </row>
    <row r="401" customFormat="false" ht="13.5" hidden="false" customHeight="true" outlineLevel="0" collapsed="false">
      <c r="A401" s="69"/>
      <c r="B401" s="70"/>
      <c r="C401" s="76" t="s">
        <v>550</v>
      </c>
      <c r="D401" s="72"/>
      <c r="E401" s="72"/>
      <c r="F401" s="77" t="str">
        <f aca="false">IFERROR(SQRT(2*(F399-F398)^2/(F399+F398)),"")</f>
        <v/>
      </c>
      <c r="G401" s="77" t="str">
        <f aca="false">IFERROR(SQRT(2*(G399-G398)^2/(G399+G398)),"")</f>
        <v/>
      </c>
      <c r="H401" s="77" t="str">
        <f aca="false">IFERROR(SQRT(2*(H399-H398)^2/(H399+H398)),"")</f>
        <v/>
      </c>
      <c r="I401" s="77" t="str">
        <f aca="false">IFERROR(SQRT(2*(I399-I398)^2/(I399+I398)),"")</f>
        <v/>
      </c>
      <c r="J401" s="77" t="str">
        <f aca="false">IFERROR(SQRT(2*(J399-J398)^2/(J399+J398)),"")</f>
        <v/>
      </c>
      <c r="K401" s="77" t="str">
        <f aca="false">IFERROR(SQRT(2*(K399-K398)^2/(K399+K398)),"")</f>
        <v/>
      </c>
      <c r="L401" s="77" t="str">
        <f aca="false">IFERROR(SQRT(2*(L399-L398)^2/(L399+L398)),"")</f>
        <v/>
      </c>
      <c r="M401" s="77" t="str">
        <f aca="false">IFERROR(SQRT(2*(M399-M398)^2/(M399+M398)),"")</f>
        <v/>
      </c>
      <c r="N401" s="84" t="str">
        <f aca="false">IFERROR(SQRT(2*(N399-N398)^2/(N399+N398)),"")</f>
        <v/>
      </c>
      <c r="O401" s="84" t="str">
        <f aca="false">IFERROR(SQRT(2*(O399-O398)^2/(O399+O398)),"")</f>
        <v/>
      </c>
      <c r="P401" s="84" t="str">
        <f aca="false">IFERROR(SQRT(2*(P399-P398)^2/(P399+P398)),"")</f>
        <v/>
      </c>
      <c r="Q401" s="77" t="str">
        <f aca="false">IFERROR(SQRT(2*(Q399-Q398)^2/(Q399+Q398)),"")</f>
        <v/>
      </c>
      <c r="R401" s="77" t="str">
        <f aca="false">IFERROR(SQRT(2*(R399-R398)^2/(R399+R398)),"")</f>
        <v/>
      </c>
      <c r="S401" s="77" t="str">
        <f aca="false">IFERROR(SQRT(2*(S399-S398)^2/(S399+S398)),"")</f>
        <v/>
      </c>
      <c r="T401" s="77" t="str">
        <f aca="false">IFERROR(SQRT(2*(T399-T398)^2/(T399+T398)),"")</f>
        <v/>
      </c>
      <c r="U401" s="77" t="str">
        <f aca="false">IFERROR(SQRT(2*(U399-U398)^2/(U399+U398)),"")</f>
        <v/>
      </c>
      <c r="V401" s="79" t="str">
        <f aca="false">IFERROR(SQRT(2*(V399-V398)^2/(V399+V398)),"")</f>
        <v/>
      </c>
    </row>
    <row r="402" customFormat="false" ht="13.5" hidden="false" customHeight="true" outlineLevel="0" collapsed="false">
      <c r="A402" s="69" t="n">
        <v>8007100</v>
      </c>
      <c r="B402" s="70" t="s">
        <v>249</v>
      </c>
      <c r="C402" s="71" t="s">
        <v>558</v>
      </c>
      <c r="D402" s="72" t="n">
        <v>45763</v>
      </c>
      <c r="E402" s="82" t="s">
        <v>563</v>
      </c>
      <c r="F402" s="71" t="n">
        <v>19297</v>
      </c>
      <c r="G402" s="71" t="n">
        <v>6836</v>
      </c>
      <c r="H402" s="71" t="n">
        <v>3083</v>
      </c>
      <c r="I402" s="71" t="n">
        <v>9378</v>
      </c>
      <c r="J402" s="71" t="n">
        <v>0</v>
      </c>
      <c r="K402" s="105" t="n">
        <v>1819</v>
      </c>
      <c r="L402" s="105" t="n">
        <v>2825</v>
      </c>
      <c r="M402" s="105" t="n">
        <v>2192</v>
      </c>
      <c r="N402" s="106" t="n">
        <v>343</v>
      </c>
      <c r="O402" s="105" t="n">
        <v>1760</v>
      </c>
      <c r="P402" s="106" t="n">
        <v>980</v>
      </c>
      <c r="Q402" s="105" t="n">
        <v>1015</v>
      </c>
      <c r="R402" s="105" t="n">
        <v>8007</v>
      </c>
      <c r="S402" s="106" t="n">
        <v>356</v>
      </c>
      <c r="T402" s="106" t="s">
        <v>565</v>
      </c>
      <c r="U402" s="106" t="s">
        <v>565</v>
      </c>
      <c r="V402" s="106" t="s">
        <v>565</v>
      </c>
    </row>
    <row r="403" customFormat="false" ht="13.5" hidden="false" customHeight="true" outlineLevel="0" collapsed="false">
      <c r="A403" s="69"/>
      <c r="B403" s="70"/>
      <c r="C403" s="6" t="s">
        <v>548</v>
      </c>
      <c r="D403" s="72"/>
      <c r="E403" s="72"/>
      <c r="F403" s="6" t="n">
        <v>17584</v>
      </c>
      <c r="G403" s="6" t="n">
        <v>6763</v>
      </c>
      <c r="H403" s="6" t="n">
        <v>2323</v>
      </c>
      <c r="I403" s="6" t="n">
        <v>8498</v>
      </c>
      <c r="J403" s="6" t="n">
        <v>0</v>
      </c>
      <c r="K403" s="103" t="n">
        <v>1788</v>
      </c>
      <c r="L403" s="104" t="n">
        <v>2785</v>
      </c>
      <c r="M403" s="104" t="n">
        <v>2190</v>
      </c>
      <c r="N403" s="104" t="n">
        <v>345</v>
      </c>
      <c r="O403" s="104" t="n">
        <v>1762</v>
      </c>
      <c r="P403" s="104" t="n">
        <v>216</v>
      </c>
      <c r="Q403" s="104" t="n">
        <v>993</v>
      </c>
      <c r="R403" s="104" t="n">
        <v>7487</v>
      </c>
      <c r="S403" s="104" t="n">
        <v>18</v>
      </c>
      <c r="T403" s="94" t="n">
        <v>0</v>
      </c>
      <c r="U403" s="107" t="n">
        <v>0</v>
      </c>
      <c r="V403" s="107" t="n">
        <v>0</v>
      </c>
    </row>
    <row r="404" customFormat="false" ht="13.5" hidden="false" customHeight="true" outlineLevel="0" collapsed="false">
      <c r="A404" s="69"/>
      <c r="B404" s="70"/>
      <c r="C404" s="6" t="s">
        <v>549</v>
      </c>
      <c r="D404" s="72"/>
      <c r="E404" s="72"/>
      <c r="F404" s="74" t="n">
        <f aca="false">IFERROR((F403-F402)/F402,"")</f>
        <v>-0.0887702751723066</v>
      </c>
      <c r="G404" s="74" t="n">
        <f aca="false">IFERROR((G403-G402)/G402,"")</f>
        <v>-0.0106787595084845</v>
      </c>
      <c r="H404" s="74" t="n">
        <f aca="false">IFERROR((H403-H402)/H402,"")</f>
        <v>-0.246513136555303</v>
      </c>
      <c r="I404" s="74" t="n">
        <f aca="false">IFERROR((I403-I402)/I402,"")</f>
        <v>-0.0938366389422052</v>
      </c>
      <c r="J404" s="74" t="str">
        <f aca="false">IFERROR((J403-J402)/J402,"")</f>
        <v/>
      </c>
      <c r="K404" s="74" t="n">
        <f aca="false">IFERROR((K403-K402)/K402,"")</f>
        <v>-0.017042330951072</v>
      </c>
      <c r="L404" s="74" t="n">
        <f aca="false">IFERROR((L403-L402)/L402,"")</f>
        <v>-0.0141592920353982</v>
      </c>
      <c r="M404" s="74" t="n">
        <f aca="false">IFERROR((M403-M402)/M402,"")</f>
        <v>-0.000912408759124088</v>
      </c>
      <c r="N404" s="40" t="n">
        <f aca="false">IFERROR((N403-N402)/N402,"")</f>
        <v>0.00583090379008746</v>
      </c>
      <c r="O404" s="40" t="n">
        <f aca="false">IFERROR((O403-O402)/O402,"")</f>
        <v>0.00113636363636364</v>
      </c>
      <c r="P404" s="40" t="n">
        <f aca="false">IFERROR((P403-P402)/P402,"")</f>
        <v>-0.779591836734694</v>
      </c>
      <c r="Q404" s="74" t="n">
        <f aca="false">IFERROR((Q403-Q402)/Q402,"")</f>
        <v>-0.0216748768472906</v>
      </c>
      <c r="R404" s="74" t="n">
        <f aca="false">IFERROR((R403-R402)/R402,"")</f>
        <v>-0.0649431747221182</v>
      </c>
      <c r="S404" s="74" t="n">
        <f aca="false">IFERROR((S403-S402)/S402,"")</f>
        <v>-0.949438202247191</v>
      </c>
      <c r="T404" s="74" t="str">
        <f aca="false">IFERROR((T403-T402)/T402,"")</f>
        <v/>
      </c>
      <c r="U404" s="74" t="str">
        <f aca="false">IFERROR((U403-U402)/U402,"")</f>
        <v/>
      </c>
      <c r="V404" s="75" t="str">
        <f aca="false">IFERROR((V403-V402)/V402,"")</f>
        <v/>
      </c>
    </row>
    <row r="405" customFormat="false" ht="13.5" hidden="false" customHeight="true" outlineLevel="0" collapsed="false">
      <c r="A405" s="69"/>
      <c r="B405" s="70"/>
      <c r="C405" s="76" t="s">
        <v>550</v>
      </c>
      <c r="D405" s="72"/>
      <c r="E405" s="72"/>
      <c r="F405" s="77" t="n">
        <f aca="false">IFERROR(SQRT(2*(F403-F402)^2/(F403+F402)),"")</f>
        <v>12.6145283387094</v>
      </c>
      <c r="G405" s="77" t="n">
        <f aca="false">IFERROR(SQRT(2*(G403-G402)^2/(G403+G402)),"")</f>
        <v>0.885287579318409</v>
      </c>
      <c r="H405" s="77" t="n">
        <f aca="false">IFERROR(SQRT(2*(H403-H402)^2/(H403+H402)),"")</f>
        <v>14.6180879141436</v>
      </c>
      <c r="I405" s="77" t="n">
        <f aca="false">IFERROR(SQRT(2*(I403-I402)^2/(I403+I402)),"")</f>
        <v>9.30813121845842</v>
      </c>
      <c r="J405" s="77" t="str">
        <f aca="false">IFERROR(SQRT(2*(J403-J402)^2/(J403+J402)),"")</f>
        <v/>
      </c>
      <c r="K405" s="77" t="n">
        <f aca="false">IFERROR(SQRT(2*(K403-K402)^2/(K403+K402)),"")</f>
        <v>0.729967661098052</v>
      </c>
      <c r="L405" s="77" t="n">
        <f aca="false">IFERROR(SQRT(2*(L403-L402)^2/(L403+L402)),"")</f>
        <v>0.755254912049361</v>
      </c>
      <c r="M405" s="77" t="n">
        <f aca="false">IFERROR(SQRT(2*(M403-M402)^2/(M403+M402)),"")</f>
        <v>0.0427276302636913</v>
      </c>
      <c r="N405" s="84" t="n">
        <f aca="false">IFERROR(SQRT(2*(N403-N402)^2/(N403+N402)),"")</f>
        <v>0.107832773203438</v>
      </c>
      <c r="O405" s="84" t="n">
        <f aca="false">IFERROR(SQRT(2*(O403-O402)^2/(O403+O402)),"")</f>
        <v>0.0476595917282392</v>
      </c>
      <c r="P405" s="84" t="n">
        <f aca="false">IFERROR(SQRT(2*(P403-P402)^2/(P403+P402)),"")</f>
        <v>31.2422833281841</v>
      </c>
      <c r="Q405" s="77" t="n">
        <f aca="false">IFERROR(SQRT(2*(Q403-Q402)^2/(Q403+Q402)),"")</f>
        <v>0.694313843407584</v>
      </c>
      <c r="R405" s="77" t="n">
        <f aca="false">IFERROR(SQRT(2*(R403-R402)^2/(R403+R402)),"")</f>
        <v>5.9079466603968</v>
      </c>
      <c r="S405" s="77" t="n">
        <f aca="false">IFERROR(SQRT(2*(S403-S402)^2/(S403+S402)),"")</f>
        <v>24.717007935497</v>
      </c>
      <c r="T405" s="77" t="str">
        <f aca="false">IFERROR(SQRT(2*(T403-T402)^2/(T403+T402)),"")</f>
        <v/>
      </c>
      <c r="U405" s="77" t="str">
        <f aca="false">IFERROR(SQRT(2*(U403-U402)^2/(U403+U402)),"")</f>
        <v/>
      </c>
      <c r="V405" s="79" t="str">
        <f aca="false">IFERROR(SQRT(2*(V403-V402)^2/(V403+V402)),"")</f>
        <v/>
      </c>
    </row>
    <row r="406" customFormat="false" ht="13.5" hidden="false" customHeight="true" outlineLevel="0" collapsed="false">
      <c r="A406" s="69" t="n">
        <v>8027600</v>
      </c>
      <c r="B406" s="70" t="s">
        <v>251</v>
      </c>
      <c r="C406" s="71" t="s">
        <v>547</v>
      </c>
      <c r="D406" s="72" t="n">
        <v>45763</v>
      </c>
      <c r="E406" s="82" t="s">
        <v>563</v>
      </c>
      <c r="F406" s="71" t="n">
        <v>99440</v>
      </c>
      <c r="G406" s="71" t="n">
        <v>5154</v>
      </c>
      <c r="H406" s="71" t="n">
        <v>8153</v>
      </c>
      <c r="I406" s="71" t="n">
        <v>74214</v>
      </c>
      <c r="J406" s="71" t="n">
        <v>11919</v>
      </c>
      <c r="K406" s="6" t="n">
        <v>1464</v>
      </c>
      <c r="L406" s="6" t="n">
        <v>0</v>
      </c>
      <c r="M406" s="6" t="n">
        <v>3690</v>
      </c>
      <c r="N406" s="6" t="n">
        <v>2106</v>
      </c>
      <c r="O406" s="6" t="n">
        <v>1688</v>
      </c>
      <c r="P406" s="6" t="n">
        <v>4359</v>
      </c>
      <c r="Q406" s="6" t="n">
        <v>2070</v>
      </c>
      <c r="R406" s="6" t="n">
        <v>72144</v>
      </c>
      <c r="S406" s="6" t="n">
        <v>0</v>
      </c>
      <c r="T406" s="6" t="n">
        <v>0</v>
      </c>
      <c r="U406" s="6" t="n">
        <v>11919</v>
      </c>
      <c r="V406" s="6" t="n">
        <v>0</v>
      </c>
    </row>
    <row r="407" customFormat="false" ht="13.5" hidden="false" customHeight="true" outlineLevel="0" collapsed="false">
      <c r="A407" s="69"/>
      <c r="B407" s="70"/>
      <c r="C407" s="6" t="s">
        <v>548</v>
      </c>
      <c r="D407" s="72"/>
      <c r="E407" s="72"/>
      <c r="F407" s="6" t="n">
        <v>27674</v>
      </c>
      <c r="G407" s="6" t="n">
        <v>2196</v>
      </c>
      <c r="H407" s="6" t="n">
        <v>7384</v>
      </c>
      <c r="I407" s="6" t="n">
        <v>7043</v>
      </c>
      <c r="J407" s="6" t="n">
        <v>11051</v>
      </c>
      <c r="K407" s="6" t="n">
        <v>1389</v>
      </c>
      <c r="L407" s="6" t="n">
        <v>0</v>
      </c>
      <c r="M407" s="6" t="n">
        <v>807</v>
      </c>
      <c r="N407" s="6" t="n">
        <v>2206</v>
      </c>
      <c r="O407" s="6" t="n">
        <v>1195</v>
      </c>
      <c r="P407" s="6" t="n">
        <v>3983</v>
      </c>
      <c r="Q407" s="6" t="n">
        <v>1448</v>
      </c>
      <c r="R407" s="6" t="n">
        <v>5595</v>
      </c>
      <c r="S407" s="6" t="n">
        <v>0</v>
      </c>
      <c r="T407" s="6" t="n">
        <v>0</v>
      </c>
      <c r="U407" s="6" t="n">
        <v>10962</v>
      </c>
      <c r="V407" s="6" t="n">
        <f aca="false">SUM(V403:V406)</f>
        <v>0</v>
      </c>
    </row>
    <row r="408" customFormat="false" ht="13.5" hidden="false" customHeight="true" outlineLevel="0" collapsed="false">
      <c r="A408" s="69"/>
      <c r="B408" s="70"/>
      <c r="C408" s="6" t="s">
        <v>549</v>
      </c>
      <c r="D408" s="72"/>
      <c r="E408" s="72"/>
      <c r="F408" s="74" t="n">
        <f aca="false">IFERROR((F407-F406)/F406,"")</f>
        <v>-0.721701528559936</v>
      </c>
      <c r="G408" s="74" t="n">
        <f aca="false">IFERROR((G407-G406)/G406,"")</f>
        <v>-0.573923166472643</v>
      </c>
      <c r="H408" s="74" t="n">
        <f aca="false">IFERROR((H407-H406)/H406,"")</f>
        <v>-0.0943211087943088</v>
      </c>
      <c r="I408" s="74" t="n">
        <f aca="false">IFERROR((I407-I406)/I406,"")</f>
        <v>-0.905098768426442</v>
      </c>
      <c r="J408" s="74" t="n">
        <f aca="false">IFERROR((J407-J406)/J406,"")</f>
        <v>-0.0728249014179042</v>
      </c>
      <c r="K408" s="74" t="n">
        <f aca="false">IFERROR((K407-K406)/K406,"")</f>
        <v>-0.0512295081967213</v>
      </c>
      <c r="L408" s="74" t="str">
        <f aca="false">IFERROR((L407-L406)/L406,"")</f>
        <v/>
      </c>
      <c r="M408" s="74" t="n">
        <f aca="false">IFERROR((M407-M406)/M406,"")</f>
        <v>-0.78130081300813</v>
      </c>
      <c r="N408" s="40" t="n">
        <f aca="false">IFERROR((N407-N406)/N406,"")</f>
        <v>0.0474833808167142</v>
      </c>
      <c r="O408" s="40" t="n">
        <f aca="false">IFERROR((O407-O406)/O406,"")</f>
        <v>-0.292061611374408</v>
      </c>
      <c r="P408" s="40" t="n">
        <f aca="false">IFERROR((P407-P406)/P406,"")</f>
        <v>-0.0862583161275522</v>
      </c>
      <c r="Q408" s="74" t="n">
        <f aca="false">IFERROR((Q407-Q406)/Q406,"")</f>
        <v>-0.30048309178744</v>
      </c>
      <c r="R408" s="74" t="n">
        <f aca="false">IFERROR((R407-R406)/R406,"")</f>
        <v>-0.922446773120426</v>
      </c>
      <c r="S408" s="74" t="n">
        <v>0</v>
      </c>
      <c r="T408" s="74" t="str">
        <f aca="false">IFERROR((T407-T406)/T406,"")</f>
        <v/>
      </c>
      <c r="U408" s="74" t="n">
        <f aca="false">IFERROR((U407-U406)/U406,"")</f>
        <v>-0.0802919708029197</v>
      </c>
      <c r="V408" s="75" t="n">
        <v>0</v>
      </c>
    </row>
    <row r="409" customFormat="false" ht="13.5" hidden="false" customHeight="true" outlineLevel="0" collapsed="false">
      <c r="A409" s="69"/>
      <c r="B409" s="70"/>
      <c r="C409" s="76" t="s">
        <v>550</v>
      </c>
      <c r="D409" s="72"/>
      <c r="E409" s="72"/>
      <c r="F409" s="77" t="n">
        <f aca="false">IFERROR(SQRT(2*(F407-F406)^2/(F407+F406)),"")</f>
        <v>284.666948525797</v>
      </c>
      <c r="G409" s="77" t="n">
        <f aca="false">IFERROR(SQRT(2*(G407-G406)^2/(G407+G406)),"")</f>
        <v>48.7943456075118</v>
      </c>
      <c r="H409" s="77" t="n">
        <f aca="false">IFERROR(SQRT(2*(H407-H406)^2/(H407+H406)),"")</f>
        <v>8.7248456923331</v>
      </c>
      <c r="I409" s="77" t="n">
        <f aca="false">IFERROR(SQRT(2*(I407-I406)^2/(I407+I406)),"")</f>
        <v>333.247131331804</v>
      </c>
      <c r="J409" s="77" t="n">
        <f aca="false">IFERROR(SQRT(2*(J407-J406)^2/(J407+J406)),"")</f>
        <v>8.09942569326563</v>
      </c>
      <c r="K409" s="77" t="n">
        <f aca="false">IFERROR(SQRT(2*(K407-K406)^2/(K407+K406)),"")</f>
        <v>1.98575367697384</v>
      </c>
      <c r="L409" s="77" t="str">
        <f aca="false">IFERROR(SQRT(2*(L407-L406)^2/(L407+L406)),"")</f>
        <v/>
      </c>
      <c r="M409" s="77" t="n">
        <f aca="false">IFERROR(SQRT(2*(M407-M406)^2/(M407+M406)),"")</f>
        <v>60.7992464227728</v>
      </c>
      <c r="N409" s="78" t="n">
        <f aca="false">IFERROR(SQRT(2*(N407-N406)^2/(N407+N406)),"")</f>
        <v>2.15365246126974</v>
      </c>
      <c r="O409" s="78" t="n">
        <f aca="false">IFERROR(SQRT(2*(O407-O406)^2/(O407+O406)),"")</f>
        <v>12.9849294966893</v>
      </c>
      <c r="P409" s="78" t="n">
        <f aca="false">IFERROR(SQRT(2*(P407-P406)^2/(P407+P406)),"")</f>
        <v>5.82194033044142</v>
      </c>
      <c r="Q409" s="77" t="n">
        <f aca="false">IFERROR(SQRT(2*(Q407-Q406)^2/(Q407+Q406)),"")</f>
        <v>14.8305570878541</v>
      </c>
      <c r="R409" s="77" t="n">
        <f aca="false">IFERROR(SQRT(2*(R407-R406)^2/(R407+R406)),"")</f>
        <v>337.549179666765</v>
      </c>
      <c r="S409" s="77" t="n">
        <v>0</v>
      </c>
      <c r="T409" s="77" t="str">
        <f aca="false">IFERROR(SQRT(2*(T407-T406)^2/(T407+T406)),"")</f>
        <v/>
      </c>
      <c r="U409" s="77" t="n">
        <f aca="false">IFERROR(SQRT(2*(U407-U406)^2/(U407+U406)),"")</f>
        <v>8.94724717101095</v>
      </c>
      <c r="V409" s="79" t="n">
        <v>0</v>
      </c>
    </row>
    <row r="410" customFormat="false" ht="13.5" hidden="false" customHeight="true" outlineLevel="0" collapsed="false">
      <c r="A410" s="69" t="n">
        <v>8054100</v>
      </c>
      <c r="B410" s="70" t="s">
        <v>253</v>
      </c>
      <c r="C410" s="71" t="s">
        <v>547</v>
      </c>
      <c r="D410" s="72"/>
      <c r="E410" s="73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</row>
    <row r="411" customFormat="false" ht="13.5" hidden="false" customHeight="true" outlineLevel="0" collapsed="false">
      <c r="A411" s="69"/>
      <c r="B411" s="70"/>
      <c r="C411" s="6" t="s">
        <v>548</v>
      </c>
      <c r="D411" s="72"/>
      <c r="E411" s="72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83"/>
    </row>
    <row r="412" customFormat="false" ht="13.5" hidden="false" customHeight="true" outlineLevel="0" collapsed="false">
      <c r="A412" s="69"/>
      <c r="B412" s="70"/>
      <c r="C412" s="6" t="s">
        <v>549</v>
      </c>
      <c r="D412" s="72"/>
      <c r="E412" s="72"/>
      <c r="F412" s="74" t="str">
        <f aca="false">IFERROR((F411-F410)/F410,"")</f>
        <v/>
      </c>
      <c r="G412" s="74" t="str">
        <f aca="false">IFERROR((G411-G410)/G410,"")</f>
        <v/>
      </c>
      <c r="H412" s="74" t="str">
        <f aca="false">IFERROR((H411-H410)/H410,"")</f>
        <v/>
      </c>
      <c r="I412" s="74" t="str">
        <f aca="false">IFERROR((I411-I410)/I410,"")</f>
        <v/>
      </c>
      <c r="J412" s="74" t="str">
        <f aca="false">IFERROR((J411-J410)/J410,"")</f>
        <v/>
      </c>
      <c r="K412" s="74" t="str">
        <f aca="false">IFERROR((K411-K410)/K410,"")</f>
        <v/>
      </c>
      <c r="L412" s="74" t="str">
        <f aca="false">IFERROR((L411-L410)/L410,"")</f>
        <v/>
      </c>
      <c r="M412" s="74" t="str">
        <f aca="false">IFERROR((M411-M410)/M410,"")</f>
        <v/>
      </c>
      <c r="N412" s="40" t="str">
        <f aca="false">IFERROR((N411-N410)/N410,"")</f>
        <v/>
      </c>
      <c r="O412" s="40" t="str">
        <f aca="false">IFERROR((O411-O410)/O410,"")</f>
        <v/>
      </c>
      <c r="P412" s="40" t="str">
        <f aca="false">IFERROR((P411-P410)/P410,"")</f>
        <v/>
      </c>
      <c r="Q412" s="74" t="str">
        <f aca="false">IFERROR((Q411-Q410)/Q410,"")</f>
        <v/>
      </c>
      <c r="R412" s="74" t="str">
        <f aca="false">IFERROR((R411-R410)/R410,"")</f>
        <v/>
      </c>
      <c r="S412" s="74" t="str">
        <f aca="false">IFERROR((S411-S410)/S410,"")</f>
        <v/>
      </c>
      <c r="T412" s="74" t="str">
        <f aca="false">IFERROR((T411-T410)/T410,"")</f>
        <v/>
      </c>
      <c r="U412" s="74" t="str">
        <f aca="false">IFERROR((U411-U410)/U410,"")</f>
        <v/>
      </c>
      <c r="V412" s="75" t="str">
        <f aca="false">IFERROR((V411-V410)/V410,"")</f>
        <v/>
      </c>
    </row>
    <row r="413" customFormat="false" ht="13.5" hidden="false" customHeight="true" outlineLevel="0" collapsed="false">
      <c r="A413" s="69"/>
      <c r="B413" s="70"/>
      <c r="C413" s="76" t="s">
        <v>550</v>
      </c>
      <c r="D413" s="72"/>
      <c r="E413" s="72"/>
      <c r="F413" s="77" t="str">
        <f aca="false">IFERROR(SQRT(2*(F411-F410)^2/(F411+F410)),"")</f>
        <v/>
      </c>
      <c r="G413" s="77" t="str">
        <f aca="false">IFERROR(SQRT(2*(G411-G410)^2/(G411+G410)),"")</f>
        <v/>
      </c>
      <c r="H413" s="77" t="str">
        <f aca="false">IFERROR(SQRT(2*(H411-H410)^2/(H411+H410)),"")</f>
        <v/>
      </c>
      <c r="I413" s="77" t="str">
        <f aca="false">IFERROR(SQRT(2*(I411-I410)^2/(I411+I410)),"")</f>
        <v/>
      </c>
      <c r="J413" s="77" t="str">
        <f aca="false">IFERROR(SQRT(2*(J411-J410)^2/(J411+J410)),"")</f>
        <v/>
      </c>
      <c r="K413" s="77" t="str">
        <f aca="false">IFERROR(SQRT(2*(K411-K410)^2/(K411+K410)),"")</f>
        <v/>
      </c>
      <c r="L413" s="77" t="str">
        <f aca="false">IFERROR(SQRT(2*(L411-L410)^2/(L411+L410)),"")</f>
        <v/>
      </c>
      <c r="M413" s="77" t="str">
        <f aca="false">IFERROR(SQRT(2*(M411-M410)^2/(M411+M410)),"")</f>
        <v/>
      </c>
      <c r="N413" s="78" t="str">
        <f aca="false">IFERROR(SQRT(2*(N411-N410)^2/(N411+N410)),"")</f>
        <v/>
      </c>
      <c r="O413" s="78" t="str">
        <f aca="false">IFERROR(SQRT(2*(O411-O410)^2/(O411+O410)),"")</f>
        <v/>
      </c>
      <c r="P413" s="78" t="str">
        <f aca="false">IFERROR(SQRT(2*(P411-P410)^2/(P411+P410)),"")</f>
        <v/>
      </c>
      <c r="Q413" s="77" t="str">
        <f aca="false">IFERROR(SQRT(2*(Q411-Q410)^2/(Q411+Q410)),"")</f>
        <v/>
      </c>
      <c r="R413" s="77" t="str">
        <f aca="false">IFERROR(SQRT(2*(R411-R410)^2/(R411+R410)),"")</f>
        <v/>
      </c>
      <c r="S413" s="77" t="str">
        <f aca="false">IFERROR(SQRT(2*(S411-S410)^2/(S411+S410)),"")</f>
        <v/>
      </c>
      <c r="T413" s="77" t="str">
        <f aca="false">IFERROR(SQRT(2*(T411-T410)^2/(T411+T410)),"")</f>
        <v/>
      </c>
      <c r="U413" s="77" t="str">
        <f aca="false">IFERROR(SQRT(2*(U411-U410)^2/(U411+U410)),"")</f>
        <v/>
      </c>
      <c r="V413" s="79" t="str">
        <f aca="false">IFERROR(SQRT(2*(V411-V410)^2/(V411+V410)),"")</f>
        <v/>
      </c>
    </row>
    <row r="414" customFormat="false" ht="13.5" hidden="false" customHeight="true" outlineLevel="0" collapsed="false">
      <c r="A414" s="69" t="n">
        <v>8051500</v>
      </c>
      <c r="B414" s="70" t="s">
        <v>255</v>
      </c>
      <c r="C414" s="71" t="s">
        <v>547</v>
      </c>
      <c r="D414" s="72"/>
      <c r="E414" s="73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</row>
    <row r="415" customFormat="false" ht="13.5" hidden="false" customHeight="true" outlineLevel="0" collapsed="false">
      <c r="A415" s="69"/>
      <c r="B415" s="70"/>
      <c r="C415" s="6" t="s">
        <v>548</v>
      </c>
      <c r="D415" s="72"/>
      <c r="E415" s="72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83"/>
    </row>
    <row r="416" customFormat="false" ht="13.5" hidden="false" customHeight="true" outlineLevel="0" collapsed="false">
      <c r="A416" s="69"/>
      <c r="B416" s="70"/>
      <c r="C416" s="6" t="s">
        <v>549</v>
      </c>
      <c r="D416" s="72"/>
      <c r="E416" s="72"/>
      <c r="F416" s="74" t="str">
        <f aca="false">IFERROR((F415-F414)/F414,"")</f>
        <v/>
      </c>
      <c r="G416" s="74" t="str">
        <f aca="false">IFERROR((G415-G414)/G414,"")</f>
        <v/>
      </c>
      <c r="H416" s="74" t="str">
        <f aca="false">IFERROR((H415-H414)/H414,"")</f>
        <v/>
      </c>
      <c r="I416" s="74" t="str">
        <f aca="false">IFERROR((I415-I414)/I414,"")</f>
        <v/>
      </c>
      <c r="J416" s="74" t="str">
        <f aca="false">IFERROR((J415-J414)/J414,"")</f>
        <v/>
      </c>
      <c r="K416" s="74" t="str">
        <f aca="false">IFERROR((K415-K414)/K414,"")</f>
        <v/>
      </c>
      <c r="L416" s="74" t="str">
        <f aca="false">IFERROR((L415-L414)/L414,"")</f>
        <v/>
      </c>
      <c r="M416" s="74" t="str">
        <f aca="false">IFERROR((M415-M414)/M414,"")</f>
        <v/>
      </c>
      <c r="N416" s="40" t="str">
        <f aca="false">IFERROR((N415-N414)/N414,"")</f>
        <v/>
      </c>
      <c r="O416" s="40" t="str">
        <f aca="false">IFERROR((O415-O414)/O414,"")</f>
        <v/>
      </c>
      <c r="P416" s="40" t="str">
        <f aca="false">IFERROR((P415-P414)/P414,"")</f>
        <v/>
      </c>
      <c r="Q416" s="74" t="str">
        <f aca="false">IFERROR((Q415-Q414)/Q414,"")</f>
        <v/>
      </c>
      <c r="R416" s="74" t="str">
        <f aca="false">IFERROR((R415-R414)/R414,"")</f>
        <v/>
      </c>
      <c r="S416" s="74" t="str">
        <f aca="false">IFERROR((S415-S414)/S414,"")</f>
        <v/>
      </c>
      <c r="T416" s="74" t="str">
        <f aca="false">IFERROR((T415-T414)/T414,"")</f>
        <v/>
      </c>
      <c r="U416" s="74" t="str">
        <f aca="false">IFERROR((U415-U414)/U414,"")</f>
        <v/>
      </c>
      <c r="V416" s="75" t="str">
        <f aca="false">IFERROR((V415-V414)/V414,"")</f>
        <v/>
      </c>
    </row>
    <row r="417" customFormat="false" ht="13.5" hidden="false" customHeight="true" outlineLevel="0" collapsed="false">
      <c r="A417" s="69"/>
      <c r="B417" s="70"/>
      <c r="C417" s="76" t="s">
        <v>550</v>
      </c>
      <c r="D417" s="72"/>
      <c r="E417" s="72"/>
      <c r="F417" s="77" t="str">
        <f aca="false">IFERROR(SQRT(2*(F415-F414)^2/(F415+F414)),"")</f>
        <v/>
      </c>
      <c r="G417" s="77" t="str">
        <f aca="false">IFERROR(SQRT(2*(G415-G414)^2/(G415+G414)),"")</f>
        <v/>
      </c>
      <c r="H417" s="77" t="str">
        <f aca="false">IFERROR(SQRT(2*(H415-H414)^2/(H415+H414)),"")</f>
        <v/>
      </c>
      <c r="I417" s="77" t="str">
        <f aca="false">IFERROR(SQRT(2*(I415-I414)^2/(I415+I414)),"")</f>
        <v/>
      </c>
      <c r="J417" s="77" t="str">
        <f aca="false">IFERROR(SQRT(2*(J415-J414)^2/(J415+J414)),"")</f>
        <v/>
      </c>
      <c r="K417" s="77" t="str">
        <f aca="false">IFERROR(SQRT(2*(K415-K414)^2/(K415+K414)),"")</f>
        <v/>
      </c>
      <c r="L417" s="77" t="str">
        <f aca="false">IFERROR(SQRT(2*(L415-L414)^2/(L415+L414)),"")</f>
        <v/>
      </c>
      <c r="M417" s="77" t="str">
        <f aca="false">IFERROR(SQRT(2*(M415-M414)^2/(M415+M414)),"")</f>
        <v/>
      </c>
      <c r="N417" s="78" t="str">
        <f aca="false">IFERROR(SQRT(2*(N415-N414)^2/(N415+N414)),"")</f>
        <v/>
      </c>
      <c r="O417" s="78" t="str">
        <f aca="false">IFERROR(SQRT(2*(O415-O414)^2/(O415+O414)),"")</f>
        <v/>
      </c>
      <c r="P417" s="78" t="str">
        <f aca="false">IFERROR(SQRT(2*(P415-P414)^2/(P415+P414)),"")</f>
        <v/>
      </c>
      <c r="Q417" s="77" t="str">
        <f aca="false">IFERROR(SQRT(2*(Q415-Q414)^2/(Q415+Q414)),"")</f>
        <v/>
      </c>
      <c r="R417" s="77" t="str">
        <f aca="false">IFERROR(SQRT(2*(R415-R414)^2/(R415+R414)),"")</f>
        <v/>
      </c>
      <c r="S417" s="77" t="str">
        <f aca="false">IFERROR(SQRT(2*(S415-S414)^2/(S415+S414)),"")</f>
        <v/>
      </c>
      <c r="T417" s="77" t="str">
        <f aca="false">IFERROR(SQRT(2*(T415-T414)^2/(T415+T414)),"")</f>
        <v/>
      </c>
      <c r="U417" s="77" t="str">
        <f aca="false">IFERROR(SQRT(2*(U415-U414)^2/(U415+U414)),"")</f>
        <v/>
      </c>
      <c r="V417" s="79" t="str">
        <f aca="false">IFERROR(SQRT(2*(V415-V414)^2/(V415+V414)),"")</f>
        <v/>
      </c>
    </row>
    <row r="418" customFormat="false" ht="13.5" hidden="false" customHeight="true" outlineLevel="0" collapsed="false">
      <c r="A418" s="69" t="n">
        <v>8049800</v>
      </c>
      <c r="B418" s="70" t="s">
        <v>257</v>
      </c>
      <c r="C418" s="71" t="s">
        <v>547</v>
      </c>
      <c r="D418" s="86"/>
      <c r="E418" s="82"/>
      <c r="F418" s="80"/>
      <c r="G418" s="80"/>
      <c r="H418" s="80"/>
      <c r="I418" s="80"/>
      <c r="J418" s="80"/>
      <c r="K418" s="80"/>
      <c r="L418" s="80"/>
      <c r="M418" s="80"/>
      <c r="N418" s="5"/>
      <c r="O418" s="5"/>
      <c r="P418" s="5"/>
      <c r="Q418" s="80"/>
      <c r="R418" s="80"/>
      <c r="S418" s="80"/>
      <c r="T418" s="80"/>
      <c r="U418" s="80"/>
      <c r="V418" s="81"/>
    </row>
    <row r="419" customFormat="false" ht="13.5" hidden="false" customHeight="true" outlineLevel="0" collapsed="false">
      <c r="A419" s="69"/>
      <c r="B419" s="70"/>
      <c r="C419" s="6" t="s">
        <v>548</v>
      </c>
      <c r="D419" s="87"/>
      <c r="E419" s="82"/>
      <c r="F419" s="6"/>
      <c r="G419" s="6"/>
      <c r="H419" s="6"/>
      <c r="I419" s="6"/>
      <c r="J419" s="6"/>
      <c r="K419" s="6"/>
      <c r="L419" s="6"/>
      <c r="M419" s="6"/>
      <c r="N419" s="5"/>
      <c r="O419" s="5"/>
      <c r="P419" s="5"/>
      <c r="Q419" s="6"/>
      <c r="R419" s="6"/>
      <c r="S419" s="6"/>
      <c r="T419" s="6"/>
      <c r="U419" s="6"/>
      <c r="V419" s="83"/>
    </row>
    <row r="420" customFormat="false" ht="13.5" hidden="false" customHeight="true" outlineLevel="0" collapsed="false">
      <c r="A420" s="69"/>
      <c r="B420" s="70"/>
      <c r="C420" s="6" t="s">
        <v>549</v>
      </c>
      <c r="D420" s="87"/>
      <c r="E420" s="82"/>
      <c r="F420" s="74" t="str">
        <f aca="false">IFERROR((F419-F418)/F418,"")</f>
        <v/>
      </c>
      <c r="G420" s="74" t="str">
        <f aca="false">IFERROR((G419-G418)/G418,"")</f>
        <v/>
      </c>
      <c r="H420" s="74" t="str">
        <f aca="false">IFERROR((H419-H418)/H418,"")</f>
        <v/>
      </c>
      <c r="I420" s="74" t="str">
        <f aca="false">IFERROR((I419-I418)/I418,"")</f>
        <v/>
      </c>
      <c r="J420" s="74" t="str">
        <f aca="false">IFERROR((J419-J418)/J418,"")</f>
        <v/>
      </c>
      <c r="K420" s="74" t="str">
        <f aca="false">IFERROR((K419-K418)/K418,"")</f>
        <v/>
      </c>
      <c r="L420" s="74" t="str">
        <f aca="false">IFERROR((L419-L418)/L418,"")</f>
        <v/>
      </c>
      <c r="M420" s="74" t="str">
        <f aca="false">IFERROR((M419-M418)/M418,"")</f>
        <v/>
      </c>
      <c r="N420" s="40" t="str">
        <f aca="false">IFERROR((N419-N418)/N418,"")</f>
        <v/>
      </c>
      <c r="O420" s="40" t="str">
        <f aca="false">IFERROR((O419-O418)/O418,"")</f>
        <v/>
      </c>
      <c r="P420" s="40" t="str">
        <f aca="false">IFERROR((P419-P418)/P418,"")</f>
        <v/>
      </c>
      <c r="Q420" s="74" t="str">
        <f aca="false">IFERROR((Q419-Q418)/Q418,"")</f>
        <v/>
      </c>
      <c r="R420" s="74" t="str">
        <f aca="false">IFERROR((R419-R418)/R418,"")</f>
        <v/>
      </c>
      <c r="S420" s="74" t="str">
        <f aca="false">IFERROR((S419-S418)/S418,"")</f>
        <v/>
      </c>
      <c r="T420" s="74" t="str">
        <f aca="false">IFERROR((T419-T418)/T418,"")</f>
        <v/>
      </c>
      <c r="U420" s="74" t="str">
        <f aca="false">IFERROR((U419-U418)/U418,"")</f>
        <v/>
      </c>
      <c r="V420" s="75" t="str">
        <f aca="false">IFERROR((V419-V418)/V418,"")</f>
        <v/>
      </c>
    </row>
    <row r="421" customFormat="false" ht="13.5" hidden="false" customHeight="true" outlineLevel="0" collapsed="false">
      <c r="A421" s="69"/>
      <c r="B421" s="70"/>
      <c r="C421" s="76" t="s">
        <v>550</v>
      </c>
      <c r="D421" s="88"/>
      <c r="E421" s="82"/>
      <c r="F421" s="77" t="str">
        <f aca="false">IFERROR(SQRT(2*(F419-F418)^2/(F419+F418)),"")</f>
        <v/>
      </c>
      <c r="G421" s="77" t="str">
        <f aca="false">IFERROR(SQRT(2*(G419-G418)^2/(G419+G418)),"")</f>
        <v/>
      </c>
      <c r="H421" s="77" t="str">
        <f aca="false">IFERROR(SQRT(2*(H419-H418)^2/(H419+H418)),"")</f>
        <v/>
      </c>
      <c r="I421" s="77" t="str">
        <f aca="false">IFERROR(SQRT(2*(I419-I418)^2/(I419+I418)),"")</f>
        <v/>
      </c>
      <c r="J421" s="77" t="str">
        <f aca="false">IFERROR(SQRT(2*(J419-J418)^2/(J419+J418)),"")</f>
        <v/>
      </c>
      <c r="K421" s="77" t="str">
        <f aca="false">IFERROR(SQRT(2*(K419-K418)^2/(K419+K418)),"")</f>
        <v/>
      </c>
      <c r="L421" s="77" t="str">
        <f aca="false">IFERROR(SQRT(2*(L419-L418)^2/(L419+L418)),"")</f>
        <v/>
      </c>
      <c r="M421" s="77" t="str">
        <f aca="false">IFERROR(SQRT(2*(M419-M418)^2/(M419+M418)),"")</f>
        <v/>
      </c>
      <c r="N421" s="84" t="str">
        <f aca="false">IFERROR(SQRT(2*(N419-N418)^2/(N419+N418)),"")</f>
        <v/>
      </c>
      <c r="O421" s="84" t="str">
        <f aca="false">IFERROR(SQRT(2*(O419-O418)^2/(O419+O418)),"")</f>
        <v/>
      </c>
      <c r="P421" s="84" t="str">
        <f aca="false">IFERROR(SQRT(2*(P419-P418)^2/(P419+P418)),"")</f>
        <v/>
      </c>
      <c r="Q421" s="77" t="str">
        <f aca="false">IFERROR(SQRT(2*(Q419-Q418)^2/(Q419+Q418)),"")</f>
        <v/>
      </c>
      <c r="R421" s="77" t="str">
        <f aca="false">IFERROR(SQRT(2*(R419-R418)^2/(R419+R418)),"")</f>
        <v/>
      </c>
      <c r="S421" s="77" t="str">
        <f aca="false">IFERROR(SQRT(2*(S419-S418)^2/(S419+S418)),"")</f>
        <v/>
      </c>
      <c r="T421" s="77" t="str">
        <f aca="false">IFERROR(SQRT(2*(T419-T418)^2/(T419+T418)),"")</f>
        <v/>
      </c>
      <c r="U421" s="77" t="str">
        <f aca="false">IFERROR(SQRT(2*(U419-U418)^2/(U419+U418)),"")</f>
        <v/>
      </c>
      <c r="V421" s="79" t="str">
        <f aca="false">IFERROR(SQRT(2*(V419-V418)^2/(V419+V418)),"")</f>
        <v/>
      </c>
    </row>
    <row r="422" customFormat="false" ht="13.5" hidden="false" customHeight="true" outlineLevel="0" collapsed="false">
      <c r="A422" s="69" t="n">
        <v>8054400</v>
      </c>
      <c r="B422" s="70" t="s">
        <v>259</v>
      </c>
      <c r="C422" s="71" t="s">
        <v>547</v>
      </c>
      <c r="D422" s="86"/>
      <c r="E422" s="82"/>
      <c r="F422" s="71"/>
      <c r="G422" s="71"/>
      <c r="H422" s="71"/>
      <c r="I422" s="71"/>
      <c r="J422" s="71"/>
      <c r="K422" s="71"/>
      <c r="L422" s="71"/>
      <c r="M422" s="71"/>
      <c r="N422" s="5"/>
      <c r="O422" s="5"/>
      <c r="P422" s="5"/>
      <c r="Q422" s="71"/>
      <c r="R422" s="71"/>
      <c r="S422" s="71"/>
      <c r="T422" s="71"/>
      <c r="U422" s="71"/>
      <c r="V422" s="85"/>
    </row>
    <row r="423" customFormat="false" ht="13.5" hidden="false" customHeight="true" outlineLevel="0" collapsed="false">
      <c r="A423" s="69"/>
      <c r="B423" s="70"/>
      <c r="C423" s="6" t="s">
        <v>548</v>
      </c>
      <c r="D423" s="87"/>
      <c r="E423" s="82"/>
      <c r="F423" s="6"/>
      <c r="G423" s="6"/>
      <c r="H423" s="6"/>
      <c r="I423" s="6"/>
      <c r="J423" s="6"/>
      <c r="K423" s="6"/>
      <c r="L423" s="6"/>
      <c r="M423" s="6"/>
      <c r="N423" s="5"/>
      <c r="O423" s="5"/>
      <c r="P423" s="5"/>
      <c r="Q423" s="6"/>
      <c r="R423" s="6"/>
      <c r="S423" s="6"/>
      <c r="T423" s="6"/>
      <c r="U423" s="6"/>
      <c r="V423" s="83"/>
    </row>
    <row r="424" customFormat="false" ht="13.5" hidden="false" customHeight="true" outlineLevel="0" collapsed="false">
      <c r="A424" s="69"/>
      <c r="B424" s="70"/>
      <c r="C424" s="6" t="s">
        <v>549</v>
      </c>
      <c r="D424" s="87"/>
      <c r="E424" s="82"/>
      <c r="F424" s="74" t="str">
        <f aca="false">IFERROR((F423-F422)/F422,"")</f>
        <v/>
      </c>
      <c r="G424" s="74" t="str">
        <f aca="false">IFERROR((G423-G422)/G422,"")</f>
        <v/>
      </c>
      <c r="H424" s="74" t="str">
        <f aca="false">IFERROR((H423-H422)/H422,"")</f>
        <v/>
      </c>
      <c r="I424" s="74" t="str">
        <f aca="false">IFERROR((I423-I422)/I422,"")</f>
        <v/>
      </c>
      <c r="J424" s="74" t="str">
        <f aca="false">IFERROR((J423-J422)/J422,"")</f>
        <v/>
      </c>
      <c r="K424" s="74" t="str">
        <f aca="false">IFERROR((K423-K422)/K422,"")</f>
        <v/>
      </c>
      <c r="L424" s="74" t="str">
        <f aca="false">IFERROR((L423-L422)/L422,"")</f>
        <v/>
      </c>
      <c r="M424" s="74" t="str">
        <f aca="false">IFERROR((M423-M422)/M422,"")</f>
        <v/>
      </c>
      <c r="N424" s="40" t="str">
        <f aca="false">IFERROR((N423-N422)/N422,"")</f>
        <v/>
      </c>
      <c r="O424" s="40" t="str">
        <f aca="false">IFERROR((O423-O422)/O422,"")</f>
        <v/>
      </c>
      <c r="P424" s="40" t="str">
        <f aca="false">IFERROR((P423-P422)/P422,"")</f>
        <v/>
      </c>
      <c r="Q424" s="74" t="str">
        <f aca="false">IFERROR((Q423-Q422)/Q422,"")</f>
        <v/>
      </c>
      <c r="R424" s="74" t="str">
        <f aca="false">IFERROR((R423-R422)/R422,"")</f>
        <v/>
      </c>
      <c r="S424" s="74" t="str">
        <f aca="false">IFERROR((S423-S422)/S422,"")</f>
        <v/>
      </c>
      <c r="T424" s="74" t="str">
        <f aca="false">IFERROR((T423-T422)/T422,"")</f>
        <v/>
      </c>
      <c r="U424" s="74" t="str">
        <f aca="false">IFERROR((U423-U422)/U422,"")</f>
        <v/>
      </c>
      <c r="V424" s="75" t="str">
        <f aca="false">IFERROR((V423-V422)/V422,"")</f>
        <v/>
      </c>
    </row>
    <row r="425" customFormat="false" ht="13.5" hidden="false" customHeight="true" outlineLevel="0" collapsed="false">
      <c r="A425" s="69"/>
      <c r="B425" s="70"/>
      <c r="C425" s="76" t="s">
        <v>550</v>
      </c>
      <c r="D425" s="88"/>
      <c r="E425" s="82"/>
      <c r="F425" s="77" t="str">
        <f aca="false">IFERROR(SQRT(2*(F423-F422)^2/(F423+F422)),"")</f>
        <v/>
      </c>
      <c r="G425" s="77" t="str">
        <f aca="false">IFERROR(SQRT(2*(G423-G422)^2/(G423+G422)),"")</f>
        <v/>
      </c>
      <c r="H425" s="77" t="str">
        <f aca="false">IFERROR(SQRT(2*(H423-H422)^2/(H423+H422)),"")</f>
        <v/>
      </c>
      <c r="I425" s="77" t="str">
        <f aca="false">IFERROR(SQRT(2*(I423-I422)^2/(I423+I422)),"")</f>
        <v/>
      </c>
      <c r="J425" s="77" t="str">
        <f aca="false">IFERROR(SQRT(2*(J423-J422)^2/(J423+J422)),"")</f>
        <v/>
      </c>
      <c r="K425" s="77" t="str">
        <f aca="false">IFERROR(SQRT(2*(K423-K422)^2/(K423+K422)),"")</f>
        <v/>
      </c>
      <c r="L425" s="77" t="str">
        <f aca="false">IFERROR(SQRT(2*(L423-L422)^2/(L423+L422)),"")</f>
        <v/>
      </c>
      <c r="M425" s="77" t="str">
        <f aca="false">IFERROR(SQRT(2*(M423-M422)^2/(M423+M422)),"")</f>
        <v/>
      </c>
      <c r="N425" s="78" t="str">
        <f aca="false">IFERROR(SQRT(2*(N423-N422)^2/(N423+N422)),"")</f>
        <v/>
      </c>
      <c r="O425" s="78" t="str">
        <f aca="false">IFERROR(SQRT(2*(O423-O422)^2/(O423+O422)),"")</f>
        <v/>
      </c>
      <c r="P425" s="78" t="str">
        <f aca="false">IFERROR(SQRT(2*(P423-P422)^2/(P423+P422)),"")</f>
        <v/>
      </c>
      <c r="Q425" s="77" t="str">
        <f aca="false">IFERROR(SQRT(2*(Q423-Q422)^2/(Q423+Q422)),"")</f>
        <v/>
      </c>
      <c r="R425" s="77" t="str">
        <f aca="false">IFERROR(SQRT(2*(R423-R422)^2/(R423+R422)),"")</f>
        <v/>
      </c>
      <c r="S425" s="77" t="str">
        <f aca="false">IFERROR(SQRT(2*(S423-S422)^2/(S423+S422)),"")</f>
        <v/>
      </c>
      <c r="T425" s="77" t="str">
        <f aca="false">IFERROR(SQRT(2*(T423-T422)^2/(T423+T422)),"")</f>
        <v/>
      </c>
      <c r="U425" s="77" t="str">
        <f aca="false">IFERROR(SQRT(2*(U423-U422)^2/(U423+U422)),"")</f>
        <v/>
      </c>
      <c r="V425" s="79" t="str">
        <f aca="false">IFERROR(SQRT(2*(V423-V422)^2/(V423+V422)),"")</f>
        <v/>
      </c>
    </row>
    <row r="426" customFormat="false" ht="13.5" hidden="false" customHeight="true" outlineLevel="0" collapsed="false">
      <c r="A426" s="69" t="n">
        <v>8033150</v>
      </c>
      <c r="B426" s="70" t="s">
        <v>261</v>
      </c>
      <c r="C426" s="71" t="s">
        <v>547</v>
      </c>
      <c r="D426" s="72"/>
      <c r="E426" s="73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</row>
    <row r="427" customFormat="false" ht="13.5" hidden="false" customHeight="true" outlineLevel="0" collapsed="false">
      <c r="A427" s="69"/>
      <c r="B427" s="70"/>
      <c r="C427" s="6" t="s">
        <v>548</v>
      </c>
      <c r="D427" s="72"/>
      <c r="E427" s="72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</row>
    <row r="428" customFormat="false" ht="13.5" hidden="false" customHeight="true" outlineLevel="0" collapsed="false">
      <c r="A428" s="69"/>
      <c r="B428" s="70"/>
      <c r="C428" s="6" t="s">
        <v>549</v>
      </c>
      <c r="D428" s="72"/>
      <c r="E428" s="72"/>
      <c r="F428" s="74" t="str">
        <f aca="false">IFERROR((F427-F426)/F426,"")</f>
        <v/>
      </c>
      <c r="G428" s="74" t="str">
        <f aca="false">IFERROR((G427-G426)/G426,"")</f>
        <v/>
      </c>
      <c r="H428" s="74" t="str">
        <f aca="false">IFERROR((H427-H426)/H426,"")</f>
        <v/>
      </c>
      <c r="I428" s="74" t="str">
        <f aca="false">IFERROR((I427-I426)/I426,"")</f>
        <v/>
      </c>
      <c r="J428" s="74" t="str">
        <f aca="false">IFERROR((J427-J426)/J426,"")</f>
        <v/>
      </c>
      <c r="K428" s="74" t="str">
        <f aca="false">IFERROR((K427-K426)/K426,"")</f>
        <v/>
      </c>
      <c r="L428" s="74" t="str">
        <f aca="false">IFERROR((L427-L426)/L426,"")</f>
        <v/>
      </c>
      <c r="M428" s="74" t="str">
        <f aca="false">IFERROR((M427-M426)/M426,"")</f>
        <v/>
      </c>
      <c r="N428" s="40" t="str">
        <f aca="false">IFERROR((N427-N426)/N426,"")</f>
        <v/>
      </c>
      <c r="O428" s="40" t="str">
        <f aca="false">IFERROR((O427-O426)/O426,"")</f>
        <v/>
      </c>
      <c r="P428" s="40" t="str">
        <f aca="false">IFERROR((P427-P426)/P426,"")</f>
        <v/>
      </c>
      <c r="Q428" s="74" t="str">
        <f aca="false">IFERROR((Q427-Q426)/Q426,"")</f>
        <v/>
      </c>
      <c r="R428" s="74" t="str">
        <f aca="false">IFERROR((R427-R426)/R426,"")</f>
        <v/>
      </c>
      <c r="S428" s="74" t="str">
        <f aca="false">IFERROR((S427-S426)/S426,"")</f>
        <v/>
      </c>
      <c r="T428" s="74" t="str">
        <f aca="false">IFERROR((T427-T426)/T426,"")</f>
        <v/>
      </c>
      <c r="U428" s="74" t="str">
        <f aca="false">IFERROR((U427-U426)/U426,"")</f>
        <v/>
      </c>
      <c r="V428" s="75" t="str">
        <f aca="false">IFERROR((V427-V426)/V426,"")</f>
        <v/>
      </c>
    </row>
    <row r="429" customFormat="false" ht="13.5" hidden="false" customHeight="true" outlineLevel="0" collapsed="false">
      <c r="A429" s="69"/>
      <c r="B429" s="70"/>
      <c r="C429" s="76" t="s">
        <v>550</v>
      </c>
      <c r="D429" s="72"/>
      <c r="E429" s="72"/>
      <c r="F429" s="77" t="str">
        <f aca="false">IFERROR(SQRT(2*(F427-F426)^2/(F427+F426)),"")</f>
        <v/>
      </c>
      <c r="G429" s="77" t="str">
        <f aca="false">IFERROR(SQRT(2*(G427-G426)^2/(G427+G426)),"")</f>
        <v/>
      </c>
      <c r="H429" s="77" t="str">
        <f aca="false">IFERROR(SQRT(2*(H427-H426)^2/(H427+H426)),"")</f>
        <v/>
      </c>
      <c r="I429" s="77" t="str">
        <f aca="false">IFERROR(SQRT(2*(I427-I426)^2/(I427+I426)),"")</f>
        <v/>
      </c>
      <c r="J429" s="77" t="str">
        <f aca="false">IFERROR(SQRT(2*(J427-J426)^2/(J427+J426)),"")</f>
        <v/>
      </c>
      <c r="K429" s="77" t="str">
        <f aca="false">IFERROR(SQRT(2*(K427-K426)^2/(K427+K426)),"")</f>
        <v/>
      </c>
      <c r="L429" s="77" t="str">
        <f aca="false">IFERROR(SQRT(2*(L427-L426)^2/(L427+L426)),"")</f>
        <v/>
      </c>
      <c r="M429" s="77" t="str">
        <f aca="false">IFERROR(SQRT(2*(M427-M426)^2/(M427+M426)),"")</f>
        <v/>
      </c>
      <c r="N429" s="78" t="str">
        <f aca="false">IFERROR(SQRT(2*(N427-N426)^2/(N427+N426)),"")</f>
        <v/>
      </c>
      <c r="O429" s="78" t="str">
        <f aca="false">IFERROR(SQRT(2*(O427-O426)^2/(O427+O426)),"")</f>
        <v/>
      </c>
      <c r="P429" s="78" t="str">
        <f aca="false">IFERROR(SQRT(2*(P427-P426)^2/(P427+P426)),"")</f>
        <v/>
      </c>
      <c r="Q429" s="77" t="str">
        <f aca="false">IFERROR(SQRT(2*(Q427-Q426)^2/(Q427+Q426)),"")</f>
        <v/>
      </c>
      <c r="R429" s="77" t="str">
        <f aca="false">IFERROR(SQRT(2*(R427-R426)^2/(R427+R426)),"")</f>
        <v/>
      </c>
      <c r="S429" s="77" t="str">
        <f aca="false">IFERROR(SQRT(2*(S427-S426)^2/(S427+S426)),"")</f>
        <v/>
      </c>
      <c r="T429" s="77" t="str">
        <f aca="false">IFERROR(SQRT(2*(T427-T426)^2/(T427+T426)),"")</f>
        <v/>
      </c>
      <c r="U429" s="77" t="str">
        <f aca="false">IFERROR(SQRT(2*(U427-U426)^2/(U427+U426)),"")</f>
        <v/>
      </c>
      <c r="V429" s="79" t="str">
        <f aca="false">IFERROR(SQRT(2*(V427-V426)^2/(V427+V426)),"")</f>
        <v/>
      </c>
    </row>
    <row r="430" customFormat="false" ht="13.5" hidden="false" customHeight="true" outlineLevel="0" collapsed="false">
      <c r="A430" s="69" t="n">
        <v>8039900</v>
      </c>
      <c r="B430" s="70" t="s">
        <v>263</v>
      </c>
      <c r="C430" s="71" t="s">
        <v>547</v>
      </c>
      <c r="D430" s="72"/>
      <c r="E430" s="73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</row>
    <row r="431" customFormat="false" ht="13.5" hidden="false" customHeight="true" outlineLevel="0" collapsed="false">
      <c r="A431" s="69"/>
      <c r="B431" s="70"/>
      <c r="C431" s="6" t="s">
        <v>548</v>
      </c>
      <c r="D431" s="72"/>
      <c r="E431" s="72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</row>
    <row r="432" customFormat="false" ht="13.5" hidden="false" customHeight="true" outlineLevel="0" collapsed="false">
      <c r="A432" s="69"/>
      <c r="B432" s="70"/>
      <c r="C432" s="6" t="s">
        <v>549</v>
      </c>
      <c r="D432" s="72"/>
      <c r="E432" s="72"/>
      <c r="F432" s="74" t="str">
        <f aca="false">IFERROR((F431-F430)/F430,"")</f>
        <v/>
      </c>
      <c r="G432" s="74" t="str">
        <f aca="false">IFERROR((G431-G430)/G430,"")</f>
        <v/>
      </c>
      <c r="H432" s="74" t="str">
        <f aca="false">IFERROR((H431-H430)/H430,"")</f>
        <v/>
      </c>
      <c r="I432" s="74" t="str">
        <f aca="false">IFERROR((I431-I430)/I430,"")</f>
        <v/>
      </c>
      <c r="J432" s="74" t="str">
        <f aca="false">IFERROR((J431-J430)/J430,"")</f>
        <v/>
      </c>
      <c r="K432" s="74" t="str">
        <f aca="false">IFERROR((K431-K430)/K430,"")</f>
        <v/>
      </c>
      <c r="L432" s="74" t="str">
        <f aca="false">IFERROR((L431-L430)/L430,"")</f>
        <v/>
      </c>
      <c r="M432" s="74" t="str">
        <f aca="false">IFERROR((M431-M430)/M430,"")</f>
        <v/>
      </c>
      <c r="N432" s="40" t="str">
        <f aca="false">IFERROR((N431-N430)/N430,"")</f>
        <v/>
      </c>
      <c r="O432" s="40" t="str">
        <f aca="false">IFERROR((O431-O430)/O430,"")</f>
        <v/>
      </c>
      <c r="P432" s="40" t="str">
        <f aca="false">IFERROR((P431-P430)/P430,"")</f>
        <v/>
      </c>
      <c r="Q432" s="74" t="str">
        <f aca="false">IFERROR((Q431-Q430)/Q430,"")</f>
        <v/>
      </c>
      <c r="R432" s="74" t="str">
        <f aca="false">IFERROR((R431-R430)/R430,"")</f>
        <v/>
      </c>
      <c r="S432" s="74" t="str">
        <f aca="false">IFERROR((S431-S430)/S430,"")</f>
        <v/>
      </c>
      <c r="T432" s="74" t="str">
        <f aca="false">IFERROR((T431-T430)/T430,"")</f>
        <v/>
      </c>
      <c r="U432" s="74" t="str">
        <f aca="false">IFERROR((U431-U430)/U430,"")</f>
        <v/>
      </c>
      <c r="V432" s="75" t="str">
        <f aca="false">IFERROR((V431-V430)/V430,"")</f>
        <v/>
      </c>
    </row>
    <row r="433" customFormat="false" ht="13.5" hidden="false" customHeight="true" outlineLevel="0" collapsed="false">
      <c r="A433" s="69"/>
      <c r="B433" s="70"/>
      <c r="C433" s="76" t="s">
        <v>550</v>
      </c>
      <c r="D433" s="72"/>
      <c r="E433" s="72"/>
      <c r="F433" s="77" t="str">
        <f aca="false">IFERROR(SQRT(2*(F431-F430)^2/(F431+F430)),"")</f>
        <v/>
      </c>
      <c r="G433" s="77" t="str">
        <f aca="false">IFERROR(SQRT(2*(G431-G430)^2/(G431+G430)),"")</f>
        <v/>
      </c>
      <c r="H433" s="77" t="str">
        <f aca="false">IFERROR(SQRT(2*(H431-H430)^2/(H431+H430)),"")</f>
        <v/>
      </c>
      <c r="I433" s="77" t="str">
        <f aca="false">IFERROR(SQRT(2*(I431-I430)^2/(I431+I430)),"")</f>
        <v/>
      </c>
      <c r="J433" s="77" t="str">
        <f aca="false">IFERROR(SQRT(2*(J431-J430)^2/(J431+J430)),"")</f>
        <v/>
      </c>
      <c r="K433" s="77" t="str">
        <f aca="false">IFERROR(SQRT(2*(K431-K430)^2/(K431+K430)),"")</f>
        <v/>
      </c>
      <c r="L433" s="77" t="str">
        <f aca="false">IFERROR(SQRT(2*(L431-L430)^2/(L431+L430)),"")</f>
        <v/>
      </c>
      <c r="M433" s="77" t="str">
        <f aca="false">IFERROR(SQRT(2*(M431-M430)^2/(M431+M430)),"")</f>
        <v/>
      </c>
      <c r="N433" s="78" t="str">
        <f aca="false">IFERROR(SQRT(2*(N431-N430)^2/(N431+N430)),"")</f>
        <v/>
      </c>
      <c r="O433" s="78" t="str">
        <f aca="false">IFERROR(SQRT(2*(O431-O430)^2/(O431+O430)),"")</f>
        <v/>
      </c>
      <c r="P433" s="78" t="str">
        <f aca="false">IFERROR(SQRT(2*(P431-P430)^2/(P431+P430)),"")</f>
        <v/>
      </c>
      <c r="Q433" s="77" t="str">
        <f aca="false">IFERROR(SQRT(2*(Q431-Q430)^2/(Q431+Q430)),"")</f>
        <v/>
      </c>
      <c r="R433" s="77" t="str">
        <f aca="false">IFERROR(SQRT(2*(R431-R430)^2/(R431+R430)),"")</f>
        <v/>
      </c>
      <c r="S433" s="77" t="str">
        <f aca="false">IFERROR(SQRT(2*(S431-S430)^2/(S431+S430)),"")</f>
        <v/>
      </c>
      <c r="T433" s="77" t="str">
        <f aca="false">IFERROR(SQRT(2*(T431-T430)^2/(T431+T430)),"")</f>
        <v/>
      </c>
      <c r="U433" s="77" t="str">
        <f aca="false">IFERROR(SQRT(2*(U431-U430)^2/(U431+U430)),"")</f>
        <v/>
      </c>
      <c r="V433" s="79" t="str">
        <f aca="false">IFERROR(SQRT(2*(V431-V430)^2/(V431+V430)),"")</f>
        <v/>
      </c>
    </row>
    <row r="434" customFormat="false" ht="13.5" hidden="false" customHeight="true" outlineLevel="0" collapsed="false">
      <c r="A434" s="69" t="n">
        <v>8030800</v>
      </c>
      <c r="B434" s="70" t="s">
        <v>265</v>
      </c>
      <c r="C434" s="71" t="s">
        <v>558</v>
      </c>
      <c r="D434" s="72" t="n">
        <v>45755</v>
      </c>
      <c r="E434" s="73" t="s">
        <v>563</v>
      </c>
      <c r="F434" s="5" t="n">
        <v>21171</v>
      </c>
      <c r="G434" s="5" t="n">
        <v>6449</v>
      </c>
      <c r="H434" s="5" t="n">
        <v>1189</v>
      </c>
      <c r="I434" s="5" t="n">
        <v>8625</v>
      </c>
      <c r="J434" s="5" t="n">
        <v>4908</v>
      </c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</row>
    <row r="435" customFormat="false" ht="13.5" hidden="false" customHeight="true" outlineLevel="0" collapsed="false">
      <c r="A435" s="69"/>
      <c r="B435" s="70"/>
      <c r="C435" s="6" t="s">
        <v>548</v>
      </c>
      <c r="D435" s="72"/>
      <c r="E435" s="72"/>
      <c r="F435" s="5" t="n">
        <v>17834</v>
      </c>
      <c r="G435" s="5" t="n">
        <v>4934</v>
      </c>
      <c r="H435" s="5" t="n">
        <v>1163</v>
      </c>
      <c r="I435" s="5" t="n">
        <v>8697</v>
      </c>
      <c r="J435" s="5" t="n">
        <v>3040</v>
      </c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</row>
    <row r="436" customFormat="false" ht="13.5" hidden="false" customHeight="true" outlineLevel="0" collapsed="false">
      <c r="A436" s="69"/>
      <c r="B436" s="70"/>
      <c r="C436" s="6" t="s">
        <v>549</v>
      </c>
      <c r="D436" s="72"/>
      <c r="E436" s="72"/>
      <c r="F436" s="74" t="n">
        <f aca="false">IFERROR((F435-F434)/F434,"")</f>
        <v>-0.157621274384772</v>
      </c>
      <c r="G436" s="74" t="n">
        <f aca="false">IFERROR((G435-G434)/G434,"")</f>
        <v>-0.234920142657776</v>
      </c>
      <c r="H436" s="74" t="n">
        <f aca="false">IFERROR((H435-H434)/H434,"")</f>
        <v>-0.0218671152228764</v>
      </c>
      <c r="I436" s="74" t="n">
        <f aca="false">IFERROR((I435-I434)/I434,"")</f>
        <v>0.00834782608695652</v>
      </c>
      <c r="J436" s="74" t="n">
        <f aca="false">IFERROR((J435-J434)/J434,"")</f>
        <v>-0.380603096984515</v>
      </c>
      <c r="K436" s="74" t="str">
        <f aca="false">IFERROR((K435-K434)/K434,"")</f>
        <v/>
      </c>
      <c r="L436" s="74" t="str">
        <f aca="false">IFERROR((L435-L434)/L434,"")</f>
        <v/>
      </c>
      <c r="M436" s="74" t="str">
        <f aca="false">IFERROR((M435-M434)/M434,"")</f>
        <v/>
      </c>
      <c r="N436" s="40" t="str">
        <f aca="false">IFERROR((N435-N434)/N434,"")</f>
        <v/>
      </c>
      <c r="O436" s="40" t="str">
        <f aca="false">IFERROR((O435-O434)/O434,"")</f>
        <v/>
      </c>
      <c r="P436" s="40" t="str">
        <f aca="false">IFERROR((P435-P434)/P434,"")</f>
        <v/>
      </c>
      <c r="Q436" s="74" t="str">
        <f aca="false">IFERROR((Q435-Q434)/Q434,"")</f>
        <v/>
      </c>
      <c r="R436" s="74" t="str">
        <f aca="false">IFERROR((R435-R434)/R434,"")</f>
        <v/>
      </c>
      <c r="S436" s="74" t="str">
        <f aca="false">IFERROR((S435-S434)/S434,"")</f>
        <v/>
      </c>
      <c r="T436" s="74" t="str">
        <f aca="false">IFERROR((T435-T434)/T434,"")</f>
        <v/>
      </c>
      <c r="U436" s="74" t="str">
        <f aca="false">IFERROR((U435-U434)/U434,"")</f>
        <v/>
      </c>
      <c r="V436" s="75" t="str">
        <f aca="false">IFERROR((V435-V434)/V434,"")</f>
        <v/>
      </c>
    </row>
    <row r="437" customFormat="false" ht="13.5" hidden="false" customHeight="true" outlineLevel="0" collapsed="false">
      <c r="A437" s="69"/>
      <c r="B437" s="70"/>
      <c r="C437" s="76" t="s">
        <v>550</v>
      </c>
      <c r="D437" s="72"/>
      <c r="E437" s="72"/>
      <c r="F437" s="77" t="n">
        <f aca="false">IFERROR(SQRT(2*(F435-F434)^2/(F435+F434)),"")</f>
        <v>23.8952216508095</v>
      </c>
      <c r="G437" s="77" t="n">
        <f aca="false">IFERROR(SQRT(2*(G435-G434)^2/(G435+G434)),"")</f>
        <v>20.0816439513766</v>
      </c>
      <c r="H437" s="77" t="n">
        <f aca="false">IFERROR(SQRT(2*(H435-H434)^2/(H435+H434)),"")</f>
        <v>0.758175396575746</v>
      </c>
      <c r="I437" s="77" t="n">
        <f aca="false">IFERROR(SQRT(2*(I435-I434)^2/(I435+I434)),"")</f>
        <v>0.77365703165711</v>
      </c>
      <c r="J437" s="77" t="n">
        <f aca="false">IFERROR(SQRT(2*(J435-J434)^2/(J435+J434)),"")</f>
        <v>29.6321347894337</v>
      </c>
      <c r="K437" s="77" t="str">
        <f aca="false">IFERROR(SQRT(2*(K435-K434)^2/(K435+K434)),"")</f>
        <v/>
      </c>
      <c r="L437" s="77" t="str">
        <f aca="false">IFERROR(SQRT(2*(L435-L434)^2/(L435+L434)),"")</f>
        <v/>
      </c>
      <c r="M437" s="77" t="str">
        <f aca="false">IFERROR(SQRT(2*(M435-M434)^2/(M435+M434)),"")</f>
        <v/>
      </c>
      <c r="N437" s="78" t="str">
        <f aca="false">IFERROR(SQRT(2*(N435-N434)^2/(N435+N434)),"")</f>
        <v/>
      </c>
      <c r="O437" s="78" t="str">
        <f aca="false">IFERROR(SQRT(2*(O435-O434)^2/(O435+O434)),"")</f>
        <v/>
      </c>
      <c r="P437" s="78" t="str">
        <f aca="false">IFERROR(SQRT(2*(P435-P434)^2/(P435+P434)),"")</f>
        <v/>
      </c>
      <c r="Q437" s="77" t="str">
        <f aca="false">IFERROR(SQRT(2*(Q435-Q434)^2/(Q435+Q434)),"")</f>
        <v/>
      </c>
      <c r="R437" s="77" t="str">
        <f aca="false">IFERROR(SQRT(2*(R435-R434)^2/(R435+R434)),"")</f>
        <v/>
      </c>
      <c r="S437" s="77" t="str">
        <f aca="false">IFERROR(SQRT(2*(S435-S434)^2/(S435+S434)),"")</f>
        <v/>
      </c>
      <c r="T437" s="77" t="str">
        <f aca="false">IFERROR(SQRT(2*(T435-T434)^2/(T435+T434)),"")</f>
        <v/>
      </c>
      <c r="U437" s="77" t="str">
        <f aca="false">IFERROR(SQRT(2*(U435-U434)^2/(U435+U434)),"")</f>
        <v/>
      </c>
      <c r="V437" s="79" t="str">
        <f aca="false">IFERROR(SQRT(2*(V435-V434)^2/(V435+V434)),"")</f>
        <v/>
      </c>
    </row>
    <row r="438" customFormat="false" ht="13.5" hidden="false" customHeight="true" outlineLevel="0" collapsed="false">
      <c r="A438" s="69" t="n">
        <v>8028100</v>
      </c>
      <c r="B438" s="70" t="s">
        <v>267</v>
      </c>
      <c r="C438" s="71" t="s">
        <v>558</v>
      </c>
      <c r="D438" s="72" t="n">
        <v>45755</v>
      </c>
      <c r="E438" s="82" t="s">
        <v>560</v>
      </c>
      <c r="F438" s="80" t="n">
        <v>14541</v>
      </c>
      <c r="G438" s="80" t="n">
        <v>5059</v>
      </c>
      <c r="H438" s="80" t="n">
        <v>4129</v>
      </c>
      <c r="I438" s="80" t="n">
        <v>497</v>
      </c>
      <c r="J438" s="80" t="n">
        <v>4856</v>
      </c>
      <c r="K438" s="6" t="n">
        <v>1663</v>
      </c>
      <c r="L438" s="6" t="n">
        <v>3283</v>
      </c>
      <c r="M438" s="6" t="n">
        <v>113</v>
      </c>
      <c r="N438" s="6" t="n">
        <v>166</v>
      </c>
      <c r="O438" s="6" t="n">
        <v>2182</v>
      </c>
      <c r="P438" s="6" t="n">
        <v>1781</v>
      </c>
      <c r="Q438" s="6" t="n">
        <v>82</v>
      </c>
      <c r="R438" s="6" t="n">
        <v>218</v>
      </c>
      <c r="S438" s="6" t="n">
        <v>197</v>
      </c>
      <c r="T438" s="6" t="n">
        <v>2519</v>
      </c>
      <c r="U438" s="6" t="n">
        <v>253</v>
      </c>
      <c r="V438" s="6" t="n">
        <v>2084</v>
      </c>
    </row>
    <row r="439" customFormat="false" ht="13.5" hidden="false" customHeight="true" outlineLevel="0" collapsed="false">
      <c r="A439" s="69"/>
      <c r="B439" s="70"/>
      <c r="C439" s="6" t="s">
        <v>548</v>
      </c>
      <c r="D439" s="72"/>
      <c r="E439" s="72"/>
      <c r="F439" s="6" t="n">
        <v>13202</v>
      </c>
      <c r="G439" s="6" t="n">
        <v>4798</v>
      </c>
      <c r="H439" s="6" t="n">
        <v>3905</v>
      </c>
      <c r="I439" s="6" t="n">
        <v>442</v>
      </c>
      <c r="J439" s="6" t="n">
        <v>4057</v>
      </c>
      <c r="K439" s="6" t="n">
        <v>1625</v>
      </c>
      <c r="L439" s="6" t="n">
        <v>3116</v>
      </c>
      <c r="M439" s="6" t="n">
        <v>57</v>
      </c>
      <c r="N439" s="6" t="n">
        <v>163</v>
      </c>
      <c r="O439" s="6" t="n">
        <v>2165</v>
      </c>
      <c r="P439" s="6" t="n">
        <v>1577</v>
      </c>
      <c r="Q439" s="6" t="n">
        <v>81</v>
      </c>
      <c r="R439" s="6" t="n">
        <v>213</v>
      </c>
      <c r="S439" s="6" t="n">
        <v>148</v>
      </c>
      <c r="T439" s="6" t="n">
        <v>2594</v>
      </c>
      <c r="U439" s="6" t="n">
        <v>248</v>
      </c>
      <c r="V439" s="6" t="n">
        <v>1215</v>
      </c>
    </row>
    <row r="440" customFormat="false" ht="13.5" hidden="false" customHeight="true" outlineLevel="0" collapsed="false">
      <c r="A440" s="69"/>
      <c r="B440" s="70"/>
      <c r="C440" s="6" t="s">
        <v>549</v>
      </c>
      <c r="D440" s="72"/>
      <c r="E440" s="72"/>
      <c r="F440" s="74" t="n">
        <f aca="false">IFERROR((F439-F438)/F438,"")</f>
        <v>-0.0920844508630768</v>
      </c>
      <c r="G440" s="74" t="n">
        <f aca="false">IFERROR((G439-G438)/G438,"")</f>
        <v>-0.0515912235619688</v>
      </c>
      <c r="H440" s="74" t="n">
        <f aca="false">IFERROR((H439-H438)/H438,"")</f>
        <v>-0.0542504238314362</v>
      </c>
      <c r="I440" s="74" t="n">
        <f aca="false">IFERROR((I439-I438)/I438,"")</f>
        <v>-0.110663983903421</v>
      </c>
      <c r="J440" s="74" t="n">
        <f aca="false">IFERROR((J439-J438)/J438,"")</f>
        <v>-0.164538714991763</v>
      </c>
      <c r="K440" s="74" t="n">
        <f aca="false">IFERROR((K439-K438)/K438,"")</f>
        <v>-0.0228502705953097</v>
      </c>
      <c r="L440" s="74" t="n">
        <f aca="false">IFERROR((L439-L438)/L438,"")</f>
        <v>-0.0508681084374048</v>
      </c>
      <c r="M440" s="74" t="n">
        <f aca="false">IFERROR((M439-M438)/M438,"")</f>
        <v>-0.495575221238938</v>
      </c>
      <c r="N440" s="40" t="n">
        <f aca="false">IFERROR((N439-N438)/N438,"")</f>
        <v>-0.0180722891566265</v>
      </c>
      <c r="O440" s="40" t="n">
        <f aca="false">IFERROR((O439-O438)/O438,"")</f>
        <v>-0.0077910174152154</v>
      </c>
      <c r="P440" s="40" t="n">
        <f aca="false">IFERROR((P439-P438)/P438,"")</f>
        <v>-0.114542391914655</v>
      </c>
      <c r="Q440" s="74" t="n">
        <f aca="false">IFERROR((Q439-Q438)/Q438,"")</f>
        <v>-0.0121951219512195</v>
      </c>
      <c r="R440" s="74" t="n">
        <f aca="false">IFERROR((R439-R438)/R438,"")</f>
        <v>-0.0229357798165138</v>
      </c>
      <c r="S440" s="74" t="n">
        <f aca="false">IFERROR((S439-S438)/S438,"")</f>
        <v>-0.248730964467005</v>
      </c>
      <c r="T440" s="74" t="n">
        <f aca="false">IFERROR((T439-T438)/T438,"")</f>
        <v>0.0297737197300516</v>
      </c>
      <c r="U440" s="74" t="n">
        <f aca="false">IFERROR((U439-U438)/U438,"")</f>
        <v>-0.0197628458498024</v>
      </c>
      <c r="V440" s="75" t="n">
        <f aca="false">IFERROR((V439-V438)/V438,"")</f>
        <v>-0.416986564299424</v>
      </c>
    </row>
    <row r="441" customFormat="false" ht="13.5" hidden="false" customHeight="true" outlineLevel="0" collapsed="false">
      <c r="A441" s="69"/>
      <c r="B441" s="70"/>
      <c r="C441" s="76" t="s">
        <v>550</v>
      </c>
      <c r="D441" s="72"/>
      <c r="E441" s="72"/>
      <c r="F441" s="77" t="n">
        <f aca="false">IFERROR(SQRT(2*(F439-F438)^2/(F439+F438)),"")</f>
        <v>11.3689109273432</v>
      </c>
      <c r="G441" s="77" t="n">
        <f aca="false">IFERROR(SQRT(2*(G439-G438)^2/(G439+G438)),"")</f>
        <v>3.71777520711188</v>
      </c>
      <c r="H441" s="77" t="n">
        <f aca="false">IFERROR(SQRT(2*(H439-H438)^2/(H439+H438)),"")</f>
        <v>3.53424866373706</v>
      </c>
      <c r="I441" s="77" t="n">
        <f aca="false">IFERROR(SQRT(2*(I439-I438)^2/(I439+I438)),"")</f>
        <v>2.53831134696725</v>
      </c>
      <c r="J441" s="77" t="n">
        <f aca="false">IFERROR(SQRT(2*(J439-J438)^2/(J439+J438)),"")</f>
        <v>11.9687783372457</v>
      </c>
      <c r="K441" s="77" t="n">
        <f aca="false">IFERROR(SQRT(2*(K439-K438)^2/(K439+K438)),"")</f>
        <v>0.937200884967281</v>
      </c>
      <c r="L441" s="77" t="n">
        <f aca="false">IFERROR(SQRT(2*(L439-L438)^2/(L439+L438)),"")</f>
        <v>2.95240147682993</v>
      </c>
      <c r="M441" s="77" t="n">
        <f aca="false">IFERROR(SQRT(2*(M439-M438)^2/(M439+M438)),"")</f>
        <v>6.07405281892237</v>
      </c>
      <c r="N441" s="78" t="n">
        <f aca="false">IFERROR(SQRT(2*(N439-N438)^2/(N439+N438)),"")</f>
        <v>0.233904352675635</v>
      </c>
      <c r="O441" s="78" t="n">
        <f aca="false">IFERROR(SQRT(2*(O439-O438)^2/(O439+O438)),"")</f>
        <v>0.364644022849746</v>
      </c>
      <c r="P441" s="78" t="n">
        <f aca="false">IFERROR(SQRT(2*(P439-P438)^2/(P439+P438)),"")</f>
        <v>4.97857231054648</v>
      </c>
      <c r="Q441" s="77" t="n">
        <f aca="false">IFERROR(SQRT(2*(Q439-Q438)^2/(Q439+Q438)),"")</f>
        <v>0.110769755124342</v>
      </c>
      <c r="R441" s="77" t="n">
        <f aca="false">IFERROR(SQRT(2*(R439-R438)^2/(R439+R438)),"")</f>
        <v>0.340601351645086</v>
      </c>
      <c r="S441" s="77" t="n">
        <f aca="false">IFERROR(SQRT(2*(S439-S438)^2/(S439+S438)),"")</f>
        <v>3.73079623937172</v>
      </c>
      <c r="T441" s="77" t="n">
        <f aca="false">IFERROR(SQRT(2*(T439-T438)^2/(T439+T438)),"")</f>
        <v>1.48333199650387</v>
      </c>
      <c r="U441" s="77" t="n">
        <f aca="false">IFERROR(SQRT(2*(U439-U438)^2/(U439+U438)),"")</f>
        <v>0.315912011803282</v>
      </c>
      <c r="V441" s="79" t="n">
        <f aca="false">IFERROR(SQRT(2*(V439-V438)^2/(V439+V438)),"")</f>
        <v>21.3965432783405</v>
      </c>
    </row>
    <row r="442" customFormat="false" ht="13.5" hidden="false" customHeight="true" outlineLevel="0" collapsed="false">
      <c r="A442" s="69" t="n">
        <v>8054900</v>
      </c>
      <c r="B442" s="70" t="s">
        <v>269</v>
      </c>
      <c r="C442" s="71" t="s">
        <v>558</v>
      </c>
      <c r="D442" s="72" t="n">
        <v>45755</v>
      </c>
      <c r="E442" s="73" t="s">
        <v>563</v>
      </c>
      <c r="F442" s="5" t="n">
        <v>12382</v>
      </c>
      <c r="G442" s="5" t="n">
        <v>0</v>
      </c>
      <c r="H442" s="5" t="n">
        <v>1950</v>
      </c>
      <c r="I442" s="5" t="n">
        <v>3782</v>
      </c>
      <c r="J442" s="5" t="n">
        <v>6650</v>
      </c>
      <c r="K442" s="97"/>
      <c r="L442" s="97"/>
      <c r="M442" s="97"/>
      <c r="N442" s="97" t="n">
        <v>152</v>
      </c>
      <c r="O442" s="97" t="s">
        <v>564</v>
      </c>
      <c r="P442" s="97" t="n">
        <v>1798</v>
      </c>
      <c r="Q442" s="97" t="s">
        <v>564</v>
      </c>
      <c r="R442" s="97" t="n">
        <v>3598</v>
      </c>
      <c r="S442" s="97" t="n">
        <v>184</v>
      </c>
      <c r="T442" s="97" t="n">
        <v>1968</v>
      </c>
      <c r="U442" s="97" t="n">
        <v>4682</v>
      </c>
      <c r="V442" s="97" t="s">
        <v>564</v>
      </c>
    </row>
    <row r="443" customFormat="false" ht="13.5" hidden="false" customHeight="true" outlineLevel="0" collapsed="false">
      <c r="A443" s="69"/>
      <c r="B443" s="70"/>
      <c r="C443" s="6" t="s">
        <v>548</v>
      </c>
      <c r="D443" s="72"/>
      <c r="E443" s="72"/>
      <c r="F443" s="5" t="n">
        <v>10037</v>
      </c>
      <c r="G443" s="5" t="n">
        <v>0</v>
      </c>
      <c r="H443" s="5" t="n">
        <v>187</v>
      </c>
      <c r="I443" s="5" t="n">
        <v>3851</v>
      </c>
      <c r="J443" s="5" t="n">
        <v>5999</v>
      </c>
      <c r="K443" s="60" t="n">
        <v>0</v>
      </c>
      <c r="L443" s="60" t="n">
        <v>0</v>
      </c>
      <c r="M443" s="60" t="n">
        <v>0</v>
      </c>
      <c r="N443" s="98" t="n">
        <v>150</v>
      </c>
      <c r="O443" s="60" t="n">
        <v>0</v>
      </c>
      <c r="P443" s="98" t="n">
        <v>37</v>
      </c>
      <c r="Q443" s="60" t="n">
        <v>0</v>
      </c>
      <c r="R443" s="98" t="n">
        <v>3543</v>
      </c>
      <c r="S443" s="98" t="n">
        <v>308</v>
      </c>
      <c r="T443" s="98" t="n">
        <v>1951</v>
      </c>
      <c r="U443" s="98" t="n">
        <v>4048</v>
      </c>
      <c r="V443" s="60" t="n">
        <v>0</v>
      </c>
    </row>
    <row r="444" customFormat="false" ht="13.5" hidden="false" customHeight="true" outlineLevel="0" collapsed="false">
      <c r="A444" s="69"/>
      <c r="B444" s="70"/>
      <c r="C444" s="6" t="s">
        <v>549</v>
      </c>
      <c r="D444" s="72"/>
      <c r="E444" s="72"/>
      <c r="F444" s="74" t="n">
        <f aca="false">IFERROR((F443-F442)/F442,"")</f>
        <v>-0.189387821030528</v>
      </c>
      <c r="G444" s="74" t="str">
        <f aca="false">IFERROR((G443-G442)/G442,"")</f>
        <v/>
      </c>
      <c r="H444" s="74" t="n">
        <f aca="false">IFERROR((H443-H442)/H442,"")</f>
        <v>-0.904102564102564</v>
      </c>
      <c r="I444" s="74" t="n">
        <f aca="false">IFERROR((I443-I442)/I442,"")</f>
        <v>0.0182443151771549</v>
      </c>
      <c r="J444" s="74" t="n">
        <f aca="false">IFERROR((J443-J442)/J442,"")</f>
        <v>-0.0978947368421053</v>
      </c>
      <c r="K444" s="5"/>
      <c r="L444" s="74" t="str">
        <f aca="false">IFERROR((L443-L442)/L442,"")</f>
        <v/>
      </c>
      <c r="M444" s="74" t="str">
        <f aca="false">IFERROR((M443-M442)/M442,"")</f>
        <v/>
      </c>
      <c r="N444" s="40" t="n">
        <f aca="false">IFERROR((N443-N442)/N442,"")</f>
        <v>-0.0131578947368421</v>
      </c>
      <c r="O444" s="40" t="str">
        <f aca="false">IFERROR((O443-O442)/O442,"")</f>
        <v/>
      </c>
      <c r="P444" s="40" t="n">
        <f aca="false">IFERROR((P443-P442)/P442,"")</f>
        <v>-0.979421579532814</v>
      </c>
      <c r="Q444" s="74" t="str">
        <f aca="false">IFERROR((Q443-Q442)/Q442,"")</f>
        <v/>
      </c>
      <c r="R444" s="74" t="n">
        <f aca="false">IFERROR((R443-R442)/R442,"")</f>
        <v>-0.0152862701500834</v>
      </c>
      <c r="S444" s="74" t="n">
        <f aca="false">IFERROR((S443-S442)/S442,"")</f>
        <v>0.673913043478261</v>
      </c>
      <c r="T444" s="74" t="n">
        <f aca="false">IFERROR((T443-T442)/T442,"")</f>
        <v>-0.00863821138211382</v>
      </c>
      <c r="U444" s="74" t="n">
        <f aca="false">IFERROR((U443-U442)/U442,"")</f>
        <v>-0.135412217001282</v>
      </c>
      <c r="V444" s="75" t="str">
        <f aca="false">IFERROR((V443-V442)/V442,"")</f>
        <v/>
      </c>
    </row>
    <row r="445" customFormat="false" ht="13.5" hidden="false" customHeight="true" outlineLevel="0" collapsed="false">
      <c r="A445" s="69"/>
      <c r="B445" s="70"/>
      <c r="C445" s="76" t="s">
        <v>550</v>
      </c>
      <c r="D445" s="72"/>
      <c r="E445" s="72"/>
      <c r="F445" s="77" t="n">
        <f aca="false">IFERROR(SQRT(2*(F443-F442)^2/(F443+F442)),"")</f>
        <v>22.1487757672287</v>
      </c>
      <c r="G445" s="77" t="str">
        <f aca="false">IFERROR(SQRT(2*(G443-G442)^2/(G443+G442)),"")</f>
        <v/>
      </c>
      <c r="H445" s="77" t="n">
        <f aca="false">IFERROR(SQRT(2*(H443-H442)^2/(H443+H442)),"")</f>
        <v>53.9343003160784</v>
      </c>
      <c r="I445" s="77" t="n">
        <f aca="false">IFERROR(SQRT(2*(I443-I442)^2/(I443+I442)),"")</f>
        <v>1.11690557157277</v>
      </c>
      <c r="J445" s="77" t="n">
        <f aca="false">IFERROR(SQRT(2*(J443-J442)^2/(J443+J442)),"")</f>
        <v>8.18592742811276</v>
      </c>
      <c r="K445" s="77" t="str">
        <f aca="false">IFERROR(SQRT(2*(#REF!-K442)^2/(#REF!+K442)),"")</f>
        <v/>
      </c>
      <c r="L445" s="77" t="str">
        <f aca="false">IFERROR(SQRT(2*(L443-L442)^2/(L443+L442)),"")</f>
        <v/>
      </c>
      <c r="M445" s="77" t="str">
        <f aca="false">IFERROR(SQRT(2*(M443-M442)^2/(M443+M442)),"")</f>
        <v/>
      </c>
      <c r="N445" s="78" t="n">
        <f aca="false">IFERROR(SQRT(2*(N443-N442)^2/(N443+N442)),"")</f>
        <v>0.162757691754232</v>
      </c>
      <c r="O445" s="78" t="str">
        <f aca="false">IFERROR(SQRT(2*(O443-O442)^2/(O443+O442)),"")</f>
        <v/>
      </c>
      <c r="P445" s="78" t="n">
        <f aca="false">IFERROR(SQRT(2*(P443-P442)^2/(P443+P442)),"")</f>
        <v>58.1374955804821</v>
      </c>
      <c r="Q445" s="77" t="str">
        <f aca="false">IFERROR(SQRT(2*(Q443-Q442)^2/(Q443+Q442)),"")</f>
        <v/>
      </c>
      <c r="R445" s="77" t="n">
        <f aca="false">IFERROR(SQRT(2*(R443-R442)^2/(R443+R442)),"")</f>
        <v>0.920445694906598</v>
      </c>
      <c r="S445" s="77" t="n">
        <f aca="false">IFERROR(SQRT(2*(S443-S442)^2/(S443+S442)),"")</f>
        <v>7.9059512419854</v>
      </c>
      <c r="T445" s="77" t="n">
        <f aca="false">IFERROR(SQRT(2*(T443-T442)^2/(T443+T442)),"")</f>
        <v>0.384039846533456</v>
      </c>
      <c r="U445" s="77" t="n">
        <f aca="false">IFERROR(SQRT(2*(U443-U442)^2/(U443+U442)),"")</f>
        <v>9.59615234080803</v>
      </c>
      <c r="V445" s="79" t="str">
        <f aca="false">IFERROR(SQRT(2*(V443-V442)^2/(V443+V442)),"")</f>
        <v/>
      </c>
    </row>
    <row r="446" customFormat="false" ht="13.5" hidden="false" customHeight="true" outlineLevel="0" collapsed="false">
      <c r="A446" s="69" t="n">
        <v>8023900</v>
      </c>
      <c r="B446" s="70" t="s">
        <v>271</v>
      </c>
      <c r="C446" s="71" t="s">
        <v>547</v>
      </c>
      <c r="D446" s="86"/>
      <c r="E446" s="82"/>
      <c r="F446" s="80"/>
      <c r="G446" s="80"/>
      <c r="H446" s="80"/>
      <c r="I446" s="80"/>
      <c r="J446" s="80"/>
      <c r="K446" s="80"/>
      <c r="L446" s="80"/>
      <c r="M446" s="80"/>
      <c r="N446" s="5"/>
      <c r="O446" s="5"/>
      <c r="P446" s="5"/>
      <c r="Q446" s="80"/>
      <c r="R446" s="80"/>
      <c r="S446" s="80"/>
      <c r="T446" s="80"/>
      <c r="U446" s="80"/>
      <c r="V446" s="81"/>
    </row>
    <row r="447" customFormat="false" ht="13.5" hidden="false" customHeight="true" outlineLevel="0" collapsed="false">
      <c r="A447" s="69"/>
      <c r="B447" s="70"/>
      <c r="C447" s="6" t="s">
        <v>548</v>
      </c>
      <c r="D447" s="87"/>
      <c r="E447" s="82"/>
      <c r="F447" s="6"/>
      <c r="G447" s="6"/>
      <c r="H447" s="6"/>
      <c r="I447" s="6"/>
      <c r="J447" s="6"/>
      <c r="K447" s="6"/>
      <c r="L447" s="6"/>
      <c r="M447" s="6"/>
      <c r="N447" s="5"/>
      <c r="O447" s="5"/>
      <c r="P447" s="5"/>
      <c r="Q447" s="6"/>
      <c r="R447" s="6"/>
      <c r="S447" s="6"/>
      <c r="T447" s="6"/>
      <c r="U447" s="6"/>
      <c r="V447" s="83"/>
    </row>
    <row r="448" customFormat="false" ht="13.5" hidden="false" customHeight="true" outlineLevel="0" collapsed="false">
      <c r="A448" s="69"/>
      <c r="B448" s="70"/>
      <c r="C448" s="6" t="s">
        <v>549</v>
      </c>
      <c r="D448" s="87"/>
      <c r="E448" s="82"/>
      <c r="F448" s="74" t="str">
        <f aca="false">IFERROR((F447-F446)/F446,"")</f>
        <v/>
      </c>
      <c r="G448" s="74" t="str">
        <f aca="false">IFERROR((G447-G446)/G446,"")</f>
        <v/>
      </c>
      <c r="H448" s="74" t="str">
        <f aca="false">IFERROR((H447-H446)/H446,"")</f>
        <v/>
      </c>
      <c r="I448" s="74" t="str">
        <f aca="false">IFERROR((I447-I446)/I446,"")</f>
        <v/>
      </c>
      <c r="J448" s="74" t="str">
        <f aca="false">IFERROR((J447-J446)/J446,"")</f>
        <v/>
      </c>
      <c r="K448" s="74" t="str">
        <f aca="false">IFERROR((K447-K446)/K446,"")</f>
        <v/>
      </c>
      <c r="L448" s="74" t="str">
        <f aca="false">IFERROR((L447-L446)/L446,"")</f>
        <v/>
      </c>
      <c r="M448" s="74" t="str">
        <f aca="false">IFERROR((M447-M446)/M446,"")</f>
        <v/>
      </c>
      <c r="N448" s="40" t="str">
        <f aca="false">IFERROR((N447-N446)/N446,"")</f>
        <v/>
      </c>
      <c r="O448" s="40" t="str">
        <f aca="false">IFERROR((O447-O446)/O446,"")</f>
        <v/>
      </c>
      <c r="P448" s="40" t="str">
        <f aca="false">IFERROR((P447-P446)/P446,"")</f>
        <v/>
      </c>
      <c r="Q448" s="74" t="str">
        <f aca="false">IFERROR((Q447-Q446)/Q446,"")</f>
        <v/>
      </c>
      <c r="R448" s="74" t="str">
        <f aca="false">IFERROR((R447-R446)/R446,"")</f>
        <v/>
      </c>
      <c r="S448" s="74" t="str">
        <f aca="false">IFERROR((S447-S446)/S446,"")</f>
        <v/>
      </c>
      <c r="T448" s="74" t="str">
        <f aca="false">IFERROR((T447-T446)/T446,"")</f>
        <v/>
      </c>
      <c r="U448" s="74" t="str">
        <f aca="false">IFERROR((U447-U446)/U446,"")</f>
        <v/>
      </c>
      <c r="V448" s="75" t="str">
        <f aca="false">IFERROR((V447-V446)/V446,"")</f>
        <v/>
      </c>
    </row>
    <row r="449" customFormat="false" ht="13.5" hidden="false" customHeight="true" outlineLevel="0" collapsed="false">
      <c r="A449" s="69"/>
      <c r="B449" s="70"/>
      <c r="C449" s="76" t="s">
        <v>550</v>
      </c>
      <c r="D449" s="88"/>
      <c r="E449" s="82"/>
      <c r="F449" s="77" t="str">
        <f aca="false">IFERROR(SQRT(2*(F447-F446)^2/(F447+F446)),"")</f>
        <v/>
      </c>
      <c r="G449" s="77" t="str">
        <f aca="false">IFERROR(SQRT(2*(G447-G446)^2/(G447+G446)),"")</f>
        <v/>
      </c>
      <c r="H449" s="77" t="str">
        <f aca="false">IFERROR(SQRT(2*(H447-H446)^2/(H447+H446)),"")</f>
        <v/>
      </c>
      <c r="I449" s="77" t="str">
        <f aca="false">IFERROR(SQRT(2*(I447-I446)^2/(I447+I446)),"")</f>
        <v/>
      </c>
      <c r="J449" s="77" t="str">
        <f aca="false">IFERROR(SQRT(2*(J447-J446)^2/(J447+J446)),"")</f>
        <v/>
      </c>
      <c r="K449" s="77" t="str">
        <f aca="false">IFERROR(SQRT(2*(K447-K446)^2/(K447+K446)),"")</f>
        <v/>
      </c>
      <c r="L449" s="77" t="str">
        <f aca="false">IFERROR(SQRT(2*(L447-L446)^2/(L447+L446)),"")</f>
        <v/>
      </c>
      <c r="M449" s="77" t="str">
        <f aca="false">IFERROR(SQRT(2*(M447-M446)^2/(M447+M446)),"")</f>
        <v/>
      </c>
      <c r="N449" s="84" t="str">
        <f aca="false">IFERROR(SQRT(2*(N447-N446)^2/(N447+N446)),"")</f>
        <v/>
      </c>
      <c r="O449" s="84" t="str">
        <f aca="false">IFERROR(SQRT(2*(O447-O446)^2/(O447+O446)),"")</f>
        <v/>
      </c>
      <c r="P449" s="84" t="str">
        <f aca="false">IFERROR(SQRT(2*(P447-P446)^2/(P447+P446)),"")</f>
        <v/>
      </c>
      <c r="Q449" s="77" t="str">
        <f aca="false">IFERROR(SQRT(2*(Q447-Q446)^2/(Q447+Q446)),"")</f>
        <v/>
      </c>
      <c r="R449" s="77" t="str">
        <f aca="false">IFERROR(SQRT(2*(R447-R446)^2/(R447+R446)),"")</f>
        <v/>
      </c>
      <c r="S449" s="77" t="str">
        <f aca="false">IFERROR(SQRT(2*(S447-S446)^2/(S447+S446)),"")</f>
        <v/>
      </c>
      <c r="T449" s="77" t="str">
        <f aca="false">IFERROR(SQRT(2*(T447-T446)^2/(T447+T446)),"")</f>
        <v/>
      </c>
      <c r="U449" s="77" t="str">
        <f aca="false">IFERROR(SQRT(2*(U447-U446)^2/(U447+U446)),"")</f>
        <v/>
      </c>
      <c r="V449" s="79" t="str">
        <f aca="false">IFERROR(SQRT(2*(V447-V446)^2/(V447+V446)),"")</f>
        <v/>
      </c>
    </row>
    <row r="450" customFormat="false" ht="13.5" hidden="false" customHeight="true" outlineLevel="0" collapsed="false">
      <c r="A450" s="69" t="n">
        <v>8023100</v>
      </c>
      <c r="B450" s="70" t="s">
        <v>273</v>
      </c>
      <c r="C450" s="71" t="s">
        <v>547</v>
      </c>
      <c r="D450" s="86"/>
      <c r="E450" s="82"/>
      <c r="F450" s="71"/>
      <c r="G450" s="71"/>
      <c r="H450" s="71"/>
      <c r="I450" s="71"/>
      <c r="J450" s="71"/>
      <c r="K450" s="71"/>
      <c r="L450" s="71"/>
      <c r="M450" s="71"/>
      <c r="N450" s="5"/>
      <c r="O450" s="5"/>
      <c r="P450" s="5"/>
      <c r="Q450" s="71"/>
      <c r="R450" s="71"/>
      <c r="S450" s="71"/>
      <c r="T450" s="71"/>
      <c r="U450" s="71"/>
      <c r="V450" s="85"/>
    </row>
    <row r="451" customFormat="false" ht="13.5" hidden="false" customHeight="true" outlineLevel="0" collapsed="false">
      <c r="A451" s="69"/>
      <c r="B451" s="70"/>
      <c r="C451" s="6" t="s">
        <v>548</v>
      </c>
      <c r="D451" s="87"/>
      <c r="E451" s="82"/>
      <c r="F451" s="6"/>
      <c r="G451" s="6"/>
      <c r="H451" s="6"/>
      <c r="I451" s="6"/>
      <c r="J451" s="6"/>
      <c r="K451" s="6"/>
      <c r="L451" s="6"/>
      <c r="M451" s="6"/>
      <c r="N451" s="5"/>
      <c r="O451" s="5"/>
      <c r="P451" s="5"/>
      <c r="Q451" s="6"/>
      <c r="R451" s="6"/>
      <c r="S451" s="6"/>
      <c r="T451" s="6"/>
      <c r="U451" s="6"/>
      <c r="V451" s="83"/>
    </row>
    <row r="452" customFormat="false" ht="13.5" hidden="false" customHeight="true" outlineLevel="0" collapsed="false">
      <c r="A452" s="69"/>
      <c r="B452" s="70"/>
      <c r="C452" s="6" t="s">
        <v>549</v>
      </c>
      <c r="D452" s="87"/>
      <c r="E452" s="82"/>
      <c r="F452" s="74" t="str">
        <f aca="false">IFERROR((F451-F450)/F450,"")</f>
        <v/>
      </c>
      <c r="G452" s="74" t="str">
        <f aca="false">IFERROR((G451-G450)/G450,"")</f>
        <v/>
      </c>
      <c r="H452" s="74" t="str">
        <f aca="false">IFERROR((H451-H450)/H450,"")</f>
        <v/>
      </c>
      <c r="I452" s="74" t="str">
        <f aca="false">IFERROR((I451-I450)/I450,"")</f>
        <v/>
      </c>
      <c r="J452" s="74" t="str">
        <f aca="false">IFERROR((J451-J450)/J450,"")</f>
        <v/>
      </c>
      <c r="K452" s="74" t="str">
        <f aca="false">IFERROR((K451-K450)/K450,"")</f>
        <v/>
      </c>
      <c r="L452" s="74" t="str">
        <f aca="false">IFERROR((L451-L450)/L450,"")</f>
        <v/>
      </c>
      <c r="M452" s="74" t="str">
        <f aca="false">IFERROR((M451-M450)/M450,"")</f>
        <v/>
      </c>
      <c r="N452" s="40" t="str">
        <f aca="false">IFERROR((N451-N450)/N450,"")</f>
        <v/>
      </c>
      <c r="O452" s="40" t="str">
        <f aca="false">IFERROR((O451-O450)/O450,"")</f>
        <v/>
      </c>
      <c r="P452" s="40" t="str">
        <f aca="false">IFERROR((P451-P450)/P450,"")</f>
        <v/>
      </c>
      <c r="Q452" s="74" t="str">
        <f aca="false">IFERROR((Q451-Q450)/Q450,"")</f>
        <v/>
      </c>
      <c r="R452" s="74" t="str">
        <f aca="false">IFERROR((R451-R450)/R450,"")</f>
        <v/>
      </c>
      <c r="S452" s="74" t="str">
        <f aca="false">IFERROR((S451-S450)/S450,"")</f>
        <v/>
      </c>
      <c r="T452" s="74" t="str">
        <f aca="false">IFERROR((T451-T450)/T450,"")</f>
        <v/>
      </c>
      <c r="U452" s="74" t="str">
        <f aca="false">IFERROR((U451-U450)/U450,"")</f>
        <v/>
      </c>
      <c r="V452" s="75" t="str">
        <f aca="false">IFERROR((V451-V450)/V450,"")</f>
        <v/>
      </c>
    </row>
    <row r="453" customFormat="false" ht="13.5" hidden="false" customHeight="true" outlineLevel="0" collapsed="false">
      <c r="A453" s="69"/>
      <c r="B453" s="70"/>
      <c r="C453" s="76" t="s">
        <v>550</v>
      </c>
      <c r="D453" s="88"/>
      <c r="E453" s="82"/>
      <c r="F453" s="77" t="str">
        <f aca="false">IFERROR(SQRT(2*(F451-F450)^2/(F451+F450)),"")</f>
        <v/>
      </c>
      <c r="G453" s="77" t="str">
        <f aca="false">IFERROR(SQRT(2*(G451-G450)^2/(G451+G450)),"")</f>
        <v/>
      </c>
      <c r="H453" s="77" t="str">
        <f aca="false">IFERROR(SQRT(2*(H451-H450)^2/(H451+H450)),"")</f>
        <v/>
      </c>
      <c r="I453" s="77" t="str">
        <f aca="false">IFERROR(SQRT(2*(I451-I450)^2/(I451+I450)),"")</f>
        <v/>
      </c>
      <c r="J453" s="77" t="str">
        <f aca="false">IFERROR(SQRT(2*(J451-J450)^2/(J451+J450)),"")</f>
        <v/>
      </c>
      <c r="K453" s="77" t="str">
        <f aca="false">IFERROR(SQRT(2*(K451-K450)^2/(K451+K450)),"")</f>
        <v/>
      </c>
      <c r="L453" s="77" t="str">
        <f aca="false">IFERROR(SQRT(2*(L451-L450)^2/(L451+L450)),"")</f>
        <v/>
      </c>
      <c r="M453" s="77" t="str">
        <f aca="false">IFERROR(SQRT(2*(M451-M450)^2/(M451+M450)),"")</f>
        <v/>
      </c>
      <c r="N453" s="78" t="str">
        <f aca="false">IFERROR(SQRT(2*(N451-N450)^2/(N451+N450)),"")</f>
        <v/>
      </c>
      <c r="O453" s="78" t="str">
        <f aca="false">IFERROR(SQRT(2*(O451-O450)^2/(O451+O450)),"")</f>
        <v/>
      </c>
      <c r="P453" s="78" t="str">
        <f aca="false">IFERROR(SQRT(2*(P451-P450)^2/(P451+P450)),"")</f>
        <v/>
      </c>
      <c r="Q453" s="77" t="str">
        <f aca="false">IFERROR(SQRT(2*(Q451-Q450)^2/(Q451+Q450)),"")</f>
        <v/>
      </c>
      <c r="R453" s="77" t="str">
        <f aca="false">IFERROR(SQRT(2*(R451-R450)^2/(R451+R450)),"")</f>
        <v/>
      </c>
      <c r="S453" s="77" t="str">
        <f aca="false">IFERROR(SQRT(2*(S451-S450)^2/(S451+S450)),"")</f>
        <v/>
      </c>
      <c r="T453" s="77" t="str">
        <f aca="false">IFERROR(SQRT(2*(T451-T450)^2/(T451+T450)),"")</f>
        <v/>
      </c>
      <c r="U453" s="77" t="str">
        <f aca="false">IFERROR(SQRT(2*(U451-U450)^2/(U451+U450)),"")</f>
        <v/>
      </c>
      <c r="V453" s="79" t="str">
        <f aca="false">IFERROR(SQRT(2*(V451-V450)^2/(V451+V450)),"")</f>
        <v/>
      </c>
    </row>
    <row r="454" customFormat="false" ht="13.5" hidden="false" customHeight="true" outlineLevel="0" collapsed="false">
      <c r="A454" s="69" t="n">
        <v>8002100</v>
      </c>
      <c r="B454" s="70" t="s">
        <v>275</v>
      </c>
      <c r="C454" s="71" t="s">
        <v>547</v>
      </c>
      <c r="D454" s="72"/>
      <c r="E454" s="73"/>
      <c r="F454" s="5"/>
      <c r="G454" s="5"/>
      <c r="H454" s="5"/>
      <c r="I454" s="5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</row>
    <row r="455" customFormat="false" ht="13.5" hidden="false" customHeight="true" outlineLevel="0" collapsed="false">
      <c r="A455" s="69"/>
      <c r="B455" s="70"/>
      <c r="C455" s="6" t="s">
        <v>548</v>
      </c>
      <c r="D455" s="72"/>
      <c r="E455" s="72"/>
      <c r="F455" s="5"/>
      <c r="G455" s="5"/>
      <c r="H455" s="5"/>
      <c r="I455" s="5"/>
      <c r="J455" s="5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</row>
    <row r="456" customFormat="false" ht="13.5" hidden="false" customHeight="true" outlineLevel="0" collapsed="false">
      <c r="A456" s="69"/>
      <c r="B456" s="70"/>
      <c r="C456" s="6" t="s">
        <v>549</v>
      </c>
      <c r="D456" s="72"/>
      <c r="E456" s="72"/>
      <c r="F456" s="74" t="str">
        <f aca="false">IFERROR((F455-F454)/F454,"")</f>
        <v/>
      </c>
      <c r="G456" s="74" t="str">
        <f aca="false">IFERROR((G455-G454)/G454,"")</f>
        <v/>
      </c>
      <c r="H456" s="74" t="str">
        <f aca="false">IFERROR((H455-H454)/H454,"")</f>
        <v/>
      </c>
      <c r="I456" s="74" t="str">
        <f aca="false">IFERROR((I455-I454)/I454,"")</f>
        <v/>
      </c>
      <c r="J456" s="74" t="str">
        <f aca="false">IFERROR((J455-J454)/J454,"")</f>
        <v/>
      </c>
      <c r="K456" s="74" t="str">
        <f aca="false">IFERROR((K455-K454)/K454,"")</f>
        <v/>
      </c>
      <c r="L456" s="74" t="str">
        <f aca="false">IFERROR((L455-L454)/L454,"")</f>
        <v/>
      </c>
      <c r="M456" s="74" t="str">
        <f aca="false">IFERROR((M455-M454)/M454,"")</f>
        <v/>
      </c>
      <c r="N456" s="40" t="str">
        <f aca="false">IFERROR((N455-N454)/N454,"")</f>
        <v/>
      </c>
      <c r="O456" s="40" t="str">
        <f aca="false">IFERROR((O455-O454)/O454,"")</f>
        <v/>
      </c>
      <c r="P456" s="40" t="str">
        <f aca="false">IFERROR((P455-P454)/P454,"")</f>
        <v/>
      </c>
      <c r="Q456" s="74" t="str">
        <f aca="false">IFERROR((Q455-Q454)/Q454,"")</f>
        <v/>
      </c>
      <c r="R456" s="74" t="str">
        <f aca="false">IFERROR((R455-R454)/R454,"")</f>
        <v/>
      </c>
      <c r="S456" s="74" t="str">
        <f aca="false">IFERROR((S455-S454)/S454,"")</f>
        <v/>
      </c>
      <c r="T456" s="74" t="str">
        <f aca="false">IFERROR((T455-T454)/T454,"")</f>
        <v/>
      </c>
      <c r="U456" s="74" t="str">
        <f aca="false">IFERROR((U455-U454)/U454,"")</f>
        <v/>
      </c>
      <c r="V456" s="75" t="str">
        <f aca="false">IFERROR((V455-V454)/V454,"")</f>
        <v/>
      </c>
    </row>
    <row r="457" customFormat="false" ht="13.5" hidden="false" customHeight="true" outlineLevel="0" collapsed="false">
      <c r="A457" s="69"/>
      <c r="B457" s="70"/>
      <c r="C457" s="76" t="s">
        <v>550</v>
      </c>
      <c r="D457" s="72"/>
      <c r="E457" s="72"/>
      <c r="F457" s="77" t="str">
        <f aca="false">IFERROR(SQRT(2*(F455-F454)^2/(F455+F454)),"")</f>
        <v/>
      </c>
      <c r="G457" s="77" t="str">
        <f aca="false">IFERROR(SQRT(2*(G455-G454)^2/(G455+G454)),"")</f>
        <v/>
      </c>
      <c r="H457" s="77" t="str">
        <f aca="false">IFERROR(SQRT(2*(H455-H454)^2/(H455+H454)),"")</f>
        <v/>
      </c>
      <c r="I457" s="77" t="str">
        <f aca="false">IFERROR(SQRT(2*(I455-I454)^2/(I455+I454)),"")</f>
        <v/>
      </c>
      <c r="J457" s="77" t="str">
        <f aca="false">IFERROR(SQRT(2*(J455-J454)^2/(J455+J454)),"")</f>
        <v/>
      </c>
      <c r="K457" s="77" t="str">
        <f aca="false">IFERROR(SQRT(2*(K455-K454)^2/(K455+K454)),"")</f>
        <v/>
      </c>
      <c r="L457" s="77" t="str">
        <f aca="false">IFERROR(SQRT(2*(L455-L454)^2/(L455+L454)),"")</f>
        <v/>
      </c>
      <c r="M457" s="77" t="str">
        <f aca="false">IFERROR(SQRT(2*(M455-M454)^2/(M455+M454)),"")</f>
        <v/>
      </c>
      <c r="N457" s="78" t="str">
        <f aca="false">IFERROR(SQRT(2*(N455-N454)^2/(N455+N454)),"")</f>
        <v/>
      </c>
      <c r="O457" s="78" t="str">
        <f aca="false">IFERROR(SQRT(2*(O455-O454)^2/(O455+O454)),"")</f>
        <v/>
      </c>
      <c r="P457" s="78" t="str">
        <f aca="false">IFERROR(SQRT(2*(P455-P454)^2/(P455+P454)),"")</f>
        <v/>
      </c>
      <c r="Q457" s="77" t="str">
        <f aca="false">IFERROR(SQRT(2*(Q455-Q454)^2/(Q455+Q454)),"")</f>
        <v/>
      </c>
      <c r="R457" s="77" t="str">
        <f aca="false">IFERROR(SQRT(2*(R455-R454)^2/(R455+R454)),"")</f>
        <v/>
      </c>
      <c r="S457" s="77" t="str">
        <f aca="false">IFERROR(SQRT(2*(S455-S454)^2/(S455+S454)),"")</f>
        <v/>
      </c>
      <c r="T457" s="77" t="str">
        <f aca="false">IFERROR(SQRT(2*(T455-T454)^2/(T455+T454)),"")</f>
        <v/>
      </c>
      <c r="U457" s="77" t="str">
        <f aca="false">IFERROR(SQRT(2*(U455-U454)^2/(U455+U454)),"")</f>
        <v/>
      </c>
      <c r="V457" s="79" t="str">
        <f aca="false">IFERROR(SQRT(2*(V455-V454)^2/(V455+V454)),"")</f>
        <v/>
      </c>
    </row>
    <row r="458" customFormat="false" ht="13.5" hidden="false" customHeight="true" outlineLevel="0" collapsed="false">
      <c r="A458" s="69" t="n">
        <v>8002000</v>
      </c>
      <c r="B458" s="70" t="s">
        <v>278</v>
      </c>
      <c r="C458" s="71" t="s">
        <v>547</v>
      </c>
      <c r="D458" s="86"/>
      <c r="E458" s="82"/>
      <c r="F458" s="80"/>
      <c r="G458" s="80"/>
      <c r="H458" s="80"/>
      <c r="I458" s="80"/>
      <c r="J458" s="80"/>
      <c r="K458" s="80"/>
      <c r="L458" s="80"/>
      <c r="M458" s="80"/>
      <c r="N458" s="5"/>
      <c r="O458" s="5"/>
      <c r="P458" s="5"/>
      <c r="Q458" s="80"/>
      <c r="R458" s="80"/>
      <c r="S458" s="80"/>
      <c r="T458" s="80"/>
      <c r="U458" s="80"/>
      <c r="V458" s="81"/>
    </row>
    <row r="459" customFormat="false" ht="13.5" hidden="false" customHeight="true" outlineLevel="0" collapsed="false">
      <c r="A459" s="69"/>
      <c r="B459" s="70"/>
      <c r="C459" s="6" t="s">
        <v>548</v>
      </c>
      <c r="D459" s="87"/>
      <c r="E459" s="82"/>
      <c r="F459" s="6"/>
      <c r="G459" s="6"/>
      <c r="H459" s="6"/>
      <c r="I459" s="6"/>
      <c r="J459" s="6"/>
      <c r="K459" s="6"/>
      <c r="L459" s="6"/>
      <c r="M459" s="6"/>
      <c r="N459" s="5"/>
      <c r="O459" s="5"/>
      <c r="P459" s="5"/>
      <c r="Q459" s="6"/>
      <c r="R459" s="6"/>
      <c r="S459" s="6"/>
      <c r="T459" s="6"/>
      <c r="U459" s="6"/>
      <c r="V459" s="83"/>
    </row>
    <row r="460" customFormat="false" ht="13.5" hidden="false" customHeight="true" outlineLevel="0" collapsed="false">
      <c r="A460" s="69"/>
      <c r="B460" s="70"/>
      <c r="C460" s="6" t="s">
        <v>549</v>
      </c>
      <c r="D460" s="87"/>
      <c r="E460" s="82"/>
      <c r="F460" s="74" t="str">
        <f aca="false">IFERROR((F459-F458)/F458,"")</f>
        <v/>
      </c>
      <c r="G460" s="74" t="str">
        <f aca="false">IFERROR((G459-G458)/G458,"")</f>
        <v/>
      </c>
      <c r="H460" s="74" t="str">
        <f aca="false">IFERROR((H459-H458)/H458,"")</f>
        <v/>
      </c>
      <c r="I460" s="74" t="str">
        <f aca="false">IFERROR((I459-I458)/I458,"")</f>
        <v/>
      </c>
      <c r="J460" s="74" t="str">
        <f aca="false">IFERROR((J459-J458)/J458,"")</f>
        <v/>
      </c>
      <c r="K460" s="74" t="str">
        <f aca="false">IFERROR((K459-K458)/K458,"")</f>
        <v/>
      </c>
      <c r="L460" s="74" t="str">
        <f aca="false">IFERROR((L459-L458)/L458,"")</f>
        <v/>
      </c>
      <c r="M460" s="74" t="str">
        <f aca="false">IFERROR((M459-M458)/M458,"")</f>
        <v/>
      </c>
      <c r="N460" s="40" t="str">
        <f aca="false">IFERROR((N459-N458)/N458,"")</f>
        <v/>
      </c>
      <c r="O460" s="40" t="str">
        <f aca="false">IFERROR((O459-O458)/O458,"")</f>
        <v/>
      </c>
      <c r="P460" s="40" t="str">
        <f aca="false">IFERROR((P459-P458)/P458,"")</f>
        <v/>
      </c>
      <c r="Q460" s="74" t="str">
        <f aca="false">IFERROR((Q459-Q458)/Q458,"")</f>
        <v/>
      </c>
      <c r="R460" s="74" t="str">
        <f aca="false">IFERROR((R459-R458)/R458,"")</f>
        <v/>
      </c>
      <c r="S460" s="74" t="str">
        <f aca="false">IFERROR((S459-S458)/S458,"")</f>
        <v/>
      </c>
      <c r="T460" s="74" t="str">
        <f aca="false">IFERROR((T459-T458)/T458,"")</f>
        <v/>
      </c>
      <c r="U460" s="74" t="str">
        <f aca="false">IFERROR((U459-U458)/U458,"")</f>
        <v/>
      </c>
      <c r="V460" s="75" t="str">
        <f aca="false">IFERROR((V459-V458)/V458,"")</f>
        <v/>
      </c>
    </row>
    <row r="461" customFormat="false" ht="13.5" hidden="false" customHeight="true" outlineLevel="0" collapsed="false">
      <c r="A461" s="69"/>
      <c r="B461" s="70"/>
      <c r="C461" s="76" t="s">
        <v>550</v>
      </c>
      <c r="D461" s="88"/>
      <c r="E461" s="82"/>
      <c r="F461" s="77" t="str">
        <f aca="false">IFERROR(SQRT(2*(F459-F458)^2/(F459+F458)),"")</f>
        <v/>
      </c>
      <c r="G461" s="77" t="str">
        <f aca="false">IFERROR(SQRT(2*(G459-G458)^2/(G459+G458)),"")</f>
        <v/>
      </c>
      <c r="H461" s="77" t="str">
        <f aca="false">IFERROR(SQRT(2*(H459-H458)^2/(H459+H458)),"")</f>
        <v/>
      </c>
      <c r="I461" s="77" t="str">
        <f aca="false">IFERROR(SQRT(2*(I459-I458)^2/(I459+I458)),"")</f>
        <v/>
      </c>
      <c r="J461" s="77" t="str">
        <f aca="false">IFERROR(SQRT(2*(J459-J458)^2/(J459+J458)),"")</f>
        <v/>
      </c>
      <c r="K461" s="77" t="str">
        <f aca="false">IFERROR(SQRT(2*(K459-K458)^2/(K459+K458)),"")</f>
        <v/>
      </c>
      <c r="L461" s="77" t="str">
        <f aca="false">IFERROR(SQRT(2*(L459-L458)^2/(L459+L458)),"")</f>
        <v/>
      </c>
      <c r="M461" s="77" t="str">
        <f aca="false">IFERROR(SQRT(2*(M459-M458)^2/(M459+M458)),"")</f>
        <v/>
      </c>
      <c r="N461" s="84" t="str">
        <f aca="false">IFERROR(SQRT(2*(N459-N458)^2/(N459+N458)),"")</f>
        <v/>
      </c>
      <c r="O461" s="84" t="str">
        <f aca="false">IFERROR(SQRT(2*(O459-O458)^2/(O459+O458)),"")</f>
        <v/>
      </c>
      <c r="P461" s="84" t="str">
        <f aca="false">IFERROR(SQRT(2*(P459-P458)^2/(P459+P458)),"")</f>
        <v/>
      </c>
      <c r="Q461" s="77" t="str">
        <f aca="false">IFERROR(SQRT(2*(Q459-Q458)^2/(Q459+Q458)),"")</f>
        <v/>
      </c>
      <c r="R461" s="77" t="str">
        <f aca="false">IFERROR(SQRT(2*(R459-R458)^2/(R459+R458)),"")</f>
        <v/>
      </c>
      <c r="S461" s="77" t="str">
        <f aca="false">IFERROR(SQRT(2*(S459-S458)^2/(S459+S458)),"")</f>
        <v/>
      </c>
      <c r="T461" s="77" t="str">
        <f aca="false">IFERROR(SQRT(2*(T459-T458)^2/(T459+T458)),"")</f>
        <v/>
      </c>
      <c r="U461" s="77" t="str">
        <f aca="false">IFERROR(SQRT(2*(U459-U458)^2/(U459+U458)),"")</f>
        <v/>
      </c>
      <c r="V461" s="79" t="str">
        <f aca="false">IFERROR(SQRT(2*(V459-V458)^2/(V459+V458)),"")</f>
        <v/>
      </c>
    </row>
    <row r="462" customFormat="false" ht="13.5" hidden="false" customHeight="true" outlineLevel="0" collapsed="false">
      <c r="A462" s="69" t="n">
        <v>8018200</v>
      </c>
      <c r="B462" s="70" t="s">
        <v>280</v>
      </c>
      <c r="C462" s="71" t="s">
        <v>547</v>
      </c>
      <c r="D462" s="86"/>
      <c r="E462" s="82"/>
      <c r="F462" s="71"/>
      <c r="G462" s="71"/>
      <c r="H462" s="71"/>
      <c r="I462" s="71"/>
      <c r="J462" s="71"/>
      <c r="K462" s="71"/>
      <c r="L462" s="71"/>
      <c r="M462" s="71"/>
      <c r="N462" s="5"/>
      <c r="O462" s="5"/>
      <c r="P462" s="5"/>
      <c r="Q462" s="71"/>
      <c r="R462" s="71"/>
      <c r="S462" s="71"/>
      <c r="T462" s="71"/>
      <c r="U462" s="71"/>
      <c r="V462" s="85"/>
    </row>
    <row r="463" customFormat="false" ht="13.5" hidden="false" customHeight="true" outlineLevel="0" collapsed="false">
      <c r="A463" s="69"/>
      <c r="B463" s="70"/>
      <c r="C463" s="6" t="s">
        <v>548</v>
      </c>
      <c r="D463" s="87"/>
      <c r="E463" s="82"/>
      <c r="F463" s="6"/>
      <c r="G463" s="6"/>
      <c r="H463" s="6"/>
      <c r="I463" s="6"/>
      <c r="J463" s="6"/>
      <c r="K463" s="6"/>
      <c r="L463" s="6"/>
      <c r="M463" s="6"/>
      <c r="N463" s="5"/>
      <c r="O463" s="5"/>
      <c r="P463" s="5"/>
      <c r="Q463" s="6"/>
      <c r="R463" s="6"/>
      <c r="S463" s="6"/>
      <c r="T463" s="6"/>
      <c r="U463" s="6"/>
      <c r="V463" s="83"/>
    </row>
    <row r="464" customFormat="false" ht="13.5" hidden="false" customHeight="true" outlineLevel="0" collapsed="false">
      <c r="A464" s="69"/>
      <c r="B464" s="70"/>
      <c r="C464" s="6" t="s">
        <v>549</v>
      </c>
      <c r="D464" s="87"/>
      <c r="E464" s="82"/>
      <c r="F464" s="74" t="str">
        <f aca="false">IFERROR((F463-F462)/F462,"")</f>
        <v/>
      </c>
      <c r="G464" s="74" t="str">
        <f aca="false">IFERROR((G463-G462)/G462,"")</f>
        <v/>
      </c>
      <c r="H464" s="74" t="str">
        <f aca="false">IFERROR((H463-H462)/H462,"")</f>
        <v/>
      </c>
      <c r="I464" s="74" t="str">
        <f aca="false">IFERROR((I463-I462)/I462,"")</f>
        <v/>
      </c>
      <c r="J464" s="74" t="str">
        <f aca="false">IFERROR((J463-J462)/J462,"")</f>
        <v/>
      </c>
      <c r="K464" s="74" t="str">
        <f aca="false">IFERROR((K463-K462)/K462,"")</f>
        <v/>
      </c>
      <c r="L464" s="74" t="str">
        <f aca="false">IFERROR((L463-L462)/L462,"")</f>
        <v/>
      </c>
      <c r="M464" s="74" t="str">
        <f aca="false">IFERROR((M463-M462)/M462,"")</f>
        <v/>
      </c>
      <c r="N464" s="40" t="str">
        <f aca="false">IFERROR((N463-N462)/N462,"")</f>
        <v/>
      </c>
      <c r="O464" s="40" t="str">
        <f aca="false">IFERROR((O463-O462)/O462,"")</f>
        <v/>
      </c>
      <c r="P464" s="40" t="str">
        <f aca="false">IFERROR((P463-P462)/P462,"")</f>
        <v/>
      </c>
      <c r="Q464" s="74" t="str">
        <f aca="false">IFERROR((Q463-Q462)/Q462,"")</f>
        <v/>
      </c>
      <c r="R464" s="74" t="str">
        <f aca="false">IFERROR((R463-R462)/R462,"")</f>
        <v/>
      </c>
      <c r="S464" s="74" t="str">
        <f aca="false">IFERROR((S463-S462)/S462,"")</f>
        <v/>
      </c>
      <c r="T464" s="74" t="str">
        <f aca="false">IFERROR((T463-T462)/T462,"")</f>
        <v/>
      </c>
      <c r="U464" s="74" t="str">
        <f aca="false">IFERROR((U463-U462)/U462,"")</f>
        <v/>
      </c>
      <c r="V464" s="75" t="str">
        <f aca="false">IFERROR((V463-V462)/V462,"")</f>
        <v/>
      </c>
    </row>
    <row r="465" customFormat="false" ht="13.5" hidden="false" customHeight="true" outlineLevel="0" collapsed="false">
      <c r="A465" s="69"/>
      <c r="B465" s="70"/>
      <c r="C465" s="76" t="s">
        <v>550</v>
      </c>
      <c r="D465" s="88"/>
      <c r="E465" s="82"/>
      <c r="F465" s="77" t="str">
        <f aca="false">IFERROR(SQRT(2*(F463-F462)^2/(F463+F462)),"")</f>
        <v/>
      </c>
      <c r="G465" s="77" t="str">
        <f aca="false">IFERROR(SQRT(2*(G463-G462)^2/(G463+G462)),"")</f>
        <v/>
      </c>
      <c r="H465" s="77" t="str">
        <f aca="false">IFERROR(SQRT(2*(H463-H462)^2/(H463+H462)),"")</f>
        <v/>
      </c>
      <c r="I465" s="77" t="str">
        <f aca="false">IFERROR(SQRT(2*(I463-I462)^2/(I463+I462)),"")</f>
        <v/>
      </c>
      <c r="J465" s="77" t="str">
        <f aca="false">IFERROR(SQRT(2*(J463-J462)^2/(J463+J462)),"")</f>
        <v/>
      </c>
      <c r="K465" s="77" t="str">
        <f aca="false">IFERROR(SQRT(2*(K463-K462)^2/(K463+K462)),"")</f>
        <v/>
      </c>
      <c r="L465" s="77" t="str">
        <f aca="false">IFERROR(SQRT(2*(L463-L462)^2/(L463+L462)),"")</f>
        <v/>
      </c>
      <c r="M465" s="77" t="str">
        <f aca="false">IFERROR(SQRT(2*(M463-M462)^2/(M463+M462)),"")</f>
        <v/>
      </c>
      <c r="N465" s="84" t="str">
        <f aca="false">IFERROR(SQRT(2*(N463-N462)^2/(N463+N462)),"")</f>
        <v/>
      </c>
      <c r="O465" s="84" t="str">
        <f aca="false">IFERROR(SQRT(2*(O463-O462)^2/(O463+O462)),"")</f>
        <v/>
      </c>
      <c r="P465" s="84" t="str">
        <f aca="false">IFERROR(SQRT(2*(P463-P462)^2/(P463+P462)),"")</f>
        <v/>
      </c>
      <c r="Q465" s="77" t="str">
        <f aca="false">IFERROR(SQRT(2*(Q463-Q462)^2/(Q463+Q462)),"")</f>
        <v/>
      </c>
      <c r="R465" s="77" t="str">
        <f aca="false">IFERROR(SQRT(2*(R463-R462)^2/(R463+R462)),"")</f>
        <v/>
      </c>
      <c r="S465" s="77" t="str">
        <f aca="false">IFERROR(SQRT(2*(S463-S462)^2/(S463+S462)),"")</f>
        <v/>
      </c>
      <c r="T465" s="77" t="str">
        <f aca="false">IFERROR(SQRT(2*(T463-T462)^2/(T463+T462)),"")</f>
        <v/>
      </c>
      <c r="U465" s="77" t="str">
        <f aca="false">IFERROR(SQRT(2*(U463-U462)^2/(U463+U462)),"")</f>
        <v/>
      </c>
      <c r="V465" s="79" t="str">
        <f aca="false">IFERROR(SQRT(2*(V463-V462)^2/(V463+V462)),"")</f>
        <v/>
      </c>
    </row>
    <row r="466" customFormat="false" ht="13.5" hidden="false" customHeight="true" outlineLevel="0" collapsed="false">
      <c r="A466" s="69" t="n">
        <v>8056200</v>
      </c>
      <c r="B466" s="70" t="s">
        <v>282</v>
      </c>
      <c r="C466" s="71" t="s">
        <v>547</v>
      </c>
      <c r="D466" s="86"/>
      <c r="E466" s="82"/>
      <c r="F466" s="71"/>
      <c r="G466" s="71"/>
      <c r="H466" s="71"/>
      <c r="I466" s="71"/>
      <c r="J466" s="71"/>
      <c r="K466" s="71"/>
      <c r="L466" s="71"/>
      <c r="M466" s="71"/>
      <c r="N466" s="5"/>
      <c r="O466" s="5"/>
      <c r="P466" s="5"/>
      <c r="Q466" s="71"/>
      <c r="R466" s="71"/>
      <c r="S466" s="71"/>
      <c r="T466" s="71"/>
      <c r="U466" s="71"/>
      <c r="V466" s="85"/>
    </row>
    <row r="467" customFormat="false" ht="13.5" hidden="false" customHeight="true" outlineLevel="0" collapsed="false">
      <c r="A467" s="69"/>
      <c r="B467" s="70"/>
      <c r="C467" s="6" t="s">
        <v>548</v>
      </c>
      <c r="D467" s="87"/>
      <c r="E467" s="82"/>
      <c r="F467" s="6"/>
      <c r="G467" s="6"/>
      <c r="H467" s="6"/>
      <c r="I467" s="6"/>
      <c r="J467" s="6"/>
      <c r="K467" s="6"/>
      <c r="L467" s="6"/>
      <c r="M467" s="6"/>
      <c r="N467" s="5"/>
      <c r="O467" s="5"/>
      <c r="P467" s="5"/>
      <c r="Q467" s="6"/>
      <c r="R467" s="6"/>
      <c r="S467" s="6"/>
      <c r="T467" s="6"/>
      <c r="U467" s="6"/>
      <c r="V467" s="83"/>
    </row>
    <row r="468" customFormat="false" ht="13.5" hidden="false" customHeight="true" outlineLevel="0" collapsed="false">
      <c r="A468" s="69"/>
      <c r="B468" s="70"/>
      <c r="C468" s="6" t="s">
        <v>549</v>
      </c>
      <c r="D468" s="87"/>
      <c r="E468" s="82"/>
      <c r="F468" s="74" t="str">
        <f aca="false">IFERROR((F467-F466)/F466,"")</f>
        <v/>
      </c>
      <c r="G468" s="74" t="str">
        <f aca="false">IFERROR((G467-G466)/G466,"")</f>
        <v/>
      </c>
      <c r="H468" s="74" t="str">
        <f aca="false">IFERROR((H467-H466)/H466,"")</f>
        <v/>
      </c>
      <c r="I468" s="74" t="str">
        <f aca="false">IFERROR((I467-I466)/I466,"")</f>
        <v/>
      </c>
      <c r="J468" s="74" t="str">
        <f aca="false">IFERROR((J467-J466)/J466,"")</f>
        <v/>
      </c>
      <c r="K468" s="74" t="str">
        <f aca="false">IFERROR((K467-K466)/K466,"")</f>
        <v/>
      </c>
      <c r="L468" s="74" t="str">
        <f aca="false">IFERROR((L467-L466)/L466,"")</f>
        <v/>
      </c>
      <c r="M468" s="74" t="str">
        <f aca="false">IFERROR((M467-M466)/M466,"")</f>
        <v/>
      </c>
      <c r="N468" s="40" t="str">
        <f aca="false">IFERROR((N467-N466)/N466,"")</f>
        <v/>
      </c>
      <c r="O468" s="40" t="str">
        <f aca="false">IFERROR((O467-O466)/O466,"")</f>
        <v/>
      </c>
      <c r="P468" s="40" t="str">
        <f aca="false">IFERROR((P467-P466)/P466,"")</f>
        <v/>
      </c>
      <c r="Q468" s="74" t="str">
        <f aca="false">IFERROR((Q467-Q466)/Q466,"")</f>
        <v/>
      </c>
      <c r="R468" s="74" t="str">
        <f aca="false">IFERROR((R467-R466)/R466,"")</f>
        <v/>
      </c>
      <c r="S468" s="74" t="str">
        <f aca="false">IFERROR((S467-S466)/S466,"")</f>
        <v/>
      </c>
      <c r="T468" s="74" t="str">
        <f aca="false">IFERROR((T467-T466)/T466,"")</f>
        <v/>
      </c>
      <c r="U468" s="74" t="str">
        <f aca="false">IFERROR((U467-U466)/U466,"")</f>
        <v/>
      </c>
      <c r="V468" s="75" t="str">
        <f aca="false">IFERROR((V467-V466)/V466,"")</f>
        <v/>
      </c>
    </row>
    <row r="469" customFormat="false" ht="13.5" hidden="false" customHeight="true" outlineLevel="0" collapsed="false">
      <c r="A469" s="69"/>
      <c r="B469" s="70"/>
      <c r="C469" s="76" t="s">
        <v>550</v>
      </c>
      <c r="D469" s="88"/>
      <c r="E469" s="82"/>
      <c r="F469" s="77" t="str">
        <f aca="false">IFERROR(SQRT(2*(F467-F466)^2/(F467+F466)),"")</f>
        <v/>
      </c>
      <c r="G469" s="77" t="str">
        <f aca="false">IFERROR(SQRT(2*(G467-G466)^2/(G467+G466)),"")</f>
        <v/>
      </c>
      <c r="H469" s="77" t="str">
        <f aca="false">IFERROR(SQRT(2*(H467-H466)^2/(H467+H466)),"")</f>
        <v/>
      </c>
      <c r="I469" s="77" t="str">
        <f aca="false">IFERROR(SQRT(2*(I467-I466)^2/(I467+I466)),"")</f>
        <v/>
      </c>
      <c r="J469" s="77" t="str">
        <f aca="false">IFERROR(SQRT(2*(J467-J466)^2/(J467+J466)),"")</f>
        <v/>
      </c>
      <c r="K469" s="77" t="str">
        <f aca="false">IFERROR(SQRT(2*(K467-K466)^2/(K467+K466)),"")</f>
        <v/>
      </c>
      <c r="L469" s="77" t="str">
        <f aca="false">IFERROR(SQRT(2*(L467-L466)^2/(L467+L466)),"")</f>
        <v/>
      </c>
      <c r="M469" s="77" t="str">
        <f aca="false">IFERROR(SQRT(2*(M467-M466)^2/(M467+M466)),"")</f>
        <v/>
      </c>
      <c r="N469" s="84" t="str">
        <f aca="false">IFERROR(SQRT(2*(N467-N466)^2/(N467+N466)),"")</f>
        <v/>
      </c>
      <c r="O469" s="84" t="str">
        <f aca="false">IFERROR(SQRT(2*(O467-O466)^2/(O467+O466)),"")</f>
        <v/>
      </c>
      <c r="P469" s="84" t="str">
        <f aca="false">IFERROR(SQRT(2*(P467-P466)^2/(P467+P466)),"")</f>
        <v/>
      </c>
      <c r="Q469" s="77" t="str">
        <f aca="false">IFERROR(SQRT(2*(Q467-Q466)^2/(Q467+Q466)),"")</f>
        <v/>
      </c>
      <c r="R469" s="77" t="str">
        <f aca="false">IFERROR(SQRT(2*(R467-R466)^2/(R467+R466)),"")</f>
        <v/>
      </c>
      <c r="S469" s="77" t="str">
        <f aca="false">IFERROR(SQRT(2*(S467-S466)^2/(S467+S466)),"")</f>
        <v/>
      </c>
      <c r="T469" s="77" t="str">
        <f aca="false">IFERROR(SQRT(2*(T467-T466)^2/(T467+T466)),"")</f>
        <v/>
      </c>
      <c r="U469" s="77" t="str">
        <f aca="false">IFERROR(SQRT(2*(U467-U466)^2/(U467+U466)),"")</f>
        <v/>
      </c>
      <c r="V469" s="79" t="str">
        <f aca="false">IFERROR(SQRT(2*(V467-V466)^2/(V467+V466)),"")</f>
        <v/>
      </c>
    </row>
    <row r="470" customFormat="false" ht="13.5" hidden="false" customHeight="true" outlineLevel="0" collapsed="false">
      <c r="A470" s="69" t="n">
        <v>8050600</v>
      </c>
      <c r="B470" s="70" t="s">
        <v>284</v>
      </c>
      <c r="C470" s="71" t="s">
        <v>547</v>
      </c>
      <c r="D470" s="86"/>
      <c r="E470" s="82"/>
      <c r="F470" s="71"/>
      <c r="G470" s="71"/>
      <c r="H470" s="71"/>
      <c r="I470" s="71"/>
      <c r="J470" s="71"/>
      <c r="K470" s="71"/>
      <c r="L470" s="71"/>
      <c r="M470" s="71"/>
      <c r="N470" s="5"/>
      <c r="O470" s="5"/>
      <c r="P470" s="5"/>
      <c r="Q470" s="71"/>
      <c r="R470" s="71"/>
      <c r="S470" s="71"/>
      <c r="T470" s="71"/>
      <c r="U470" s="71"/>
      <c r="V470" s="85"/>
    </row>
    <row r="471" customFormat="false" ht="13.5" hidden="false" customHeight="true" outlineLevel="0" collapsed="false">
      <c r="A471" s="69"/>
      <c r="B471" s="70"/>
      <c r="C471" s="6" t="s">
        <v>548</v>
      </c>
      <c r="D471" s="87"/>
      <c r="E471" s="82"/>
      <c r="F471" s="6"/>
      <c r="G471" s="6"/>
      <c r="H471" s="6"/>
      <c r="I471" s="6"/>
      <c r="J471" s="6"/>
      <c r="K471" s="6"/>
      <c r="L471" s="6"/>
      <c r="M471" s="6"/>
      <c r="N471" s="5"/>
      <c r="O471" s="5"/>
      <c r="P471" s="5"/>
      <c r="Q471" s="6"/>
      <c r="R471" s="6"/>
      <c r="S471" s="6"/>
      <c r="T471" s="6"/>
      <c r="U471" s="6"/>
      <c r="V471" s="83"/>
    </row>
    <row r="472" customFormat="false" ht="13.5" hidden="false" customHeight="true" outlineLevel="0" collapsed="false">
      <c r="A472" s="69"/>
      <c r="B472" s="70"/>
      <c r="C472" s="6" t="s">
        <v>549</v>
      </c>
      <c r="D472" s="87"/>
      <c r="E472" s="82"/>
      <c r="F472" s="74" t="str">
        <f aca="false">IFERROR((F471-F470)/F470,"")</f>
        <v/>
      </c>
      <c r="G472" s="74" t="str">
        <f aca="false">IFERROR((G471-G470)/G470,"")</f>
        <v/>
      </c>
      <c r="H472" s="74" t="str">
        <f aca="false">IFERROR((H471-H470)/H470,"")</f>
        <v/>
      </c>
      <c r="I472" s="74" t="str">
        <f aca="false">IFERROR((I471-I470)/I470,"")</f>
        <v/>
      </c>
      <c r="J472" s="74" t="str">
        <f aca="false">IFERROR((J471-J470)/J470,"")</f>
        <v/>
      </c>
      <c r="K472" s="74" t="str">
        <f aca="false">IFERROR((K471-K470)/K470,"")</f>
        <v/>
      </c>
      <c r="L472" s="74" t="str">
        <f aca="false">IFERROR((L471-L470)/L470,"")</f>
        <v/>
      </c>
      <c r="M472" s="74" t="str">
        <f aca="false">IFERROR((M471-M470)/M470,"")</f>
        <v/>
      </c>
      <c r="N472" s="40" t="str">
        <f aca="false">IFERROR((N471-N470)/N470,"")</f>
        <v/>
      </c>
      <c r="O472" s="40" t="str">
        <f aca="false">IFERROR((O471-O470)/O470,"")</f>
        <v/>
      </c>
      <c r="P472" s="40" t="str">
        <f aca="false">IFERROR((P471-P470)/P470,"")</f>
        <v/>
      </c>
      <c r="Q472" s="74" t="str">
        <f aca="false">IFERROR((Q471-Q470)/Q470,"")</f>
        <v/>
      </c>
      <c r="R472" s="74" t="str">
        <f aca="false">IFERROR((R471-R470)/R470,"")</f>
        <v/>
      </c>
      <c r="S472" s="74" t="str">
        <f aca="false">IFERROR((S471-S470)/S470,"")</f>
        <v/>
      </c>
      <c r="T472" s="74" t="str">
        <f aca="false">IFERROR((T471-T470)/T470,"")</f>
        <v/>
      </c>
      <c r="U472" s="74" t="str">
        <f aca="false">IFERROR((U471-U470)/U470,"")</f>
        <v/>
      </c>
      <c r="V472" s="75" t="str">
        <f aca="false">IFERROR((V471-V470)/V470,"")</f>
        <v/>
      </c>
    </row>
    <row r="473" customFormat="false" ht="13.5" hidden="false" customHeight="true" outlineLevel="0" collapsed="false">
      <c r="A473" s="69"/>
      <c r="B473" s="70"/>
      <c r="C473" s="76" t="s">
        <v>550</v>
      </c>
      <c r="D473" s="88"/>
      <c r="E473" s="82"/>
      <c r="F473" s="77" t="str">
        <f aca="false">IFERROR(SQRT(2*(F471-F470)^2/(F471+F470)),"")</f>
        <v/>
      </c>
      <c r="G473" s="77" t="str">
        <f aca="false">IFERROR(SQRT(2*(G471-G470)^2/(G471+G470)),"")</f>
        <v/>
      </c>
      <c r="H473" s="77" t="str">
        <f aca="false">IFERROR(SQRT(2*(H471-H470)^2/(H471+H470)),"")</f>
        <v/>
      </c>
      <c r="I473" s="77" t="str">
        <f aca="false">IFERROR(SQRT(2*(I471-I470)^2/(I471+I470)),"")</f>
        <v/>
      </c>
      <c r="J473" s="77" t="str">
        <f aca="false">IFERROR(SQRT(2*(J471-J470)^2/(J471+J470)),"")</f>
        <v/>
      </c>
      <c r="K473" s="77" t="str">
        <f aca="false">IFERROR(SQRT(2*(K471-K470)^2/(K471+K470)),"")</f>
        <v/>
      </c>
      <c r="L473" s="77" t="str">
        <f aca="false">IFERROR(SQRT(2*(L471-L470)^2/(L471+L470)),"")</f>
        <v/>
      </c>
      <c r="M473" s="77" t="str">
        <f aca="false">IFERROR(SQRT(2*(M471-M470)^2/(M471+M470)),"")</f>
        <v/>
      </c>
      <c r="N473" s="84" t="str">
        <f aca="false">IFERROR(SQRT(2*(N471-N470)^2/(N471+N470)),"")</f>
        <v/>
      </c>
      <c r="O473" s="84" t="str">
        <f aca="false">IFERROR(SQRT(2*(O471-O470)^2/(O471+O470)),"")</f>
        <v/>
      </c>
      <c r="P473" s="84" t="str">
        <f aca="false">IFERROR(SQRT(2*(P471-P470)^2/(P471+P470)),"")</f>
        <v/>
      </c>
      <c r="Q473" s="77" t="str">
        <f aca="false">IFERROR(SQRT(2*(Q471-Q470)^2/(Q471+Q470)),"")</f>
        <v/>
      </c>
      <c r="R473" s="77" t="str">
        <f aca="false">IFERROR(SQRT(2*(R471-R470)^2/(R471+R470)),"")</f>
        <v/>
      </c>
      <c r="S473" s="77" t="str">
        <f aca="false">IFERROR(SQRT(2*(S471-S470)^2/(S471+S470)),"")</f>
        <v/>
      </c>
      <c r="T473" s="77" t="str">
        <f aca="false">IFERROR(SQRT(2*(T471-T470)^2/(T471+T470)),"")</f>
        <v/>
      </c>
      <c r="U473" s="77" t="str">
        <f aca="false">IFERROR(SQRT(2*(U471-U470)^2/(U471+U470)),"")</f>
        <v/>
      </c>
      <c r="V473" s="79" t="str">
        <f aca="false">IFERROR(SQRT(2*(V471-V470)^2/(V471+V470)),"")</f>
        <v/>
      </c>
    </row>
    <row r="474" customFormat="false" ht="13.5" hidden="false" customHeight="true" outlineLevel="0" collapsed="false">
      <c r="A474" s="69" t="n">
        <v>9010720</v>
      </c>
      <c r="B474" s="70" t="s">
        <v>286</v>
      </c>
      <c r="C474" s="71" t="s">
        <v>547</v>
      </c>
      <c r="D474" s="86"/>
      <c r="E474" s="82"/>
      <c r="F474" s="71"/>
      <c r="G474" s="71"/>
      <c r="H474" s="71"/>
      <c r="I474" s="71"/>
      <c r="J474" s="71"/>
      <c r="K474" s="71"/>
      <c r="L474" s="71"/>
      <c r="M474" s="71"/>
      <c r="N474" s="5"/>
      <c r="O474" s="5"/>
      <c r="P474" s="5"/>
      <c r="Q474" s="71"/>
      <c r="R474" s="71"/>
      <c r="S474" s="71"/>
      <c r="T474" s="71"/>
      <c r="U474" s="71"/>
      <c r="V474" s="85"/>
    </row>
    <row r="475" customFormat="false" ht="13.5" hidden="false" customHeight="true" outlineLevel="0" collapsed="false">
      <c r="A475" s="69"/>
      <c r="B475" s="70"/>
      <c r="C475" s="6" t="s">
        <v>548</v>
      </c>
      <c r="D475" s="87"/>
      <c r="E475" s="82"/>
      <c r="F475" s="6"/>
      <c r="G475" s="6"/>
      <c r="H475" s="6"/>
      <c r="I475" s="6"/>
      <c r="J475" s="6"/>
      <c r="K475" s="6"/>
      <c r="L475" s="6"/>
      <c r="M475" s="6"/>
      <c r="N475" s="5"/>
      <c r="O475" s="5"/>
      <c r="P475" s="5"/>
      <c r="Q475" s="6"/>
      <c r="R475" s="6"/>
      <c r="S475" s="6"/>
      <c r="T475" s="6"/>
      <c r="U475" s="6"/>
      <c r="V475" s="83"/>
    </row>
    <row r="476" customFormat="false" ht="13.5" hidden="false" customHeight="true" outlineLevel="0" collapsed="false">
      <c r="A476" s="69"/>
      <c r="B476" s="70"/>
      <c r="C476" s="6" t="s">
        <v>549</v>
      </c>
      <c r="D476" s="87"/>
      <c r="E476" s="82"/>
      <c r="F476" s="74" t="str">
        <f aca="false">IFERROR((F475-F474)/F474,"")</f>
        <v/>
      </c>
      <c r="G476" s="74" t="str">
        <f aca="false">IFERROR((G475-G474)/G474,"")</f>
        <v/>
      </c>
      <c r="H476" s="74" t="str">
        <f aca="false">IFERROR((H475-H474)/H474,"")</f>
        <v/>
      </c>
      <c r="I476" s="74" t="str">
        <f aca="false">IFERROR((I475-I474)/I474,"")</f>
        <v/>
      </c>
      <c r="J476" s="74" t="str">
        <f aca="false">IFERROR((J475-J474)/J474,"")</f>
        <v/>
      </c>
      <c r="K476" s="74" t="str">
        <f aca="false">IFERROR((K475-K474)/K474,"")</f>
        <v/>
      </c>
      <c r="L476" s="74" t="str">
        <f aca="false">IFERROR((L475-L474)/L474,"")</f>
        <v/>
      </c>
      <c r="M476" s="74" t="str">
        <f aca="false">IFERROR((M475-M474)/M474,"")</f>
        <v/>
      </c>
      <c r="N476" s="40" t="str">
        <f aca="false">IFERROR((N475-N474)/N474,"")</f>
        <v/>
      </c>
      <c r="O476" s="40" t="str">
        <f aca="false">IFERROR((O475-O474)/O474,"")</f>
        <v/>
      </c>
      <c r="P476" s="40" t="str">
        <f aca="false">IFERROR((P475-P474)/P474,"")</f>
        <v/>
      </c>
      <c r="Q476" s="74" t="str">
        <f aca="false">IFERROR((Q475-Q474)/Q474,"")</f>
        <v/>
      </c>
      <c r="R476" s="74" t="str">
        <f aca="false">IFERROR((R475-R474)/R474,"")</f>
        <v/>
      </c>
      <c r="S476" s="74" t="str">
        <f aca="false">IFERROR((S475-S474)/S474,"")</f>
        <v/>
      </c>
      <c r="T476" s="74" t="str">
        <f aca="false">IFERROR((T475-T474)/T474,"")</f>
        <v/>
      </c>
      <c r="U476" s="74" t="str">
        <f aca="false">IFERROR((U475-U474)/U474,"")</f>
        <v/>
      </c>
      <c r="V476" s="75" t="str">
        <f aca="false">IFERROR((V475-V474)/V474,"")</f>
        <v/>
      </c>
    </row>
    <row r="477" customFormat="false" ht="13.5" hidden="false" customHeight="true" outlineLevel="0" collapsed="false">
      <c r="A477" s="69"/>
      <c r="B477" s="70"/>
      <c r="C477" s="76" t="s">
        <v>550</v>
      </c>
      <c r="D477" s="88"/>
      <c r="E477" s="82"/>
      <c r="F477" s="77" t="str">
        <f aca="false">IFERROR(SQRT(2*(F475-F474)^2/(F475+F474)),"")</f>
        <v/>
      </c>
      <c r="G477" s="77" t="str">
        <f aca="false">IFERROR(SQRT(2*(G475-G474)^2/(G475+G474)),"")</f>
        <v/>
      </c>
      <c r="H477" s="77" t="str">
        <f aca="false">IFERROR(SQRT(2*(H475-H474)^2/(H475+H474)),"")</f>
        <v/>
      </c>
      <c r="I477" s="77" t="str">
        <f aca="false">IFERROR(SQRT(2*(I475-I474)^2/(I475+I474)),"")</f>
        <v/>
      </c>
      <c r="J477" s="77" t="str">
        <f aca="false">IFERROR(SQRT(2*(J475-J474)^2/(J475+J474)),"")</f>
        <v/>
      </c>
      <c r="K477" s="77" t="str">
        <f aca="false">IFERROR(SQRT(2*(K475-K474)^2/(K475+K474)),"")</f>
        <v/>
      </c>
      <c r="L477" s="77" t="str">
        <f aca="false">IFERROR(SQRT(2*(L475-L474)^2/(L475+L474)),"")</f>
        <v/>
      </c>
      <c r="M477" s="77" t="str">
        <f aca="false">IFERROR(SQRT(2*(M475-M474)^2/(M475+M474)),"")</f>
        <v/>
      </c>
      <c r="N477" s="84" t="str">
        <f aca="false">IFERROR(SQRT(2*(N475-N474)^2/(N475+N474)),"")</f>
        <v/>
      </c>
      <c r="O477" s="84" t="str">
        <f aca="false">IFERROR(SQRT(2*(O475-O474)^2/(O475+O474)),"")</f>
        <v/>
      </c>
      <c r="P477" s="84" t="str">
        <f aca="false">IFERROR(SQRT(2*(P475-P474)^2/(P475+P474)),"")</f>
        <v/>
      </c>
      <c r="Q477" s="77" t="str">
        <f aca="false">IFERROR(SQRT(2*(Q475-Q474)^2/(Q475+Q474)),"")</f>
        <v/>
      </c>
      <c r="R477" s="77" t="str">
        <f aca="false">IFERROR(SQRT(2*(R475-R474)^2/(R475+R474)),"")</f>
        <v/>
      </c>
      <c r="S477" s="77" t="str">
        <f aca="false">IFERROR(SQRT(2*(S475-S474)^2/(S475+S474)),"")</f>
        <v/>
      </c>
      <c r="T477" s="77" t="str">
        <f aca="false">IFERROR(SQRT(2*(T475-T474)^2/(T475+T474)),"")</f>
        <v/>
      </c>
      <c r="U477" s="77" t="str">
        <f aca="false">IFERROR(SQRT(2*(U475-U474)^2/(U475+U474)),"")</f>
        <v/>
      </c>
      <c r="V477" s="79" t="str">
        <f aca="false">IFERROR(SQRT(2*(V475-V474)^2/(V475+V474)),"")</f>
        <v/>
      </c>
    </row>
    <row r="478" customFormat="false" ht="13.5" hidden="false" customHeight="true" outlineLevel="0" collapsed="false">
      <c r="A478" s="69" t="n">
        <v>8057150</v>
      </c>
      <c r="B478" s="70" t="s">
        <v>288</v>
      </c>
      <c r="C478" s="71" t="s">
        <v>547</v>
      </c>
      <c r="D478" s="86"/>
      <c r="E478" s="82"/>
      <c r="F478" s="71"/>
      <c r="G478" s="71"/>
      <c r="H478" s="71"/>
      <c r="I478" s="71"/>
      <c r="J478" s="71"/>
      <c r="K478" s="71"/>
      <c r="L478" s="71"/>
      <c r="M478" s="71"/>
      <c r="N478" s="5"/>
      <c r="O478" s="5"/>
      <c r="P478" s="5"/>
      <c r="Q478" s="71"/>
      <c r="R478" s="71"/>
      <c r="S478" s="71"/>
      <c r="T478" s="71"/>
      <c r="U478" s="71"/>
      <c r="V478" s="85"/>
    </row>
    <row r="479" customFormat="false" ht="13.5" hidden="false" customHeight="true" outlineLevel="0" collapsed="false">
      <c r="A479" s="69"/>
      <c r="B479" s="70"/>
      <c r="C479" s="6" t="s">
        <v>548</v>
      </c>
      <c r="D479" s="87"/>
      <c r="E479" s="82"/>
      <c r="F479" s="6"/>
      <c r="G479" s="6"/>
      <c r="H479" s="6"/>
      <c r="I479" s="6"/>
      <c r="J479" s="6"/>
      <c r="K479" s="6"/>
      <c r="L479" s="6"/>
      <c r="M479" s="6"/>
      <c r="N479" s="5"/>
      <c r="O479" s="5"/>
      <c r="P479" s="5"/>
      <c r="Q479" s="6"/>
      <c r="R479" s="6"/>
      <c r="S479" s="6"/>
      <c r="T479" s="6"/>
      <c r="U479" s="6"/>
      <c r="V479" s="83"/>
    </row>
    <row r="480" customFormat="false" ht="13.5" hidden="false" customHeight="true" outlineLevel="0" collapsed="false">
      <c r="A480" s="69"/>
      <c r="B480" s="70"/>
      <c r="C480" s="6" t="s">
        <v>549</v>
      </c>
      <c r="D480" s="87"/>
      <c r="E480" s="82"/>
      <c r="F480" s="74" t="str">
        <f aca="false">IFERROR((F479-F478)/F478,"")</f>
        <v/>
      </c>
      <c r="G480" s="74" t="str">
        <f aca="false">IFERROR((G479-G478)/G478,"")</f>
        <v/>
      </c>
      <c r="H480" s="74" t="str">
        <f aca="false">IFERROR((H479-H478)/H478,"")</f>
        <v/>
      </c>
      <c r="I480" s="74" t="str">
        <f aca="false">IFERROR((I479-I478)/I478,"")</f>
        <v/>
      </c>
      <c r="J480" s="74" t="str">
        <f aca="false">IFERROR((J479-J478)/J478,"")</f>
        <v/>
      </c>
      <c r="K480" s="74" t="str">
        <f aca="false">IFERROR((K479-K478)/K478,"")</f>
        <v/>
      </c>
      <c r="L480" s="74" t="str">
        <f aca="false">IFERROR((L479-L478)/L478,"")</f>
        <v/>
      </c>
      <c r="M480" s="74" t="str">
        <f aca="false">IFERROR((M479-M478)/M478,"")</f>
        <v/>
      </c>
      <c r="N480" s="40" t="str">
        <f aca="false">IFERROR((N479-N478)/N478,"")</f>
        <v/>
      </c>
      <c r="O480" s="40" t="str">
        <f aca="false">IFERROR((O479-O478)/O478,"")</f>
        <v/>
      </c>
      <c r="P480" s="40" t="str">
        <f aca="false">IFERROR((P479-P478)/P478,"")</f>
        <v/>
      </c>
      <c r="Q480" s="74" t="str">
        <f aca="false">IFERROR((Q479-Q478)/Q478,"")</f>
        <v/>
      </c>
      <c r="R480" s="74" t="str">
        <f aca="false">IFERROR((R479-R478)/R478,"")</f>
        <v/>
      </c>
      <c r="S480" s="74" t="str">
        <f aca="false">IFERROR((S479-S478)/S478,"")</f>
        <v/>
      </c>
      <c r="T480" s="74" t="str">
        <f aca="false">IFERROR((T479-T478)/T478,"")</f>
        <v/>
      </c>
      <c r="U480" s="74" t="str">
        <f aca="false">IFERROR((U479-U478)/U478,"")</f>
        <v/>
      </c>
      <c r="V480" s="75" t="str">
        <f aca="false">IFERROR((V479-V478)/V478,"")</f>
        <v/>
      </c>
    </row>
    <row r="481" customFormat="false" ht="13.5" hidden="false" customHeight="true" outlineLevel="0" collapsed="false">
      <c r="A481" s="69"/>
      <c r="B481" s="70"/>
      <c r="C481" s="76" t="s">
        <v>550</v>
      </c>
      <c r="D481" s="88"/>
      <c r="E481" s="82"/>
      <c r="F481" s="77" t="str">
        <f aca="false">IFERROR(SQRT(2*(F479-F478)^2/(F479+F478)),"")</f>
        <v/>
      </c>
      <c r="G481" s="77" t="str">
        <f aca="false">IFERROR(SQRT(2*(G479-G478)^2/(G479+G478)),"")</f>
        <v/>
      </c>
      <c r="H481" s="77" t="str">
        <f aca="false">IFERROR(SQRT(2*(H479-H478)^2/(H479+H478)),"")</f>
        <v/>
      </c>
      <c r="I481" s="77" t="str">
        <f aca="false">IFERROR(SQRT(2*(I479-I478)^2/(I479+I478)),"")</f>
        <v/>
      </c>
      <c r="J481" s="77" t="str">
        <f aca="false">IFERROR(SQRT(2*(J479-J478)^2/(J479+J478)),"")</f>
        <v/>
      </c>
      <c r="K481" s="77" t="str">
        <f aca="false">IFERROR(SQRT(2*(K479-K478)^2/(K479+K478)),"")</f>
        <v/>
      </c>
      <c r="L481" s="77" t="str">
        <f aca="false">IFERROR(SQRT(2*(L479-L478)^2/(L479+L478)),"")</f>
        <v/>
      </c>
      <c r="M481" s="77" t="str">
        <f aca="false">IFERROR(SQRT(2*(M479-M478)^2/(M479+M478)),"")</f>
        <v/>
      </c>
      <c r="N481" s="84" t="str">
        <f aca="false">IFERROR(SQRT(2*(N479-N478)^2/(N479+N478)),"")</f>
        <v/>
      </c>
      <c r="O481" s="84" t="str">
        <f aca="false">IFERROR(SQRT(2*(O479-O478)^2/(O479+O478)),"")</f>
        <v/>
      </c>
      <c r="P481" s="84" t="str">
        <f aca="false">IFERROR(SQRT(2*(P479-P478)^2/(P479+P478)),"")</f>
        <v/>
      </c>
      <c r="Q481" s="77" t="str">
        <f aca="false">IFERROR(SQRT(2*(Q479-Q478)^2/(Q479+Q478)),"")</f>
        <v/>
      </c>
      <c r="R481" s="77" t="str">
        <f aca="false">IFERROR(SQRT(2*(R479-R478)^2/(R479+R478)),"")</f>
        <v/>
      </c>
      <c r="S481" s="77" t="str">
        <f aca="false">IFERROR(SQRT(2*(S479-S478)^2/(S479+S478)),"")</f>
        <v/>
      </c>
      <c r="T481" s="77" t="str">
        <f aca="false">IFERROR(SQRT(2*(T479-T478)^2/(T479+T478)),"")</f>
        <v/>
      </c>
      <c r="U481" s="77" t="str">
        <f aca="false">IFERROR(SQRT(2*(U479-U478)^2/(U479+U478)),"")</f>
        <v/>
      </c>
      <c r="V481" s="79" t="str">
        <f aca="false">IFERROR(SQRT(2*(V479-V478)^2/(V479+V478)),"")</f>
        <v/>
      </c>
    </row>
    <row r="482" customFormat="false" ht="13.5" hidden="false" customHeight="true" outlineLevel="0" collapsed="false">
      <c r="A482" s="69" t="n">
        <v>8057100</v>
      </c>
      <c r="B482" s="70" t="s">
        <v>290</v>
      </c>
      <c r="C482" s="71" t="s">
        <v>562</v>
      </c>
      <c r="D482" s="72" t="n">
        <v>46141</v>
      </c>
      <c r="E482" s="82" t="s">
        <v>559</v>
      </c>
      <c r="F482" s="71" t="n">
        <v>23041</v>
      </c>
      <c r="G482" s="71" t="n">
        <v>10957</v>
      </c>
      <c r="H482" s="71" t="n">
        <v>11225</v>
      </c>
      <c r="I482" s="71" t="n">
        <v>0</v>
      </c>
      <c r="J482" s="71" t="n">
        <v>859</v>
      </c>
      <c r="K482" s="99" t="n">
        <v>117</v>
      </c>
      <c r="L482" s="99" t="n">
        <v>10840</v>
      </c>
      <c r="M482" s="99" t="n">
        <v>0</v>
      </c>
      <c r="N482" s="99" t="n">
        <v>0</v>
      </c>
      <c r="O482" s="99" t="n">
        <v>10651</v>
      </c>
      <c r="P482" s="99" t="n">
        <v>574</v>
      </c>
      <c r="Q482" s="6" t="n">
        <f aca="false">SUM(Q478:Q481)</f>
        <v>0</v>
      </c>
      <c r="R482" s="6" t="n">
        <f aca="false">SUM(R478:R481)</f>
        <v>0</v>
      </c>
      <c r="S482" s="6" t="n">
        <f aca="false">SUM(S478:S481)</f>
        <v>0</v>
      </c>
      <c r="T482" s="99" t="n">
        <v>641</v>
      </c>
      <c r="U482" s="99" t="n">
        <v>0</v>
      </c>
      <c r="V482" s="99" t="n">
        <v>218</v>
      </c>
    </row>
    <row r="483" customFormat="false" ht="13.5" hidden="false" customHeight="true" outlineLevel="0" collapsed="false">
      <c r="A483" s="69"/>
      <c r="B483" s="70"/>
      <c r="C483" s="6" t="s">
        <v>548</v>
      </c>
      <c r="D483" s="72"/>
      <c r="E483" s="72"/>
      <c r="F483" s="6" t="n">
        <v>17596</v>
      </c>
      <c r="G483" s="6" t="n">
        <v>7150</v>
      </c>
      <c r="H483" s="6" t="n">
        <v>9679</v>
      </c>
      <c r="I483" s="6" t="n">
        <v>0</v>
      </c>
      <c r="J483" s="6" t="n">
        <v>767</v>
      </c>
      <c r="K483" s="98" t="n">
        <v>139</v>
      </c>
      <c r="L483" s="98" t="n">
        <v>7011</v>
      </c>
      <c r="M483" s="98" t="n">
        <v>0</v>
      </c>
      <c r="N483" s="60" t="n">
        <f aca="false">SUM(N479:N482)</f>
        <v>0</v>
      </c>
      <c r="O483" s="98" t="n">
        <v>9107</v>
      </c>
      <c r="P483" s="98" t="n">
        <v>572</v>
      </c>
      <c r="Q483" s="60" t="n">
        <f aca="false">SUM(Q479:Q482)</f>
        <v>0</v>
      </c>
      <c r="R483" s="60" t="n">
        <f aca="false">SUM(R479:R482)</f>
        <v>0</v>
      </c>
      <c r="S483" s="60" t="n">
        <f aca="false">SUM(S479:S482)</f>
        <v>0</v>
      </c>
      <c r="T483" s="98" t="n">
        <v>574</v>
      </c>
      <c r="U483" s="60" t="n">
        <f aca="false">SUM(U479:U482)</f>
        <v>0</v>
      </c>
      <c r="V483" s="98" t="n">
        <v>193</v>
      </c>
    </row>
    <row r="484" customFormat="false" ht="13.5" hidden="false" customHeight="true" outlineLevel="0" collapsed="false">
      <c r="A484" s="69"/>
      <c r="B484" s="70"/>
      <c r="C484" s="6" t="s">
        <v>549</v>
      </c>
      <c r="D484" s="72"/>
      <c r="E484" s="72"/>
      <c r="F484" s="74" t="n">
        <f aca="false">IFERROR((F483-F482)/F482,"")</f>
        <v>-0.236317868148084</v>
      </c>
      <c r="G484" s="74" t="n">
        <f aca="false">IFERROR((G483-G482)/G482,"")</f>
        <v>-0.347449119284476</v>
      </c>
      <c r="H484" s="74" t="n">
        <f aca="false">IFERROR((H483-H482)/H482,"")</f>
        <v>-0.137728285077951</v>
      </c>
      <c r="I484" s="74" t="str">
        <f aca="false">IFERROR((I483-I482)/I482,"")</f>
        <v/>
      </c>
      <c r="J484" s="74" t="n">
        <f aca="false">IFERROR((J483-J482)/J482,"")</f>
        <v>-0.107101280558789</v>
      </c>
      <c r="K484" s="74" t="n">
        <f aca="false">IFERROR((K483-K482)/K482,"")</f>
        <v>0.188034188034188</v>
      </c>
      <c r="L484" s="74" t="n">
        <f aca="false">IFERROR((L483-L482)/L482,"")</f>
        <v>-0.353228782287823</v>
      </c>
      <c r="M484" s="74" t="str">
        <f aca="false">IFERROR((M483-M482)/M482,"")</f>
        <v/>
      </c>
      <c r="N484" s="40" t="str">
        <f aca="false">IFERROR((N483-N482)/N482,"")</f>
        <v/>
      </c>
      <c r="O484" s="40" t="n">
        <f aca="false">IFERROR((O483-O482)/O482,"")</f>
        <v>-0.144962914280349</v>
      </c>
      <c r="P484" s="40" t="n">
        <f aca="false">IFERROR((P483-P482)/P482,"")</f>
        <v>-0.00348432055749129</v>
      </c>
      <c r="Q484" s="74" t="str">
        <f aca="false">IFERROR((Q483-Q482)/Q482,"")</f>
        <v/>
      </c>
      <c r="R484" s="74" t="str">
        <f aca="false">IFERROR((R483-R482)/R482,"")</f>
        <v/>
      </c>
      <c r="S484" s="74" t="str">
        <f aca="false">IFERROR((S483-S482)/S482,"")</f>
        <v/>
      </c>
      <c r="T484" s="74" t="n">
        <f aca="false">IFERROR((T483-T482)/T482,"")</f>
        <v>-0.104524180967239</v>
      </c>
      <c r="U484" s="74" t="str">
        <f aca="false">IFERROR((U483-U482)/U482,"")</f>
        <v/>
      </c>
      <c r="V484" s="75" t="n">
        <f aca="false">IFERROR((V483-V482)/V482,"")</f>
        <v>-0.114678899082569</v>
      </c>
    </row>
    <row r="485" customFormat="false" ht="13.5" hidden="false" customHeight="true" outlineLevel="0" collapsed="false">
      <c r="A485" s="69"/>
      <c r="B485" s="70"/>
      <c r="C485" s="76" t="s">
        <v>550</v>
      </c>
      <c r="D485" s="72"/>
      <c r="E485" s="72"/>
      <c r="F485" s="77" t="n">
        <f aca="false">IFERROR(SQRT(2*(F483-F482)^2/(F483+F482)),"")</f>
        <v>38.1990060382171</v>
      </c>
      <c r="G485" s="77" t="n">
        <f aca="false">IFERROR(SQRT(2*(G483-G482)^2/(G483+G482)),"")</f>
        <v>40.0105594390552</v>
      </c>
      <c r="H485" s="77" t="n">
        <f aca="false">IFERROR(SQRT(2*(H483-H482)^2/(H483+H482)),"")</f>
        <v>15.1220193363782</v>
      </c>
      <c r="I485" s="77" t="str">
        <f aca="false">IFERROR(SQRT(2*(I483-I482)^2/(I483+I482)),"")</f>
        <v/>
      </c>
      <c r="J485" s="77" t="n">
        <f aca="false">IFERROR(SQRT(2*(J483-J482)^2/(J483+J482)),"")</f>
        <v>3.22658086962671</v>
      </c>
      <c r="K485" s="77" t="n">
        <f aca="false">IFERROR(SQRT(2*(K483-K482)^2/(K483+K482)),"")</f>
        <v>1.94454364826301</v>
      </c>
      <c r="L485" s="77" t="n">
        <f aca="false">IFERROR(SQRT(2*(L483-L482)^2/(L483+L482)),"")</f>
        <v>40.5292987192575</v>
      </c>
      <c r="M485" s="77" t="str">
        <f aca="false">IFERROR(SQRT(2*(M483-M482)^2/(M483+M482)),"")</f>
        <v/>
      </c>
      <c r="N485" s="84" t="str">
        <f aca="false">IFERROR(SQRT(2*(N483-N482)^2/(N483+N482)),"")</f>
        <v/>
      </c>
      <c r="O485" s="84" t="n">
        <f aca="false">IFERROR(SQRT(2*(O483-O482)^2/(O483+O482)),"")</f>
        <v>15.5342683531781</v>
      </c>
      <c r="P485" s="84" t="n">
        <f aca="false">IFERROR(SQRT(2*(P483-P482)^2/(P483+P482)),"")</f>
        <v>0.0835511986288714</v>
      </c>
      <c r="Q485" s="77" t="str">
        <f aca="false">IFERROR(SQRT(2*(Q483-Q482)^2/(Q483+Q482)),"")</f>
        <v/>
      </c>
      <c r="R485" s="77" t="str">
        <f aca="false">IFERROR(SQRT(2*(R483-R482)^2/(R483+R482)),"")</f>
        <v/>
      </c>
      <c r="S485" s="77" t="str">
        <f aca="false">IFERROR(SQRT(2*(S483-S482)^2/(S483+S482)),"")</f>
        <v/>
      </c>
      <c r="T485" s="77" t="n">
        <f aca="false">IFERROR(SQRT(2*(T483-T482)^2/(T483+T482)),"")</f>
        <v>2.71832676687749</v>
      </c>
      <c r="U485" s="77" t="str">
        <f aca="false">IFERROR(SQRT(2*(U483-U482)^2/(U483+U482)),"")</f>
        <v/>
      </c>
      <c r="V485" s="79" t="n">
        <f aca="false">IFERROR(SQRT(2*(V483-V482)^2/(V483+V482)),"")</f>
        <v>1.74395026603789</v>
      </c>
    </row>
    <row r="486" customFormat="false" ht="13.5" hidden="false" customHeight="true" outlineLevel="0" collapsed="false">
      <c r="A486" s="69" t="n">
        <v>8054800</v>
      </c>
      <c r="B486" s="70" t="s">
        <v>292</v>
      </c>
      <c r="C486" s="71" t="s">
        <v>562</v>
      </c>
      <c r="D486" s="72" t="n">
        <v>46141</v>
      </c>
      <c r="E486" s="82" t="s">
        <v>560</v>
      </c>
      <c r="F486" s="71" t="n">
        <v>14826</v>
      </c>
      <c r="G486" s="71" t="n">
        <v>5463</v>
      </c>
      <c r="H486" s="71" t="n">
        <v>6757</v>
      </c>
      <c r="I486" s="71" t="n">
        <v>0</v>
      </c>
      <c r="J486" s="71" t="n">
        <v>2606</v>
      </c>
      <c r="K486" s="99" t="n">
        <v>694</v>
      </c>
      <c r="L486" s="99" t="n">
        <v>4769</v>
      </c>
      <c r="M486" s="6" t="n">
        <f aca="false">SUM(M482:M485)</f>
        <v>0</v>
      </c>
      <c r="N486" s="6" t="n">
        <f aca="false">SUM(N482:N485)</f>
        <v>0</v>
      </c>
      <c r="O486" s="99" t="n">
        <v>5715</v>
      </c>
      <c r="P486" s="99" t="n">
        <v>1042</v>
      </c>
      <c r="Q486" s="6" t="n">
        <f aca="false">SUM(Q482:Q485)</f>
        <v>0</v>
      </c>
      <c r="R486" s="6" t="n">
        <f aca="false">SUM(R482:R485)</f>
        <v>0</v>
      </c>
      <c r="S486" s="6" t="n">
        <f aca="false">SUM(S482:S485)</f>
        <v>0</v>
      </c>
      <c r="T486" s="99" t="n">
        <v>1354</v>
      </c>
      <c r="U486" s="99" t="n">
        <v>0</v>
      </c>
      <c r="V486" s="99" t="n">
        <v>1252</v>
      </c>
    </row>
    <row r="487" customFormat="false" ht="13.5" hidden="false" customHeight="true" outlineLevel="0" collapsed="false">
      <c r="A487" s="69"/>
      <c r="B487" s="70"/>
      <c r="C487" s="6" t="s">
        <v>548</v>
      </c>
      <c r="D487" s="72"/>
      <c r="E487" s="72"/>
      <c r="F487" s="6" t="n">
        <v>14759</v>
      </c>
      <c r="G487" s="6" t="n">
        <v>5434</v>
      </c>
      <c r="H487" s="6" t="n">
        <v>6762</v>
      </c>
      <c r="I487" s="6" t="n">
        <v>0</v>
      </c>
      <c r="J487" s="6" t="n">
        <v>2563</v>
      </c>
      <c r="K487" s="100" t="n">
        <v>726</v>
      </c>
      <c r="L487" s="100" t="n">
        <v>4708</v>
      </c>
      <c r="M487" s="101" t="n">
        <f aca="false">SUM(M483:M486)</f>
        <v>0</v>
      </c>
      <c r="N487" s="101" t="n">
        <f aca="false">SUM(N483:N486)</f>
        <v>0</v>
      </c>
      <c r="O487" s="100" t="n">
        <v>5731</v>
      </c>
      <c r="P487" s="100" t="n">
        <v>1031</v>
      </c>
      <c r="Q487" s="101" t="n">
        <f aca="false">SUM(Q483:Q486)</f>
        <v>0</v>
      </c>
      <c r="R487" s="101" t="n">
        <f aca="false">SUM(R483:R486)</f>
        <v>0</v>
      </c>
      <c r="S487" s="101" t="n">
        <f aca="false">SUM(S483:S486)</f>
        <v>0</v>
      </c>
      <c r="T487" s="101" t="n">
        <v>1358</v>
      </c>
      <c r="U487" s="101" t="n">
        <f aca="false">SUM(U483:U486)</f>
        <v>0</v>
      </c>
      <c r="V487" s="101" t="n">
        <v>1205</v>
      </c>
    </row>
    <row r="488" customFormat="false" ht="13.5" hidden="false" customHeight="true" outlineLevel="0" collapsed="false">
      <c r="A488" s="69"/>
      <c r="B488" s="70"/>
      <c r="C488" s="6" t="s">
        <v>549</v>
      </c>
      <c r="D488" s="72"/>
      <c r="E488" s="72"/>
      <c r="F488" s="74" t="n">
        <f aca="false">IFERROR((F487-F486)/F486,"")</f>
        <v>-0.00451908808849319</v>
      </c>
      <c r="G488" s="74" t="n">
        <f aca="false">IFERROR((G487-G486)/G486,"")</f>
        <v>-0.00530843858685704</v>
      </c>
      <c r="H488" s="74" t="n">
        <f aca="false">IFERROR((H487-H486)/H486,"")</f>
        <v>0.000739973360959006</v>
      </c>
      <c r="I488" s="74" t="str">
        <f aca="false">IFERROR((I487-I486)/I486,"")</f>
        <v/>
      </c>
      <c r="J488" s="74" t="n">
        <f aca="false">IFERROR((J487-J486)/J486,"")</f>
        <v>-0.0165003837298542</v>
      </c>
      <c r="K488" s="74" t="n">
        <f aca="false">IFERROR((K487-K486)/K486,"")</f>
        <v>0.0461095100864553</v>
      </c>
      <c r="L488" s="74" t="n">
        <f aca="false">IFERROR((L487-L486)/L486,"")</f>
        <v>-0.0127909414971692</v>
      </c>
      <c r="M488" s="74" t="str">
        <f aca="false">IFERROR((M487-M486)/M486,"")</f>
        <v/>
      </c>
      <c r="N488" s="40" t="str">
        <f aca="false">IFERROR((N487-N486)/N486,"")</f>
        <v/>
      </c>
      <c r="O488" s="40" t="n">
        <f aca="false">IFERROR((O487-O486)/O486,"")</f>
        <v>0.00279965004374453</v>
      </c>
      <c r="P488" s="40" t="n">
        <f aca="false">IFERROR((P487-P486)/P486,"")</f>
        <v>-0.0105566218809981</v>
      </c>
      <c r="Q488" s="74" t="str">
        <f aca="false">IFERROR((Q487-Q486)/Q486,"")</f>
        <v/>
      </c>
      <c r="R488" s="74" t="str">
        <f aca="false">IFERROR((R487-R486)/R486,"")</f>
        <v/>
      </c>
      <c r="S488" s="74" t="str">
        <f aca="false">IFERROR((S487-S486)/S486,"")</f>
        <v/>
      </c>
      <c r="T488" s="74" t="n">
        <f aca="false">IFERROR((T487-T486)/T486,"")</f>
        <v>0.00295420974889217</v>
      </c>
      <c r="U488" s="74" t="str">
        <f aca="false">IFERROR((U487-U486)/U486,"")</f>
        <v/>
      </c>
      <c r="V488" s="75" t="n">
        <f aca="false">IFERROR((V487-V486)/V486,"")</f>
        <v>-0.0375399361022364</v>
      </c>
    </row>
    <row r="489" customFormat="false" ht="13.5" hidden="false" customHeight="true" outlineLevel="0" collapsed="false">
      <c r="A489" s="69"/>
      <c r="B489" s="70"/>
      <c r="C489" s="76" t="s">
        <v>550</v>
      </c>
      <c r="D489" s="72"/>
      <c r="E489" s="72"/>
      <c r="F489" s="77" t="n">
        <f aca="false">IFERROR(SQRT(2*(F487-F486)^2/(F487+F486)),"")</f>
        <v>0.550876205280302</v>
      </c>
      <c r="G489" s="77" t="n">
        <f aca="false">IFERROR(SQRT(2*(G487-G486)^2/(G487+G486)),"")</f>
        <v>0.39287963738338</v>
      </c>
      <c r="H489" s="77" t="n">
        <f aca="false">IFERROR(SQRT(2*(H487-H486)^2/(H487+H486)),"")</f>
        <v>0.0608152810537424</v>
      </c>
      <c r="I489" s="77" t="str">
        <f aca="false">IFERROR(SQRT(2*(I487-I486)^2/(I487+I486)),"")</f>
        <v/>
      </c>
      <c r="J489" s="77" t="n">
        <f aca="false">IFERROR(SQRT(2*(J487-J486)^2/(J487+J486)),"")</f>
        <v>0.845824357123342</v>
      </c>
      <c r="K489" s="77" t="n">
        <f aca="false">IFERROR(SQRT(2*(K487-K486)^2/(K487+K486)),"")</f>
        <v>1.20093860006528</v>
      </c>
      <c r="L489" s="77" t="n">
        <f aca="false">IFERROR(SQRT(2*(L487-L486)^2/(L487+L486)),"")</f>
        <v>0.886154388402165</v>
      </c>
      <c r="M489" s="77" t="str">
        <f aca="false">IFERROR(SQRT(2*(M487-M486)^2/(M487+M486)),"")</f>
        <v/>
      </c>
      <c r="N489" s="84" t="str">
        <f aca="false">IFERROR(SQRT(2*(N487-N486)^2/(N487+N486)),"")</f>
        <v/>
      </c>
      <c r="O489" s="84" t="n">
        <f aca="false">IFERROR(SQRT(2*(O487-O486)^2/(O487+O486)),"")</f>
        <v>0.211498898411683</v>
      </c>
      <c r="P489" s="84" t="n">
        <f aca="false">IFERROR(SQRT(2*(P487-P486)^2/(P487+P486)),"")</f>
        <v>0.341670931697169</v>
      </c>
      <c r="Q489" s="77" t="str">
        <f aca="false">IFERROR(SQRT(2*(Q487-Q486)^2/(Q487+Q486)),"")</f>
        <v/>
      </c>
      <c r="R489" s="77" t="str">
        <f aca="false">IFERROR(SQRT(2*(R487-R486)^2/(R487+R486)),"")</f>
        <v/>
      </c>
      <c r="S489" s="77" t="str">
        <f aca="false">IFERROR(SQRT(2*(S487-S486)^2/(S487+S486)),"")</f>
        <v/>
      </c>
      <c r="T489" s="77" t="n">
        <f aca="false">IFERROR(SQRT(2*(T487-T486)^2/(T487+T486)),"")</f>
        <v>0.108625089318714</v>
      </c>
      <c r="U489" s="77" t="str">
        <f aca="false">IFERROR(SQRT(2*(U487-U486)^2/(U487+U486)),"")</f>
        <v/>
      </c>
      <c r="V489" s="79" t="n">
        <f aca="false">IFERROR(SQRT(2*(V487-V486)^2/(V487+V486)),"")</f>
        <v>1.34094287653419</v>
      </c>
    </row>
    <row r="490" customFormat="false" ht="13.5" hidden="false" customHeight="true" outlineLevel="0" collapsed="false">
      <c r="A490" s="69" t="n">
        <v>8055900</v>
      </c>
      <c r="B490" s="70" t="s">
        <v>294</v>
      </c>
      <c r="C490" s="71" t="s">
        <v>558</v>
      </c>
      <c r="D490" s="72" t="n">
        <v>46141</v>
      </c>
      <c r="E490" s="82" t="s">
        <v>560</v>
      </c>
      <c r="F490" s="71" t="n">
        <v>22606</v>
      </c>
      <c r="G490" s="71" t="n">
        <v>6886</v>
      </c>
      <c r="H490" s="71" t="n">
        <v>8908</v>
      </c>
      <c r="I490" s="71" t="n">
        <v>2972</v>
      </c>
      <c r="J490" s="71" t="n">
        <v>3840</v>
      </c>
      <c r="K490" s="99" t="n">
        <v>668</v>
      </c>
      <c r="L490" s="99" t="n">
        <v>6046</v>
      </c>
      <c r="M490" s="99" t="n">
        <v>172</v>
      </c>
      <c r="N490" s="99" t="n">
        <v>1120</v>
      </c>
      <c r="O490" s="99" t="n">
        <v>5833</v>
      </c>
      <c r="P490" s="99" t="n">
        <v>1955</v>
      </c>
      <c r="Q490" s="99" t="n">
        <v>229</v>
      </c>
      <c r="R490" s="99" t="n">
        <v>1726</v>
      </c>
      <c r="S490" s="99" t="n">
        <v>1017</v>
      </c>
      <c r="T490" s="99" t="n">
        <v>1675</v>
      </c>
      <c r="U490" s="99" t="n">
        <v>1591</v>
      </c>
      <c r="V490" s="99" t="n">
        <v>574</v>
      </c>
    </row>
    <row r="491" customFormat="false" ht="13.5" hidden="false" customHeight="true" outlineLevel="0" collapsed="false">
      <c r="A491" s="69"/>
      <c r="B491" s="70"/>
      <c r="C491" s="6" t="s">
        <v>548</v>
      </c>
      <c r="D491" s="72"/>
      <c r="E491" s="72"/>
      <c r="F491" s="6" t="n">
        <v>20197</v>
      </c>
      <c r="G491" s="6" t="n">
        <v>6041</v>
      </c>
      <c r="H491" s="6" t="n">
        <v>8558</v>
      </c>
      <c r="I491" s="6" t="n">
        <v>2315</v>
      </c>
      <c r="J491" s="6" t="n">
        <v>3283</v>
      </c>
      <c r="K491" s="98" t="n">
        <v>637</v>
      </c>
      <c r="L491" s="98" t="n">
        <v>5381</v>
      </c>
      <c r="M491" s="98" t="n">
        <v>23</v>
      </c>
      <c r="N491" s="98" t="n">
        <v>1126</v>
      </c>
      <c r="O491" s="98" t="n">
        <v>5401</v>
      </c>
      <c r="P491" s="98" t="n">
        <v>2031</v>
      </c>
      <c r="Q491" s="98" t="n">
        <v>223</v>
      </c>
      <c r="R491" s="98" t="n">
        <v>1793</v>
      </c>
      <c r="S491" s="98" t="n">
        <v>299</v>
      </c>
      <c r="T491" s="98" t="n">
        <v>1736</v>
      </c>
      <c r="U491" s="98" t="n">
        <v>1469</v>
      </c>
      <c r="V491" s="98" t="n">
        <v>78</v>
      </c>
    </row>
    <row r="492" customFormat="false" ht="13.5" hidden="false" customHeight="true" outlineLevel="0" collapsed="false">
      <c r="A492" s="69"/>
      <c r="B492" s="70"/>
      <c r="C492" s="6" t="s">
        <v>549</v>
      </c>
      <c r="D492" s="72"/>
      <c r="E492" s="72"/>
      <c r="F492" s="74" t="n">
        <f aca="false">IFERROR((F491-F490)/F490,"")</f>
        <v>-0.106564628859595</v>
      </c>
      <c r="G492" s="74" t="n">
        <f aca="false">IFERROR((G491-G490)/G490,"")</f>
        <v>-0.122712750508278</v>
      </c>
      <c r="H492" s="74" t="n">
        <f aca="false">IFERROR((H491-H490)/H490,"")</f>
        <v>-0.0392905253704535</v>
      </c>
      <c r="I492" s="74" t="n">
        <f aca="false">IFERROR((I491-I490)/I490,"")</f>
        <v>-0.221063257065949</v>
      </c>
      <c r="J492" s="74" t="n">
        <f aca="false">IFERROR((J491-J490)/J490,"")</f>
        <v>-0.145052083333333</v>
      </c>
      <c r="K492" s="74" t="n">
        <f aca="false">IFERROR((K491-K490)/K490,"")</f>
        <v>-0.0464071856287425</v>
      </c>
      <c r="L492" s="74" t="n">
        <f aca="false">IFERROR((L491-L490)/L490,"")</f>
        <v>-0.109990076083361</v>
      </c>
      <c r="M492" s="74" t="n">
        <f aca="false">IFERROR((M491-M490)/M490,"")</f>
        <v>-0.866279069767442</v>
      </c>
      <c r="N492" s="40" t="n">
        <f aca="false">IFERROR((N491-N490)/N490,"")</f>
        <v>0.00535714285714286</v>
      </c>
      <c r="O492" s="40" t="n">
        <f aca="false">IFERROR((O491-O490)/O490,"")</f>
        <v>-0.0740613749357106</v>
      </c>
      <c r="P492" s="40" t="n">
        <f aca="false">IFERROR((P491-P490)/P490,"")</f>
        <v>0.0388746803069054</v>
      </c>
      <c r="Q492" s="74" t="n">
        <f aca="false">IFERROR((Q491-Q490)/Q490,"")</f>
        <v>-0.0262008733624454</v>
      </c>
      <c r="R492" s="74" t="n">
        <f aca="false">IFERROR((R491-R490)/R490,"")</f>
        <v>0.0388180764774044</v>
      </c>
      <c r="S492" s="74" t="n">
        <f aca="false">IFERROR((S491-S490)/S490,"")</f>
        <v>-0.705998033431662</v>
      </c>
      <c r="T492" s="74" t="n">
        <f aca="false">IFERROR((T491-T490)/T490,"")</f>
        <v>0.0364179104477612</v>
      </c>
      <c r="U492" s="74" t="n">
        <f aca="false">IFERROR((U491-U490)/U490,"")</f>
        <v>-0.076681332495286</v>
      </c>
      <c r="V492" s="75" t="n">
        <f aca="false">IFERROR((V491-V490)/V490,"")</f>
        <v>-0.86411149825784</v>
      </c>
    </row>
    <row r="493" customFormat="false" ht="13.5" hidden="false" customHeight="true" outlineLevel="0" collapsed="false">
      <c r="A493" s="69"/>
      <c r="B493" s="70"/>
      <c r="C493" s="76" t="s">
        <v>550</v>
      </c>
      <c r="D493" s="72"/>
      <c r="E493" s="72"/>
      <c r="F493" s="77" t="n">
        <f aca="false">IFERROR(SQRT(2*(F491-F490)^2/(F491+F490)),"")</f>
        <v>16.4670078773747</v>
      </c>
      <c r="G493" s="77" t="n">
        <f aca="false">IFERROR(SQRT(2*(G491-G490)^2/(G491+G490)),"")</f>
        <v>10.5104868303372</v>
      </c>
      <c r="H493" s="77" t="n">
        <f aca="false">IFERROR(SQRT(2*(H491-H490)^2/(H491+H490)),"")</f>
        <v>3.74529744460781</v>
      </c>
      <c r="I493" s="77" t="n">
        <f aca="false">IFERROR(SQRT(2*(I491-I490)^2/(I491+I490)),"")</f>
        <v>12.7783774481022</v>
      </c>
      <c r="J493" s="77" t="n">
        <f aca="false">IFERROR(SQRT(2*(J491-J490)^2/(J491+J490)),"")</f>
        <v>9.33337511606272</v>
      </c>
      <c r="K493" s="77" t="n">
        <f aca="false">IFERROR(SQRT(2*(K491-K490)^2/(K491+K490)),"")</f>
        <v>1.21358845366372</v>
      </c>
      <c r="L493" s="77" t="n">
        <f aca="false">IFERROR(SQRT(2*(L491-L490)^2/(L491+L490)),"")</f>
        <v>8.7977279738809</v>
      </c>
      <c r="M493" s="77" t="n">
        <f aca="false">IFERROR(SQRT(2*(M491-M490)^2/(M491+M490)),"")</f>
        <v>15.0898165695466</v>
      </c>
      <c r="N493" s="84" t="n">
        <f aca="false">IFERROR(SQRT(2*(N491-N490)^2/(N491+N490)),"")</f>
        <v>0.179044659805336</v>
      </c>
      <c r="O493" s="84" t="n">
        <f aca="false">IFERROR(SQRT(2*(O491-O490)^2/(O491+O490)),"")</f>
        <v>5.76410037425127</v>
      </c>
      <c r="P493" s="84" t="n">
        <f aca="false">IFERROR(SQRT(2*(P491-P490)^2/(P491+P490)),"")</f>
        <v>1.70239346282165</v>
      </c>
      <c r="Q493" s="77" t="n">
        <f aca="false">IFERROR(SQRT(2*(Q491-Q490)^2/(Q491+Q490)),"")</f>
        <v>0.399114063142644</v>
      </c>
      <c r="R493" s="77" t="n">
        <f aca="false">IFERROR(SQRT(2*(R491-R490)^2/(R491+R490)),"")</f>
        <v>1.59727673900314</v>
      </c>
      <c r="S493" s="77" t="n">
        <f aca="false">IFERROR(SQRT(2*(S491-S490)^2/(S491+S490)),"")</f>
        <v>27.9905542035177</v>
      </c>
      <c r="T493" s="77" t="n">
        <f aca="false">IFERROR(SQRT(2*(T491-T490)^2/(T491+T490)),"")</f>
        <v>1.47707984832737</v>
      </c>
      <c r="U493" s="77" t="n">
        <f aca="false">IFERROR(SQRT(2*(U491-U490)^2/(U491+U490)),"")</f>
        <v>3.11899095464597</v>
      </c>
      <c r="V493" s="79" t="n">
        <f aca="false">IFERROR(SQRT(2*(V491-V490)^2/(V491+V490)),"")</f>
        <v>27.4708992708369</v>
      </c>
    </row>
    <row r="494" customFormat="false" ht="13.5" hidden="false" customHeight="true" outlineLevel="0" collapsed="false">
      <c r="A494" s="69" t="n">
        <v>8015400</v>
      </c>
      <c r="B494" s="70" t="s">
        <v>296</v>
      </c>
      <c r="C494" s="71" t="s">
        <v>547</v>
      </c>
      <c r="D494" s="86"/>
      <c r="E494" s="82"/>
      <c r="F494" s="71"/>
      <c r="G494" s="71"/>
      <c r="H494" s="71"/>
      <c r="I494" s="71"/>
      <c r="J494" s="71"/>
      <c r="K494" s="71"/>
      <c r="L494" s="71"/>
      <c r="M494" s="71"/>
      <c r="N494" s="5"/>
      <c r="O494" s="5"/>
      <c r="P494" s="5"/>
      <c r="Q494" s="71"/>
      <c r="R494" s="71"/>
      <c r="S494" s="71"/>
      <c r="T494" s="71"/>
      <c r="U494" s="71"/>
      <c r="V494" s="85"/>
    </row>
    <row r="495" customFormat="false" ht="13.5" hidden="false" customHeight="true" outlineLevel="0" collapsed="false">
      <c r="A495" s="69"/>
      <c r="B495" s="70"/>
      <c r="C495" s="6" t="s">
        <v>548</v>
      </c>
      <c r="D495" s="87"/>
      <c r="E495" s="82"/>
      <c r="F495" s="6"/>
      <c r="G495" s="6"/>
      <c r="H495" s="6"/>
      <c r="I495" s="6"/>
      <c r="J495" s="6"/>
      <c r="K495" s="6"/>
      <c r="L495" s="6"/>
      <c r="M495" s="6"/>
      <c r="N495" s="5"/>
      <c r="O495" s="5"/>
      <c r="P495" s="5"/>
      <c r="Q495" s="6"/>
      <c r="R495" s="6"/>
      <c r="S495" s="6"/>
      <c r="T495" s="6"/>
      <c r="U495" s="6"/>
      <c r="V495" s="83"/>
    </row>
    <row r="496" customFormat="false" ht="13.5" hidden="false" customHeight="true" outlineLevel="0" collapsed="false">
      <c r="A496" s="69"/>
      <c r="B496" s="70"/>
      <c r="C496" s="6" t="s">
        <v>549</v>
      </c>
      <c r="D496" s="87"/>
      <c r="E496" s="82"/>
      <c r="F496" s="74" t="str">
        <f aca="false">IFERROR((F495-F494)/F494,"")</f>
        <v/>
      </c>
      <c r="G496" s="74" t="str">
        <f aca="false">IFERROR((G495-G494)/G494,"")</f>
        <v/>
      </c>
      <c r="H496" s="74" t="str">
        <f aca="false">IFERROR((H495-H494)/H494,"")</f>
        <v/>
      </c>
      <c r="I496" s="74" t="str">
        <f aca="false">IFERROR((I495-I494)/I494,"")</f>
        <v/>
      </c>
      <c r="J496" s="74" t="str">
        <f aca="false">IFERROR((J495-J494)/J494,"")</f>
        <v/>
      </c>
      <c r="K496" s="74" t="str">
        <f aca="false">IFERROR((K495-K494)/K494,"")</f>
        <v/>
      </c>
      <c r="L496" s="74" t="str">
        <f aca="false">IFERROR((L495-L494)/L494,"")</f>
        <v/>
      </c>
      <c r="M496" s="74" t="str">
        <f aca="false">IFERROR((M495-M494)/M494,"")</f>
        <v/>
      </c>
      <c r="N496" s="40" t="str">
        <f aca="false">IFERROR((N495-N494)/N494,"")</f>
        <v/>
      </c>
      <c r="O496" s="40" t="str">
        <f aca="false">IFERROR((O495-O494)/O494,"")</f>
        <v/>
      </c>
      <c r="P496" s="40" t="str">
        <f aca="false">IFERROR((P495-P494)/P494,"")</f>
        <v/>
      </c>
      <c r="Q496" s="74" t="str">
        <f aca="false">IFERROR((Q495-Q494)/Q494,"")</f>
        <v/>
      </c>
      <c r="R496" s="74" t="str">
        <f aca="false">IFERROR((R495-R494)/R494,"")</f>
        <v/>
      </c>
      <c r="S496" s="74" t="str">
        <f aca="false">IFERROR((S495-S494)/S494,"")</f>
        <v/>
      </c>
      <c r="T496" s="74" t="str">
        <f aca="false">IFERROR((T495-T494)/T494,"")</f>
        <v/>
      </c>
      <c r="U496" s="74" t="str">
        <f aca="false">IFERROR((U495-U494)/U494,"")</f>
        <v/>
      </c>
      <c r="V496" s="75" t="str">
        <f aca="false">IFERROR((V495-V494)/V494,"")</f>
        <v/>
      </c>
    </row>
    <row r="497" customFormat="false" ht="13.5" hidden="false" customHeight="true" outlineLevel="0" collapsed="false">
      <c r="A497" s="69"/>
      <c r="B497" s="70"/>
      <c r="C497" s="76" t="s">
        <v>550</v>
      </c>
      <c r="D497" s="88"/>
      <c r="E497" s="82"/>
      <c r="F497" s="77" t="str">
        <f aca="false">IFERROR(SQRT(2*(F495-F494)^2/(F495+F494)),"")</f>
        <v/>
      </c>
      <c r="G497" s="77" t="str">
        <f aca="false">IFERROR(SQRT(2*(G495-G494)^2/(G495+G494)),"")</f>
        <v/>
      </c>
      <c r="H497" s="77" t="str">
        <f aca="false">IFERROR(SQRT(2*(H495-H494)^2/(H495+H494)),"")</f>
        <v/>
      </c>
      <c r="I497" s="77" t="str">
        <f aca="false">IFERROR(SQRT(2*(I495-I494)^2/(I495+I494)),"")</f>
        <v/>
      </c>
      <c r="J497" s="77" t="str">
        <f aca="false">IFERROR(SQRT(2*(J495-J494)^2/(J495+J494)),"")</f>
        <v/>
      </c>
      <c r="K497" s="77" t="str">
        <f aca="false">IFERROR(SQRT(2*(K495-K494)^2/(K495+K494)),"")</f>
        <v/>
      </c>
      <c r="L497" s="77" t="str">
        <f aca="false">IFERROR(SQRT(2*(L495-L494)^2/(L495+L494)),"")</f>
        <v/>
      </c>
      <c r="M497" s="77" t="str">
        <f aca="false">IFERROR(SQRT(2*(M495-M494)^2/(M495+M494)),"")</f>
        <v/>
      </c>
      <c r="N497" s="84" t="str">
        <f aca="false">IFERROR(SQRT(2*(N495-N494)^2/(N495+N494)),"")</f>
        <v/>
      </c>
      <c r="O497" s="84" t="str">
        <f aca="false">IFERROR(SQRT(2*(O495-O494)^2/(O495+O494)),"")</f>
        <v/>
      </c>
      <c r="P497" s="84" t="str">
        <f aca="false">IFERROR(SQRT(2*(P495-P494)^2/(P495+P494)),"")</f>
        <v/>
      </c>
      <c r="Q497" s="77" t="str">
        <f aca="false">IFERROR(SQRT(2*(Q495-Q494)^2/(Q495+Q494)),"")</f>
        <v/>
      </c>
      <c r="R497" s="77" t="str">
        <f aca="false">IFERROR(SQRT(2*(R495-R494)^2/(R495+R494)),"")</f>
        <v/>
      </c>
      <c r="S497" s="77" t="str">
        <f aca="false">IFERROR(SQRT(2*(S495-S494)^2/(S495+S494)),"")</f>
        <v/>
      </c>
      <c r="T497" s="77" t="str">
        <f aca="false">IFERROR(SQRT(2*(T495-T494)^2/(T495+T494)),"")</f>
        <v/>
      </c>
      <c r="U497" s="77" t="str">
        <f aca="false">IFERROR(SQRT(2*(U495-U494)^2/(U495+U494)),"")</f>
        <v/>
      </c>
      <c r="V497" s="79" t="str">
        <f aca="false">IFERROR(SQRT(2*(V495-V494)^2/(V495+V494)),"")</f>
        <v/>
      </c>
    </row>
    <row r="498" customFormat="false" ht="13.5" hidden="false" customHeight="true" outlineLevel="0" collapsed="false">
      <c r="A498" s="69" t="n">
        <v>8047700</v>
      </c>
      <c r="B498" s="70" t="s">
        <v>298</v>
      </c>
      <c r="C498" s="71" t="s">
        <v>562</v>
      </c>
      <c r="D498" s="72" t="n">
        <v>45763</v>
      </c>
      <c r="E498" s="82" t="s">
        <v>560</v>
      </c>
      <c r="F498" s="71" t="n">
        <v>21939</v>
      </c>
      <c r="G498" s="71" t="n">
        <v>2924</v>
      </c>
      <c r="H498" s="71" t="n">
        <v>2371</v>
      </c>
      <c r="I498" s="71" t="n">
        <v>8177</v>
      </c>
      <c r="J498" s="71" t="n">
        <v>8467</v>
      </c>
      <c r="K498" s="99" t="n">
        <v>1442</v>
      </c>
      <c r="L498" s="99" t="n">
        <v>229</v>
      </c>
      <c r="M498" s="99" t="n">
        <v>1253</v>
      </c>
      <c r="N498" s="99" t="n">
        <v>1040</v>
      </c>
      <c r="O498" s="99" t="n">
        <v>0</v>
      </c>
      <c r="P498" s="99" t="n">
        <v>1331</v>
      </c>
      <c r="Q498" s="99" t="n">
        <v>2</v>
      </c>
      <c r="R498" s="99" t="n">
        <v>7974</v>
      </c>
      <c r="S498" s="99" t="n">
        <v>201</v>
      </c>
      <c r="T498" s="99" t="n">
        <v>1395</v>
      </c>
      <c r="U498" s="99" t="n">
        <v>7067</v>
      </c>
      <c r="V498" s="99" t="n">
        <v>5</v>
      </c>
    </row>
    <row r="499" customFormat="false" ht="13.5" hidden="false" customHeight="true" outlineLevel="0" collapsed="false">
      <c r="A499" s="69"/>
      <c r="B499" s="70"/>
      <c r="C499" s="6" t="s">
        <v>548</v>
      </c>
      <c r="D499" s="72"/>
      <c r="E499" s="72"/>
      <c r="F499" s="6" t="n">
        <v>18298</v>
      </c>
      <c r="G499" s="6" t="n">
        <v>1275</v>
      </c>
      <c r="H499" s="6" t="n">
        <v>2323</v>
      </c>
      <c r="I499" s="6" t="n">
        <v>7880</v>
      </c>
      <c r="J499" s="6" t="n">
        <v>6820</v>
      </c>
      <c r="K499" s="100" t="n">
        <v>1272</v>
      </c>
      <c r="L499" s="100" t="n">
        <v>1</v>
      </c>
      <c r="M499" s="100" t="n">
        <v>2</v>
      </c>
      <c r="N499" s="100" t="n">
        <v>1073</v>
      </c>
      <c r="O499" s="100" t="n">
        <v>0</v>
      </c>
      <c r="P499" s="100" t="n">
        <v>1250</v>
      </c>
      <c r="Q499" s="100"/>
      <c r="R499" s="100" t="n">
        <v>7695</v>
      </c>
      <c r="S499" s="100" t="n">
        <v>185</v>
      </c>
      <c r="T499" s="100" t="n">
        <v>1482</v>
      </c>
      <c r="U499" s="100" t="n">
        <v>5338</v>
      </c>
      <c r="V499" s="101" t="n">
        <f aca="false">SUM(V495:V498)</f>
        <v>5</v>
      </c>
    </row>
    <row r="500" customFormat="false" ht="13.5" hidden="false" customHeight="true" outlineLevel="0" collapsed="false">
      <c r="A500" s="69"/>
      <c r="B500" s="70"/>
      <c r="C500" s="6" t="s">
        <v>549</v>
      </c>
      <c r="D500" s="72"/>
      <c r="E500" s="72"/>
      <c r="F500" s="74" t="n">
        <f aca="false">IFERROR((F499-F498)/F498,"")</f>
        <v>-0.165960162268107</v>
      </c>
      <c r="G500" s="74" t="n">
        <f aca="false">IFERROR((G499-G498)/G498,"")</f>
        <v>-0.563953488372093</v>
      </c>
      <c r="H500" s="74" t="n">
        <f aca="false">IFERROR((H499-H498)/H498,"")</f>
        <v>-0.0202446225221426</v>
      </c>
      <c r="I500" s="74" t="n">
        <f aca="false">IFERROR((I499-I498)/I498,"")</f>
        <v>-0.0363213892625657</v>
      </c>
      <c r="J500" s="74" t="n">
        <f aca="false">IFERROR((J499-J498)/J498,"")</f>
        <v>-0.194519900791307</v>
      </c>
      <c r="K500" s="74" t="n">
        <f aca="false">IFERROR((K499-K498)/K498,"")</f>
        <v>-0.117891816920943</v>
      </c>
      <c r="L500" s="74" t="n">
        <f aca="false">IFERROR((L499-L498)/L498,"")</f>
        <v>-0.995633187772926</v>
      </c>
      <c r="M500" s="74" t="n">
        <f aca="false">IFERROR((M499-M498)/M498,"")</f>
        <v>-0.998403830806065</v>
      </c>
      <c r="N500" s="40" t="n">
        <f aca="false">IFERROR((N499-N498)/N498,"")</f>
        <v>0.0317307692307692</v>
      </c>
      <c r="O500" s="40" t="str">
        <f aca="false">IFERROR((O499-O498)/O498,"")</f>
        <v/>
      </c>
      <c r="P500" s="40" t="n">
        <f aca="false">IFERROR((P499-P498)/P498,"")</f>
        <v>-0.0608564988730278</v>
      </c>
      <c r="Q500" s="74" t="n">
        <f aca="false">IFERROR((Q499-Q498)/Q498,"")</f>
        <v>-1</v>
      </c>
      <c r="R500" s="74" t="n">
        <f aca="false">IFERROR((R499-R498)/R498,"")</f>
        <v>-0.0349887133182844</v>
      </c>
      <c r="S500" s="74" t="n">
        <f aca="false">IFERROR((S499-S498)/S498,"")</f>
        <v>-0.0796019900497512</v>
      </c>
      <c r="T500" s="74" t="n">
        <f aca="false">IFERROR((T499-T498)/T498,"")</f>
        <v>0.0623655913978495</v>
      </c>
      <c r="U500" s="74" t="n">
        <f aca="false">IFERROR((U499-U498)/U498,"")</f>
        <v>-0.244658270836281</v>
      </c>
      <c r="V500" s="75" t="n">
        <f aca="false">IFERROR((V499-V498)/V498,"")</f>
        <v>0</v>
      </c>
    </row>
    <row r="501" customFormat="false" ht="13.5" hidden="false" customHeight="true" outlineLevel="0" collapsed="false">
      <c r="A501" s="69"/>
      <c r="B501" s="70"/>
      <c r="C501" s="76" t="s">
        <v>550</v>
      </c>
      <c r="D501" s="72"/>
      <c r="E501" s="72"/>
      <c r="F501" s="77" t="n">
        <f aca="false">IFERROR(SQRT(2*(F499-F498)^2/(F499+F498)),"")</f>
        <v>25.6698233632094</v>
      </c>
      <c r="G501" s="77" t="n">
        <f aca="false">IFERROR(SQRT(2*(G499-G498)^2/(G499+G498)),"")</f>
        <v>35.9884146900476</v>
      </c>
      <c r="H501" s="77" t="n">
        <f aca="false">IFERROR(SQRT(2*(H499-H498)^2/(H499+H498)),"")</f>
        <v>0.990797022005774</v>
      </c>
      <c r="I501" s="77" t="n">
        <f aca="false">IFERROR(SQRT(2*(I499-I498)^2/(I499+I498)),"")</f>
        <v>3.31466195410079</v>
      </c>
      <c r="J501" s="77" t="n">
        <f aca="false">IFERROR(SQRT(2*(J499-J498)^2/(J499+J498)),"")</f>
        <v>18.8385496548275</v>
      </c>
      <c r="K501" s="77" t="n">
        <f aca="false">IFERROR(SQRT(2*(K499-K498)^2/(K499+K498)),"")</f>
        <v>4.61486496328218</v>
      </c>
      <c r="L501" s="77" t="n">
        <f aca="false">IFERROR(SQRT(2*(L499-L498)^2/(L499+L498)),"")</f>
        <v>21.2611096278792</v>
      </c>
      <c r="M501" s="77" t="n">
        <f aca="false">IFERROR(SQRT(2*(M499-M498)^2/(M499+M498)),"")</f>
        <v>49.9402192426902</v>
      </c>
      <c r="N501" s="84" t="n">
        <f aca="false">IFERROR(SQRT(2*(N499-N498)^2/(N499+N498)),"")</f>
        <v>1.01526447285146</v>
      </c>
      <c r="O501" s="84" t="str">
        <f aca="false">IFERROR(SQRT(2*(O499-O498)^2/(O499+O498)),"")</f>
        <v/>
      </c>
      <c r="P501" s="84" t="n">
        <f aca="false">IFERROR(SQRT(2*(P499-P498)^2/(P499+P498)),"")</f>
        <v>2.25478955549255</v>
      </c>
      <c r="Q501" s="77" t="n">
        <f aca="false">IFERROR(SQRT(2*(Q499-Q498)^2/(Q499+Q498)),"")</f>
        <v>2</v>
      </c>
      <c r="R501" s="77" t="n">
        <f aca="false">IFERROR(SQRT(2*(R499-R498)^2/(R499+R498)),"")</f>
        <v>3.15208964905151</v>
      </c>
      <c r="S501" s="77" t="n">
        <f aca="false">IFERROR(SQRT(2*(S499-S498)^2/(S499+S498)),"")</f>
        <v>1.15170520119791</v>
      </c>
      <c r="T501" s="77" t="n">
        <f aca="false">IFERROR(SQRT(2*(T499-T498)^2/(T499+T498)),"")</f>
        <v>2.29384632653545</v>
      </c>
      <c r="U501" s="77" t="n">
        <f aca="false">IFERROR(SQRT(2*(U499-U498)^2/(U499+U498)),"")</f>
        <v>21.9538962156782</v>
      </c>
      <c r="V501" s="79" t="n">
        <f aca="false">IFERROR(SQRT(2*(V499-V498)^2/(V499+V498)),"")</f>
        <v>0</v>
      </c>
    </row>
    <row r="502" customFormat="false" ht="13.5" hidden="false" customHeight="true" outlineLevel="0" collapsed="false">
      <c r="A502" s="69" t="n">
        <v>8009700</v>
      </c>
      <c r="B502" s="70" t="s">
        <v>300</v>
      </c>
      <c r="C502" s="71" t="s">
        <v>562</v>
      </c>
      <c r="D502" s="72" t="n">
        <v>45770</v>
      </c>
      <c r="E502" s="82" t="s">
        <v>560</v>
      </c>
      <c r="F502" s="71" t="n">
        <v>15164</v>
      </c>
      <c r="G502" s="71" t="n">
        <v>2110</v>
      </c>
      <c r="H502" s="71" t="n">
        <v>10</v>
      </c>
      <c r="I502" s="71" t="n">
        <v>8158</v>
      </c>
      <c r="J502" s="71" t="n">
        <v>4886</v>
      </c>
      <c r="K502" s="105" t="n">
        <v>1574</v>
      </c>
      <c r="L502" s="106" t="s">
        <v>565</v>
      </c>
      <c r="M502" s="106" t="n">
        <v>0</v>
      </c>
      <c r="N502" s="106" t="n">
        <v>3</v>
      </c>
      <c r="O502" s="106" t="s">
        <v>565</v>
      </c>
      <c r="P502" s="106" t="n">
        <v>7</v>
      </c>
      <c r="Q502" s="106" t="n">
        <v>380</v>
      </c>
      <c r="R502" s="105" t="n">
        <v>7774</v>
      </c>
      <c r="S502" s="106" t="n">
        <v>4</v>
      </c>
      <c r="T502" s="106" t="n">
        <v>4</v>
      </c>
      <c r="U502" s="105" t="n">
        <v>4477</v>
      </c>
      <c r="V502" s="106" t="n">
        <v>405</v>
      </c>
    </row>
    <row r="503" customFormat="false" ht="13.5" hidden="false" customHeight="true" outlineLevel="0" collapsed="false">
      <c r="A503" s="69"/>
      <c r="B503" s="70"/>
      <c r="C503" s="6" t="s">
        <v>548</v>
      </c>
      <c r="D503" s="72"/>
      <c r="E503" s="72"/>
      <c r="F503" s="6" t="n">
        <v>7086</v>
      </c>
      <c r="G503" s="6" t="n">
        <v>1635</v>
      </c>
      <c r="H503" s="6" t="n">
        <v>11</v>
      </c>
      <c r="I503" s="6" t="n">
        <v>2832</v>
      </c>
      <c r="J503" s="6" t="n">
        <v>2590</v>
      </c>
      <c r="K503" s="108" t="n">
        <v>1601</v>
      </c>
      <c r="L503" s="109" t="n">
        <v>0</v>
      </c>
      <c r="M503" s="101" t="n">
        <v>0</v>
      </c>
      <c r="N503" s="108" t="n">
        <v>4</v>
      </c>
      <c r="O503" s="109" t="n">
        <v>0</v>
      </c>
      <c r="P503" s="109" t="n">
        <v>7</v>
      </c>
      <c r="Q503" s="109" t="n">
        <v>301</v>
      </c>
      <c r="R503" s="109" t="n">
        <v>2492</v>
      </c>
      <c r="S503" s="109" t="n">
        <v>39</v>
      </c>
      <c r="T503" s="109" t="n">
        <v>12</v>
      </c>
      <c r="U503" s="109" t="n">
        <v>2572</v>
      </c>
      <c r="V503" s="109" t="n">
        <v>6</v>
      </c>
    </row>
    <row r="504" customFormat="false" ht="13.5" hidden="false" customHeight="true" outlineLevel="0" collapsed="false">
      <c r="A504" s="69"/>
      <c r="B504" s="70"/>
      <c r="C504" s="6" t="s">
        <v>549</v>
      </c>
      <c r="D504" s="72"/>
      <c r="E504" s="72"/>
      <c r="F504" s="74" t="n">
        <f aca="false">IFERROR((F503-F502)/F502,"")</f>
        <v>-0.532709047744658</v>
      </c>
      <c r="G504" s="74" t="n">
        <f aca="false">IFERROR((G503-G502)/G502,"")</f>
        <v>-0.225118483412322</v>
      </c>
      <c r="H504" s="74" t="n">
        <f aca="false">IFERROR((H503-H502)/H502,"")</f>
        <v>0.1</v>
      </c>
      <c r="I504" s="74" t="n">
        <f aca="false">IFERROR((I503-I502)/I502,"")</f>
        <v>-0.652856092179456</v>
      </c>
      <c r="J504" s="74" t="n">
        <f aca="false">IFERROR((J503-J502)/J502,"")</f>
        <v>-0.469914040114613</v>
      </c>
      <c r="K504" s="74" t="n">
        <f aca="false">IFERROR((K503-K502)/K502,"")</f>
        <v>0.01715374841169</v>
      </c>
      <c r="L504" s="74" t="str">
        <f aca="false">IFERROR((L503-L502)/L502,"")</f>
        <v/>
      </c>
      <c r="M504" s="74" t="str">
        <f aca="false">IFERROR((M503-M502)/M502,"")</f>
        <v/>
      </c>
      <c r="N504" s="40" t="n">
        <f aca="false">IFERROR((N503-N502)/N502,"")</f>
        <v>0.333333333333333</v>
      </c>
      <c r="O504" s="40" t="str">
        <f aca="false">IFERROR((O503-O502)/O502,"")</f>
        <v/>
      </c>
      <c r="P504" s="40" t="n">
        <f aca="false">IFERROR((P503-P502)/P502,"")</f>
        <v>0</v>
      </c>
      <c r="Q504" s="74" t="n">
        <f aca="false">IFERROR((Q503-Q502)/Q502,"")</f>
        <v>-0.207894736842105</v>
      </c>
      <c r="R504" s="74" t="n">
        <f aca="false">IFERROR((R503-R502)/R502,"")</f>
        <v>-0.67944430151788</v>
      </c>
      <c r="S504" s="74" t="n">
        <f aca="false">IFERROR((S503-S502)/S502,"")</f>
        <v>8.75</v>
      </c>
      <c r="T504" s="74" t="n">
        <f aca="false">IFERROR((T503-T502)/T502,"")</f>
        <v>2</v>
      </c>
      <c r="U504" s="74" t="n">
        <f aca="false">IFERROR((U503-U502)/U502,"")</f>
        <v>-0.42550815278088</v>
      </c>
      <c r="V504" s="75" t="n">
        <f aca="false">IFERROR((V503-V502)/V502,"")</f>
        <v>-0.985185185185185</v>
      </c>
    </row>
    <row r="505" customFormat="false" ht="13.5" hidden="false" customHeight="true" outlineLevel="0" collapsed="false">
      <c r="A505" s="69"/>
      <c r="B505" s="70"/>
      <c r="C505" s="76" t="s">
        <v>550</v>
      </c>
      <c r="D505" s="72"/>
      <c r="E505" s="72"/>
      <c r="F505" s="77" t="n">
        <f aca="false">IFERROR(SQRT(2*(F503-F502)^2/(F503+F502)),"")</f>
        <v>76.5867850248947</v>
      </c>
      <c r="G505" s="77" t="n">
        <f aca="false">IFERROR(SQRT(2*(G503-G502)^2/(G503+G502)),"")</f>
        <v>10.9769755392512</v>
      </c>
      <c r="H505" s="77" t="n">
        <f aca="false">IFERROR(SQRT(2*(H503-H502)^2/(H503+H502)),"")</f>
        <v>0.308606699924184</v>
      </c>
      <c r="I505" s="77" t="n">
        <f aca="false">IFERROR(SQRT(2*(I503-I502)^2/(I503+I502)),"")</f>
        <v>71.8484351549352</v>
      </c>
      <c r="J505" s="77" t="n">
        <f aca="false">IFERROR(SQRT(2*(J503-J502)^2/(J503+J502)),"")</f>
        <v>37.5536569931352</v>
      </c>
      <c r="K505" s="77" t="n">
        <f aca="false">IFERROR(SQRT(2*(K503-K502)^2/(K503+K502)),"")</f>
        <v>0.677652269549211</v>
      </c>
      <c r="L505" s="77" t="str">
        <f aca="false">IFERROR(SQRT(2*(L503-L502)^2/(L503+L502)),"")</f>
        <v/>
      </c>
      <c r="M505" s="77" t="str">
        <f aca="false">IFERROR(SQRT(2*(M503-M502)^2/(M503+M502)),"")</f>
        <v/>
      </c>
      <c r="N505" s="84" t="n">
        <f aca="false">IFERROR(SQRT(2*(N503-N502)^2/(N503+N502)),"")</f>
        <v>0.534522483824849</v>
      </c>
      <c r="O505" s="84" t="str">
        <f aca="false">IFERROR(SQRT(2*(O503-O502)^2/(O503+O502)),"")</f>
        <v/>
      </c>
      <c r="P505" s="84" t="n">
        <f aca="false">IFERROR(SQRT(2*(P503-P502)^2/(P503+P502)),"")</f>
        <v>0</v>
      </c>
      <c r="Q505" s="77" t="n">
        <f aca="false">IFERROR(SQRT(2*(Q503-Q502)^2/(Q503+Q502)),"")</f>
        <v>4.2812297353669</v>
      </c>
      <c r="R505" s="77" t="n">
        <f aca="false">IFERROR(SQRT(2*(R503-R502)^2/(R503+R502)),"")</f>
        <v>73.7246576864473</v>
      </c>
      <c r="S505" s="77" t="n">
        <f aca="false">IFERROR(SQRT(2*(S503-S502)^2/(S503+S502)),"")</f>
        <v>7.54829412424069</v>
      </c>
      <c r="T505" s="77" t="n">
        <f aca="false">IFERROR(SQRT(2*(T503-T502)^2/(T503+T502)),"")</f>
        <v>2.82842712474619</v>
      </c>
      <c r="U505" s="77" t="n">
        <f aca="false">IFERROR(SQRT(2*(U503-U502)^2/(U503+U502)),"")</f>
        <v>32.0882640367478</v>
      </c>
      <c r="V505" s="79" t="n">
        <f aca="false">IFERROR(SQRT(2*(V503-V502)^2/(V503+V502)),"")</f>
        <v>27.8334462459647</v>
      </c>
    </row>
    <row r="506" customFormat="false" ht="13.5" hidden="false" customHeight="true" outlineLevel="0" collapsed="false">
      <c r="A506" s="69" t="n">
        <v>8004400</v>
      </c>
      <c r="B506" s="70" t="s">
        <v>302</v>
      </c>
      <c r="C506" s="71" t="s">
        <v>547</v>
      </c>
      <c r="D506" s="86"/>
      <c r="E506" s="82"/>
      <c r="F506" s="71"/>
      <c r="G506" s="71"/>
      <c r="H506" s="71"/>
      <c r="I506" s="71"/>
      <c r="J506" s="71"/>
      <c r="K506" s="71"/>
      <c r="L506" s="71"/>
      <c r="M506" s="71"/>
      <c r="N506" s="5"/>
      <c r="O506" s="5"/>
      <c r="P506" s="5"/>
      <c r="Q506" s="71"/>
      <c r="R506" s="71"/>
      <c r="S506" s="71"/>
      <c r="T506" s="71"/>
      <c r="U506" s="71"/>
      <c r="V506" s="85"/>
    </row>
    <row r="507" customFormat="false" ht="13.5" hidden="false" customHeight="true" outlineLevel="0" collapsed="false">
      <c r="A507" s="69"/>
      <c r="B507" s="70"/>
      <c r="C507" s="6" t="s">
        <v>548</v>
      </c>
      <c r="D507" s="87"/>
      <c r="E507" s="82"/>
      <c r="F507" s="6"/>
      <c r="G507" s="6"/>
      <c r="H507" s="6"/>
      <c r="I507" s="6"/>
      <c r="J507" s="6"/>
      <c r="K507" s="6"/>
      <c r="L507" s="6"/>
      <c r="M507" s="6"/>
      <c r="N507" s="5"/>
      <c r="O507" s="5"/>
      <c r="P507" s="5"/>
      <c r="Q507" s="6"/>
      <c r="R507" s="6"/>
      <c r="S507" s="6"/>
      <c r="T507" s="6"/>
      <c r="U507" s="6"/>
      <c r="V507" s="83"/>
    </row>
    <row r="508" customFormat="false" ht="13.5" hidden="false" customHeight="true" outlineLevel="0" collapsed="false">
      <c r="A508" s="69"/>
      <c r="B508" s="70"/>
      <c r="C508" s="6" t="s">
        <v>549</v>
      </c>
      <c r="D508" s="87"/>
      <c r="E508" s="82"/>
      <c r="F508" s="74" t="str">
        <f aca="false">IFERROR((F507-F506)/F506,"")</f>
        <v/>
      </c>
      <c r="G508" s="74" t="str">
        <f aca="false">IFERROR((G507-G506)/G506,"")</f>
        <v/>
      </c>
      <c r="H508" s="74" t="str">
        <f aca="false">IFERROR((H507-H506)/H506,"")</f>
        <v/>
      </c>
      <c r="I508" s="74" t="str">
        <f aca="false">IFERROR((I507-I506)/I506,"")</f>
        <v/>
      </c>
      <c r="J508" s="74" t="str">
        <f aca="false">IFERROR((J507-J506)/J506,"")</f>
        <v/>
      </c>
      <c r="K508" s="74" t="str">
        <f aca="false">IFERROR((K507-K506)/K506,"")</f>
        <v/>
      </c>
      <c r="L508" s="74" t="str">
        <f aca="false">IFERROR((L507-L506)/L506,"")</f>
        <v/>
      </c>
      <c r="M508" s="74" t="str">
        <f aca="false">IFERROR((M507-M506)/M506,"")</f>
        <v/>
      </c>
      <c r="N508" s="40" t="str">
        <f aca="false">IFERROR((N507-N506)/N506,"")</f>
        <v/>
      </c>
      <c r="O508" s="40" t="str">
        <f aca="false">IFERROR((O507-O506)/O506,"")</f>
        <v/>
      </c>
      <c r="P508" s="40" t="str">
        <f aca="false">IFERROR((P507-P506)/P506,"")</f>
        <v/>
      </c>
      <c r="Q508" s="74" t="str">
        <f aca="false">IFERROR((Q507-Q506)/Q506,"")</f>
        <v/>
      </c>
      <c r="R508" s="74" t="str">
        <f aca="false">IFERROR((R507-R506)/R506,"")</f>
        <v/>
      </c>
      <c r="S508" s="74" t="str">
        <f aca="false">IFERROR((S507-S506)/S506,"")</f>
        <v/>
      </c>
      <c r="T508" s="74" t="str">
        <f aca="false">IFERROR((T507-T506)/T506,"")</f>
        <v/>
      </c>
      <c r="U508" s="74" t="str">
        <f aca="false">IFERROR((U507-U506)/U506,"")</f>
        <v/>
      </c>
      <c r="V508" s="75" t="str">
        <f aca="false">IFERROR((V507-V506)/V506,"")</f>
        <v/>
      </c>
    </row>
    <row r="509" customFormat="false" ht="13.5" hidden="false" customHeight="true" outlineLevel="0" collapsed="false">
      <c r="A509" s="69"/>
      <c r="B509" s="70"/>
      <c r="C509" s="76" t="s">
        <v>550</v>
      </c>
      <c r="D509" s="88"/>
      <c r="E509" s="82"/>
      <c r="F509" s="77" t="str">
        <f aca="false">IFERROR(SQRT(2*(F507-F506)^2/(F507+F506)),"")</f>
        <v/>
      </c>
      <c r="G509" s="77" t="str">
        <f aca="false">IFERROR(SQRT(2*(G507-G506)^2/(G507+G506)),"")</f>
        <v/>
      </c>
      <c r="H509" s="77" t="str">
        <f aca="false">IFERROR(SQRT(2*(H507-H506)^2/(H507+H506)),"")</f>
        <v/>
      </c>
      <c r="I509" s="77" t="str">
        <f aca="false">IFERROR(SQRT(2*(I507-I506)^2/(I507+I506)),"")</f>
        <v/>
      </c>
      <c r="J509" s="77" t="str">
        <f aca="false">IFERROR(SQRT(2*(J507-J506)^2/(J507+J506)),"")</f>
        <v/>
      </c>
      <c r="K509" s="77" t="str">
        <f aca="false">IFERROR(SQRT(2*(K507-K506)^2/(K507+K506)),"")</f>
        <v/>
      </c>
      <c r="L509" s="77" t="str">
        <f aca="false">IFERROR(SQRT(2*(L507-L506)^2/(L507+L506)),"")</f>
        <v/>
      </c>
      <c r="M509" s="77" t="str">
        <f aca="false">IFERROR(SQRT(2*(M507-M506)^2/(M507+M506)),"")</f>
        <v/>
      </c>
      <c r="N509" s="84" t="str">
        <f aca="false">IFERROR(SQRT(2*(N507-N506)^2/(N507+N506)),"")</f>
        <v/>
      </c>
      <c r="O509" s="84" t="str">
        <f aca="false">IFERROR(SQRT(2*(O507-O506)^2/(O507+O506)),"")</f>
        <v/>
      </c>
      <c r="P509" s="84" t="str">
        <f aca="false">IFERROR(SQRT(2*(P507-P506)^2/(P507+P506)),"")</f>
        <v/>
      </c>
      <c r="Q509" s="77" t="str">
        <f aca="false">IFERROR(SQRT(2*(Q507-Q506)^2/(Q507+Q506)),"")</f>
        <v/>
      </c>
      <c r="R509" s="77" t="str">
        <f aca="false">IFERROR(SQRT(2*(R507-R506)^2/(R507+R506)),"")</f>
        <v/>
      </c>
      <c r="S509" s="77" t="str">
        <f aca="false">IFERROR(SQRT(2*(S507-S506)^2/(S507+S506)),"")</f>
        <v/>
      </c>
      <c r="T509" s="77" t="str">
        <f aca="false">IFERROR(SQRT(2*(T507-T506)^2/(T507+T506)),"")</f>
        <v/>
      </c>
      <c r="U509" s="77" t="str">
        <f aca="false">IFERROR(SQRT(2*(U507-U506)^2/(U507+U506)),"")</f>
        <v/>
      </c>
      <c r="V509" s="79" t="str">
        <f aca="false">IFERROR(SQRT(2*(V507-V506)^2/(V507+V506)),"")</f>
        <v/>
      </c>
    </row>
    <row r="510" customFormat="false" ht="13.5" hidden="false" customHeight="true" outlineLevel="0" collapsed="false">
      <c r="A510" s="69" t="n">
        <v>8055000</v>
      </c>
      <c r="B510" s="70" t="s">
        <v>304</v>
      </c>
      <c r="C510" s="71" t="s">
        <v>547</v>
      </c>
      <c r="D510" s="86"/>
      <c r="E510" s="82"/>
      <c r="F510" s="71"/>
      <c r="G510" s="71"/>
      <c r="H510" s="71"/>
      <c r="I510" s="71"/>
      <c r="J510" s="71"/>
      <c r="K510" s="71"/>
      <c r="L510" s="71"/>
      <c r="M510" s="71"/>
      <c r="N510" s="5"/>
      <c r="O510" s="5"/>
      <c r="P510" s="5"/>
      <c r="Q510" s="71"/>
      <c r="R510" s="71"/>
      <c r="S510" s="71"/>
      <c r="T510" s="71"/>
      <c r="U510" s="71"/>
      <c r="V510" s="85"/>
    </row>
    <row r="511" customFormat="false" ht="13.5" hidden="false" customHeight="true" outlineLevel="0" collapsed="false">
      <c r="A511" s="69"/>
      <c r="B511" s="70"/>
      <c r="C511" s="6" t="s">
        <v>548</v>
      </c>
      <c r="D511" s="87"/>
      <c r="E511" s="82"/>
      <c r="F511" s="6"/>
      <c r="G511" s="6"/>
      <c r="H511" s="6"/>
      <c r="I511" s="6"/>
      <c r="J511" s="6"/>
      <c r="K511" s="6"/>
      <c r="L511" s="6"/>
      <c r="M511" s="6"/>
      <c r="N511" s="5"/>
      <c r="O511" s="5"/>
      <c r="P511" s="5"/>
      <c r="Q511" s="6"/>
      <c r="R511" s="6"/>
      <c r="S511" s="6"/>
      <c r="T511" s="6"/>
      <c r="U511" s="6"/>
      <c r="V511" s="83"/>
    </row>
    <row r="512" customFormat="false" ht="13.5" hidden="false" customHeight="true" outlineLevel="0" collapsed="false">
      <c r="A512" s="69"/>
      <c r="B512" s="70"/>
      <c r="C512" s="6" t="s">
        <v>549</v>
      </c>
      <c r="D512" s="87"/>
      <c r="E512" s="82"/>
      <c r="F512" s="74" t="str">
        <f aca="false">IFERROR((F511-F510)/F510,"")</f>
        <v/>
      </c>
      <c r="G512" s="74" t="str">
        <f aca="false">IFERROR((G511-G510)/G510,"")</f>
        <v/>
      </c>
      <c r="H512" s="74" t="str">
        <f aca="false">IFERROR((H511-H510)/H510,"")</f>
        <v/>
      </c>
      <c r="I512" s="74" t="str">
        <f aca="false">IFERROR((I511-I510)/I510,"")</f>
        <v/>
      </c>
      <c r="J512" s="74" t="str">
        <f aca="false">IFERROR((J511-J510)/J510,"")</f>
        <v/>
      </c>
      <c r="K512" s="74" t="str">
        <f aca="false">IFERROR((K511-K510)/K510,"")</f>
        <v/>
      </c>
      <c r="L512" s="74" t="str">
        <f aca="false">IFERROR((L511-L510)/L510,"")</f>
        <v/>
      </c>
      <c r="M512" s="74" t="str">
        <f aca="false">IFERROR((M511-M510)/M510,"")</f>
        <v/>
      </c>
      <c r="N512" s="40" t="str">
        <f aca="false">IFERROR((N511-N510)/N510,"")</f>
        <v/>
      </c>
      <c r="O512" s="40" t="str">
        <f aca="false">IFERROR((O511-O510)/O510,"")</f>
        <v/>
      </c>
      <c r="P512" s="40" t="str">
        <f aca="false">IFERROR((P511-P510)/P510,"")</f>
        <v/>
      </c>
      <c r="Q512" s="74" t="str">
        <f aca="false">IFERROR((Q511-Q510)/Q510,"")</f>
        <v/>
      </c>
      <c r="R512" s="74" t="str">
        <f aca="false">IFERROR((R511-R510)/R510,"")</f>
        <v/>
      </c>
      <c r="S512" s="74" t="str">
        <f aca="false">IFERROR((S511-S510)/S510,"")</f>
        <v/>
      </c>
      <c r="T512" s="74" t="str">
        <f aca="false">IFERROR((T511-T510)/T510,"")</f>
        <v/>
      </c>
      <c r="U512" s="74" t="str">
        <f aca="false">IFERROR((U511-U510)/U510,"")</f>
        <v/>
      </c>
      <c r="V512" s="75" t="str">
        <f aca="false">IFERROR((V511-V510)/V510,"")</f>
        <v/>
      </c>
    </row>
    <row r="513" customFormat="false" ht="13.5" hidden="false" customHeight="true" outlineLevel="0" collapsed="false">
      <c r="A513" s="69"/>
      <c r="B513" s="70"/>
      <c r="C513" s="76" t="s">
        <v>550</v>
      </c>
      <c r="D513" s="88"/>
      <c r="E513" s="82"/>
      <c r="F513" s="77" t="str">
        <f aca="false">IFERROR(SQRT(2*(F511-F510)^2/(F511+F510)),"")</f>
        <v/>
      </c>
      <c r="G513" s="77" t="str">
        <f aca="false">IFERROR(SQRT(2*(G511-G510)^2/(G511+G510)),"")</f>
        <v/>
      </c>
      <c r="H513" s="77" t="str">
        <f aca="false">IFERROR(SQRT(2*(H511-H510)^2/(H511+H510)),"")</f>
        <v/>
      </c>
      <c r="I513" s="77" t="str">
        <f aca="false">IFERROR(SQRT(2*(I511-I510)^2/(I511+I510)),"")</f>
        <v/>
      </c>
      <c r="J513" s="77" t="str">
        <f aca="false">IFERROR(SQRT(2*(J511-J510)^2/(J511+J510)),"")</f>
        <v/>
      </c>
      <c r="K513" s="77" t="str">
        <f aca="false">IFERROR(SQRT(2*(K511-K510)^2/(K511+K510)),"")</f>
        <v/>
      </c>
      <c r="L513" s="77" t="str">
        <f aca="false">IFERROR(SQRT(2*(L511-L510)^2/(L511+L510)),"")</f>
        <v/>
      </c>
      <c r="M513" s="77" t="str">
        <f aca="false">IFERROR(SQRT(2*(M511-M510)^2/(M511+M510)),"")</f>
        <v/>
      </c>
      <c r="N513" s="84" t="str">
        <f aca="false">IFERROR(SQRT(2*(N511-N510)^2/(N511+N510)),"")</f>
        <v/>
      </c>
      <c r="O513" s="84" t="str">
        <f aca="false">IFERROR(SQRT(2*(O511-O510)^2/(O511+O510)),"")</f>
        <v/>
      </c>
      <c r="P513" s="84" t="str">
        <f aca="false">IFERROR(SQRT(2*(P511-P510)^2/(P511+P510)),"")</f>
        <v/>
      </c>
      <c r="Q513" s="77" t="str">
        <f aca="false">IFERROR(SQRT(2*(Q511-Q510)^2/(Q511+Q510)),"")</f>
        <v/>
      </c>
      <c r="R513" s="77" t="str">
        <f aca="false">IFERROR(SQRT(2*(R511-R510)^2/(R511+R510)),"")</f>
        <v/>
      </c>
      <c r="S513" s="77" t="str">
        <f aca="false">IFERROR(SQRT(2*(S511-S510)^2/(S511+S510)),"")</f>
        <v/>
      </c>
      <c r="T513" s="77" t="str">
        <f aca="false">IFERROR(SQRT(2*(T511-T510)^2/(T511+T510)),"")</f>
        <v/>
      </c>
      <c r="U513" s="77" t="str">
        <f aca="false">IFERROR(SQRT(2*(U511-U510)^2/(U511+U510)),"")</f>
        <v/>
      </c>
      <c r="V513" s="79" t="str">
        <f aca="false">IFERROR(SQRT(2*(V511-V510)^2/(V511+V510)),"")</f>
        <v/>
      </c>
    </row>
    <row r="514" customFormat="false" ht="13.5" hidden="false" customHeight="true" outlineLevel="0" collapsed="false">
      <c r="A514" s="69" t="n">
        <v>8043600</v>
      </c>
      <c r="B514" s="70" t="s">
        <v>306</v>
      </c>
      <c r="C514" s="71" t="s">
        <v>547</v>
      </c>
      <c r="D514" s="86"/>
      <c r="E514" s="82"/>
      <c r="F514" s="71"/>
      <c r="G514" s="71"/>
      <c r="H514" s="71"/>
      <c r="I514" s="71"/>
      <c r="J514" s="71"/>
      <c r="K514" s="71"/>
      <c r="L514" s="71"/>
      <c r="M514" s="71"/>
      <c r="N514" s="5"/>
      <c r="O514" s="5"/>
      <c r="P514" s="5"/>
      <c r="Q514" s="71"/>
      <c r="R514" s="71"/>
      <c r="S514" s="71"/>
      <c r="T514" s="71"/>
      <c r="U514" s="71"/>
      <c r="V514" s="85"/>
    </row>
    <row r="515" customFormat="false" ht="13.5" hidden="false" customHeight="true" outlineLevel="0" collapsed="false">
      <c r="A515" s="69"/>
      <c r="B515" s="70"/>
      <c r="C515" s="6" t="s">
        <v>548</v>
      </c>
      <c r="D515" s="87"/>
      <c r="E515" s="82"/>
      <c r="F515" s="6"/>
      <c r="G515" s="6"/>
      <c r="H515" s="6"/>
      <c r="I515" s="6"/>
      <c r="J515" s="6"/>
      <c r="K515" s="6"/>
      <c r="L515" s="6"/>
      <c r="M515" s="6"/>
      <c r="N515" s="5"/>
      <c r="O515" s="5"/>
      <c r="P515" s="5"/>
      <c r="Q515" s="6"/>
      <c r="R515" s="6"/>
      <c r="S515" s="6"/>
      <c r="T515" s="6"/>
      <c r="U515" s="6"/>
      <c r="V515" s="83"/>
    </row>
    <row r="516" customFormat="false" ht="13.5" hidden="false" customHeight="true" outlineLevel="0" collapsed="false">
      <c r="A516" s="69"/>
      <c r="B516" s="70"/>
      <c r="C516" s="6" t="s">
        <v>549</v>
      </c>
      <c r="D516" s="87"/>
      <c r="E516" s="82"/>
      <c r="F516" s="74" t="str">
        <f aca="false">IFERROR((F515-F514)/F514,"")</f>
        <v/>
      </c>
      <c r="G516" s="74" t="str">
        <f aca="false">IFERROR((G515-G514)/G514,"")</f>
        <v/>
      </c>
      <c r="H516" s="74" t="str">
        <f aca="false">IFERROR((H515-H514)/H514,"")</f>
        <v/>
      </c>
      <c r="I516" s="74" t="str">
        <f aca="false">IFERROR((I515-I514)/I514,"")</f>
        <v/>
      </c>
      <c r="J516" s="74" t="str">
        <f aca="false">IFERROR((J515-J514)/J514,"")</f>
        <v/>
      </c>
      <c r="K516" s="74" t="str">
        <f aca="false">IFERROR((K515-K514)/K514,"")</f>
        <v/>
      </c>
      <c r="L516" s="74" t="str">
        <f aca="false">IFERROR((L515-L514)/L514,"")</f>
        <v/>
      </c>
      <c r="M516" s="74" t="str">
        <f aca="false">IFERROR((M515-M514)/M514,"")</f>
        <v/>
      </c>
      <c r="N516" s="40" t="str">
        <f aca="false">IFERROR((N515-N514)/N514,"")</f>
        <v/>
      </c>
      <c r="O516" s="40" t="str">
        <f aca="false">IFERROR((O515-O514)/O514,"")</f>
        <v/>
      </c>
      <c r="P516" s="40" t="str">
        <f aca="false">IFERROR((P515-P514)/P514,"")</f>
        <v/>
      </c>
      <c r="Q516" s="74" t="str">
        <f aca="false">IFERROR((Q515-Q514)/Q514,"")</f>
        <v/>
      </c>
      <c r="R516" s="74" t="str">
        <f aca="false">IFERROR((R515-R514)/R514,"")</f>
        <v/>
      </c>
      <c r="S516" s="74" t="str">
        <f aca="false">IFERROR((S515-S514)/S514,"")</f>
        <v/>
      </c>
      <c r="T516" s="74" t="str">
        <f aca="false">IFERROR((T515-T514)/T514,"")</f>
        <v/>
      </c>
      <c r="U516" s="74" t="str">
        <f aca="false">IFERROR((U515-U514)/U514,"")</f>
        <v/>
      </c>
      <c r="V516" s="75" t="str">
        <f aca="false">IFERROR((V515-V514)/V514,"")</f>
        <v/>
      </c>
    </row>
    <row r="517" customFormat="false" ht="13.5" hidden="false" customHeight="true" outlineLevel="0" collapsed="false">
      <c r="A517" s="69"/>
      <c r="B517" s="70"/>
      <c r="C517" s="76" t="s">
        <v>550</v>
      </c>
      <c r="D517" s="88"/>
      <c r="E517" s="82"/>
      <c r="F517" s="77" t="str">
        <f aca="false">IFERROR(SQRT(2*(F515-F514)^2/(F515+F514)),"")</f>
        <v/>
      </c>
      <c r="G517" s="77" t="str">
        <f aca="false">IFERROR(SQRT(2*(G515-G514)^2/(G515+G514)),"")</f>
        <v/>
      </c>
      <c r="H517" s="77" t="str">
        <f aca="false">IFERROR(SQRT(2*(H515-H514)^2/(H515+H514)),"")</f>
        <v/>
      </c>
      <c r="I517" s="77" t="str">
        <f aca="false">IFERROR(SQRT(2*(I515-I514)^2/(I515+I514)),"")</f>
        <v/>
      </c>
      <c r="J517" s="77" t="str">
        <f aca="false">IFERROR(SQRT(2*(J515-J514)^2/(J515+J514)),"")</f>
        <v/>
      </c>
      <c r="K517" s="77" t="str">
        <f aca="false">IFERROR(SQRT(2*(K515-K514)^2/(K515+K514)),"")</f>
        <v/>
      </c>
      <c r="L517" s="77" t="str">
        <f aca="false">IFERROR(SQRT(2*(L515-L514)^2/(L515+L514)),"")</f>
        <v/>
      </c>
      <c r="M517" s="77" t="str">
        <f aca="false">IFERROR(SQRT(2*(M515-M514)^2/(M515+M514)),"")</f>
        <v/>
      </c>
      <c r="N517" s="84" t="str">
        <f aca="false">IFERROR(SQRT(2*(N515-N514)^2/(N515+N514)),"")</f>
        <v/>
      </c>
      <c r="O517" s="84" t="str">
        <f aca="false">IFERROR(SQRT(2*(O515-O514)^2/(O515+O514)),"")</f>
        <v/>
      </c>
      <c r="P517" s="84" t="str">
        <f aca="false">IFERROR(SQRT(2*(P515-P514)^2/(P515+P514)),"")</f>
        <v/>
      </c>
      <c r="Q517" s="77" t="str">
        <f aca="false">IFERROR(SQRT(2*(Q515-Q514)^2/(Q515+Q514)),"")</f>
        <v/>
      </c>
      <c r="R517" s="77" t="str">
        <f aca="false">IFERROR(SQRT(2*(R515-R514)^2/(R515+R514)),"")</f>
        <v/>
      </c>
      <c r="S517" s="77" t="str">
        <f aca="false">IFERROR(SQRT(2*(S515-S514)^2/(S515+S514)),"")</f>
        <v/>
      </c>
      <c r="T517" s="77" t="str">
        <f aca="false">IFERROR(SQRT(2*(T515-T514)^2/(T515+T514)),"")</f>
        <v/>
      </c>
      <c r="U517" s="77" t="str">
        <f aca="false">IFERROR(SQRT(2*(U515-U514)^2/(U515+U514)),"")</f>
        <v/>
      </c>
      <c r="V517" s="79" t="str">
        <f aca="false">IFERROR(SQRT(2*(V515-V514)^2/(V515+V514)),"")</f>
        <v/>
      </c>
    </row>
    <row r="518" customFormat="false" ht="13.5" hidden="false" customHeight="true" outlineLevel="0" collapsed="false">
      <c r="A518" s="69" t="n">
        <v>8003000</v>
      </c>
      <c r="B518" s="70" t="s">
        <v>308</v>
      </c>
      <c r="C518" s="71" t="s">
        <v>562</v>
      </c>
      <c r="D518" s="72" t="n">
        <v>45770</v>
      </c>
      <c r="E518" s="82" t="s">
        <v>559</v>
      </c>
      <c r="F518" s="71" t="n">
        <v>12434</v>
      </c>
      <c r="G518" s="71" t="n">
        <v>0</v>
      </c>
      <c r="H518" s="71" t="n">
        <v>0</v>
      </c>
      <c r="I518" s="71" t="n">
        <v>6581</v>
      </c>
      <c r="J518" s="71" t="n">
        <v>5853</v>
      </c>
      <c r="K518" s="94" t="n">
        <v>0</v>
      </c>
      <c r="L518" s="107" t="n">
        <v>0</v>
      </c>
      <c r="M518" s="107" t="n">
        <v>0</v>
      </c>
      <c r="N518" s="107" t="n">
        <v>0</v>
      </c>
      <c r="O518" s="107" t="n">
        <v>0</v>
      </c>
      <c r="P518" s="107" t="n">
        <v>0</v>
      </c>
      <c r="Q518" s="105" t="n">
        <v>1101</v>
      </c>
      <c r="R518" s="105" t="n">
        <v>4063</v>
      </c>
      <c r="S518" s="105" t="n">
        <v>1417</v>
      </c>
      <c r="T518" s="105" t="n">
        <v>1510</v>
      </c>
      <c r="U518" s="105" t="n">
        <v>2492</v>
      </c>
      <c r="V518" s="105" t="n">
        <v>1851</v>
      </c>
    </row>
    <row r="519" customFormat="false" ht="13.5" hidden="false" customHeight="true" outlineLevel="0" collapsed="false">
      <c r="A519" s="69"/>
      <c r="B519" s="70"/>
      <c r="C519" s="6" t="s">
        <v>548</v>
      </c>
      <c r="D519" s="72"/>
      <c r="E519" s="72"/>
      <c r="F519" s="6" t="n">
        <v>12727</v>
      </c>
      <c r="G519" s="6" t="n">
        <v>0</v>
      </c>
      <c r="H519" s="6" t="n">
        <v>0</v>
      </c>
      <c r="I519" s="6" t="n">
        <v>6841</v>
      </c>
      <c r="J519" s="6" t="n">
        <v>5886</v>
      </c>
      <c r="K519" s="94" t="n">
        <v>0</v>
      </c>
      <c r="L519" s="107" t="n">
        <v>0</v>
      </c>
      <c r="M519" s="107" t="n">
        <v>0</v>
      </c>
      <c r="N519" s="107" t="n">
        <v>0</v>
      </c>
      <c r="O519" s="107" t="n">
        <v>0</v>
      </c>
      <c r="P519" s="107" t="n">
        <v>0</v>
      </c>
      <c r="Q519" s="103" t="n">
        <v>1209</v>
      </c>
      <c r="R519" s="104" t="n">
        <v>4191</v>
      </c>
      <c r="S519" s="104" t="n">
        <v>1441</v>
      </c>
      <c r="T519" s="104" t="n">
        <v>1639</v>
      </c>
      <c r="U519" s="104" t="n">
        <v>2550</v>
      </c>
      <c r="V519" s="104" t="n">
        <v>1697</v>
      </c>
    </row>
    <row r="520" customFormat="false" ht="13.5" hidden="false" customHeight="true" outlineLevel="0" collapsed="false">
      <c r="A520" s="69"/>
      <c r="B520" s="70"/>
      <c r="C520" s="6" t="s">
        <v>549</v>
      </c>
      <c r="D520" s="72"/>
      <c r="E520" s="72"/>
      <c r="F520" s="74" t="n">
        <f aca="false">IFERROR((F519-F518)/F518,"")</f>
        <v>0.0235644201383304</v>
      </c>
      <c r="G520" s="74" t="str">
        <f aca="false">IFERROR((G519-G518)/G518,"")</f>
        <v/>
      </c>
      <c r="H520" s="74" t="str">
        <f aca="false">IFERROR((H519-H518)/H518,"")</f>
        <v/>
      </c>
      <c r="I520" s="74" t="n">
        <f aca="false">IFERROR((I519-I518)/I518,"")</f>
        <v>0.039507673605835</v>
      </c>
      <c r="J520" s="74" t="n">
        <f aca="false">IFERROR((J519-J518)/J518,"")</f>
        <v>0.00563813429010764</v>
      </c>
      <c r="K520" s="74" t="str">
        <f aca="false">IFERROR((K519-K518)/K518,"")</f>
        <v/>
      </c>
      <c r="L520" s="74" t="str">
        <f aca="false">IFERROR((L519-L518)/L518,"")</f>
        <v/>
      </c>
      <c r="M520" s="74" t="str">
        <f aca="false">IFERROR((M519-M518)/M518,"")</f>
        <v/>
      </c>
      <c r="N520" s="40" t="str">
        <f aca="false">IFERROR((N519-N518)/N518,"")</f>
        <v/>
      </c>
      <c r="O520" s="40" t="str">
        <f aca="false">IFERROR((O519-O518)/O518,"")</f>
        <v/>
      </c>
      <c r="P520" s="40" t="str">
        <f aca="false">IFERROR((P519-P518)/P518,"")</f>
        <v/>
      </c>
      <c r="Q520" s="74" t="n">
        <f aca="false">IFERROR((Q519-Q518)/Q518,"")</f>
        <v>0.0980926430517711</v>
      </c>
      <c r="R520" s="74" t="n">
        <f aca="false">IFERROR((R519-R518)/R518,"")</f>
        <v>0.0315038149150874</v>
      </c>
      <c r="S520" s="74" t="n">
        <f aca="false">IFERROR((S519-S518)/S518,"")</f>
        <v>0.0169371912491179</v>
      </c>
      <c r="T520" s="74" t="n">
        <f aca="false">IFERROR((T519-T518)/T518,"")</f>
        <v>0.0854304635761589</v>
      </c>
      <c r="U520" s="74" t="n">
        <f aca="false">IFERROR((U519-U518)/U518,"")</f>
        <v>0.0232744783306581</v>
      </c>
      <c r="V520" s="75" t="n">
        <f aca="false">IFERROR((V519-V518)/V518,"")</f>
        <v>-0.0831982712047542</v>
      </c>
    </row>
    <row r="521" customFormat="false" ht="13.5" hidden="false" customHeight="true" outlineLevel="0" collapsed="false">
      <c r="A521" s="69"/>
      <c r="B521" s="70"/>
      <c r="C521" s="76" t="s">
        <v>550</v>
      </c>
      <c r="D521" s="72"/>
      <c r="E521" s="72"/>
      <c r="F521" s="77" t="n">
        <f aca="false">IFERROR(SQRT(2*(F519-F518)^2/(F519+F518)),"")</f>
        <v>2.61227364760124</v>
      </c>
      <c r="G521" s="77" t="str">
        <f aca="false">IFERROR(SQRT(2*(G519-G518)^2/(G519+G518)),"")</f>
        <v/>
      </c>
      <c r="H521" s="77" t="str">
        <f aca="false">IFERROR(SQRT(2*(H519-H518)^2/(H519+H518)),"")</f>
        <v/>
      </c>
      <c r="I521" s="77" t="n">
        <f aca="false">IFERROR(SQRT(2*(I519-I518)^2/(I519+I518)),"")</f>
        <v>3.17380126250553</v>
      </c>
      <c r="J521" s="77" t="n">
        <f aca="false">IFERROR(SQRT(2*(J519-J518)^2/(J519+J518)),"")</f>
        <v>0.430738197560561</v>
      </c>
      <c r="K521" s="77" t="str">
        <f aca="false">IFERROR(SQRT(2*(K519-K518)^2/(K519+K518)),"")</f>
        <v/>
      </c>
      <c r="L521" s="77" t="str">
        <f aca="false">IFERROR(SQRT(2*(L519-L518)^2/(L519+L518)),"")</f>
        <v/>
      </c>
      <c r="M521" s="77" t="str">
        <f aca="false">IFERROR(SQRT(2*(M519-M518)^2/(M519+M518)),"")</f>
        <v/>
      </c>
      <c r="N521" s="84" t="str">
        <f aca="false">IFERROR(SQRT(2*(N519-N518)^2/(N519+N518)),"")</f>
        <v/>
      </c>
      <c r="O521" s="84" t="str">
        <f aca="false">IFERROR(SQRT(2*(O519-O518)^2/(O519+O518)),"")</f>
        <v/>
      </c>
      <c r="P521" s="84" t="str">
        <f aca="false">IFERROR(SQRT(2*(P519-P518)^2/(P519+P518)),"")</f>
        <v/>
      </c>
      <c r="Q521" s="77" t="n">
        <f aca="false">IFERROR(SQRT(2*(Q519-Q518)^2/(Q519+Q518)),"")</f>
        <v>3.1778453862171</v>
      </c>
      <c r="R521" s="77" t="n">
        <f aca="false">IFERROR(SQRT(2*(R519-R518)^2/(R519+R518)),"")</f>
        <v>1.99247433150732</v>
      </c>
      <c r="S521" s="77" t="n">
        <f aca="false">IFERROR(SQRT(2*(S519-S518)^2/(S519+S518)),"")</f>
        <v>0.634885089033533</v>
      </c>
      <c r="T521" s="77" t="n">
        <f aca="false">IFERROR(SQRT(2*(T519-T518)^2/(T519+T518)),"")</f>
        <v>3.2510105422603</v>
      </c>
      <c r="U521" s="77" t="n">
        <f aca="false">IFERROR(SQRT(2*(U519-U518)^2/(U519+U518)),"")</f>
        <v>1.15515848031214</v>
      </c>
      <c r="V521" s="79" t="n">
        <f aca="false">IFERROR(SQRT(2*(V519-V518)^2/(V519+V518)),"")</f>
        <v>3.65631760096112</v>
      </c>
    </row>
    <row r="522" customFormat="false" ht="13.5" hidden="false" customHeight="true" outlineLevel="0" collapsed="false">
      <c r="A522" s="69" t="n">
        <v>8017000</v>
      </c>
      <c r="B522" s="70" t="s">
        <v>311</v>
      </c>
      <c r="C522" s="71" t="s">
        <v>562</v>
      </c>
      <c r="D522" s="72" t="n">
        <v>45755</v>
      </c>
      <c r="E522" s="82" t="s">
        <v>560</v>
      </c>
      <c r="F522" s="71" t="n">
        <v>10519</v>
      </c>
      <c r="G522" s="71" t="n">
        <v>975</v>
      </c>
      <c r="H522" s="71" t="n">
        <v>2005</v>
      </c>
      <c r="I522" s="71" t="n">
        <v>7539</v>
      </c>
      <c r="J522" s="71" t="n">
        <v>0</v>
      </c>
      <c r="K522" s="102" t="n">
        <v>482</v>
      </c>
      <c r="L522" s="102" t="n">
        <v>376</v>
      </c>
      <c r="M522" s="102" t="n">
        <v>117</v>
      </c>
      <c r="N522" s="102" t="n">
        <v>533</v>
      </c>
      <c r="O522" s="102" t="n">
        <v>301</v>
      </c>
      <c r="P522" s="102" t="n">
        <v>1171</v>
      </c>
      <c r="Q522" s="102" t="n">
        <v>136</v>
      </c>
      <c r="R522" s="102" t="n">
        <v>6654</v>
      </c>
      <c r="S522" s="102" t="n">
        <v>749</v>
      </c>
      <c r="T522" s="94" t="n">
        <v>0</v>
      </c>
      <c r="U522" s="107" t="n">
        <v>0</v>
      </c>
      <c r="V522" s="107" t="n">
        <v>0</v>
      </c>
    </row>
    <row r="523" customFormat="false" ht="13.5" hidden="false" customHeight="true" outlineLevel="0" collapsed="false">
      <c r="A523" s="69"/>
      <c r="B523" s="70"/>
      <c r="C523" s="6" t="s">
        <v>548</v>
      </c>
      <c r="D523" s="72"/>
      <c r="E523" s="72"/>
      <c r="F523" s="6" t="n">
        <v>9454</v>
      </c>
      <c r="G523" s="6" t="n">
        <v>964</v>
      </c>
      <c r="H523" s="6" t="n">
        <v>1359</v>
      </c>
      <c r="I523" s="6" t="n">
        <v>7131</v>
      </c>
      <c r="J523" s="6" t="n">
        <v>0</v>
      </c>
      <c r="K523" s="103" t="n">
        <v>470</v>
      </c>
      <c r="L523" s="104" t="n">
        <v>364</v>
      </c>
      <c r="M523" s="104" t="n">
        <v>130</v>
      </c>
      <c r="N523" s="104" t="n">
        <v>529</v>
      </c>
      <c r="O523" s="104" t="n">
        <v>311</v>
      </c>
      <c r="P523" s="104" t="n">
        <v>519</v>
      </c>
      <c r="Q523" s="104" t="n">
        <v>6416</v>
      </c>
      <c r="R523" s="104" t="n">
        <v>715</v>
      </c>
      <c r="S523" s="94" t="n">
        <v>0</v>
      </c>
      <c r="T523" s="107" t="n">
        <v>0</v>
      </c>
      <c r="U523" s="107" t="n">
        <v>0</v>
      </c>
      <c r="V523" s="107" t="n">
        <v>0</v>
      </c>
    </row>
    <row r="524" customFormat="false" ht="13.5" hidden="false" customHeight="true" outlineLevel="0" collapsed="false">
      <c r="A524" s="69"/>
      <c r="B524" s="70"/>
      <c r="C524" s="6" t="s">
        <v>549</v>
      </c>
      <c r="D524" s="72"/>
      <c r="E524" s="72"/>
      <c r="F524" s="74" t="n">
        <f aca="false">IFERROR((F523-F522)/F522,"")</f>
        <v>-0.101245365529043</v>
      </c>
      <c r="G524" s="74" t="n">
        <f aca="false">IFERROR((G523-G522)/G522,"")</f>
        <v>-0.0112820512820513</v>
      </c>
      <c r="H524" s="74" t="n">
        <f aca="false">IFERROR((H523-H522)/H522,"")</f>
        <v>-0.322194513715711</v>
      </c>
      <c r="I524" s="74" t="n">
        <f aca="false">IFERROR((I523-I522)/I522,"")</f>
        <v>-0.0541185833664942</v>
      </c>
      <c r="J524" s="74" t="str">
        <f aca="false">IFERROR((J523-J522)/J522,"")</f>
        <v/>
      </c>
      <c r="K524" s="74" t="n">
        <f aca="false">IFERROR((K523-K522)/K522,"")</f>
        <v>-0.024896265560166</v>
      </c>
      <c r="L524" s="74" t="n">
        <f aca="false">IFERROR((L523-L522)/L522,"")</f>
        <v>-0.0319148936170213</v>
      </c>
      <c r="M524" s="74" t="n">
        <f aca="false">IFERROR((M523-M522)/M522,"")</f>
        <v>0.111111111111111</v>
      </c>
      <c r="N524" s="40" t="n">
        <f aca="false">IFERROR((N523-N522)/N522,"")</f>
        <v>-0.0075046904315197</v>
      </c>
      <c r="O524" s="40" t="n">
        <f aca="false">IFERROR((O523-O522)/O522,"")</f>
        <v>0.0332225913621263</v>
      </c>
      <c r="P524" s="40" t="n">
        <f aca="false">IFERROR((P523-P522)/P522,"")</f>
        <v>-0.556789069171648</v>
      </c>
      <c r="Q524" s="74" t="n">
        <f aca="false">IFERROR((Q523-Q522)/Q522,"")</f>
        <v>46.1764705882353</v>
      </c>
      <c r="R524" s="74" t="n">
        <f aca="false">IFERROR((R523-R522)/R522,"")</f>
        <v>-0.892545837090472</v>
      </c>
      <c r="S524" s="74" t="n">
        <f aca="false">IFERROR((S523-S522)/S522,"")</f>
        <v>-1</v>
      </c>
      <c r="T524" s="74" t="str">
        <f aca="false">IFERROR((T523-T522)/T522,"")</f>
        <v/>
      </c>
      <c r="U524" s="74" t="str">
        <f aca="false">IFERROR((U523-U522)/U522,"")</f>
        <v/>
      </c>
      <c r="V524" s="75" t="str">
        <f aca="false">IFERROR((V523-V522)/V522,"")</f>
        <v/>
      </c>
    </row>
    <row r="525" customFormat="false" ht="13.5" hidden="false" customHeight="true" outlineLevel="0" collapsed="false">
      <c r="A525" s="69"/>
      <c r="B525" s="70"/>
      <c r="C525" s="76" t="s">
        <v>550</v>
      </c>
      <c r="D525" s="72"/>
      <c r="E525" s="72"/>
      <c r="F525" s="77" t="n">
        <f aca="false">IFERROR(SQRT(2*(F523-F522)^2/(F523+F522)),"")</f>
        <v>10.6571960368075</v>
      </c>
      <c r="G525" s="77" t="n">
        <f aca="false">IFERROR(SQRT(2*(G523-G522)^2/(G523+G522)),"")</f>
        <v>0.35327977771293</v>
      </c>
      <c r="H525" s="77" t="n">
        <f aca="false">IFERROR(SQRT(2*(H523-H522)^2/(H523+H522)),"")</f>
        <v>15.7514131257417</v>
      </c>
      <c r="I525" s="77" t="n">
        <f aca="false">IFERROR(SQRT(2*(I523-I522)^2/(I523+I522)),"")</f>
        <v>4.7638722199076</v>
      </c>
      <c r="J525" s="77" t="str">
        <f aca="false">IFERROR(SQRT(2*(J523-J522)^2/(J523+J522)),"")</f>
        <v/>
      </c>
      <c r="K525" s="77" t="n">
        <f aca="false">IFERROR(SQRT(2*(K523-K522)^2/(K523+K522)),"")</f>
        <v>0.550019098216927</v>
      </c>
      <c r="L525" s="77" t="n">
        <f aca="false">IFERROR(SQRT(2*(L523-L522)^2/(L523+L522)),"")</f>
        <v>0.623850293892044</v>
      </c>
      <c r="M525" s="77" t="n">
        <f aca="false">IFERROR(SQRT(2*(M523-M522)^2/(M523+M522)),"")</f>
        <v>1.1697953037312</v>
      </c>
      <c r="N525" s="84" t="n">
        <f aca="false">IFERROR(SQRT(2*(N523-N522)^2/(N523+N522)),"")</f>
        <v>0.173585214641099</v>
      </c>
      <c r="O525" s="84" t="n">
        <f aca="false">IFERROR(SQRT(2*(O523-O522)^2/(O523+O522)),"")</f>
        <v>0.571661950475029</v>
      </c>
      <c r="P525" s="84" t="n">
        <f aca="false">IFERROR(SQRT(2*(P523-P522)^2/(P523+P522)),"")</f>
        <v>22.4294818666133</v>
      </c>
      <c r="Q525" s="77" t="n">
        <f aca="false">IFERROR(SQRT(2*(Q523-Q522)^2/(Q523+Q522)),"")</f>
        <v>109.720479576894</v>
      </c>
      <c r="R525" s="77" t="n">
        <f aca="false">IFERROR(SQRT(2*(R523-R522)^2/(R523+R522)),"")</f>
        <v>97.8417123650139</v>
      </c>
      <c r="S525" s="77" t="n">
        <f aca="false">IFERROR(SQRT(2*(S523-S522)^2/(S523+S522)),"")</f>
        <v>38.7040049607273</v>
      </c>
      <c r="T525" s="77" t="str">
        <f aca="false">IFERROR(SQRT(2*(T523-T522)^2/(T523+T522)),"")</f>
        <v/>
      </c>
      <c r="U525" s="77" t="str">
        <f aca="false">IFERROR(SQRT(2*(U523-U522)^2/(U523+U522)),"")</f>
        <v/>
      </c>
      <c r="V525" s="79" t="str">
        <f aca="false">IFERROR(SQRT(2*(V523-V522)^2/(V523+V522)),"")</f>
        <v/>
      </c>
    </row>
    <row r="526" customFormat="false" ht="13.5" hidden="false" customHeight="true" outlineLevel="0" collapsed="false">
      <c r="A526" s="69" t="n">
        <v>8019100</v>
      </c>
      <c r="B526" s="70" t="s">
        <v>313</v>
      </c>
      <c r="C526" s="71" t="s">
        <v>562</v>
      </c>
      <c r="D526" s="72" t="n">
        <v>45755</v>
      </c>
      <c r="E526" s="82" t="s">
        <v>560</v>
      </c>
      <c r="F526" s="71" t="n">
        <v>13131</v>
      </c>
      <c r="G526" s="71" t="n">
        <v>1423</v>
      </c>
      <c r="H526" s="71" t="n">
        <v>4112</v>
      </c>
      <c r="I526" s="71" t="n">
        <v>7596</v>
      </c>
      <c r="J526" s="71" t="n">
        <v>0</v>
      </c>
      <c r="K526" s="102" t="n">
        <v>589</v>
      </c>
      <c r="L526" s="102" t="n">
        <v>674</v>
      </c>
      <c r="M526" s="102" t="n">
        <v>160</v>
      </c>
      <c r="N526" s="102" t="n">
        <v>1414</v>
      </c>
      <c r="O526" s="102" t="n">
        <v>785</v>
      </c>
      <c r="P526" s="102" t="n">
        <v>1913</v>
      </c>
      <c r="Q526" s="102" t="n">
        <v>143</v>
      </c>
      <c r="R526" s="102" t="n">
        <v>6508</v>
      </c>
      <c r="S526" s="102" t="n">
        <v>945</v>
      </c>
      <c r="T526" s="94" t="n">
        <v>0</v>
      </c>
      <c r="U526" s="107" t="n">
        <v>0</v>
      </c>
      <c r="V526" s="107" t="n">
        <v>0</v>
      </c>
    </row>
    <row r="527" customFormat="false" ht="13.5" hidden="false" customHeight="true" outlineLevel="0" collapsed="false">
      <c r="A527" s="69"/>
      <c r="B527" s="70"/>
      <c r="C527" s="6" t="s">
        <v>548</v>
      </c>
      <c r="D527" s="72"/>
      <c r="E527" s="72"/>
      <c r="F527" s="6" t="n">
        <v>23030</v>
      </c>
      <c r="G527" s="6" t="n">
        <v>1466</v>
      </c>
      <c r="H527" s="6" t="n">
        <v>13832</v>
      </c>
      <c r="I527" s="6" t="n">
        <v>7732</v>
      </c>
      <c r="J527" s="6" t="n">
        <v>0</v>
      </c>
      <c r="K527" s="108" t="n">
        <v>564</v>
      </c>
      <c r="L527" s="109" t="n">
        <v>702</v>
      </c>
      <c r="M527" s="109" t="n">
        <v>200</v>
      </c>
      <c r="N527" s="109" t="n">
        <v>2521</v>
      </c>
      <c r="O527" s="109" t="n">
        <v>8114</v>
      </c>
      <c r="P527" s="109" t="n">
        <v>3197</v>
      </c>
      <c r="Q527" s="109" t="n">
        <v>148</v>
      </c>
      <c r="R527" s="109" t="n">
        <v>6483</v>
      </c>
      <c r="S527" s="109" t="n">
        <v>1101</v>
      </c>
      <c r="T527" s="94" t="n">
        <v>0</v>
      </c>
      <c r="U527" s="107" t="n">
        <v>0</v>
      </c>
      <c r="V527" s="107" t="n">
        <v>0</v>
      </c>
    </row>
    <row r="528" customFormat="false" ht="13.5" hidden="false" customHeight="true" outlineLevel="0" collapsed="false">
      <c r="A528" s="69"/>
      <c r="B528" s="70"/>
      <c r="C528" s="6" t="s">
        <v>549</v>
      </c>
      <c r="D528" s="72"/>
      <c r="E528" s="72"/>
      <c r="F528" s="74" t="n">
        <f aca="false">IFERROR((F527-F526)/F526,"")</f>
        <v>0.753864899855304</v>
      </c>
      <c r="G528" s="74" t="n">
        <f aca="false">IFERROR((G527-G526)/G526,"")</f>
        <v>0.0302178496134926</v>
      </c>
      <c r="H528" s="74" t="n">
        <f aca="false">IFERROR((H527-H526)/H526,"")</f>
        <v>2.36381322957198</v>
      </c>
      <c r="I528" s="74" t="n">
        <f aca="false">IFERROR((I527-I526)/I526,"")</f>
        <v>0.0179041600842549</v>
      </c>
      <c r="J528" s="74" t="str">
        <f aca="false">IFERROR((J527-J526)/J526,"")</f>
        <v/>
      </c>
      <c r="K528" s="74" t="n">
        <f aca="false">IFERROR((K527-K526)/K526,"")</f>
        <v>-0.0424448217317487</v>
      </c>
      <c r="L528" s="74" t="n">
        <f aca="false">IFERROR((L527-L526)/L526,"")</f>
        <v>0.0415430267062315</v>
      </c>
      <c r="M528" s="74" t="n">
        <f aca="false">IFERROR((M527-M526)/M526,"")</f>
        <v>0.25</v>
      </c>
      <c r="N528" s="40" t="n">
        <f aca="false">IFERROR((N527-N526)/N526,"")</f>
        <v>0.782885431400283</v>
      </c>
      <c r="O528" s="40" t="n">
        <f aca="false">IFERROR((O527-O526)/O526,"")</f>
        <v>9.33630573248408</v>
      </c>
      <c r="P528" s="40" t="n">
        <f aca="false">IFERROR((P527-P526)/P526,"")</f>
        <v>0.671197072660742</v>
      </c>
      <c r="Q528" s="74" t="n">
        <f aca="false">IFERROR((Q527-Q526)/Q526,"")</f>
        <v>0.034965034965035</v>
      </c>
      <c r="R528" s="74" t="n">
        <f aca="false">IFERROR((R527-R526)/R526,"")</f>
        <v>-0.00384142593730793</v>
      </c>
      <c r="S528" s="74" t="n">
        <f aca="false">IFERROR((S527-S526)/S526,"")</f>
        <v>0.165079365079365</v>
      </c>
      <c r="T528" s="74" t="str">
        <f aca="false">IFERROR((T527-T526)/T526,"")</f>
        <v/>
      </c>
      <c r="U528" s="74" t="str">
        <f aca="false">IFERROR((U527-U526)/U526,"")</f>
        <v/>
      </c>
      <c r="V528" s="75" t="str">
        <f aca="false">IFERROR((V527-V526)/V526,"")</f>
        <v/>
      </c>
    </row>
    <row r="529" customFormat="false" ht="13.5" hidden="false" customHeight="true" outlineLevel="0" collapsed="false">
      <c r="A529" s="69"/>
      <c r="B529" s="70"/>
      <c r="C529" s="76" t="s">
        <v>550</v>
      </c>
      <c r="D529" s="72"/>
      <c r="E529" s="72"/>
      <c r="F529" s="77" t="n">
        <f aca="false">IFERROR(SQRT(2*(F527-F526)^2/(F527+F526)),"")</f>
        <v>73.6183545196157</v>
      </c>
      <c r="G529" s="77" t="n">
        <f aca="false">IFERROR(SQRT(2*(G527-G526)^2/(G527+G526)),"")</f>
        <v>1.1313830877482</v>
      </c>
      <c r="H529" s="77" t="n">
        <f aca="false">IFERROR(SQRT(2*(H527-H526)^2/(H527+H526)),"")</f>
        <v>102.617547834156</v>
      </c>
      <c r="I529" s="77" t="n">
        <f aca="false">IFERROR(SQRT(2*(I527-I526)^2/(I527+I526)),"")</f>
        <v>1.55349965210884</v>
      </c>
      <c r="J529" s="77" t="str">
        <f aca="false">IFERROR(SQRT(2*(J527-J526)^2/(J527+J526)),"")</f>
        <v/>
      </c>
      <c r="K529" s="77" t="n">
        <f aca="false">IFERROR(SQRT(2*(K527-K526)^2/(K527+K526)),"")</f>
        <v>1.04121484852931</v>
      </c>
      <c r="L529" s="77" t="n">
        <f aca="false">IFERROR(SQRT(2*(L527-L526)^2/(L527+L526)),"")</f>
        <v>1.06748999232823</v>
      </c>
      <c r="M529" s="77" t="n">
        <f aca="false">IFERROR(SQRT(2*(M527-M526)^2/(M527+M526)),"")</f>
        <v>2.98142396999972</v>
      </c>
      <c r="N529" s="84" t="n">
        <f aca="false">IFERROR(SQRT(2*(N527-N526)^2/(N527+N526)),"")</f>
        <v>24.9568776758852</v>
      </c>
      <c r="O529" s="84" t="n">
        <f aca="false">IFERROR(SQRT(2*(O527-O526)^2/(O527+O526)),"")</f>
        <v>109.87252776033</v>
      </c>
      <c r="P529" s="84" t="n">
        <f aca="false">IFERROR(SQRT(2*(P527-P526)^2/(P527+P526)),"")</f>
        <v>25.4020970827907</v>
      </c>
      <c r="Q529" s="77" t="n">
        <f aca="false">IFERROR(SQRT(2*(Q527-Q526)^2/(Q527+Q526)),"")</f>
        <v>0.414513336144839</v>
      </c>
      <c r="R529" s="77" t="n">
        <f aca="false">IFERROR(SQRT(2*(R527-R526)^2/(R527+R526)),"")</f>
        <v>0.310194229989344</v>
      </c>
      <c r="S529" s="77" t="n">
        <f aca="false">IFERROR(SQRT(2*(S527-S526)^2/(S527+S526)),"")</f>
        <v>4.87738211594964</v>
      </c>
      <c r="T529" s="77" t="str">
        <f aca="false">IFERROR(SQRT(2*(T527-T526)^2/(T527+T526)),"")</f>
        <v/>
      </c>
      <c r="U529" s="77" t="str">
        <f aca="false">IFERROR(SQRT(2*(U527-U526)^2/(U527+U526)),"")</f>
        <v/>
      </c>
      <c r="V529" s="79" t="str">
        <f aca="false">IFERROR(SQRT(2*(V527-V526)^2/(V527+V526)),"")</f>
        <v/>
      </c>
    </row>
    <row r="530" customFormat="false" ht="13.5" hidden="false" customHeight="true" outlineLevel="0" collapsed="false">
      <c r="A530" s="69" t="n">
        <v>8009900</v>
      </c>
      <c r="B530" s="70" t="s">
        <v>315</v>
      </c>
      <c r="C530" s="71" t="s">
        <v>562</v>
      </c>
      <c r="D530" s="72" t="n">
        <v>45757</v>
      </c>
      <c r="E530" s="82" t="s">
        <v>560</v>
      </c>
      <c r="F530" s="71" t="n">
        <v>11984</v>
      </c>
      <c r="G530" s="71" t="n">
        <v>2559</v>
      </c>
      <c r="H530" s="71" t="n">
        <v>3473</v>
      </c>
      <c r="I530" s="71" t="n">
        <v>2817</v>
      </c>
      <c r="J530" s="71" t="n">
        <v>3135</v>
      </c>
      <c r="K530" s="102" t="n">
        <v>263</v>
      </c>
      <c r="L530" s="102" t="n">
        <v>2055</v>
      </c>
      <c r="M530" s="102" t="n">
        <v>241</v>
      </c>
      <c r="N530" s="102" t="n">
        <v>395</v>
      </c>
      <c r="O530" s="102" t="n">
        <v>2495</v>
      </c>
      <c r="P530" s="102" t="n">
        <v>583</v>
      </c>
      <c r="Q530" s="102" t="n">
        <v>273</v>
      </c>
      <c r="R530" s="102" t="n">
        <v>2179</v>
      </c>
      <c r="S530" s="102" t="n">
        <v>365</v>
      </c>
      <c r="T530" s="102" t="n">
        <v>526</v>
      </c>
      <c r="U530" s="102" t="n">
        <v>2271</v>
      </c>
      <c r="V530" s="102" t="n">
        <v>338</v>
      </c>
    </row>
    <row r="531" customFormat="false" ht="13.5" hidden="false" customHeight="true" outlineLevel="0" collapsed="false">
      <c r="A531" s="69"/>
      <c r="B531" s="70"/>
      <c r="C531" s="6" t="s">
        <v>548</v>
      </c>
      <c r="D531" s="72"/>
      <c r="E531" s="72"/>
      <c r="F531" s="6" t="n">
        <v>12033</v>
      </c>
      <c r="G531" s="6" t="n">
        <v>2539</v>
      </c>
      <c r="H531" s="6" t="n">
        <v>3767</v>
      </c>
      <c r="I531" s="6" t="n">
        <v>2642</v>
      </c>
      <c r="J531" s="6" t="n">
        <v>3085</v>
      </c>
      <c r="K531" s="103" t="n">
        <v>275</v>
      </c>
      <c r="L531" s="104" t="n">
        <v>2021</v>
      </c>
      <c r="M531" s="104" t="n">
        <v>243</v>
      </c>
      <c r="N531" s="104" t="n">
        <v>451</v>
      </c>
      <c r="O531" s="104" t="n">
        <v>2728</v>
      </c>
      <c r="P531" s="104" t="n">
        <v>588</v>
      </c>
      <c r="Q531" s="104" t="n">
        <v>252</v>
      </c>
      <c r="R531" s="104" t="n">
        <v>2029</v>
      </c>
      <c r="S531" s="104" t="n">
        <v>361</v>
      </c>
      <c r="T531" s="104" t="n">
        <v>510</v>
      </c>
      <c r="U531" s="104" t="n">
        <v>2239</v>
      </c>
      <c r="V531" s="104" t="n">
        <v>336</v>
      </c>
    </row>
    <row r="532" customFormat="false" ht="13.5" hidden="false" customHeight="true" outlineLevel="0" collapsed="false">
      <c r="A532" s="69"/>
      <c r="B532" s="70"/>
      <c r="C532" s="6" t="s">
        <v>549</v>
      </c>
      <c r="D532" s="72"/>
      <c r="E532" s="72"/>
      <c r="F532" s="74" t="n">
        <f aca="false">IFERROR((F531-F530)/F530,"")</f>
        <v>0.00408878504672897</v>
      </c>
      <c r="G532" s="74" t="n">
        <f aca="false">IFERROR((G531-G530)/G530,"")</f>
        <v>-0.00781555295037124</v>
      </c>
      <c r="H532" s="74" t="n">
        <f aca="false">IFERROR((H531-H530)/H530,"")</f>
        <v>0.0846530377195508</v>
      </c>
      <c r="I532" s="74" t="n">
        <f aca="false">IFERROR((I531-I530)/I530,"")</f>
        <v>-0.0621228257011005</v>
      </c>
      <c r="J532" s="74" t="n">
        <f aca="false">IFERROR((J531-J530)/J530,"")</f>
        <v>-0.0159489633173844</v>
      </c>
      <c r="K532" s="74" t="n">
        <f aca="false">IFERROR((K531-K530)/K530,"")</f>
        <v>0.0456273764258555</v>
      </c>
      <c r="L532" s="74" t="n">
        <f aca="false">IFERROR((L531-L530)/L530,"")</f>
        <v>-0.0165450121654501</v>
      </c>
      <c r="M532" s="74" t="n">
        <f aca="false">IFERROR((M531-M530)/M530,"")</f>
        <v>0.00829875518672199</v>
      </c>
      <c r="N532" s="40" t="n">
        <f aca="false">IFERROR((N531-N530)/N530,"")</f>
        <v>0.141772151898734</v>
      </c>
      <c r="O532" s="40" t="n">
        <f aca="false">IFERROR((O531-O530)/O530,"")</f>
        <v>0.0933867735470942</v>
      </c>
      <c r="P532" s="40" t="n">
        <f aca="false">IFERROR((P531-P530)/P530,"")</f>
        <v>0.00857632933104631</v>
      </c>
      <c r="Q532" s="74" t="n">
        <f aca="false">IFERROR((Q531-Q530)/Q530,"")</f>
        <v>-0.0769230769230769</v>
      </c>
      <c r="R532" s="74" t="n">
        <f aca="false">IFERROR((R531-R530)/R530,"")</f>
        <v>-0.0688389169343736</v>
      </c>
      <c r="S532" s="74" t="n">
        <f aca="false">IFERROR((S531-S530)/S530,"")</f>
        <v>-0.010958904109589</v>
      </c>
      <c r="T532" s="74" t="n">
        <f aca="false">IFERROR((T531-T530)/T530,"")</f>
        <v>-0.0304182509505703</v>
      </c>
      <c r="U532" s="74" t="n">
        <f aca="false">IFERROR((U531-U530)/U530,"")</f>
        <v>-0.0140907089387935</v>
      </c>
      <c r="V532" s="75" t="n">
        <f aca="false">IFERROR((V531-V530)/V530,"")</f>
        <v>-0.00591715976331361</v>
      </c>
    </row>
    <row r="533" customFormat="false" ht="13.5" hidden="false" customHeight="true" outlineLevel="0" collapsed="false">
      <c r="A533" s="69"/>
      <c r="B533" s="70"/>
      <c r="C533" s="76" t="s">
        <v>550</v>
      </c>
      <c r="D533" s="72"/>
      <c r="E533" s="72"/>
      <c r="F533" s="77" t="n">
        <f aca="false">IFERROR(SQRT(2*(F531-F530)^2/(F531+F530)),"")</f>
        <v>0.447148418264969</v>
      </c>
      <c r="G533" s="77" t="n">
        <f aca="false">IFERROR(SQRT(2*(G531-G530)^2/(G531+G530)),"")</f>
        <v>0.396136698669732</v>
      </c>
      <c r="H533" s="77" t="n">
        <f aca="false">IFERROR(SQRT(2*(H531-H530)^2/(H531+H530)),"")</f>
        <v>4.88644534056182</v>
      </c>
      <c r="I533" s="77" t="n">
        <f aca="false">IFERROR(SQRT(2*(I531-I530)^2/(I531+I530)),"")</f>
        <v>3.34962739176683</v>
      </c>
      <c r="J533" s="77" t="n">
        <f aca="false">IFERROR(SQRT(2*(J531-J530)^2/(J531+J530)),"")</f>
        <v>0.896581575151041</v>
      </c>
      <c r="K533" s="77" t="n">
        <f aca="false">IFERROR(SQRT(2*(K531-K530)^2/(K531+K530)),"")</f>
        <v>0.731652913019631</v>
      </c>
      <c r="L533" s="77" t="n">
        <f aca="false">IFERROR(SQRT(2*(L531-L530)^2/(L531+L530)),"")</f>
        <v>0.753141930461343</v>
      </c>
      <c r="M533" s="77" t="n">
        <f aca="false">IFERROR(SQRT(2*(M531-M530)^2/(M531+M530)),"")</f>
        <v>0.128564869306645</v>
      </c>
      <c r="N533" s="84" t="n">
        <f aca="false">IFERROR(SQRT(2*(N531-N530)^2/(N531+N530)),"")</f>
        <v>2.72281317462737</v>
      </c>
      <c r="O533" s="84" t="n">
        <f aca="false">IFERROR(SQRT(2*(O531-O530)^2/(O531+O530)),"")</f>
        <v>4.55943371098715</v>
      </c>
      <c r="P533" s="84" t="n">
        <f aca="false">IFERROR(SQRT(2*(P531-P530)^2/(P531+P530)),"")</f>
        <v>0.20663627041098</v>
      </c>
      <c r="Q533" s="77" t="n">
        <f aca="false">IFERROR(SQRT(2*(Q531-Q530)^2/(Q531+Q530)),"")</f>
        <v>1.29614813968157</v>
      </c>
      <c r="R533" s="77" t="n">
        <f aca="false">IFERROR(SQRT(2*(R531-R530)^2/(R531+R530)),"")</f>
        <v>3.27015540147711</v>
      </c>
      <c r="S533" s="77" t="n">
        <f aca="false">IFERROR(SQRT(2*(S531-S530)^2/(S531+S530)),"")</f>
        <v>0.209945552432591</v>
      </c>
      <c r="T533" s="77" t="n">
        <f aca="false">IFERROR(SQRT(2*(T531-T530)^2/(T531+T530)),"")</f>
        <v>0.702999640261995</v>
      </c>
      <c r="U533" s="77" t="n">
        <f aca="false">IFERROR(SQRT(2*(U531-U530)^2/(U531+U530)),"")</f>
        <v>0.673870904228258</v>
      </c>
      <c r="V533" s="79" t="n">
        <f aca="false">IFERROR(SQRT(2*(V531-V530)^2/(V531+V530)),"")</f>
        <v>0.108946942140569</v>
      </c>
    </row>
    <row r="534" customFormat="false" ht="13.5" hidden="false" customHeight="true" outlineLevel="0" collapsed="false">
      <c r="A534" s="69" t="n">
        <v>8007200</v>
      </c>
      <c r="B534" s="70" t="s">
        <v>317</v>
      </c>
      <c r="C534" s="71" t="s">
        <v>562</v>
      </c>
      <c r="D534" s="72" t="n">
        <v>45757</v>
      </c>
      <c r="E534" s="82" t="s">
        <v>560</v>
      </c>
      <c r="F534" s="71" t="n">
        <v>11635</v>
      </c>
      <c r="G534" s="71" t="n">
        <v>3253</v>
      </c>
      <c r="H534" s="71" t="n">
        <v>3411</v>
      </c>
      <c r="I534" s="71" t="n">
        <v>2190</v>
      </c>
      <c r="J534" s="71" t="n">
        <v>2781</v>
      </c>
      <c r="K534" s="102" t="n">
        <v>525</v>
      </c>
      <c r="L534" s="102" t="n">
        <v>2396</v>
      </c>
      <c r="M534" s="102" t="n">
        <v>332</v>
      </c>
      <c r="N534" s="102" t="n">
        <v>164</v>
      </c>
      <c r="O534" s="102" t="n">
        <v>2802</v>
      </c>
      <c r="P534" s="102" t="n">
        <v>445</v>
      </c>
      <c r="Q534" s="102" t="n">
        <v>283</v>
      </c>
      <c r="R534" s="102" t="n">
        <v>1658</v>
      </c>
      <c r="S534" s="102" t="n">
        <v>249</v>
      </c>
      <c r="T534" s="102" t="n">
        <v>430</v>
      </c>
      <c r="U534" s="102" t="n">
        <v>1740</v>
      </c>
      <c r="V534" s="102" t="n">
        <v>611</v>
      </c>
    </row>
    <row r="535" customFormat="false" ht="13.5" hidden="false" customHeight="true" outlineLevel="0" collapsed="false">
      <c r="A535" s="69"/>
      <c r="B535" s="70"/>
      <c r="C535" s="6" t="s">
        <v>548</v>
      </c>
      <c r="D535" s="72"/>
      <c r="E535" s="72"/>
      <c r="F535" s="6" t="n">
        <v>12092</v>
      </c>
      <c r="G535" s="6" t="n">
        <v>3592</v>
      </c>
      <c r="H535" s="6" t="n">
        <v>3604</v>
      </c>
      <c r="I535" s="6" t="n">
        <v>2165</v>
      </c>
      <c r="J535" s="6" t="n">
        <v>2731</v>
      </c>
      <c r="K535" s="103" t="n">
        <v>566</v>
      </c>
      <c r="L535" s="104" t="n">
        <v>2689</v>
      </c>
      <c r="M535" s="104" t="n">
        <v>337</v>
      </c>
      <c r="N535" s="104" t="n">
        <v>1814</v>
      </c>
      <c r="O535" s="104" t="n">
        <v>1342</v>
      </c>
      <c r="P535" s="104" t="n">
        <v>448</v>
      </c>
      <c r="Q535" s="104" t="n">
        <v>284</v>
      </c>
      <c r="R535" s="104" t="n">
        <v>1650</v>
      </c>
      <c r="S535" s="104" t="n">
        <v>231</v>
      </c>
      <c r="T535" s="104" t="n">
        <v>413</v>
      </c>
      <c r="U535" s="104" t="n">
        <v>1712</v>
      </c>
      <c r="V535" s="104" t="n">
        <v>606</v>
      </c>
    </row>
    <row r="536" customFormat="false" ht="13.5" hidden="false" customHeight="true" outlineLevel="0" collapsed="false">
      <c r="A536" s="69"/>
      <c r="B536" s="70"/>
      <c r="C536" s="6" t="s">
        <v>549</v>
      </c>
      <c r="D536" s="72"/>
      <c r="E536" s="72"/>
      <c r="F536" s="74" t="n">
        <f aca="false">IFERROR((F535-F534)/F534,"")</f>
        <v>0.0392780403953588</v>
      </c>
      <c r="G536" s="74" t="n">
        <f aca="false">IFERROR((G535-G534)/G534,"")</f>
        <v>0.104211497079619</v>
      </c>
      <c r="H536" s="74" t="n">
        <f aca="false">IFERROR((H535-H534)/H534,"")</f>
        <v>0.0565816476106714</v>
      </c>
      <c r="I536" s="74" t="n">
        <f aca="false">IFERROR((I535-I534)/I534,"")</f>
        <v>-0.0114155251141553</v>
      </c>
      <c r="J536" s="74" t="n">
        <f aca="false">IFERROR((J535-J534)/J534,"")</f>
        <v>-0.0179791441927364</v>
      </c>
      <c r="K536" s="74" t="n">
        <f aca="false">IFERROR((K535-K534)/K534,"")</f>
        <v>0.0780952380952381</v>
      </c>
      <c r="L536" s="74" t="n">
        <f aca="false">IFERROR((L535-L534)/L534,"")</f>
        <v>0.12228714524207</v>
      </c>
      <c r="M536" s="74" t="n">
        <f aca="false">IFERROR((M535-M534)/M534,"")</f>
        <v>0.0150602409638554</v>
      </c>
      <c r="N536" s="40" t="n">
        <f aca="false">IFERROR((N535-N534)/N534,"")</f>
        <v>10.0609756097561</v>
      </c>
      <c r="O536" s="40" t="n">
        <f aca="false">IFERROR((O535-O534)/O534,"")</f>
        <v>-0.521056388294076</v>
      </c>
      <c r="P536" s="40" t="n">
        <f aca="false">IFERROR((P535-P534)/P534,"")</f>
        <v>0.00674157303370787</v>
      </c>
      <c r="Q536" s="74" t="n">
        <f aca="false">IFERROR((Q535-Q534)/Q534,"")</f>
        <v>0.00353356890459364</v>
      </c>
      <c r="R536" s="74" t="n">
        <f aca="false">IFERROR((R535-R534)/R534,"")</f>
        <v>-0.00482509047044632</v>
      </c>
      <c r="S536" s="74" t="n">
        <f aca="false">IFERROR((S535-S534)/S534,"")</f>
        <v>-0.072289156626506</v>
      </c>
      <c r="T536" s="74" t="n">
        <f aca="false">IFERROR((T535-T534)/T534,"")</f>
        <v>-0.0395348837209302</v>
      </c>
      <c r="U536" s="74" t="n">
        <f aca="false">IFERROR((U535-U534)/U534,"")</f>
        <v>-0.0160919540229885</v>
      </c>
      <c r="V536" s="75" t="n">
        <f aca="false">IFERROR((V535-V534)/V534,"")</f>
        <v>-0.00818330605564648</v>
      </c>
    </row>
    <row r="537" customFormat="false" ht="13.5" hidden="false" customHeight="true" outlineLevel="0" collapsed="false">
      <c r="A537" s="69"/>
      <c r="B537" s="70"/>
      <c r="C537" s="76" t="s">
        <v>550</v>
      </c>
      <c r="D537" s="72"/>
      <c r="E537" s="72"/>
      <c r="F537" s="77" t="n">
        <f aca="false">IFERROR(SQRT(2*(F535-F534)^2/(F535+F534)),"")</f>
        <v>4.19575173441542</v>
      </c>
      <c r="G537" s="77" t="n">
        <f aca="false">IFERROR(SQRT(2*(G535-G534)^2/(G535+G534)),"")</f>
        <v>5.79466014484908</v>
      </c>
      <c r="H537" s="77" t="n">
        <f aca="false">IFERROR(SQRT(2*(H535-H534)^2/(H535+H534)),"")</f>
        <v>3.25880571418772</v>
      </c>
      <c r="I537" s="77" t="n">
        <f aca="false">IFERROR(SQRT(2*(I535-I534)^2/(I535+I534)),"")</f>
        <v>0.535748454434907</v>
      </c>
      <c r="J537" s="77" t="n">
        <f aca="false">IFERROR(SQRT(2*(J535-J534)^2/(J535+J534)),"")</f>
        <v>0.952424147199324</v>
      </c>
      <c r="K537" s="77" t="n">
        <f aca="false">IFERROR(SQRT(2*(K535-K534)^2/(K535+K534)),"")</f>
        <v>1.75544197719228</v>
      </c>
      <c r="L537" s="77" t="n">
        <f aca="false">IFERROR(SQRT(2*(L535-L534)^2/(L535+L534)),"")</f>
        <v>5.81081621238193</v>
      </c>
      <c r="M537" s="77" t="n">
        <f aca="false">IFERROR(SQRT(2*(M535-M534)^2/(M535+M534)),"")</f>
        <v>0.273383275906904</v>
      </c>
      <c r="N537" s="84" t="n">
        <f aca="false">IFERROR(SQRT(2*(N535-N534)^2/(N535+N534)),"")</f>
        <v>52.4669475617837</v>
      </c>
      <c r="O537" s="84" t="n">
        <f aca="false">IFERROR(SQRT(2*(O535-O534)^2/(O535+O534)),"")</f>
        <v>32.0743585869535</v>
      </c>
      <c r="P537" s="84" t="n">
        <f aca="false">IFERROR(SQRT(2*(P535-P534)^2/(P535+P534)),"")</f>
        <v>0.14197455728409</v>
      </c>
      <c r="Q537" s="77" t="n">
        <f aca="false">IFERROR(SQRT(2*(Q535-Q534)^2/(Q535+Q534)),"")</f>
        <v>0.0593913870916499</v>
      </c>
      <c r="R537" s="77" t="n">
        <f aca="false">IFERROR(SQRT(2*(R535-R534)^2/(R535+R534)),"")</f>
        <v>0.196708095841961</v>
      </c>
      <c r="S537" s="77" t="n">
        <f aca="false">IFERROR(SQRT(2*(S535-S534)^2/(S535+S534)),"")</f>
        <v>1.16189500386223</v>
      </c>
      <c r="T537" s="77" t="n">
        <f aca="false">IFERROR(SQRT(2*(T535-T534)^2/(T535+T534)),"")</f>
        <v>0.828037741043921</v>
      </c>
      <c r="U537" s="77" t="n">
        <f aca="false">IFERROR(SQRT(2*(U535-U534)^2/(U535+U534)),"")</f>
        <v>0.673965453278734</v>
      </c>
      <c r="V537" s="79" t="n">
        <f aca="false">IFERROR(SQRT(2*(V535-V534)^2/(V535+V534)),"")</f>
        <v>0.202693449195464</v>
      </c>
    </row>
    <row r="538" customFormat="false" ht="13.5" hidden="false" customHeight="true" outlineLevel="0" collapsed="false">
      <c r="A538" s="69" t="n">
        <v>8015900</v>
      </c>
      <c r="B538" s="70" t="s">
        <v>566</v>
      </c>
      <c r="C538" s="71" t="s">
        <v>562</v>
      </c>
      <c r="D538" s="86"/>
      <c r="E538" s="82"/>
      <c r="F538" s="71"/>
      <c r="G538" s="71"/>
      <c r="H538" s="71"/>
      <c r="I538" s="71"/>
      <c r="J538" s="71"/>
      <c r="K538" s="71"/>
      <c r="L538" s="71"/>
      <c r="M538" s="71"/>
      <c r="N538" s="5"/>
      <c r="O538" s="5"/>
      <c r="P538" s="5"/>
      <c r="Q538" s="71"/>
      <c r="R538" s="71"/>
      <c r="S538" s="71"/>
      <c r="T538" s="71"/>
      <c r="U538" s="71"/>
      <c r="V538" s="85"/>
    </row>
    <row r="539" customFormat="false" ht="13.5" hidden="false" customHeight="true" outlineLevel="0" collapsed="false">
      <c r="A539" s="69"/>
      <c r="B539" s="70"/>
      <c r="C539" s="6" t="s">
        <v>548</v>
      </c>
      <c r="D539" s="87"/>
      <c r="E539" s="82"/>
      <c r="F539" s="6"/>
      <c r="G539" s="6"/>
      <c r="H539" s="6"/>
      <c r="I539" s="6"/>
      <c r="J539" s="6"/>
      <c r="K539" s="6"/>
      <c r="L539" s="6"/>
      <c r="M539" s="6"/>
      <c r="N539" s="5"/>
      <c r="O539" s="5"/>
      <c r="P539" s="5"/>
      <c r="Q539" s="6"/>
      <c r="R539" s="6"/>
      <c r="S539" s="6"/>
      <c r="T539" s="6"/>
      <c r="U539" s="6"/>
      <c r="V539" s="83"/>
    </row>
    <row r="540" customFormat="false" ht="13.5" hidden="false" customHeight="true" outlineLevel="0" collapsed="false">
      <c r="A540" s="69"/>
      <c r="B540" s="70"/>
      <c r="C540" s="6" t="s">
        <v>549</v>
      </c>
      <c r="D540" s="87"/>
      <c r="E540" s="82"/>
      <c r="F540" s="74" t="str">
        <f aca="false">IFERROR((F539-F538)/F538,"")</f>
        <v/>
      </c>
      <c r="G540" s="74" t="str">
        <f aca="false">IFERROR((G539-G538)/G538,"")</f>
        <v/>
      </c>
      <c r="H540" s="74" t="str">
        <f aca="false">IFERROR((H539-H538)/H538,"")</f>
        <v/>
      </c>
      <c r="I540" s="74" t="str">
        <f aca="false">IFERROR((I539-I538)/I538,"")</f>
        <v/>
      </c>
      <c r="J540" s="74" t="str">
        <f aca="false">IFERROR((J539-J538)/J538,"")</f>
        <v/>
      </c>
      <c r="K540" s="74" t="str">
        <f aca="false">IFERROR((K539-K538)/K538,"")</f>
        <v/>
      </c>
      <c r="L540" s="74" t="str">
        <f aca="false">IFERROR((L539-L538)/L538,"")</f>
        <v/>
      </c>
      <c r="M540" s="74" t="str">
        <f aca="false">IFERROR((M539-M538)/M538,"")</f>
        <v/>
      </c>
      <c r="N540" s="40" t="str">
        <f aca="false">IFERROR((N539-N538)/N538,"")</f>
        <v/>
      </c>
      <c r="O540" s="40" t="str">
        <f aca="false">IFERROR((O539-O538)/O538,"")</f>
        <v/>
      </c>
      <c r="P540" s="40" t="str">
        <f aca="false">IFERROR((P539-P538)/P538,"")</f>
        <v/>
      </c>
      <c r="Q540" s="74" t="str">
        <f aca="false">IFERROR((Q539-Q538)/Q538,"")</f>
        <v/>
      </c>
      <c r="R540" s="74" t="str">
        <f aca="false">IFERROR((R539-R538)/R538,"")</f>
        <v/>
      </c>
      <c r="S540" s="74" t="str">
        <f aca="false">IFERROR((S539-S538)/S538,"")</f>
        <v/>
      </c>
      <c r="T540" s="74" t="str">
        <f aca="false">IFERROR((T539-T538)/T538,"")</f>
        <v/>
      </c>
      <c r="U540" s="74" t="str">
        <f aca="false">IFERROR((U539-U538)/U538,"")</f>
        <v/>
      </c>
      <c r="V540" s="75" t="str">
        <f aca="false">IFERROR((V539-V538)/V538,"")</f>
        <v/>
      </c>
    </row>
    <row r="541" customFormat="false" ht="13.5" hidden="false" customHeight="true" outlineLevel="0" collapsed="false">
      <c r="A541" s="69"/>
      <c r="B541" s="70"/>
      <c r="C541" s="76" t="s">
        <v>550</v>
      </c>
      <c r="D541" s="88"/>
      <c r="E541" s="82"/>
      <c r="F541" s="77" t="str">
        <f aca="false">IFERROR(SQRT(2*(F539-F538)^2/(F539+F538)),"")</f>
        <v/>
      </c>
      <c r="G541" s="77" t="str">
        <f aca="false">IFERROR(SQRT(2*(G539-G538)^2/(G539+G538)),"")</f>
        <v/>
      </c>
      <c r="H541" s="77" t="str">
        <f aca="false">IFERROR(SQRT(2*(H539-H538)^2/(H539+H538)),"")</f>
        <v/>
      </c>
      <c r="I541" s="77" t="str">
        <f aca="false">IFERROR(SQRT(2*(I539-I538)^2/(I539+I538)),"")</f>
        <v/>
      </c>
      <c r="J541" s="77" t="str">
        <f aca="false">IFERROR(SQRT(2*(J539-J538)^2/(J539+J538)),"")</f>
        <v/>
      </c>
      <c r="K541" s="77" t="str">
        <f aca="false">IFERROR(SQRT(2*(K539-K538)^2/(K539+K538)),"")</f>
        <v/>
      </c>
      <c r="L541" s="77" t="str">
        <f aca="false">IFERROR(SQRT(2*(L539-L538)^2/(L539+L538)),"")</f>
        <v/>
      </c>
      <c r="M541" s="77" t="str">
        <f aca="false">IFERROR(SQRT(2*(M539-M538)^2/(M539+M538)),"")</f>
        <v/>
      </c>
      <c r="N541" s="84" t="str">
        <f aca="false">IFERROR(SQRT(2*(N539-N538)^2/(N539+N538)),"")</f>
        <v/>
      </c>
      <c r="O541" s="84" t="str">
        <f aca="false">IFERROR(SQRT(2*(O539-O538)^2/(O539+O538)),"")</f>
        <v/>
      </c>
      <c r="P541" s="84" t="str">
        <f aca="false">IFERROR(SQRT(2*(P539-P538)^2/(P539+P538)),"")</f>
        <v/>
      </c>
      <c r="Q541" s="77" t="str">
        <f aca="false">IFERROR(SQRT(2*(Q539-Q538)^2/(Q539+Q538)),"")</f>
        <v/>
      </c>
      <c r="R541" s="77" t="str">
        <f aca="false">IFERROR(SQRT(2*(R539-R538)^2/(R539+R538)),"")</f>
        <v/>
      </c>
      <c r="S541" s="77" t="str">
        <f aca="false">IFERROR(SQRT(2*(S539-S538)^2/(S539+S538)),"")</f>
        <v/>
      </c>
      <c r="T541" s="77" t="str">
        <f aca="false">IFERROR(SQRT(2*(T539-T538)^2/(T539+T538)),"")</f>
        <v/>
      </c>
      <c r="U541" s="77" t="str">
        <f aca="false">IFERROR(SQRT(2*(U539-U538)^2/(U539+U538)),"")</f>
        <v/>
      </c>
      <c r="V541" s="79" t="str">
        <f aca="false">IFERROR(SQRT(2*(V539-V538)^2/(V539+V538)),"")</f>
        <v/>
      </c>
    </row>
    <row r="542" customFormat="false" ht="13.5" hidden="false" customHeight="true" outlineLevel="0" collapsed="false">
      <c r="A542" s="69" t="n">
        <v>8048800</v>
      </c>
      <c r="B542" s="70" t="s">
        <v>321</v>
      </c>
      <c r="C542" s="71" t="s">
        <v>562</v>
      </c>
      <c r="D542" s="72" t="n">
        <v>45420</v>
      </c>
      <c r="E542" s="82" t="s">
        <v>560</v>
      </c>
      <c r="F542" s="71" t="n">
        <v>8538</v>
      </c>
      <c r="G542" s="71" t="n">
        <v>1156</v>
      </c>
      <c r="H542" s="71" t="n">
        <v>72</v>
      </c>
      <c r="I542" s="71" t="n">
        <v>4128</v>
      </c>
      <c r="J542" s="71" t="n">
        <v>3182</v>
      </c>
      <c r="K542" s="110" t="n">
        <v>287</v>
      </c>
      <c r="L542" s="110" t="n">
        <v>2</v>
      </c>
      <c r="M542" s="110" t="n">
        <v>867</v>
      </c>
      <c r="N542" s="110" t="n">
        <v>49</v>
      </c>
      <c r="O542" s="110" t="n">
        <v>4</v>
      </c>
      <c r="P542" s="110" t="n">
        <v>19</v>
      </c>
      <c r="Q542" s="110" t="n">
        <v>805</v>
      </c>
      <c r="R542" s="110" t="n">
        <v>3276</v>
      </c>
      <c r="S542" s="110" t="n">
        <v>47</v>
      </c>
      <c r="T542" s="110" t="n">
        <v>16</v>
      </c>
      <c r="U542" s="110" t="n">
        <v>2849</v>
      </c>
      <c r="V542" s="110" t="n">
        <v>317</v>
      </c>
    </row>
    <row r="543" customFormat="false" ht="13.5" hidden="false" customHeight="true" outlineLevel="0" collapsed="false">
      <c r="A543" s="69"/>
      <c r="B543" s="70"/>
      <c r="C543" s="6" t="s">
        <v>548</v>
      </c>
      <c r="D543" s="72"/>
      <c r="E543" s="72"/>
      <c r="F543" s="6" t="n">
        <v>7345</v>
      </c>
      <c r="G543" s="6" t="n">
        <v>314</v>
      </c>
      <c r="H543" s="6" t="n">
        <v>66</v>
      </c>
      <c r="I543" s="6" t="n">
        <v>3778</v>
      </c>
      <c r="J543" s="6" t="n">
        <v>3187</v>
      </c>
      <c r="K543" s="100" t="n">
        <v>273</v>
      </c>
      <c r="L543" s="100" t="n">
        <v>26</v>
      </c>
      <c r="M543" s="100" t="n">
        <v>15</v>
      </c>
      <c r="N543" s="100" t="n">
        <v>45</v>
      </c>
      <c r="O543" s="100" t="n">
        <v>6</v>
      </c>
      <c r="P543" s="100" t="n">
        <v>15</v>
      </c>
      <c r="Q543" s="100" t="n">
        <v>824</v>
      </c>
      <c r="R543" s="100" t="n">
        <v>2908</v>
      </c>
      <c r="S543" s="100" t="n">
        <v>46</v>
      </c>
      <c r="T543" s="100" t="n">
        <v>24</v>
      </c>
      <c r="U543" s="100" t="n">
        <v>2813</v>
      </c>
      <c r="V543" s="100" t="n">
        <v>350</v>
      </c>
    </row>
    <row r="544" customFormat="false" ht="13.5" hidden="false" customHeight="true" outlineLevel="0" collapsed="false">
      <c r="A544" s="69"/>
      <c r="B544" s="70"/>
      <c r="C544" s="6" t="s">
        <v>549</v>
      </c>
      <c r="D544" s="72"/>
      <c r="E544" s="72"/>
      <c r="F544" s="74" t="n">
        <f aca="false">IFERROR((F543-F542)/F542,"")</f>
        <v>-0.139728273600375</v>
      </c>
      <c r="G544" s="74" t="n">
        <f aca="false">IFERROR((G543-G542)/G542,"")</f>
        <v>-0.728373702422145</v>
      </c>
      <c r="H544" s="74" t="n">
        <f aca="false">IFERROR((H543-H542)/H542,"")</f>
        <v>-0.0833333333333333</v>
      </c>
      <c r="I544" s="74" t="n">
        <f aca="false">IFERROR((I543-I542)/I542,"")</f>
        <v>-0.0847868217054264</v>
      </c>
      <c r="J544" s="74" t="n">
        <f aca="false">IFERROR((J543-J542)/J542,"")</f>
        <v>0.00157133878064111</v>
      </c>
      <c r="K544" s="74" t="n">
        <f aca="false">IFERROR((K543-K542)/K542,"")</f>
        <v>-0.0487804878048781</v>
      </c>
      <c r="L544" s="74" t="n">
        <f aca="false">IFERROR((L543-L542)/L542,"")</f>
        <v>12</v>
      </c>
      <c r="M544" s="74" t="n">
        <f aca="false">IFERROR((M543-M542)/M542,"")</f>
        <v>-0.982698961937716</v>
      </c>
      <c r="N544" s="40" t="n">
        <f aca="false">IFERROR((N543-N542)/N542,"")</f>
        <v>-0.0816326530612245</v>
      </c>
      <c r="O544" s="40" t="n">
        <f aca="false">IFERROR((O543-O542)/O542,"")</f>
        <v>0.5</v>
      </c>
      <c r="P544" s="40" t="n">
        <f aca="false">IFERROR((P543-P542)/P542,"")</f>
        <v>-0.210526315789474</v>
      </c>
      <c r="Q544" s="74" t="n">
        <f aca="false">IFERROR((Q543-Q542)/Q542,"")</f>
        <v>0.0236024844720497</v>
      </c>
      <c r="R544" s="74" t="n">
        <f aca="false">IFERROR((R543-R542)/R542,"")</f>
        <v>-0.112332112332112</v>
      </c>
      <c r="S544" s="74" t="n">
        <f aca="false">IFERROR((S543-S542)/S542,"")</f>
        <v>-0.0212765957446809</v>
      </c>
      <c r="T544" s="74" t="n">
        <f aca="false">IFERROR((T543-T542)/T542,"")</f>
        <v>0.5</v>
      </c>
      <c r="U544" s="74" t="n">
        <f aca="false">IFERROR((U543-U542)/U542,"")</f>
        <v>-0.0126360126360126</v>
      </c>
      <c r="V544" s="75" t="n">
        <f aca="false">IFERROR((V543-V542)/V542,"")</f>
        <v>0.10410094637224</v>
      </c>
    </row>
    <row r="545" customFormat="false" ht="13.5" hidden="false" customHeight="true" outlineLevel="0" collapsed="false">
      <c r="A545" s="69"/>
      <c r="B545" s="70"/>
      <c r="C545" s="76" t="s">
        <v>550</v>
      </c>
      <c r="D545" s="72"/>
      <c r="E545" s="72"/>
      <c r="F545" s="77" t="n">
        <f aca="false">IFERROR(SQRT(2*(F543-F542)^2/(F543+F542)),"")</f>
        <v>13.3871821803249</v>
      </c>
      <c r="G545" s="77" t="n">
        <f aca="false">IFERROR(SQRT(2*(G543-G542)^2/(G543+G542)),"")</f>
        <v>31.0576378810157</v>
      </c>
      <c r="H545" s="77" t="n">
        <f aca="false">IFERROR(SQRT(2*(H543-H542)^2/(H543+H542)),"")</f>
        <v>0.722315118514615</v>
      </c>
      <c r="I545" s="77" t="n">
        <f aca="false">IFERROR(SQRT(2*(I543-I542)^2/(I543+I542)),"")</f>
        <v>5.56678742055791</v>
      </c>
      <c r="J545" s="77" t="n">
        <f aca="false">IFERROR(SQRT(2*(J543-J542)^2/(J543+J542)),"")</f>
        <v>0.0886031939900646</v>
      </c>
      <c r="K545" s="77" t="n">
        <f aca="false">IFERROR(SQRT(2*(K543-K542)^2/(K543+K542)),"")</f>
        <v>0.836660026534076</v>
      </c>
      <c r="L545" s="77" t="n">
        <f aca="false">IFERROR(SQRT(2*(L543-L542)^2/(L543+L542)),"")</f>
        <v>6.41426980589819</v>
      </c>
      <c r="M545" s="77" t="n">
        <f aca="false">IFERROR(SQRT(2*(M543-M542)^2/(M543+M542)),"")</f>
        <v>40.5714285714286</v>
      </c>
      <c r="N545" s="84" t="n">
        <f aca="false">IFERROR(SQRT(2*(N543-N542)^2/(N543+N542)),"")</f>
        <v>0.583459965991578</v>
      </c>
      <c r="O545" s="84" t="n">
        <f aca="false">IFERROR(SQRT(2*(O543-O542)^2/(O543+O542)),"")</f>
        <v>0.894427190999916</v>
      </c>
      <c r="P545" s="84" t="n">
        <f aca="false">IFERROR(SQRT(2*(P543-P542)^2/(P543+P542)),"")</f>
        <v>0.970142500145332</v>
      </c>
      <c r="Q545" s="77" t="n">
        <f aca="false">IFERROR(SQRT(2*(Q543-Q542)^2/(Q543+Q542)),"")</f>
        <v>0.665745219555006</v>
      </c>
      <c r="R545" s="77" t="n">
        <f aca="false">IFERROR(SQRT(2*(R543-R542)^2/(R543+R542)),"")</f>
        <v>6.61802001164358</v>
      </c>
      <c r="S545" s="77" t="n">
        <f aca="false">IFERROR(SQRT(2*(S543-S542)^2/(S543+S542)),"")</f>
        <v>0.146647115021353</v>
      </c>
      <c r="T545" s="77" t="n">
        <f aca="false">IFERROR(SQRT(2*(T543-T542)^2/(T543+T542)),"")</f>
        <v>1.78885438199983</v>
      </c>
      <c r="U545" s="77" t="n">
        <f aca="false">IFERROR(SQRT(2*(U543-U542)^2/(U543+U542)),"")</f>
        <v>0.676600892121835</v>
      </c>
      <c r="V545" s="79" t="n">
        <f aca="false">IFERROR(SQRT(2*(V543-V542)^2/(V543+V542)),"")</f>
        <v>1.8070327380382</v>
      </c>
    </row>
    <row r="546" customFormat="false" ht="13.5" hidden="false" customHeight="true" outlineLevel="0" collapsed="false">
      <c r="A546" s="69" t="n">
        <v>8048100</v>
      </c>
      <c r="B546" s="70" t="s">
        <v>323</v>
      </c>
      <c r="C546" s="71" t="s">
        <v>547</v>
      </c>
      <c r="D546" s="86"/>
      <c r="E546" s="82"/>
      <c r="F546" s="71"/>
      <c r="G546" s="71"/>
      <c r="H546" s="71"/>
      <c r="I546" s="71"/>
      <c r="J546" s="71"/>
      <c r="K546" s="71"/>
      <c r="L546" s="71"/>
      <c r="M546" s="71"/>
      <c r="N546" s="5"/>
      <c r="O546" s="5"/>
      <c r="P546" s="5"/>
      <c r="Q546" s="71"/>
      <c r="R546" s="71"/>
      <c r="S546" s="71"/>
      <c r="T546" s="71"/>
      <c r="U546" s="71"/>
      <c r="V546" s="85"/>
    </row>
    <row r="547" customFormat="false" ht="13.5" hidden="false" customHeight="true" outlineLevel="0" collapsed="false">
      <c r="A547" s="69"/>
      <c r="B547" s="70"/>
      <c r="C547" s="6" t="s">
        <v>548</v>
      </c>
      <c r="D547" s="87"/>
      <c r="E547" s="82"/>
      <c r="F547" s="6"/>
      <c r="G547" s="6"/>
      <c r="H547" s="6"/>
      <c r="I547" s="6"/>
      <c r="J547" s="6"/>
      <c r="K547" s="6"/>
      <c r="L547" s="6"/>
      <c r="M547" s="6"/>
      <c r="N547" s="5"/>
      <c r="O547" s="5"/>
      <c r="P547" s="5"/>
      <c r="Q547" s="6"/>
      <c r="R547" s="6"/>
      <c r="S547" s="6"/>
      <c r="T547" s="6"/>
      <c r="U547" s="6"/>
      <c r="V547" s="83"/>
    </row>
    <row r="548" customFormat="false" ht="13.5" hidden="false" customHeight="true" outlineLevel="0" collapsed="false">
      <c r="A548" s="69"/>
      <c r="B548" s="70"/>
      <c r="C548" s="6" t="s">
        <v>549</v>
      </c>
      <c r="D548" s="87"/>
      <c r="E548" s="82"/>
      <c r="F548" s="74" t="str">
        <f aca="false">IFERROR((F547-F546)/F546,"")</f>
        <v/>
      </c>
      <c r="G548" s="74" t="str">
        <f aca="false">IFERROR((G547-G546)/G546,"")</f>
        <v/>
      </c>
      <c r="H548" s="74" t="str">
        <f aca="false">IFERROR((H547-H546)/H546,"")</f>
        <v/>
      </c>
      <c r="I548" s="74" t="str">
        <f aca="false">IFERROR((I547-I546)/I546,"")</f>
        <v/>
      </c>
      <c r="J548" s="74" t="str">
        <f aca="false">IFERROR((J547-J546)/J546,"")</f>
        <v/>
      </c>
      <c r="K548" s="74" t="str">
        <f aca="false">IFERROR((K547-K546)/K546,"")</f>
        <v/>
      </c>
      <c r="L548" s="74" t="str">
        <f aca="false">IFERROR((L547-L546)/L546,"")</f>
        <v/>
      </c>
      <c r="M548" s="74" t="str">
        <f aca="false">IFERROR((M547-M546)/M546,"")</f>
        <v/>
      </c>
      <c r="N548" s="40" t="str">
        <f aca="false">IFERROR((N547-N546)/N546,"")</f>
        <v/>
      </c>
      <c r="O548" s="40" t="str">
        <f aca="false">IFERROR((O547-O546)/O546,"")</f>
        <v/>
      </c>
      <c r="P548" s="40" t="str">
        <f aca="false">IFERROR((P547-P546)/P546,"")</f>
        <v/>
      </c>
      <c r="Q548" s="74" t="str">
        <f aca="false">IFERROR((Q547-Q546)/Q546,"")</f>
        <v/>
      </c>
      <c r="R548" s="74" t="str">
        <f aca="false">IFERROR((R547-R546)/R546,"")</f>
        <v/>
      </c>
      <c r="S548" s="74" t="str">
        <f aca="false">IFERROR((S547-S546)/S546,"")</f>
        <v/>
      </c>
      <c r="T548" s="74" t="str">
        <f aca="false">IFERROR((T547-T546)/T546,"")</f>
        <v/>
      </c>
      <c r="U548" s="74" t="str">
        <f aca="false">IFERROR((U547-U546)/U546,"")</f>
        <v/>
      </c>
      <c r="V548" s="75" t="str">
        <f aca="false">IFERROR((V547-V546)/V546,"")</f>
        <v/>
      </c>
    </row>
    <row r="549" customFormat="false" ht="13.5" hidden="false" customHeight="true" outlineLevel="0" collapsed="false">
      <c r="A549" s="69"/>
      <c r="B549" s="70"/>
      <c r="C549" s="76" t="s">
        <v>550</v>
      </c>
      <c r="D549" s="88"/>
      <c r="E549" s="82"/>
      <c r="F549" s="77" t="str">
        <f aca="false">IFERROR(SQRT(2*(F547-F546)^2/(F547+F546)),"")</f>
        <v/>
      </c>
      <c r="G549" s="77" t="str">
        <f aca="false">IFERROR(SQRT(2*(G547-G546)^2/(G547+G546)),"")</f>
        <v/>
      </c>
      <c r="H549" s="77" t="str">
        <f aca="false">IFERROR(SQRT(2*(H547-H546)^2/(H547+H546)),"")</f>
        <v/>
      </c>
      <c r="I549" s="77" t="str">
        <f aca="false">IFERROR(SQRT(2*(I547-I546)^2/(I547+I546)),"")</f>
        <v/>
      </c>
      <c r="J549" s="77" t="str">
        <f aca="false">IFERROR(SQRT(2*(J547-J546)^2/(J547+J546)),"")</f>
        <v/>
      </c>
      <c r="K549" s="77" t="str">
        <f aca="false">IFERROR(SQRT(2*(K547-K546)^2/(K547+K546)),"")</f>
        <v/>
      </c>
      <c r="L549" s="77" t="str">
        <f aca="false">IFERROR(SQRT(2*(L547-L546)^2/(L547+L546)),"")</f>
        <v/>
      </c>
      <c r="M549" s="77" t="str">
        <f aca="false">IFERROR(SQRT(2*(M547-M546)^2/(M547+M546)),"")</f>
        <v/>
      </c>
      <c r="N549" s="84" t="str">
        <f aca="false">IFERROR(SQRT(2*(N547-N546)^2/(N547+N546)),"")</f>
        <v/>
      </c>
      <c r="O549" s="84" t="str">
        <f aca="false">IFERROR(SQRT(2*(O547-O546)^2/(O547+O546)),"")</f>
        <v/>
      </c>
      <c r="P549" s="84" t="str">
        <f aca="false">IFERROR(SQRT(2*(P547-P546)^2/(P547+P546)),"")</f>
        <v/>
      </c>
      <c r="Q549" s="77" t="str">
        <f aca="false">IFERROR(SQRT(2*(Q547-Q546)^2/(Q547+Q546)),"")</f>
        <v/>
      </c>
      <c r="R549" s="77" t="str">
        <f aca="false">IFERROR(SQRT(2*(R547-R546)^2/(R547+R546)),"")</f>
        <v/>
      </c>
      <c r="S549" s="77" t="str">
        <f aca="false">IFERROR(SQRT(2*(S547-S546)^2/(S547+S546)),"")</f>
        <v/>
      </c>
      <c r="T549" s="77" t="str">
        <f aca="false">IFERROR(SQRT(2*(T547-T546)^2/(T547+T546)),"")</f>
        <v/>
      </c>
      <c r="U549" s="77" t="str">
        <f aca="false">IFERROR(SQRT(2*(U547-U546)^2/(U547+U546)),"")</f>
        <v/>
      </c>
      <c r="V549" s="79" t="str">
        <f aca="false">IFERROR(SQRT(2*(V547-V546)^2/(V547+V546)),"")</f>
        <v/>
      </c>
    </row>
    <row r="550" customFormat="false" ht="13.5" hidden="false" customHeight="true" outlineLevel="0" collapsed="false">
      <c r="A550" s="69" t="n">
        <v>8049700</v>
      </c>
      <c r="B550" s="70" t="s">
        <v>325</v>
      </c>
      <c r="C550" s="71" t="s">
        <v>547</v>
      </c>
      <c r="D550" s="86"/>
      <c r="E550" s="82"/>
      <c r="F550" s="71"/>
      <c r="G550" s="71"/>
      <c r="H550" s="71"/>
      <c r="I550" s="71"/>
      <c r="J550" s="71"/>
      <c r="K550" s="71"/>
      <c r="L550" s="71"/>
      <c r="M550" s="71"/>
      <c r="N550" s="5"/>
      <c r="O550" s="5"/>
      <c r="P550" s="5"/>
      <c r="Q550" s="71"/>
      <c r="R550" s="71"/>
      <c r="S550" s="71"/>
      <c r="T550" s="71"/>
      <c r="U550" s="71"/>
      <c r="V550" s="85"/>
    </row>
    <row r="551" customFormat="false" ht="13.5" hidden="false" customHeight="true" outlineLevel="0" collapsed="false">
      <c r="A551" s="69"/>
      <c r="B551" s="70"/>
      <c r="C551" s="6" t="s">
        <v>548</v>
      </c>
      <c r="D551" s="87"/>
      <c r="E551" s="82"/>
      <c r="F551" s="6"/>
      <c r="G551" s="6"/>
      <c r="H551" s="6"/>
      <c r="I551" s="6"/>
      <c r="J551" s="6"/>
      <c r="K551" s="6"/>
      <c r="L551" s="6"/>
      <c r="M551" s="6"/>
      <c r="N551" s="5"/>
      <c r="O551" s="5"/>
      <c r="P551" s="5"/>
      <c r="Q551" s="6"/>
      <c r="R551" s="6"/>
      <c r="S551" s="6"/>
      <c r="T551" s="6"/>
      <c r="U551" s="6"/>
      <c r="V551" s="83"/>
    </row>
    <row r="552" customFormat="false" ht="13.5" hidden="false" customHeight="true" outlineLevel="0" collapsed="false">
      <c r="A552" s="69"/>
      <c r="B552" s="70"/>
      <c r="C552" s="6" t="s">
        <v>549</v>
      </c>
      <c r="D552" s="87"/>
      <c r="E552" s="82"/>
      <c r="F552" s="74" t="str">
        <f aca="false">IFERROR((F551-F550)/F550,"")</f>
        <v/>
      </c>
      <c r="G552" s="74" t="str">
        <f aca="false">IFERROR((G551-G550)/G550,"")</f>
        <v/>
      </c>
      <c r="H552" s="74" t="str">
        <f aca="false">IFERROR((H551-H550)/H550,"")</f>
        <v/>
      </c>
      <c r="I552" s="74" t="str">
        <f aca="false">IFERROR((I551-I550)/I550,"")</f>
        <v/>
      </c>
      <c r="J552" s="74" t="str">
        <f aca="false">IFERROR((J551-J550)/J550,"")</f>
        <v/>
      </c>
      <c r="K552" s="74" t="str">
        <f aca="false">IFERROR((K551-K550)/K550,"")</f>
        <v/>
      </c>
      <c r="L552" s="74" t="str">
        <f aca="false">IFERROR((L551-L550)/L550,"")</f>
        <v/>
      </c>
      <c r="M552" s="74" t="str">
        <f aca="false">IFERROR((M551-M550)/M550,"")</f>
        <v/>
      </c>
      <c r="N552" s="40" t="str">
        <f aca="false">IFERROR((N551-N550)/N550,"")</f>
        <v/>
      </c>
      <c r="O552" s="40" t="str">
        <f aca="false">IFERROR((O551-O550)/O550,"")</f>
        <v/>
      </c>
      <c r="P552" s="40" t="str">
        <f aca="false">IFERROR((P551-P550)/P550,"")</f>
        <v/>
      </c>
      <c r="Q552" s="74" t="str">
        <f aca="false">IFERROR((Q551-Q550)/Q550,"")</f>
        <v/>
      </c>
      <c r="R552" s="74" t="str">
        <f aca="false">IFERROR((R551-R550)/R550,"")</f>
        <v/>
      </c>
      <c r="S552" s="74" t="str">
        <f aca="false">IFERROR((S551-S550)/S550,"")</f>
        <v/>
      </c>
      <c r="T552" s="74" t="str">
        <f aca="false">IFERROR((T551-T550)/T550,"")</f>
        <v/>
      </c>
      <c r="U552" s="74" t="str">
        <f aca="false">IFERROR((U551-U550)/U550,"")</f>
        <v/>
      </c>
      <c r="V552" s="75" t="str">
        <f aca="false">IFERROR((V551-V550)/V550,"")</f>
        <v/>
      </c>
    </row>
    <row r="553" customFormat="false" ht="13.5" hidden="false" customHeight="true" outlineLevel="0" collapsed="false">
      <c r="A553" s="69"/>
      <c r="B553" s="70"/>
      <c r="C553" s="76" t="s">
        <v>550</v>
      </c>
      <c r="D553" s="88"/>
      <c r="E553" s="82"/>
      <c r="F553" s="77" t="str">
        <f aca="false">IFERROR(SQRT(2*(F551-F550)^2/(F551+F550)),"")</f>
        <v/>
      </c>
      <c r="G553" s="77" t="str">
        <f aca="false">IFERROR(SQRT(2*(G551-G550)^2/(G551+G550)),"")</f>
        <v/>
      </c>
      <c r="H553" s="77" t="str">
        <f aca="false">IFERROR(SQRT(2*(H551-H550)^2/(H551+H550)),"")</f>
        <v/>
      </c>
      <c r="I553" s="77" t="str">
        <f aca="false">IFERROR(SQRT(2*(I551-I550)^2/(I551+I550)),"")</f>
        <v/>
      </c>
      <c r="J553" s="77" t="str">
        <f aca="false">IFERROR(SQRT(2*(J551-J550)^2/(J551+J550)),"")</f>
        <v/>
      </c>
      <c r="K553" s="77" t="str">
        <f aca="false">IFERROR(SQRT(2*(K551-K550)^2/(K551+K550)),"")</f>
        <v/>
      </c>
      <c r="L553" s="77" t="str">
        <f aca="false">IFERROR(SQRT(2*(L551-L550)^2/(L551+L550)),"")</f>
        <v/>
      </c>
      <c r="M553" s="77" t="str">
        <f aca="false">IFERROR(SQRT(2*(M551-M550)^2/(M551+M550)),"")</f>
        <v/>
      </c>
      <c r="N553" s="84" t="str">
        <f aca="false">IFERROR(SQRT(2*(N551-N550)^2/(N551+N550)),"")</f>
        <v/>
      </c>
      <c r="O553" s="84" t="str">
        <f aca="false">IFERROR(SQRT(2*(O551-O550)^2/(O551+O550)),"")</f>
        <v/>
      </c>
      <c r="P553" s="84" t="str">
        <f aca="false">IFERROR(SQRT(2*(P551-P550)^2/(P551+P550)),"")</f>
        <v/>
      </c>
      <c r="Q553" s="77" t="str">
        <f aca="false">IFERROR(SQRT(2*(Q551-Q550)^2/(Q551+Q550)),"")</f>
        <v/>
      </c>
      <c r="R553" s="77" t="str">
        <f aca="false">IFERROR(SQRT(2*(R551-R550)^2/(R551+R550)),"")</f>
        <v/>
      </c>
      <c r="S553" s="77" t="str">
        <f aca="false">IFERROR(SQRT(2*(S551-S550)^2/(S551+S550)),"")</f>
        <v/>
      </c>
      <c r="T553" s="77" t="str">
        <f aca="false">IFERROR(SQRT(2*(T551-T550)^2/(T551+T550)),"")</f>
        <v/>
      </c>
      <c r="U553" s="77" t="str">
        <f aca="false">IFERROR(SQRT(2*(U551-U550)^2/(U551+U550)),"")</f>
        <v/>
      </c>
      <c r="V553" s="79" t="str">
        <f aca="false">IFERROR(SQRT(2*(V551-V550)^2/(V551+V550)),"")</f>
        <v/>
      </c>
    </row>
    <row r="554" customFormat="false" ht="13.5" hidden="false" customHeight="true" outlineLevel="0" collapsed="false">
      <c r="A554" s="69" t="n">
        <v>8049400</v>
      </c>
      <c r="B554" s="70" t="s">
        <v>327</v>
      </c>
      <c r="C554" s="71" t="s">
        <v>547</v>
      </c>
      <c r="D554" s="86"/>
      <c r="E554" s="82"/>
      <c r="F554" s="71"/>
      <c r="G554" s="71"/>
      <c r="H554" s="71"/>
      <c r="I554" s="71"/>
      <c r="J554" s="71"/>
      <c r="K554" s="71"/>
      <c r="L554" s="71"/>
      <c r="M554" s="71"/>
      <c r="N554" s="5"/>
      <c r="O554" s="5"/>
      <c r="P554" s="5"/>
      <c r="Q554" s="71"/>
      <c r="R554" s="71"/>
      <c r="S554" s="71"/>
      <c r="T554" s="71"/>
      <c r="U554" s="71"/>
      <c r="V554" s="85"/>
    </row>
    <row r="555" customFormat="false" ht="13.5" hidden="false" customHeight="true" outlineLevel="0" collapsed="false">
      <c r="A555" s="69"/>
      <c r="B555" s="70"/>
      <c r="C555" s="6" t="s">
        <v>548</v>
      </c>
      <c r="D555" s="87"/>
      <c r="E555" s="82"/>
      <c r="F555" s="6"/>
      <c r="G555" s="6"/>
      <c r="H555" s="6"/>
      <c r="I555" s="6"/>
      <c r="J555" s="6"/>
      <c r="K555" s="6"/>
      <c r="L555" s="6"/>
      <c r="M555" s="6"/>
      <c r="N555" s="5"/>
      <c r="O555" s="5"/>
      <c r="P555" s="5"/>
      <c r="Q555" s="6"/>
      <c r="R555" s="6"/>
      <c r="S555" s="6"/>
      <c r="T555" s="6"/>
      <c r="U555" s="6"/>
      <c r="V555" s="83"/>
    </row>
    <row r="556" customFormat="false" ht="13.5" hidden="false" customHeight="true" outlineLevel="0" collapsed="false">
      <c r="A556" s="69"/>
      <c r="B556" s="70"/>
      <c r="C556" s="6" t="s">
        <v>549</v>
      </c>
      <c r="D556" s="87"/>
      <c r="E556" s="82"/>
      <c r="F556" s="74" t="str">
        <f aca="false">IFERROR((F555-F554)/F554,"")</f>
        <v/>
      </c>
      <c r="G556" s="74" t="str">
        <f aca="false">IFERROR((G555-G554)/G554,"")</f>
        <v/>
      </c>
      <c r="H556" s="74" t="str">
        <f aca="false">IFERROR((H555-H554)/H554,"")</f>
        <v/>
      </c>
      <c r="I556" s="74" t="str">
        <f aca="false">IFERROR((I555-I554)/I554,"")</f>
        <v/>
      </c>
      <c r="J556" s="74" t="str">
        <f aca="false">IFERROR((J555-J554)/J554,"")</f>
        <v/>
      </c>
      <c r="K556" s="74" t="str">
        <f aca="false">IFERROR((K555-K554)/K554,"")</f>
        <v/>
      </c>
      <c r="L556" s="74" t="str">
        <f aca="false">IFERROR((L555-L554)/L554,"")</f>
        <v/>
      </c>
      <c r="M556" s="74" t="str">
        <f aca="false">IFERROR((M555-M554)/M554,"")</f>
        <v/>
      </c>
      <c r="N556" s="40" t="str">
        <f aca="false">IFERROR((N555-N554)/N554,"")</f>
        <v/>
      </c>
      <c r="O556" s="40" t="str">
        <f aca="false">IFERROR((O555-O554)/O554,"")</f>
        <v/>
      </c>
      <c r="P556" s="40" t="str">
        <f aca="false">IFERROR((P555-P554)/P554,"")</f>
        <v/>
      </c>
      <c r="Q556" s="74" t="str">
        <f aca="false">IFERROR((Q555-Q554)/Q554,"")</f>
        <v/>
      </c>
      <c r="R556" s="74" t="str">
        <f aca="false">IFERROR((R555-R554)/R554,"")</f>
        <v/>
      </c>
      <c r="S556" s="74" t="str">
        <f aca="false">IFERROR((S555-S554)/S554,"")</f>
        <v/>
      </c>
      <c r="T556" s="74" t="str">
        <f aca="false">IFERROR((T555-T554)/T554,"")</f>
        <v/>
      </c>
      <c r="U556" s="74" t="str">
        <f aca="false">IFERROR((U555-U554)/U554,"")</f>
        <v/>
      </c>
      <c r="V556" s="75" t="str">
        <f aca="false">IFERROR((V555-V554)/V554,"")</f>
        <v/>
      </c>
    </row>
    <row r="557" customFormat="false" ht="13.5" hidden="false" customHeight="true" outlineLevel="0" collapsed="false">
      <c r="A557" s="69"/>
      <c r="B557" s="70"/>
      <c r="C557" s="76" t="s">
        <v>550</v>
      </c>
      <c r="D557" s="88"/>
      <c r="E557" s="82"/>
      <c r="F557" s="77" t="str">
        <f aca="false">IFERROR(SQRT(2*(F555-F554)^2/(F555+F554)),"")</f>
        <v/>
      </c>
      <c r="G557" s="77" t="str">
        <f aca="false">IFERROR(SQRT(2*(G555-G554)^2/(G555+G554)),"")</f>
        <v/>
      </c>
      <c r="H557" s="77" t="str">
        <f aca="false">IFERROR(SQRT(2*(H555-H554)^2/(H555+H554)),"")</f>
        <v/>
      </c>
      <c r="I557" s="77" t="str">
        <f aca="false">IFERROR(SQRT(2*(I555-I554)^2/(I555+I554)),"")</f>
        <v/>
      </c>
      <c r="J557" s="77" t="str">
        <f aca="false">IFERROR(SQRT(2*(J555-J554)^2/(J555+J554)),"")</f>
        <v/>
      </c>
      <c r="K557" s="77" t="str">
        <f aca="false">IFERROR(SQRT(2*(K555-K554)^2/(K555+K554)),"")</f>
        <v/>
      </c>
      <c r="L557" s="77" t="str">
        <f aca="false">IFERROR(SQRT(2*(L555-L554)^2/(L555+L554)),"")</f>
        <v/>
      </c>
      <c r="M557" s="77" t="str">
        <f aca="false">IFERROR(SQRT(2*(M555-M554)^2/(M555+M554)),"")</f>
        <v/>
      </c>
      <c r="N557" s="84" t="str">
        <f aca="false">IFERROR(SQRT(2*(N555-N554)^2/(N555+N554)),"")</f>
        <v/>
      </c>
      <c r="O557" s="84" t="str">
        <f aca="false">IFERROR(SQRT(2*(O555-O554)^2/(O555+O554)),"")</f>
        <v/>
      </c>
      <c r="P557" s="84" t="str">
        <f aca="false">IFERROR(SQRT(2*(P555-P554)^2/(P555+P554)),"")</f>
        <v/>
      </c>
      <c r="Q557" s="77" t="str">
        <f aca="false">IFERROR(SQRT(2*(Q555-Q554)^2/(Q555+Q554)),"")</f>
        <v/>
      </c>
      <c r="R557" s="77" t="str">
        <f aca="false">IFERROR(SQRT(2*(R555-R554)^2/(R555+R554)),"")</f>
        <v/>
      </c>
      <c r="S557" s="77" t="str">
        <f aca="false">IFERROR(SQRT(2*(S555-S554)^2/(S555+S554)),"")</f>
        <v/>
      </c>
      <c r="T557" s="77" t="str">
        <f aca="false">IFERROR(SQRT(2*(T555-T554)^2/(T555+T554)),"")</f>
        <v/>
      </c>
      <c r="U557" s="77" t="str">
        <f aca="false">IFERROR(SQRT(2*(U555-U554)^2/(U555+U554)),"")</f>
        <v/>
      </c>
      <c r="V557" s="79" t="str">
        <f aca="false">IFERROR(SQRT(2*(V555-V554)^2/(V555+V554)),"")</f>
        <v/>
      </c>
    </row>
    <row r="558" customFormat="false" ht="13.5" hidden="false" customHeight="true" outlineLevel="0" collapsed="false">
      <c r="A558" s="69" t="n">
        <v>8038100</v>
      </c>
      <c r="B558" s="70" t="s">
        <v>329</v>
      </c>
      <c r="C558" s="71" t="s">
        <v>547</v>
      </c>
      <c r="D558" s="86"/>
      <c r="E558" s="82"/>
      <c r="F558" s="71"/>
      <c r="G558" s="71"/>
      <c r="H558" s="71"/>
      <c r="I558" s="71"/>
      <c r="J558" s="71"/>
      <c r="K558" s="71"/>
      <c r="L558" s="71"/>
      <c r="M558" s="71"/>
      <c r="N558" s="5"/>
      <c r="O558" s="5"/>
      <c r="P558" s="5"/>
      <c r="Q558" s="71"/>
      <c r="R558" s="71"/>
      <c r="S558" s="71"/>
      <c r="T558" s="71"/>
      <c r="U558" s="71"/>
      <c r="V558" s="85"/>
    </row>
    <row r="559" customFormat="false" ht="13.5" hidden="false" customHeight="true" outlineLevel="0" collapsed="false">
      <c r="A559" s="69"/>
      <c r="B559" s="70"/>
      <c r="C559" s="6" t="s">
        <v>548</v>
      </c>
      <c r="D559" s="87"/>
      <c r="E559" s="82"/>
      <c r="F559" s="6"/>
      <c r="G559" s="6"/>
      <c r="H559" s="6"/>
      <c r="I559" s="6"/>
      <c r="J559" s="6"/>
      <c r="K559" s="6"/>
      <c r="L559" s="6"/>
      <c r="M559" s="6"/>
      <c r="N559" s="5"/>
      <c r="O559" s="5"/>
      <c r="P559" s="5"/>
      <c r="Q559" s="6"/>
      <c r="R559" s="6"/>
      <c r="S559" s="6"/>
      <c r="T559" s="6"/>
      <c r="U559" s="6"/>
      <c r="V559" s="83"/>
    </row>
    <row r="560" customFormat="false" ht="13.5" hidden="false" customHeight="true" outlineLevel="0" collapsed="false">
      <c r="A560" s="69"/>
      <c r="B560" s="70"/>
      <c r="C560" s="6" t="s">
        <v>549</v>
      </c>
      <c r="D560" s="87"/>
      <c r="E560" s="82"/>
      <c r="F560" s="74" t="str">
        <f aca="false">IFERROR((F559-F558)/F558,"")</f>
        <v/>
      </c>
      <c r="G560" s="74" t="str">
        <f aca="false">IFERROR((G559-G558)/G558,"")</f>
        <v/>
      </c>
      <c r="H560" s="74" t="str">
        <f aca="false">IFERROR((H559-H558)/H558,"")</f>
        <v/>
      </c>
      <c r="I560" s="74" t="str">
        <f aca="false">IFERROR((I559-I558)/I558,"")</f>
        <v/>
      </c>
      <c r="J560" s="74" t="str">
        <f aca="false">IFERROR((J559-J558)/J558,"")</f>
        <v/>
      </c>
      <c r="K560" s="74" t="str">
        <f aca="false">IFERROR((K559-K558)/K558,"")</f>
        <v/>
      </c>
      <c r="L560" s="74" t="str">
        <f aca="false">IFERROR((L559-L558)/L558,"")</f>
        <v/>
      </c>
      <c r="M560" s="74" t="str">
        <f aca="false">IFERROR((M559-M558)/M558,"")</f>
        <v/>
      </c>
      <c r="N560" s="40" t="str">
        <f aca="false">IFERROR((N559-N558)/N558,"")</f>
        <v/>
      </c>
      <c r="O560" s="40" t="str">
        <f aca="false">IFERROR((O559-O558)/O558,"")</f>
        <v/>
      </c>
      <c r="P560" s="40" t="str">
        <f aca="false">IFERROR((P559-P558)/P558,"")</f>
        <v/>
      </c>
      <c r="Q560" s="74" t="str">
        <f aca="false">IFERROR((Q559-Q558)/Q558,"")</f>
        <v/>
      </c>
      <c r="R560" s="74" t="str">
        <f aca="false">IFERROR((R559-R558)/R558,"")</f>
        <v/>
      </c>
      <c r="S560" s="74" t="str">
        <f aca="false">IFERROR((S559-S558)/S558,"")</f>
        <v/>
      </c>
      <c r="T560" s="74" t="str">
        <f aca="false">IFERROR((T559-T558)/T558,"")</f>
        <v/>
      </c>
      <c r="U560" s="74" t="str">
        <f aca="false">IFERROR((U559-U558)/U558,"")</f>
        <v/>
      </c>
      <c r="V560" s="75" t="str">
        <f aca="false">IFERROR((V559-V558)/V558,"")</f>
        <v/>
      </c>
    </row>
    <row r="561" customFormat="false" ht="13.5" hidden="false" customHeight="true" outlineLevel="0" collapsed="false">
      <c r="A561" s="69"/>
      <c r="B561" s="70"/>
      <c r="C561" s="76" t="s">
        <v>550</v>
      </c>
      <c r="D561" s="88"/>
      <c r="E561" s="82"/>
      <c r="F561" s="77" t="str">
        <f aca="false">IFERROR(SQRT(2*(F559-F558)^2/(F559+F558)),"")</f>
        <v/>
      </c>
      <c r="G561" s="77" t="str">
        <f aca="false">IFERROR(SQRT(2*(G559-G558)^2/(G559+G558)),"")</f>
        <v/>
      </c>
      <c r="H561" s="77" t="str">
        <f aca="false">IFERROR(SQRT(2*(H559-H558)^2/(H559+H558)),"")</f>
        <v/>
      </c>
      <c r="I561" s="77" t="str">
        <f aca="false">IFERROR(SQRT(2*(I559-I558)^2/(I559+I558)),"")</f>
        <v/>
      </c>
      <c r="J561" s="77" t="str">
        <f aca="false">IFERROR(SQRT(2*(J559-J558)^2/(J559+J558)),"")</f>
        <v/>
      </c>
      <c r="K561" s="77" t="str">
        <f aca="false">IFERROR(SQRT(2*(K559-K558)^2/(K559+K558)),"")</f>
        <v/>
      </c>
      <c r="L561" s="77" t="str">
        <f aca="false">IFERROR(SQRT(2*(L559-L558)^2/(L559+L558)),"")</f>
        <v/>
      </c>
      <c r="M561" s="77" t="str">
        <f aca="false">IFERROR(SQRT(2*(M559-M558)^2/(M559+M558)),"")</f>
        <v/>
      </c>
      <c r="N561" s="84" t="str">
        <f aca="false">IFERROR(SQRT(2*(N559-N558)^2/(N559+N558)),"")</f>
        <v/>
      </c>
      <c r="O561" s="84" t="str">
        <f aca="false">IFERROR(SQRT(2*(O559-O558)^2/(O559+O558)),"")</f>
        <v/>
      </c>
      <c r="P561" s="84" t="str">
        <f aca="false">IFERROR(SQRT(2*(P559-P558)^2/(P559+P558)),"")</f>
        <v/>
      </c>
      <c r="Q561" s="77" t="str">
        <f aca="false">IFERROR(SQRT(2*(Q559-Q558)^2/(Q559+Q558)),"")</f>
        <v/>
      </c>
      <c r="R561" s="77" t="str">
        <f aca="false">IFERROR(SQRT(2*(R559-R558)^2/(R559+R558)),"")</f>
        <v/>
      </c>
      <c r="S561" s="77" t="str">
        <f aca="false">IFERROR(SQRT(2*(S559-S558)^2/(S559+S558)),"")</f>
        <v/>
      </c>
      <c r="T561" s="77" t="str">
        <f aca="false">IFERROR(SQRT(2*(T559-T558)^2/(T559+T558)),"")</f>
        <v/>
      </c>
      <c r="U561" s="77" t="str">
        <f aca="false">IFERROR(SQRT(2*(U559-U558)^2/(U559+U558)),"")</f>
        <v/>
      </c>
      <c r="V561" s="79" t="str">
        <f aca="false">IFERROR(SQRT(2*(V559-V558)^2/(V559+V558)),"")</f>
        <v/>
      </c>
    </row>
    <row r="562" customFormat="false" ht="13.5" hidden="false" customHeight="true" outlineLevel="0" collapsed="false">
      <c r="A562" s="69" t="n">
        <v>8050900</v>
      </c>
      <c r="B562" s="70" t="s">
        <v>331</v>
      </c>
      <c r="C562" s="71" t="s">
        <v>547</v>
      </c>
      <c r="D562" s="86"/>
      <c r="E562" s="82"/>
      <c r="F562" s="71"/>
      <c r="G562" s="71"/>
      <c r="H562" s="71"/>
      <c r="I562" s="71"/>
      <c r="J562" s="71"/>
      <c r="K562" s="71"/>
      <c r="L562" s="71"/>
      <c r="M562" s="71"/>
      <c r="N562" s="5"/>
      <c r="O562" s="5"/>
      <c r="P562" s="5"/>
      <c r="Q562" s="71"/>
      <c r="R562" s="71"/>
      <c r="S562" s="71"/>
      <c r="T562" s="71"/>
      <c r="U562" s="71"/>
      <c r="V562" s="85"/>
    </row>
    <row r="563" customFormat="false" ht="13.5" hidden="false" customHeight="true" outlineLevel="0" collapsed="false">
      <c r="A563" s="69"/>
      <c r="B563" s="70"/>
      <c r="C563" s="6" t="s">
        <v>548</v>
      </c>
      <c r="D563" s="87"/>
      <c r="E563" s="82"/>
      <c r="F563" s="6"/>
      <c r="G563" s="6"/>
      <c r="H563" s="6"/>
      <c r="I563" s="6"/>
      <c r="J563" s="6"/>
      <c r="K563" s="6"/>
      <c r="L563" s="6"/>
      <c r="M563" s="6"/>
      <c r="N563" s="5"/>
      <c r="O563" s="5"/>
      <c r="P563" s="5"/>
      <c r="Q563" s="6"/>
      <c r="R563" s="6"/>
      <c r="S563" s="6"/>
      <c r="T563" s="6"/>
      <c r="U563" s="6"/>
      <c r="V563" s="83"/>
    </row>
    <row r="564" customFormat="false" ht="13.5" hidden="false" customHeight="true" outlineLevel="0" collapsed="false">
      <c r="A564" s="69"/>
      <c r="B564" s="70"/>
      <c r="C564" s="6" t="s">
        <v>549</v>
      </c>
      <c r="D564" s="87"/>
      <c r="E564" s="82"/>
      <c r="F564" s="74" t="str">
        <f aca="false">IFERROR((F563-F562)/F562,"")</f>
        <v/>
      </c>
      <c r="G564" s="74" t="str">
        <f aca="false">IFERROR((G563-G562)/G562,"")</f>
        <v/>
      </c>
      <c r="H564" s="74" t="str">
        <f aca="false">IFERROR((H563-H562)/H562,"")</f>
        <v/>
      </c>
      <c r="I564" s="74" t="str">
        <f aca="false">IFERROR((I563-I562)/I562,"")</f>
        <v/>
      </c>
      <c r="J564" s="74" t="str">
        <f aca="false">IFERROR((J563-J562)/J562,"")</f>
        <v/>
      </c>
      <c r="K564" s="74" t="str">
        <f aca="false">IFERROR((K563-K562)/K562,"")</f>
        <v/>
      </c>
      <c r="L564" s="74" t="str">
        <f aca="false">IFERROR((L563-L562)/L562,"")</f>
        <v/>
      </c>
      <c r="M564" s="74" t="str">
        <f aca="false">IFERROR((M563-M562)/M562,"")</f>
        <v/>
      </c>
      <c r="N564" s="40" t="str">
        <f aca="false">IFERROR((N563-N562)/N562,"")</f>
        <v/>
      </c>
      <c r="O564" s="40" t="str">
        <f aca="false">IFERROR((O563-O562)/O562,"")</f>
        <v/>
      </c>
      <c r="P564" s="40" t="str">
        <f aca="false">IFERROR((P563-P562)/P562,"")</f>
        <v/>
      </c>
      <c r="Q564" s="74" t="str">
        <f aca="false">IFERROR((Q563-Q562)/Q562,"")</f>
        <v/>
      </c>
      <c r="R564" s="74" t="str">
        <f aca="false">IFERROR((R563-R562)/R562,"")</f>
        <v/>
      </c>
      <c r="S564" s="74" t="str">
        <f aca="false">IFERROR((S563-S562)/S562,"")</f>
        <v/>
      </c>
      <c r="T564" s="74" t="str">
        <f aca="false">IFERROR((T563-T562)/T562,"")</f>
        <v/>
      </c>
      <c r="U564" s="74" t="str">
        <f aca="false">IFERROR((U563-U562)/U562,"")</f>
        <v/>
      </c>
      <c r="V564" s="75" t="str">
        <f aca="false">IFERROR((V563-V562)/V562,"")</f>
        <v/>
      </c>
    </row>
    <row r="565" customFormat="false" ht="13.5" hidden="false" customHeight="true" outlineLevel="0" collapsed="false">
      <c r="A565" s="69"/>
      <c r="B565" s="70"/>
      <c r="C565" s="76" t="s">
        <v>550</v>
      </c>
      <c r="D565" s="88"/>
      <c r="E565" s="82"/>
      <c r="F565" s="77" t="str">
        <f aca="false">IFERROR(SQRT(2*(F563-F562)^2/(F563+F562)),"")</f>
        <v/>
      </c>
      <c r="G565" s="77" t="str">
        <f aca="false">IFERROR(SQRT(2*(G563-G562)^2/(G563+G562)),"")</f>
        <v/>
      </c>
      <c r="H565" s="77" t="str">
        <f aca="false">IFERROR(SQRT(2*(H563-H562)^2/(H563+H562)),"")</f>
        <v/>
      </c>
      <c r="I565" s="77" t="str">
        <f aca="false">IFERROR(SQRT(2*(I563-I562)^2/(I563+I562)),"")</f>
        <v/>
      </c>
      <c r="J565" s="77" t="str">
        <f aca="false">IFERROR(SQRT(2*(J563-J562)^2/(J563+J562)),"")</f>
        <v/>
      </c>
      <c r="K565" s="77" t="str">
        <f aca="false">IFERROR(SQRT(2*(K563-K562)^2/(K563+K562)),"")</f>
        <v/>
      </c>
      <c r="L565" s="77" t="str">
        <f aca="false">IFERROR(SQRT(2*(L563-L562)^2/(L563+L562)),"")</f>
        <v/>
      </c>
      <c r="M565" s="77" t="str">
        <f aca="false">IFERROR(SQRT(2*(M563-M562)^2/(M563+M562)),"")</f>
        <v/>
      </c>
      <c r="N565" s="84" t="str">
        <f aca="false">IFERROR(SQRT(2*(N563-N562)^2/(N563+N562)),"")</f>
        <v/>
      </c>
      <c r="O565" s="84" t="str">
        <f aca="false">IFERROR(SQRT(2*(O563-O562)^2/(O563+O562)),"")</f>
        <v/>
      </c>
      <c r="P565" s="84" t="str">
        <f aca="false">IFERROR(SQRT(2*(P563-P562)^2/(P563+P562)),"")</f>
        <v/>
      </c>
      <c r="Q565" s="77" t="str">
        <f aca="false">IFERROR(SQRT(2*(Q563-Q562)^2/(Q563+Q562)),"")</f>
        <v/>
      </c>
      <c r="R565" s="77" t="str">
        <f aca="false">IFERROR(SQRT(2*(R563-R562)^2/(R563+R562)),"")</f>
        <v/>
      </c>
      <c r="S565" s="77" t="str">
        <f aca="false">IFERROR(SQRT(2*(S563-S562)^2/(S563+S562)),"")</f>
        <v/>
      </c>
      <c r="T565" s="77" t="str">
        <f aca="false">IFERROR(SQRT(2*(T563-T562)^2/(T563+T562)),"")</f>
        <v/>
      </c>
      <c r="U565" s="77" t="str">
        <f aca="false">IFERROR(SQRT(2*(U563-U562)^2/(U563+U562)),"")</f>
        <v/>
      </c>
      <c r="V565" s="79" t="str">
        <f aca="false">IFERROR(SQRT(2*(V563-V562)^2/(V563+V562)),"")</f>
        <v/>
      </c>
    </row>
    <row r="566" customFormat="false" ht="13.5" hidden="false" customHeight="true" outlineLevel="0" collapsed="false">
      <c r="A566" s="69" t="n">
        <v>8057700</v>
      </c>
      <c r="B566" s="70" t="s">
        <v>333</v>
      </c>
      <c r="C566" s="71" t="s">
        <v>547</v>
      </c>
      <c r="D566" s="86"/>
      <c r="E566" s="82"/>
      <c r="F566" s="71"/>
      <c r="G566" s="71"/>
      <c r="H566" s="71"/>
      <c r="I566" s="71"/>
      <c r="J566" s="71"/>
      <c r="K566" s="71"/>
      <c r="L566" s="71"/>
      <c r="M566" s="71"/>
      <c r="N566" s="5"/>
      <c r="O566" s="5"/>
      <c r="P566" s="5"/>
      <c r="Q566" s="71"/>
      <c r="R566" s="71"/>
      <c r="S566" s="71"/>
      <c r="T566" s="71"/>
      <c r="U566" s="71"/>
      <c r="V566" s="85"/>
    </row>
    <row r="567" customFormat="false" ht="13.5" hidden="false" customHeight="true" outlineLevel="0" collapsed="false">
      <c r="A567" s="69"/>
      <c r="B567" s="70"/>
      <c r="C567" s="6" t="s">
        <v>548</v>
      </c>
      <c r="D567" s="87"/>
      <c r="E567" s="82"/>
      <c r="F567" s="6"/>
      <c r="G567" s="6"/>
      <c r="H567" s="6"/>
      <c r="I567" s="6"/>
      <c r="J567" s="6"/>
      <c r="K567" s="6"/>
      <c r="L567" s="6"/>
      <c r="M567" s="6"/>
      <c r="N567" s="5"/>
      <c r="O567" s="5"/>
      <c r="P567" s="5"/>
      <c r="Q567" s="6"/>
      <c r="R567" s="6"/>
      <c r="S567" s="6"/>
      <c r="T567" s="6"/>
      <c r="U567" s="6"/>
      <c r="V567" s="83"/>
    </row>
    <row r="568" customFormat="false" ht="13.5" hidden="false" customHeight="true" outlineLevel="0" collapsed="false">
      <c r="A568" s="69"/>
      <c r="B568" s="70"/>
      <c r="C568" s="6" t="s">
        <v>549</v>
      </c>
      <c r="D568" s="87"/>
      <c r="E568" s="82"/>
      <c r="F568" s="74" t="str">
        <f aca="false">IFERROR((F567-F566)/F566,"")</f>
        <v/>
      </c>
      <c r="G568" s="74" t="str">
        <f aca="false">IFERROR((G567-G566)/G566,"")</f>
        <v/>
      </c>
      <c r="H568" s="74" t="str">
        <f aca="false">IFERROR((H567-H566)/H566,"")</f>
        <v/>
      </c>
      <c r="I568" s="74" t="str">
        <f aca="false">IFERROR((I567-I566)/I566,"")</f>
        <v/>
      </c>
      <c r="J568" s="74" t="str">
        <f aca="false">IFERROR((J567-J566)/J566,"")</f>
        <v/>
      </c>
      <c r="K568" s="74" t="str">
        <f aca="false">IFERROR((K567-K566)/K566,"")</f>
        <v/>
      </c>
      <c r="L568" s="74" t="str">
        <f aca="false">IFERROR((L567-L566)/L566,"")</f>
        <v/>
      </c>
      <c r="M568" s="74" t="str">
        <f aca="false">IFERROR((M567-M566)/M566,"")</f>
        <v/>
      </c>
      <c r="N568" s="40" t="str">
        <f aca="false">IFERROR((N567-N566)/N566,"")</f>
        <v/>
      </c>
      <c r="O568" s="40" t="str">
        <f aca="false">IFERROR((O567-O566)/O566,"")</f>
        <v/>
      </c>
      <c r="P568" s="40" t="str">
        <f aca="false">IFERROR((P567-P566)/P566,"")</f>
        <v/>
      </c>
      <c r="Q568" s="74" t="str">
        <f aca="false">IFERROR((Q567-Q566)/Q566,"")</f>
        <v/>
      </c>
      <c r="R568" s="74" t="str">
        <f aca="false">IFERROR((R567-R566)/R566,"")</f>
        <v/>
      </c>
      <c r="S568" s="74" t="str">
        <f aca="false">IFERROR((S567-S566)/S566,"")</f>
        <v/>
      </c>
      <c r="T568" s="74" t="str">
        <f aca="false">IFERROR((T567-T566)/T566,"")</f>
        <v/>
      </c>
      <c r="U568" s="74" t="str">
        <f aca="false">IFERROR((U567-U566)/U566,"")</f>
        <v/>
      </c>
      <c r="V568" s="75" t="str">
        <f aca="false">IFERROR((V567-V566)/V566,"")</f>
        <v/>
      </c>
    </row>
    <row r="569" customFormat="false" ht="13.5" hidden="false" customHeight="true" outlineLevel="0" collapsed="false">
      <c r="A569" s="69"/>
      <c r="B569" s="70"/>
      <c r="C569" s="76" t="s">
        <v>550</v>
      </c>
      <c r="D569" s="88"/>
      <c r="E569" s="82"/>
      <c r="F569" s="77" t="str">
        <f aca="false">IFERROR(SQRT(2*(F567-F566)^2/(F567+F566)),"")</f>
        <v/>
      </c>
      <c r="G569" s="77" t="str">
        <f aca="false">IFERROR(SQRT(2*(G567-G566)^2/(G567+G566)),"")</f>
        <v/>
      </c>
      <c r="H569" s="77" t="str">
        <f aca="false">IFERROR(SQRT(2*(H567-H566)^2/(H567+H566)),"")</f>
        <v/>
      </c>
      <c r="I569" s="77" t="str">
        <f aca="false">IFERROR(SQRT(2*(I567-I566)^2/(I567+I566)),"")</f>
        <v/>
      </c>
      <c r="J569" s="77" t="str">
        <f aca="false">IFERROR(SQRT(2*(J567-J566)^2/(J567+J566)),"")</f>
        <v/>
      </c>
      <c r="K569" s="77" t="str">
        <f aca="false">IFERROR(SQRT(2*(K567-K566)^2/(K567+K566)),"")</f>
        <v/>
      </c>
      <c r="L569" s="77" t="str">
        <f aca="false">IFERROR(SQRT(2*(L567-L566)^2/(L567+L566)),"")</f>
        <v/>
      </c>
      <c r="M569" s="77" t="str">
        <f aca="false">IFERROR(SQRT(2*(M567-M566)^2/(M567+M566)),"")</f>
        <v/>
      </c>
      <c r="N569" s="84" t="str">
        <f aca="false">IFERROR(SQRT(2*(N567-N566)^2/(N567+N566)),"")</f>
        <v/>
      </c>
      <c r="O569" s="84" t="str">
        <f aca="false">IFERROR(SQRT(2*(O567-O566)^2/(O567+O566)),"")</f>
        <v/>
      </c>
      <c r="P569" s="84" t="str">
        <f aca="false">IFERROR(SQRT(2*(P567-P566)^2/(P567+P566)),"")</f>
        <v/>
      </c>
      <c r="Q569" s="77" t="str">
        <f aca="false">IFERROR(SQRT(2*(Q567-Q566)^2/(Q567+Q566)),"")</f>
        <v/>
      </c>
      <c r="R569" s="77" t="str">
        <f aca="false">IFERROR(SQRT(2*(R567-R566)^2/(R567+R566)),"")</f>
        <v/>
      </c>
      <c r="S569" s="77" t="str">
        <f aca="false">IFERROR(SQRT(2*(S567-S566)^2/(S567+S566)),"")</f>
        <v/>
      </c>
      <c r="T569" s="77" t="str">
        <f aca="false">IFERROR(SQRT(2*(T567-T566)^2/(T567+T566)),"")</f>
        <v/>
      </c>
      <c r="U569" s="77" t="str">
        <f aca="false">IFERROR(SQRT(2*(U567-U566)^2/(U567+U566)),"")</f>
        <v/>
      </c>
      <c r="V569" s="79" t="str">
        <f aca="false">IFERROR(SQRT(2*(V567-V566)^2/(V567+V566)),"")</f>
        <v/>
      </c>
    </row>
    <row r="570" customFormat="false" ht="13.5" hidden="false" customHeight="true" outlineLevel="0" collapsed="false">
      <c r="A570" s="69" t="n">
        <v>8004800</v>
      </c>
      <c r="B570" s="70" t="s">
        <v>335</v>
      </c>
      <c r="C570" s="71" t="s">
        <v>547</v>
      </c>
      <c r="D570" s="86"/>
      <c r="E570" s="82"/>
      <c r="F570" s="71"/>
      <c r="G570" s="71"/>
      <c r="H570" s="71"/>
      <c r="I570" s="71"/>
      <c r="J570" s="71"/>
      <c r="K570" s="71"/>
      <c r="L570" s="71"/>
      <c r="M570" s="71"/>
      <c r="N570" s="5"/>
      <c r="O570" s="5"/>
      <c r="P570" s="5"/>
      <c r="Q570" s="71"/>
      <c r="R570" s="71"/>
      <c r="S570" s="71"/>
      <c r="T570" s="71"/>
      <c r="U570" s="71"/>
      <c r="V570" s="85"/>
    </row>
    <row r="571" customFormat="false" ht="13.5" hidden="false" customHeight="true" outlineLevel="0" collapsed="false">
      <c r="A571" s="69"/>
      <c r="B571" s="70"/>
      <c r="C571" s="6" t="s">
        <v>548</v>
      </c>
      <c r="D571" s="87"/>
      <c r="E571" s="82"/>
      <c r="F571" s="6"/>
      <c r="G571" s="6"/>
      <c r="H571" s="6"/>
      <c r="I571" s="6"/>
      <c r="J571" s="6"/>
      <c r="K571" s="6"/>
      <c r="L571" s="6"/>
      <c r="M571" s="6"/>
      <c r="N571" s="5"/>
      <c r="O571" s="5"/>
      <c r="P571" s="5"/>
      <c r="Q571" s="6"/>
      <c r="R571" s="6"/>
      <c r="S571" s="6"/>
      <c r="T571" s="6"/>
      <c r="U571" s="6"/>
      <c r="V571" s="83"/>
    </row>
    <row r="572" customFormat="false" ht="13.5" hidden="false" customHeight="true" outlineLevel="0" collapsed="false">
      <c r="A572" s="69"/>
      <c r="B572" s="70"/>
      <c r="C572" s="6" t="s">
        <v>549</v>
      </c>
      <c r="D572" s="87"/>
      <c r="E572" s="82"/>
      <c r="F572" s="74" t="str">
        <f aca="false">IFERROR((F571-F570)/F570,"")</f>
        <v/>
      </c>
      <c r="G572" s="74" t="str">
        <f aca="false">IFERROR((G571-G570)/G570,"")</f>
        <v/>
      </c>
      <c r="H572" s="74" t="str">
        <f aca="false">IFERROR((H571-H570)/H570,"")</f>
        <v/>
      </c>
      <c r="I572" s="74" t="str">
        <f aca="false">IFERROR((I571-I570)/I570,"")</f>
        <v/>
      </c>
      <c r="J572" s="74" t="str">
        <f aca="false">IFERROR((J571-J570)/J570,"")</f>
        <v/>
      </c>
      <c r="K572" s="74" t="str">
        <f aca="false">IFERROR((K571-K570)/K570,"")</f>
        <v/>
      </c>
      <c r="L572" s="74" t="str">
        <f aca="false">IFERROR((L571-L570)/L570,"")</f>
        <v/>
      </c>
      <c r="M572" s="74" t="str">
        <f aca="false">IFERROR((M571-M570)/M570,"")</f>
        <v/>
      </c>
      <c r="N572" s="40" t="str">
        <f aca="false">IFERROR((N571-N570)/N570,"")</f>
        <v/>
      </c>
      <c r="O572" s="40" t="str">
        <f aca="false">IFERROR((O571-O570)/O570,"")</f>
        <v/>
      </c>
      <c r="P572" s="40" t="str">
        <f aca="false">IFERROR((P571-P570)/P570,"")</f>
        <v/>
      </c>
      <c r="Q572" s="74" t="str">
        <f aca="false">IFERROR((Q571-Q570)/Q570,"")</f>
        <v/>
      </c>
      <c r="R572" s="74" t="str">
        <f aca="false">IFERROR((R571-R570)/R570,"")</f>
        <v/>
      </c>
      <c r="S572" s="74" t="str">
        <f aca="false">IFERROR((S571-S570)/S570,"")</f>
        <v/>
      </c>
      <c r="T572" s="74" t="str">
        <f aca="false">IFERROR((T571-T570)/T570,"")</f>
        <v/>
      </c>
      <c r="U572" s="74" t="str">
        <f aca="false">IFERROR((U571-U570)/U570,"")</f>
        <v/>
      </c>
      <c r="V572" s="75" t="str">
        <f aca="false">IFERROR((V571-V570)/V570,"")</f>
        <v/>
      </c>
    </row>
    <row r="573" customFormat="false" ht="13.5" hidden="false" customHeight="true" outlineLevel="0" collapsed="false">
      <c r="A573" s="69"/>
      <c r="B573" s="70"/>
      <c r="C573" s="76" t="s">
        <v>550</v>
      </c>
      <c r="D573" s="88"/>
      <c r="E573" s="82"/>
      <c r="F573" s="77" t="str">
        <f aca="false">IFERROR(SQRT(2*(F571-F570)^2/(F571+F570)),"")</f>
        <v/>
      </c>
      <c r="G573" s="77" t="str">
        <f aca="false">IFERROR(SQRT(2*(G571-G570)^2/(G571+G570)),"")</f>
        <v/>
      </c>
      <c r="H573" s="77" t="str">
        <f aca="false">IFERROR(SQRT(2*(H571-H570)^2/(H571+H570)),"")</f>
        <v/>
      </c>
      <c r="I573" s="77" t="str">
        <f aca="false">IFERROR(SQRT(2*(I571-I570)^2/(I571+I570)),"")</f>
        <v/>
      </c>
      <c r="J573" s="77" t="str">
        <f aca="false">IFERROR(SQRT(2*(J571-J570)^2/(J571+J570)),"")</f>
        <v/>
      </c>
      <c r="K573" s="77" t="str">
        <f aca="false">IFERROR(SQRT(2*(K571-K570)^2/(K571+K570)),"")</f>
        <v/>
      </c>
      <c r="L573" s="77" t="str">
        <f aca="false">IFERROR(SQRT(2*(L571-L570)^2/(L571+L570)),"")</f>
        <v/>
      </c>
      <c r="M573" s="77" t="str">
        <f aca="false">IFERROR(SQRT(2*(M571-M570)^2/(M571+M570)),"")</f>
        <v/>
      </c>
      <c r="N573" s="84" t="str">
        <f aca="false">IFERROR(SQRT(2*(N571-N570)^2/(N571+N570)),"")</f>
        <v/>
      </c>
      <c r="O573" s="84" t="str">
        <f aca="false">IFERROR(SQRT(2*(O571-O570)^2/(O571+O570)),"")</f>
        <v/>
      </c>
      <c r="P573" s="84" t="str">
        <f aca="false">IFERROR(SQRT(2*(P571-P570)^2/(P571+P570)),"")</f>
        <v/>
      </c>
      <c r="Q573" s="77" t="str">
        <f aca="false">IFERROR(SQRT(2*(Q571-Q570)^2/(Q571+Q570)),"")</f>
        <v/>
      </c>
      <c r="R573" s="77" t="str">
        <f aca="false">IFERROR(SQRT(2*(R571-R570)^2/(R571+R570)),"")</f>
        <v/>
      </c>
      <c r="S573" s="77" t="str">
        <f aca="false">IFERROR(SQRT(2*(S571-S570)^2/(S571+S570)),"")</f>
        <v/>
      </c>
      <c r="T573" s="77" t="str">
        <f aca="false">IFERROR(SQRT(2*(T571-T570)^2/(T571+T570)),"")</f>
        <v/>
      </c>
      <c r="U573" s="77" t="str">
        <f aca="false">IFERROR(SQRT(2*(U571-U570)^2/(U571+U570)),"")</f>
        <v/>
      </c>
      <c r="V573" s="79" t="str">
        <f aca="false">IFERROR(SQRT(2*(V571-V570)^2/(V571+V570)),"")</f>
        <v/>
      </c>
    </row>
    <row r="574" customFormat="false" ht="13.5" hidden="false" customHeight="true" outlineLevel="0" collapsed="false">
      <c r="A574" s="69" t="n">
        <v>8020600</v>
      </c>
      <c r="B574" s="70" t="s">
        <v>337</v>
      </c>
      <c r="C574" s="71" t="s">
        <v>547</v>
      </c>
      <c r="D574" s="86"/>
      <c r="E574" s="82"/>
      <c r="F574" s="71"/>
      <c r="G574" s="71"/>
      <c r="H574" s="71"/>
      <c r="I574" s="71"/>
      <c r="J574" s="71"/>
      <c r="K574" s="71"/>
      <c r="L574" s="71"/>
      <c r="M574" s="71"/>
      <c r="N574" s="5"/>
      <c r="O574" s="5"/>
      <c r="P574" s="5"/>
      <c r="Q574" s="71"/>
      <c r="R574" s="71"/>
      <c r="S574" s="71"/>
      <c r="T574" s="71"/>
      <c r="U574" s="71"/>
      <c r="V574" s="85"/>
    </row>
    <row r="575" customFormat="false" ht="13.5" hidden="false" customHeight="true" outlineLevel="0" collapsed="false">
      <c r="A575" s="69"/>
      <c r="B575" s="70"/>
      <c r="C575" s="6" t="s">
        <v>548</v>
      </c>
      <c r="D575" s="87"/>
      <c r="E575" s="82"/>
      <c r="F575" s="6"/>
      <c r="G575" s="6"/>
      <c r="H575" s="6"/>
      <c r="I575" s="6"/>
      <c r="J575" s="6"/>
      <c r="K575" s="6"/>
      <c r="L575" s="6"/>
      <c r="M575" s="6"/>
      <c r="N575" s="5"/>
      <c r="O575" s="5"/>
      <c r="P575" s="5"/>
      <c r="Q575" s="6"/>
      <c r="R575" s="6"/>
      <c r="S575" s="6"/>
      <c r="T575" s="6"/>
      <c r="U575" s="6"/>
      <c r="V575" s="83"/>
    </row>
    <row r="576" customFormat="false" ht="13.5" hidden="false" customHeight="true" outlineLevel="0" collapsed="false">
      <c r="A576" s="69"/>
      <c r="B576" s="70"/>
      <c r="C576" s="6" t="s">
        <v>549</v>
      </c>
      <c r="D576" s="87"/>
      <c r="E576" s="82"/>
      <c r="F576" s="74" t="str">
        <f aca="false">IFERROR((F575-F574)/F574,"")</f>
        <v/>
      </c>
      <c r="G576" s="74" t="str">
        <f aca="false">IFERROR((G575-G574)/G574,"")</f>
        <v/>
      </c>
      <c r="H576" s="74" t="str">
        <f aca="false">IFERROR((H575-H574)/H574,"")</f>
        <v/>
      </c>
      <c r="I576" s="74" t="str">
        <f aca="false">IFERROR((I575-I574)/I574,"")</f>
        <v/>
      </c>
      <c r="J576" s="74" t="str">
        <f aca="false">IFERROR((J575-J574)/J574,"")</f>
        <v/>
      </c>
      <c r="K576" s="74" t="str">
        <f aca="false">IFERROR((K575-K574)/K574,"")</f>
        <v/>
      </c>
      <c r="L576" s="74" t="str">
        <f aca="false">IFERROR((L575-L574)/L574,"")</f>
        <v/>
      </c>
      <c r="M576" s="74" t="str">
        <f aca="false">IFERROR((M575-M574)/M574,"")</f>
        <v/>
      </c>
      <c r="N576" s="40" t="str">
        <f aca="false">IFERROR((N575-N574)/N574,"")</f>
        <v/>
      </c>
      <c r="O576" s="40" t="str">
        <f aca="false">IFERROR((O575-O574)/O574,"")</f>
        <v/>
      </c>
      <c r="P576" s="40" t="str">
        <f aca="false">IFERROR((P575-P574)/P574,"")</f>
        <v/>
      </c>
      <c r="Q576" s="74" t="str">
        <f aca="false">IFERROR((Q575-Q574)/Q574,"")</f>
        <v/>
      </c>
      <c r="R576" s="74" t="str">
        <f aca="false">IFERROR((R575-R574)/R574,"")</f>
        <v/>
      </c>
      <c r="S576" s="74" t="str">
        <f aca="false">IFERROR((S575-S574)/S574,"")</f>
        <v/>
      </c>
      <c r="T576" s="74" t="str">
        <f aca="false">IFERROR((T575-T574)/T574,"")</f>
        <v/>
      </c>
      <c r="U576" s="74" t="str">
        <f aca="false">IFERROR((U575-U574)/U574,"")</f>
        <v/>
      </c>
      <c r="V576" s="75" t="str">
        <f aca="false">IFERROR((V575-V574)/V574,"")</f>
        <v/>
      </c>
    </row>
    <row r="577" customFormat="false" ht="13.5" hidden="false" customHeight="true" outlineLevel="0" collapsed="false">
      <c r="A577" s="69"/>
      <c r="B577" s="70"/>
      <c r="C577" s="76" t="s">
        <v>550</v>
      </c>
      <c r="D577" s="88"/>
      <c r="E577" s="82"/>
      <c r="F577" s="77" t="str">
        <f aca="false">IFERROR(SQRT(2*(F575-F574)^2/(F575+F574)),"")</f>
        <v/>
      </c>
      <c r="G577" s="77" t="str">
        <f aca="false">IFERROR(SQRT(2*(G575-G574)^2/(G575+G574)),"")</f>
        <v/>
      </c>
      <c r="H577" s="77" t="str">
        <f aca="false">IFERROR(SQRT(2*(H575-H574)^2/(H575+H574)),"")</f>
        <v/>
      </c>
      <c r="I577" s="77" t="str">
        <f aca="false">IFERROR(SQRT(2*(I575-I574)^2/(I575+I574)),"")</f>
        <v/>
      </c>
      <c r="J577" s="77" t="str">
        <f aca="false">IFERROR(SQRT(2*(J575-J574)^2/(J575+J574)),"")</f>
        <v/>
      </c>
      <c r="K577" s="77" t="str">
        <f aca="false">IFERROR(SQRT(2*(K575-K574)^2/(K575+K574)),"")</f>
        <v/>
      </c>
      <c r="L577" s="77" t="str">
        <f aca="false">IFERROR(SQRT(2*(L575-L574)^2/(L575+L574)),"")</f>
        <v/>
      </c>
      <c r="M577" s="77" t="str">
        <f aca="false">IFERROR(SQRT(2*(M575-M574)^2/(M575+M574)),"")</f>
        <v/>
      </c>
      <c r="N577" s="84" t="str">
        <f aca="false">IFERROR(SQRT(2*(N575-N574)^2/(N575+N574)),"")</f>
        <v/>
      </c>
      <c r="O577" s="84" t="str">
        <f aca="false">IFERROR(SQRT(2*(O575-O574)^2/(O575+O574)),"")</f>
        <v/>
      </c>
      <c r="P577" s="84" t="str">
        <f aca="false">IFERROR(SQRT(2*(P575-P574)^2/(P575+P574)),"")</f>
        <v/>
      </c>
      <c r="Q577" s="77" t="str">
        <f aca="false">IFERROR(SQRT(2*(Q575-Q574)^2/(Q575+Q574)),"")</f>
        <v/>
      </c>
      <c r="R577" s="77" t="str">
        <f aca="false">IFERROR(SQRT(2*(R575-R574)^2/(R575+R574)),"")</f>
        <v/>
      </c>
      <c r="S577" s="77" t="str">
        <f aca="false">IFERROR(SQRT(2*(S575-S574)^2/(S575+S574)),"")</f>
        <v/>
      </c>
      <c r="T577" s="77" t="str">
        <f aca="false">IFERROR(SQRT(2*(T575-T574)^2/(T575+T574)),"")</f>
        <v/>
      </c>
      <c r="U577" s="77" t="str">
        <f aca="false">IFERROR(SQRT(2*(U575-U574)^2/(U575+U574)),"")</f>
        <v/>
      </c>
      <c r="V577" s="79" t="str">
        <f aca="false">IFERROR(SQRT(2*(V575-V574)^2/(V575+V574)),"")</f>
        <v/>
      </c>
    </row>
    <row r="578" customFormat="false" ht="13.5" hidden="false" customHeight="true" outlineLevel="0" collapsed="false">
      <c r="A578" s="69" t="n">
        <v>8042500</v>
      </c>
      <c r="B578" s="70" t="s">
        <v>339</v>
      </c>
      <c r="C578" s="71" t="s">
        <v>547</v>
      </c>
      <c r="D578" s="86"/>
      <c r="E578" s="82"/>
      <c r="F578" s="71"/>
      <c r="G578" s="71"/>
      <c r="H578" s="71"/>
      <c r="I578" s="71"/>
      <c r="J578" s="71"/>
      <c r="K578" s="71"/>
      <c r="L578" s="71"/>
      <c r="M578" s="71"/>
      <c r="N578" s="5"/>
      <c r="O578" s="5"/>
      <c r="P578" s="5"/>
      <c r="Q578" s="71"/>
      <c r="R578" s="71"/>
      <c r="S578" s="71"/>
      <c r="T578" s="71"/>
      <c r="U578" s="71"/>
      <c r="V578" s="85"/>
    </row>
    <row r="579" customFormat="false" ht="13.5" hidden="false" customHeight="true" outlineLevel="0" collapsed="false">
      <c r="A579" s="69"/>
      <c r="B579" s="70"/>
      <c r="C579" s="6" t="s">
        <v>548</v>
      </c>
      <c r="D579" s="87"/>
      <c r="E579" s="82"/>
      <c r="F579" s="6"/>
      <c r="G579" s="6"/>
      <c r="H579" s="6"/>
      <c r="I579" s="6"/>
      <c r="J579" s="6"/>
      <c r="K579" s="6"/>
      <c r="L579" s="6"/>
      <c r="M579" s="6"/>
      <c r="N579" s="5"/>
      <c r="O579" s="5"/>
      <c r="P579" s="5"/>
      <c r="Q579" s="6"/>
      <c r="R579" s="6"/>
      <c r="S579" s="6"/>
      <c r="T579" s="6"/>
      <c r="U579" s="6"/>
      <c r="V579" s="83"/>
    </row>
    <row r="580" customFormat="false" ht="13.5" hidden="false" customHeight="true" outlineLevel="0" collapsed="false">
      <c r="A580" s="69"/>
      <c r="B580" s="70"/>
      <c r="C580" s="6" t="s">
        <v>549</v>
      </c>
      <c r="D580" s="87"/>
      <c r="E580" s="82"/>
      <c r="F580" s="74" t="str">
        <f aca="false">IFERROR((F579-F578)/F578,"")</f>
        <v/>
      </c>
      <c r="G580" s="74" t="str">
        <f aca="false">IFERROR((G579-G578)/G578,"")</f>
        <v/>
      </c>
      <c r="H580" s="74" t="str">
        <f aca="false">IFERROR((H579-H578)/H578,"")</f>
        <v/>
      </c>
      <c r="I580" s="74" t="str">
        <f aca="false">IFERROR((I579-I578)/I578,"")</f>
        <v/>
      </c>
      <c r="J580" s="74" t="str">
        <f aca="false">IFERROR((J579-J578)/J578,"")</f>
        <v/>
      </c>
      <c r="K580" s="74" t="str">
        <f aca="false">IFERROR((K579-K578)/K578,"")</f>
        <v/>
      </c>
      <c r="L580" s="74" t="str">
        <f aca="false">IFERROR((L579-L578)/L578,"")</f>
        <v/>
      </c>
      <c r="M580" s="74" t="str">
        <f aca="false">IFERROR((M579-M578)/M578,"")</f>
        <v/>
      </c>
      <c r="N580" s="40" t="str">
        <f aca="false">IFERROR((N579-N578)/N578,"")</f>
        <v/>
      </c>
      <c r="O580" s="40" t="str">
        <f aca="false">IFERROR((O579-O578)/O578,"")</f>
        <v/>
      </c>
      <c r="P580" s="40" t="str">
        <f aca="false">IFERROR((P579-P578)/P578,"")</f>
        <v/>
      </c>
      <c r="Q580" s="74" t="str">
        <f aca="false">IFERROR((Q579-Q578)/Q578,"")</f>
        <v/>
      </c>
      <c r="R580" s="74" t="str">
        <f aca="false">IFERROR((R579-R578)/R578,"")</f>
        <v/>
      </c>
      <c r="S580" s="74" t="str">
        <f aca="false">IFERROR((S579-S578)/S578,"")</f>
        <v/>
      </c>
      <c r="T580" s="74" t="str">
        <f aca="false">IFERROR((T579-T578)/T578,"")</f>
        <v/>
      </c>
      <c r="U580" s="74" t="str">
        <f aca="false">IFERROR((U579-U578)/U578,"")</f>
        <v/>
      </c>
      <c r="V580" s="75" t="str">
        <f aca="false">IFERROR((V579-V578)/V578,"")</f>
        <v/>
      </c>
    </row>
    <row r="581" customFormat="false" ht="13.5" hidden="false" customHeight="true" outlineLevel="0" collapsed="false">
      <c r="A581" s="69"/>
      <c r="B581" s="70"/>
      <c r="C581" s="76" t="s">
        <v>550</v>
      </c>
      <c r="D581" s="88"/>
      <c r="E581" s="82"/>
      <c r="F581" s="77" t="str">
        <f aca="false">IFERROR(SQRT(2*(F579-F578)^2/(F579+F578)),"")</f>
        <v/>
      </c>
      <c r="G581" s="77" t="str">
        <f aca="false">IFERROR(SQRT(2*(G579-G578)^2/(G579+G578)),"")</f>
        <v/>
      </c>
      <c r="H581" s="77" t="str">
        <f aca="false">IFERROR(SQRT(2*(H579-H578)^2/(H579+H578)),"")</f>
        <v/>
      </c>
      <c r="I581" s="77" t="str">
        <f aca="false">IFERROR(SQRT(2*(I579-I578)^2/(I579+I578)),"")</f>
        <v/>
      </c>
      <c r="J581" s="77" t="str">
        <f aca="false">IFERROR(SQRT(2*(J579-J578)^2/(J579+J578)),"")</f>
        <v/>
      </c>
      <c r="K581" s="77" t="str">
        <f aca="false">IFERROR(SQRT(2*(K579-K578)^2/(K579+K578)),"")</f>
        <v/>
      </c>
      <c r="L581" s="77" t="str">
        <f aca="false">IFERROR(SQRT(2*(L579-L578)^2/(L579+L578)),"")</f>
        <v/>
      </c>
      <c r="M581" s="77" t="str">
        <f aca="false">IFERROR(SQRT(2*(M579-M578)^2/(M579+M578)),"")</f>
        <v/>
      </c>
      <c r="N581" s="84" t="str">
        <f aca="false">IFERROR(SQRT(2*(N579-N578)^2/(N579+N578)),"")</f>
        <v/>
      </c>
      <c r="O581" s="84" t="str">
        <f aca="false">IFERROR(SQRT(2*(O579-O578)^2/(O579+O578)),"")</f>
        <v/>
      </c>
      <c r="P581" s="84" t="str">
        <f aca="false">IFERROR(SQRT(2*(P579-P578)^2/(P579+P578)),"")</f>
        <v/>
      </c>
      <c r="Q581" s="77" t="str">
        <f aca="false">IFERROR(SQRT(2*(Q579-Q578)^2/(Q579+Q578)),"")</f>
        <v/>
      </c>
      <c r="R581" s="77" t="str">
        <f aca="false">IFERROR(SQRT(2*(R579-R578)^2/(R579+R578)),"")</f>
        <v/>
      </c>
      <c r="S581" s="77" t="str">
        <f aca="false">IFERROR(SQRT(2*(S579-S578)^2/(S579+S578)),"")</f>
        <v/>
      </c>
      <c r="T581" s="77" t="str">
        <f aca="false">IFERROR(SQRT(2*(T579-T578)^2/(T579+T578)),"")</f>
        <v/>
      </c>
      <c r="U581" s="77" t="str">
        <f aca="false">IFERROR(SQRT(2*(U579-U578)^2/(U579+U578)),"")</f>
        <v/>
      </c>
      <c r="V581" s="79" t="str">
        <f aca="false">IFERROR(SQRT(2*(V579-V578)^2/(V579+V578)),"")</f>
        <v/>
      </c>
    </row>
    <row r="582" customFormat="false" ht="13.5" hidden="false" customHeight="true" outlineLevel="0" collapsed="false">
      <c r="A582" s="69" t="n">
        <v>8028800</v>
      </c>
      <c r="B582" s="70" t="s">
        <v>341</v>
      </c>
      <c r="C582" s="71" t="s">
        <v>547</v>
      </c>
      <c r="D582" s="86"/>
      <c r="E582" s="82"/>
      <c r="F582" s="71"/>
      <c r="G582" s="71"/>
      <c r="H582" s="71"/>
      <c r="I582" s="71"/>
      <c r="J582" s="71"/>
      <c r="K582" s="71"/>
      <c r="L582" s="71"/>
      <c r="M582" s="71"/>
      <c r="N582" s="5"/>
      <c r="O582" s="5"/>
      <c r="P582" s="5"/>
      <c r="Q582" s="71"/>
      <c r="R582" s="71"/>
      <c r="S582" s="71"/>
      <c r="T582" s="71"/>
      <c r="U582" s="71"/>
      <c r="V582" s="85"/>
    </row>
    <row r="583" customFormat="false" ht="13.5" hidden="false" customHeight="true" outlineLevel="0" collapsed="false">
      <c r="A583" s="69"/>
      <c r="B583" s="70"/>
      <c r="C583" s="6" t="s">
        <v>548</v>
      </c>
      <c r="D583" s="87"/>
      <c r="E583" s="82"/>
      <c r="F583" s="6"/>
      <c r="G583" s="6"/>
      <c r="H583" s="6"/>
      <c r="I583" s="6"/>
      <c r="J583" s="6"/>
      <c r="K583" s="6"/>
      <c r="L583" s="6"/>
      <c r="M583" s="6"/>
      <c r="N583" s="5"/>
      <c r="O583" s="5"/>
      <c r="P583" s="5"/>
      <c r="Q583" s="6"/>
      <c r="R583" s="6"/>
      <c r="S583" s="6"/>
      <c r="T583" s="6"/>
      <c r="U583" s="6"/>
      <c r="V583" s="83"/>
    </row>
    <row r="584" customFormat="false" ht="13.5" hidden="false" customHeight="true" outlineLevel="0" collapsed="false">
      <c r="A584" s="69"/>
      <c r="B584" s="70"/>
      <c r="C584" s="6" t="s">
        <v>549</v>
      </c>
      <c r="D584" s="87"/>
      <c r="E584" s="82"/>
      <c r="F584" s="74" t="str">
        <f aca="false">IFERROR((F583-F582)/F582,"")</f>
        <v/>
      </c>
      <c r="G584" s="74" t="str">
        <f aca="false">IFERROR((G583-G582)/G582,"")</f>
        <v/>
      </c>
      <c r="H584" s="74" t="str">
        <f aca="false">IFERROR((H583-H582)/H582,"")</f>
        <v/>
      </c>
      <c r="I584" s="74" t="str">
        <f aca="false">IFERROR((I583-I582)/I582,"")</f>
        <v/>
      </c>
      <c r="J584" s="74" t="str">
        <f aca="false">IFERROR((J583-J582)/J582,"")</f>
        <v/>
      </c>
      <c r="K584" s="74" t="str">
        <f aca="false">IFERROR((K583-K582)/K582,"")</f>
        <v/>
      </c>
      <c r="L584" s="74" t="str">
        <f aca="false">IFERROR((L583-L582)/L582,"")</f>
        <v/>
      </c>
      <c r="M584" s="74" t="str">
        <f aca="false">IFERROR((M583-M582)/M582,"")</f>
        <v/>
      </c>
      <c r="N584" s="40" t="str">
        <f aca="false">IFERROR((N583-N582)/N582,"")</f>
        <v/>
      </c>
      <c r="O584" s="40" t="str">
        <f aca="false">IFERROR((O583-O582)/O582,"")</f>
        <v/>
      </c>
      <c r="P584" s="40" t="str">
        <f aca="false">IFERROR((P583-P582)/P582,"")</f>
        <v/>
      </c>
      <c r="Q584" s="74" t="str">
        <f aca="false">IFERROR((Q583-Q582)/Q582,"")</f>
        <v/>
      </c>
      <c r="R584" s="74" t="str">
        <f aca="false">IFERROR((R583-R582)/R582,"")</f>
        <v/>
      </c>
      <c r="S584" s="74" t="str">
        <f aca="false">IFERROR((S583-S582)/S582,"")</f>
        <v/>
      </c>
      <c r="T584" s="74" t="str">
        <f aca="false">IFERROR((T583-T582)/T582,"")</f>
        <v/>
      </c>
      <c r="U584" s="74" t="str">
        <f aca="false">IFERROR((U583-U582)/U582,"")</f>
        <v/>
      </c>
      <c r="V584" s="75" t="str">
        <f aca="false">IFERROR((V583-V582)/V582,"")</f>
        <v/>
      </c>
    </row>
    <row r="585" customFormat="false" ht="13.5" hidden="false" customHeight="true" outlineLevel="0" collapsed="false">
      <c r="A585" s="69"/>
      <c r="B585" s="70"/>
      <c r="C585" s="76" t="s">
        <v>550</v>
      </c>
      <c r="D585" s="88"/>
      <c r="E585" s="82"/>
      <c r="F585" s="77" t="str">
        <f aca="false">IFERROR(SQRT(2*(F583-F582)^2/(F583+F582)),"")</f>
        <v/>
      </c>
      <c r="G585" s="77" t="str">
        <f aca="false">IFERROR(SQRT(2*(G583-G582)^2/(G583+G582)),"")</f>
        <v/>
      </c>
      <c r="H585" s="77" t="str">
        <f aca="false">IFERROR(SQRT(2*(H583-H582)^2/(H583+H582)),"")</f>
        <v/>
      </c>
      <c r="I585" s="77" t="str">
        <f aca="false">IFERROR(SQRT(2*(I583-I582)^2/(I583+I582)),"")</f>
        <v/>
      </c>
      <c r="J585" s="77" t="str">
        <f aca="false">IFERROR(SQRT(2*(J583-J582)^2/(J583+J582)),"")</f>
        <v/>
      </c>
      <c r="K585" s="77" t="str">
        <f aca="false">IFERROR(SQRT(2*(K583-K582)^2/(K583+K582)),"")</f>
        <v/>
      </c>
      <c r="L585" s="77" t="str">
        <f aca="false">IFERROR(SQRT(2*(L583-L582)^2/(L583+L582)),"")</f>
        <v/>
      </c>
      <c r="M585" s="77" t="str">
        <f aca="false">IFERROR(SQRT(2*(M583-M582)^2/(M583+M582)),"")</f>
        <v/>
      </c>
      <c r="N585" s="84" t="str">
        <f aca="false">IFERROR(SQRT(2*(N583-N582)^2/(N583+N582)),"")</f>
        <v/>
      </c>
      <c r="O585" s="84" t="str">
        <f aca="false">IFERROR(SQRT(2*(O583-O582)^2/(O583+O582)),"")</f>
        <v/>
      </c>
      <c r="P585" s="84" t="str">
        <f aca="false">IFERROR(SQRT(2*(P583-P582)^2/(P583+P582)),"")</f>
        <v/>
      </c>
      <c r="Q585" s="77" t="str">
        <f aca="false">IFERROR(SQRT(2*(Q583-Q582)^2/(Q583+Q582)),"")</f>
        <v/>
      </c>
      <c r="R585" s="77" t="str">
        <f aca="false">IFERROR(SQRT(2*(R583-R582)^2/(R583+R582)),"")</f>
        <v/>
      </c>
      <c r="S585" s="77" t="str">
        <f aca="false">IFERROR(SQRT(2*(S583-S582)^2/(S583+S582)),"")</f>
        <v/>
      </c>
      <c r="T585" s="77" t="str">
        <f aca="false">IFERROR(SQRT(2*(T583-T582)^2/(T583+T582)),"")</f>
        <v/>
      </c>
      <c r="U585" s="77" t="str">
        <f aca="false">IFERROR(SQRT(2*(U583-U582)^2/(U583+U582)),"")</f>
        <v/>
      </c>
      <c r="V585" s="79" t="str">
        <f aca="false">IFERROR(SQRT(2*(V583-V582)^2/(V583+V582)),"")</f>
        <v/>
      </c>
    </row>
    <row r="586" customFormat="false" ht="13.5" hidden="false" customHeight="true" outlineLevel="0" collapsed="false">
      <c r="A586" s="69" t="n">
        <v>8023800</v>
      </c>
      <c r="B586" s="70" t="s">
        <v>343</v>
      </c>
      <c r="C586" s="71" t="s">
        <v>547</v>
      </c>
      <c r="D586" s="86"/>
      <c r="E586" s="82"/>
      <c r="F586" s="71"/>
      <c r="G586" s="71"/>
      <c r="H586" s="71"/>
      <c r="I586" s="71"/>
      <c r="J586" s="71"/>
      <c r="K586" s="71"/>
      <c r="L586" s="71"/>
      <c r="M586" s="71"/>
      <c r="N586" s="5"/>
      <c r="O586" s="5"/>
      <c r="P586" s="5"/>
      <c r="Q586" s="71"/>
      <c r="R586" s="71"/>
      <c r="S586" s="71"/>
      <c r="T586" s="71"/>
      <c r="U586" s="71"/>
      <c r="V586" s="85"/>
    </row>
    <row r="587" customFormat="false" ht="13.5" hidden="false" customHeight="true" outlineLevel="0" collapsed="false">
      <c r="A587" s="69"/>
      <c r="B587" s="70"/>
      <c r="C587" s="6" t="s">
        <v>548</v>
      </c>
      <c r="D587" s="87"/>
      <c r="E587" s="82"/>
      <c r="F587" s="6"/>
      <c r="G587" s="6"/>
      <c r="H587" s="6"/>
      <c r="I587" s="6"/>
      <c r="J587" s="6"/>
      <c r="K587" s="6"/>
      <c r="L587" s="6"/>
      <c r="M587" s="6"/>
      <c r="N587" s="5"/>
      <c r="O587" s="5"/>
      <c r="P587" s="5"/>
      <c r="Q587" s="6"/>
      <c r="R587" s="6"/>
      <c r="S587" s="6"/>
      <c r="T587" s="6"/>
      <c r="U587" s="6"/>
      <c r="V587" s="83"/>
    </row>
    <row r="588" customFormat="false" ht="13.5" hidden="false" customHeight="true" outlineLevel="0" collapsed="false">
      <c r="A588" s="69"/>
      <c r="B588" s="70"/>
      <c r="C588" s="6" t="s">
        <v>549</v>
      </c>
      <c r="D588" s="87"/>
      <c r="E588" s="82"/>
      <c r="F588" s="74" t="str">
        <f aca="false">IFERROR((F587-F586)/F586,"")</f>
        <v/>
      </c>
      <c r="G588" s="74" t="str">
        <f aca="false">IFERROR((G587-G586)/G586,"")</f>
        <v/>
      </c>
      <c r="H588" s="74" t="str">
        <f aca="false">IFERROR((H587-H586)/H586,"")</f>
        <v/>
      </c>
      <c r="I588" s="74" t="str">
        <f aca="false">IFERROR((I587-I586)/I586,"")</f>
        <v/>
      </c>
      <c r="J588" s="74" t="str">
        <f aca="false">IFERROR((J587-J586)/J586,"")</f>
        <v/>
      </c>
      <c r="K588" s="74" t="str">
        <f aca="false">IFERROR((K587-K586)/K586,"")</f>
        <v/>
      </c>
      <c r="L588" s="74" t="str">
        <f aca="false">IFERROR((L587-L586)/L586,"")</f>
        <v/>
      </c>
      <c r="M588" s="74" t="str">
        <f aca="false">IFERROR((M587-M586)/M586,"")</f>
        <v/>
      </c>
      <c r="N588" s="40" t="str">
        <f aca="false">IFERROR((N587-N586)/N586,"")</f>
        <v/>
      </c>
      <c r="O588" s="40" t="str">
        <f aca="false">IFERROR((O587-O586)/O586,"")</f>
        <v/>
      </c>
      <c r="P588" s="40" t="str">
        <f aca="false">IFERROR((P587-P586)/P586,"")</f>
        <v/>
      </c>
      <c r="Q588" s="74" t="str">
        <f aca="false">IFERROR((Q587-Q586)/Q586,"")</f>
        <v/>
      </c>
      <c r="R588" s="74" t="str">
        <f aca="false">IFERROR((R587-R586)/R586,"")</f>
        <v/>
      </c>
      <c r="S588" s="74" t="str">
        <f aca="false">IFERROR((S587-S586)/S586,"")</f>
        <v/>
      </c>
      <c r="T588" s="74" t="str">
        <f aca="false">IFERROR((T587-T586)/T586,"")</f>
        <v/>
      </c>
      <c r="U588" s="74" t="str">
        <f aca="false">IFERROR((U587-U586)/U586,"")</f>
        <v/>
      </c>
      <c r="V588" s="75" t="str">
        <f aca="false">IFERROR((V587-V586)/V586,"")</f>
        <v/>
      </c>
    </row>
    <row r="589" customFormat="false" ht="13.5" hidden="false" customHeight="true" outlineLevel="0" collapsed="false">
      <c r="A589" s="69"/>
      <c r="B589" s="70"/>
      <c r="C589" s="76" t="s">
        <v>550</v>
      </c>
      <c r="D589" s="88"/>
      <c r="E589" s="82"/>
      <c r="F589" s="77" t="str">
        <f aca="false">IFERROR(SQRT(2*(F587-F586)^2/(F587+F586)),"")</f>
        <v/>
      </c>
      <c r="G589" s="77" t="str">
        <f aca="false">IFERROR(SQRT(2*(G587-G586)^2/(G587+G586)),"")</f>
        <v/>
      </c>
      <c r="H589" s="77" t="str">
        <f aca="false">IFERROR(SQRT(2*(H587-H586)^2/(H587+H586)),"")</f>
        <v/>
      </c>
      <c r="I589" s="77" t="str">
        <f aca="false">IFERROR(SQRT(2*(I587-I586)^2/(I587+I586)),"")</f>
        <v/>
      </c>
      <c r="J589" s="77" t="str">
        <f aca="false">IFERROR(SQRT(2*(J587-J586)^2/(J587+J586)),"")</f>
        <v/>
      </c>
      <c r="K589" s="77" t="str">
        <f aca="false">IFERROR(SQRT(2*(K587-K586)^2/(K587+K586)),"")</f>
        <v/>
      </c>
      <c r="L589" s="77" t="str">
        <f aca="false">IFERROR(SQRT(2*(L587-L586)^2/(L587+L586)),"")</f>
        <v/>
      </c>
      <c r="M589" s="77" t="str">
        <f aca="false">IFERROR(SQRT(2*(M587-M586)^2/(M587+M586)),"")</f>
        <v/>
      </c>
      <c r="N589" s="84" t="str">
        <f aca="false">IFERROR(SQRT(2*(N587-N586)^2/(N587+N586)),"")</f>
        <v/>
      </c>
      <c r="O589" s="84" t="str">
        <f aca="false">IFERROR(SQRT(2*(O587-O586)^2/(O587+O586)),"")</f>
        <v/>
      </c>
      <c r="P589" s="84" t="str">
        <f aca="false">IFERROR(SQRT(2*(P587-P586)^2/(P587+P586)),"")</f>
        <v/>
      </c>
      <c r="Q589" s="77" t="str">
        <f aca="false">IFERROR(SQRT(2*(Q587-Q586)^2/(Q587+Q586)),"")</f>
        <v/>
      </c>
      <c r="R589" s="77" t="str">
        <f aca="false">IFERROR(SQRT(2*(R587-R586)^2/(R587+R586)),"")</f>
        <v/>
      </c>
      <c r="S589" s="77" t="str">
        <f aca="false">IFERROR(SQRT(2*(S587-S586)^2/(S587+S586)),"")</f>
        <v/>
      </c>
      <c r="T589" s="77" t="str">
        <f aca="false">IFERROR(SQRT(2*(T587-T586)^2/(T587+T586)),"")</f>
        <v/>
      </c>
      <c r="U589" s="77" t="str">
        <f aca="false">IFERROR(SQRT(2*(U587-U586)^2/(U587+U586)),"")</f>
        <v/>
      </c>
      <c r="V589" s="79" t="str">
        <f aca="false">IFERROR(SQRT(2*(V587-V586)^2/(V587+V586)),"")</f>
        <v/>
      </c>
    </row>
    <row r="590" customFormat="false" ht="13.5" hidden="false" customHeight="true" outlineLevel="0" collapsed="false">
      <c r="A590" s="69" t="n">
        <v>8052800</v>
      </c>
      <c r="B590" s="70" t="s">
        <v>345</v>
      </c>
      <c r="C590" s="71" t="s">
        <v>547</v>
      </c>
      <c r="D590" s="86"/>
      <c r="E590" s="82"/>
      <c r="F590" s="71"/>
      <c r="G590" s="71"/>
      <c r="H590" s="71"/>
      <c r="I590" s="71"/>
      <c r="J590" s="71"/>
      <c r="K590" s="71"/>
      <c r="L590" s="71"/>
      <c r="M590" s="71"/>
      <c r="N590" s="5"/>
      <c r="O590" s="5"/>
      <c r="P590" s="5"/>
      <c r="Q590" s="71"/>
      <c r="R590" s="71"/>
      <c r="S590" s="71"/>
      <c r="T590" s="71"/>
      <c r="U590" s="71"/>
      <c r="V590" s="85"/>
    </row>
    <row r="591" customFormat="false" ht="13.5" hidden="false" customHeight="true" outlineLevel="0" collapsed="false">
      <c r="A591" s="69"/>
      <c r="B591" s="70"/>
      <c r="C591" s="6" t="s">
        <v>548</v>
      </c>
      <c r="D591" s="87"/>
      <c r="E591" s="82"/>
      <c r="F591" s="6"/>
      <c r="G591" s="6"/>
      <c r="H591" s="6"/>
      <c r="I591" s="6"/>
      <c r="J591" s="6"/>
      <c r="K591" s="6"/>
      <c r="L591" s="6"/>
      <c r="M591" s="6"/>
      <c r="N591" s="5"/>
      <c r="O591" s="5"/>
      <c r="P591" s="5"/>
      <c r="Q591" s="6"/>
      <c r="R591" s="6"/>
      <c r="S591" s="6"/>
      <c r="T591" s="6"/>
      <c r="U591" s="6"/>
      <c r="V591" s="83"/>
    </row>
    <row r="592" customFormat="false" ht="13.5" hidden="false" customHeight="true" outlineLevel="0" collapsed="false">
      <c r="A592" s="69"/>
      <c r="B592" s="70"/>
      <c r="C592" s="6" t="s">
        <v>549</v>
      </c>
      <c r="D592" s="87"/>
      <c r="E592" s="82"/>
      <c r="F592" s="74" t="str">
        <f aca="false">IFERROR((F591-F590)/F590,"")</f>
        <v/>
      </c>
      <c r="G592" s="74" t="str">
        <f aca="false">IFERROR((G591-G590)/G590,"")</f>
        <v/>
      </c>
      <c r="H592" s="74" t="str">
        <f aca="false">IFERROR((H591-H590)/H590,"")</f>
        <v/>
      </c>
      <c r="I592" s="74" t="str">
        <f aca="false">IFERROR((I591-I590)/I590,"")</f>
        <v/>
      </c>
      <c r="J592" s="74" t="str">
        <f aca="false">IFERROR((J591-J590)/J590,"")</f>
        <v/>
      </c>
      <c r="K592" s="74" t="str">
        <f aca="false">IFERROR((K591-K590)/K590,"")</f>
        <v/>
      </c>
      <c r="L592" s="74" t="str">
        <f aca="false">IFERROR((L591-L590)/L590,"")</f>
        <v/>
      </c>
      <c r="M592" s="74" t="str">
        <f aca="false">IFERROR((M591-M590)/M590,"")</f>
        <v/>
      </c>
      <c r="N592" s="40" t="str">
        <f aca="false">IFERROR((N591-N590)/N590,"")</f>
        <v/>
      </c>
      <c r="O592" s="40" t="str">
        <f aca="false">IFERROR((O591-O590)/O590,"")</f>
        <v/>
      </c>
      <c r="P592" s="40" t="str">
        <f aca="false">IFERROR((P591-P590)/P590,"")</f>
        <v/>
      </c>
      <c r="Q592" s="74" t="str">
        <f aca="false">IFERROR((Q591-Q590)/Q590,"")</f>
        <v/>
      </c>
      <c r="R592" s="74" t="str">
        <f aca="false">IFERROR((R591-R590)/R590,"")</f>
        <v/>
      </c>
      <c r="S592" s="74" t="str">
        <f aca="false">IFERROR((S591-S590)/S590,"")</f>
        <v/>
      </c>
      <c r="T592" s="74" t="str">
        <f aca="false">IFERROR((T591-T590)/T590,"")</f>
        <v/>
      </c>
      <c r="U592" s="74" t="str">
        <f aca="false">IFERROR((U591-U590)/U590,"")</f>
        <v/>
      </c>
      <c r="V592" s="75" t="str">
        <f aca="false">IFERROR((V591-V590)/V590,"")</f>
        <v/>
      </c>
    </row>
    <row r="593" customFormat="false" ht="13.5" hidden="false" customHeight="true" outlineLevel="0" collapsed="false">
      <c r="A593" s="69"/>
      <c r="B593" s="70"/>
      <c r="C593" s="76" t="s">
        <v>550</v>
      </c>
      <c r="D593" s="88"/>
      <c r="E593" s="82"/>
      <c r="F593" s="77" t="str">
        <f aca="false">IFERROR(SQRT(2*(F591-F590)^2/(F591+F590)),"")</f>
        <v/>
      </c>
      <c r="G593" s="77" t="str">
        <f aca="false">IFERROR(SQRT(2*(G591-G590)^2/(G591+G590)),"")</f>
        <v/>
      </c>
      <c r="H593" s="77" t="str">
        <f aca="false">IFERROR(SQRT(2*(H591-H590)^2/(H591+H590)),"")</f>
        <v/>
      </c>
      <c r="I593" s="77" t="str">
        <f aca="false">IFERROR(SQRT(2*(I591-I590)^2/(I591+I590)),"")</f>
        <v/>
      </c>
      <c r="J593" s="77" t="str">
        <f aca="false">IFERROR(SQRT(2*(J591-J590)^2/(J591+J590)),"")</f>
        <v/>
      </c>
      <c r="K593" s="77" t="str">
        <f aca="false">IFERROR(SQRT(2*(K591-K590)^2/(K591+K590)),"")</f>
        <v/>
      </c>
      <c r="L593" s="77" t="str">
        <f aca="false">IFERROR(SQRT(2*(L591-L590)^2/(L591+L590)),"")</f>
        <v/>
      </c>
      <c r="M593" s="77" t="str">
        <f aca="false">IFERROR(SQRT(2*(M591-M590)^2/(M591+M590)),"")</f>
        <v/>
      </c>
      <c r="N593" s="84" t="str">
        <f aca="false">IFERROR(SQRT(2*(N591-N590)^2/(N591+N590)),"")</f>
        <v/>
      </c>
      <c r="O593" s="84" t="str">
        <f aca="false">IFERROR(SQRT(2*(O591-O590)^2/(O591+O590)),"")</f>
        <v/>
      </c>
      <c r="P593" s="84" t="str">
        <f aca="false">IFERROR(SQRT(2*(P591-P590)^2/(P591+P590)),"")</f>
        <v/>
      </c>
      <c r="Q593" s="77" t="str">
        <f aca="false">IFERROR(SQRT(2*(Q591-Q590)^2/(Q591+Q590)),"")</f>
        <v/>
      </c>
      <c r="R593" s="77" t="str">
        <f aca="false">IFERROR(SQRT(2*(R591-R590)^2/(R591+R590)),"")</f>
        <v/>
      </c>
      <c r="S593" s="77" t="str">
        <f aca="false">IFERROR(SQRT(2*(S591-S590)^2/(S591+S590)),"")</f>
        <v/>
      </c>
      <c r="T593" s="77" t="str">
        <f aca="false">IFERROR(SQRT(2*(T591-T590)^2/(T591+T590)),"")</f>
        <v/>
      </c>
      <c r="U593" s="77" t="str">
        <f aca="false">IFERROR(SQRT(2*(U591-U590)^2/(U591+U590)),"")</f>
        <v/>
      </c>
      <c r="V593" s="79" t="str">
        <f aca="false">IFERROR(SQRT(2*(V591-V590)^2/(V591+V590)),"")</f>
        <v/>
      </c>
    </row>
    <row r="594" customFormat="false" ht="13.5" hidden="false" customHeight="true" outlineLevel="0" collapsed="false">
      <c r="A594" s="69" t="n">
        <v>8001200</v>
      </c>
      <c r="B594" s="70" t="s">
        <v>347</v>
      </c>
      <c r="C594" s="71" t="s">
        <v>547</v>
      </c>
      <c r="D594" s="86"/>
      <c r="E594" s="82"/>
      <c r="F594" s="71"/>
      <c r="G594" s="71"/>
      <c r="H594" s="71"/>
      <c r="I594" s="71"/>
      <c r="J594" s="71"/>
      <c r="K594" s="71"/>
      <c r="L594" s="71"/>
      <c r="M594" s="71"/>
      <c r="N594" s="5"/>
      <c r="O594" s="5"/>
      <c r="P594" s="5"/>
      <c r="Q594" s="71"/>
      <c r="R594" s="71"/>
      <c r="S594" s="71"/>
      <c r="T594" s="71"/>
      <c r="U594" s="71"/>
      <c r="V594" s="85"/>
    </row>
    <row r="595" customFormat="false" ht="13.5" hidden="false" customHeight="true" outlineLevel="0" collapsed="false">
      <c r="A595" s="69"/>
      <c r="B595" s="70"/>
      <c r="C595" s="6" t="s">
        <v>548</v>
      </c>
      <c r="D595" s="87"/>
      <c r="E595" s="82"/>
      <c r="F595" s="6"/>
      <c r="G595" s="6"/>
      <c r="H595" s="6"/>
      <c r="I595" s="6"/>
      <c r="J595" s="6"/>
      <c r="K595" s="6"/>
      <c r="L595" s="6"/>
      <c r="M595" s="6"/>
      <c r="N595" s="5"/>
      <c r="O595" s="5"/>
      <c r="P595" s="5"/>
      <c r="Q595" s="6"/>
      <c r="R595" s="6"/>
      <c r="S595" s="6"/>
      <c r="T595" s="6"/>
      <c r="U595" s="6"/>
      <c r="V595" s="83"/>
    </row>
    <row r="596" customFormat="false" ht="13.5" hidden="false" customHeight="true" outlineLevel="0" collapsed="false">
      <c r="A596" s="69"/>
      <c r="B596" s="70"/>
      <c r="C596" s="6" t="s">
        <v>549</v>
      </c>
      <c r="D596" s="87"/>
      <c r="E596" s="82"/>
      <c r="F596" s="74" t="str">
        <f aca="false">IFERROR((F595-F594)/F594,"")</f>
        <v/>
      </c>
      <c r="G596" s="74" t="str">
        <f aca="false">IFERROR((G595-G594)/G594,"")</f>
        <v/>
      </c>
      <c r="H596" s="74" t="str">
        <f aca="false">IFERROR((H595-H594)/H594,"")</f>
        <v/>
      </c>
      <c r="I596" s="74" t="str">
        <f aca="false">IFERROR((I595-I594)/I594,"")</f>
        <v/>
      </c>
      <c r="J596" s="74" t="str">
        <f aca="false">IFERROR((J595-J594)/J594,"")</f>
        <v/>
      </c>
      <c r="K596" s="74" t="str">
        <f aca="false">IFERROR((K595-K594)/K594,"")</f>
        <v/>
      </c>
      <c r="L596" s="74" t="str">
        <f aca="false">IFERROR((L595-L594)/L594,"")</f>
        <v/>
      </c>
      <c r="M596" s="74" t="str">
        <f aca="false">IFERROR((M595-M594)/M594,"")</f>
        <v/>
      </c>
      <c r="N596" s="40" t="str">
        <f aca="false">IFERROR((N595-N594)/N594,"")</f>
        <v/>
      </c>
      <c r="O596" s="40" t="str">
        <f aca="false">IFERROR((O595-O594)/O594,"")</f>
        <v/>
      </c>
      <c r="P596" s="40" t="str">
        <f aca="false">IFERROR((P595-P594)/P594,"")</f>
        <v/>
      </c>
      <c r="Q596" s="74" t="str">
        <f aca="false">IFERROR((Q595-Q594)/Q594,"")</f>
        <v/>
      </c>
      <c r="R596" s="74" t="str">
        <f aca="false">IFERROR((R595-R594)/R594,"")</f>
        <v/>
      </c>
      <c r="S596" s="74" t="str">
        <f aca="false">IFERROR((S595-S594)/S594,"")</f>
        <v/>
      </c>
      <c r="T596" s="74" t="str">
        <f aca="false">IFERROR((T595-T594)/T594,"")</f>
        <v/>
      </c>
      <c r="U596" s="74" t="str">
        <f aca="false">IFERROR((U595-U594)/U594,"")</f>
        <v/>
      </c>
      <c r="V596" s="75" t="str">
        <f aca="false">IFERROR((V595-V594)/V594,"")</f>
        <v/>
      </c>
    </row>
    <row r="597" customFormat="false" ht="13.5" hidden="false" customHeight="true" outlineLevel="0" collapsed="false">
      <c r="A597" s="69"/>
      <c r="B597" s="70"/>
      <c r="C597" s="76" t="s">
        <v>550</v>
      </c>
      <c r="D597" s="88"/>
      <c r="E597" s="82"/>
      <c r="F597" s="77" t="str">
        <f aca="false">IFERROR(SQRT(2*(F595-F594)^2/(F595+F594)),"")</f>
        <v/>
      </c>
      <c r="G597" s="77" t="str">
        <f aca="false">IFERROR(SQRT(2*(G595-G594)^2/(G595+G594)),"")</f>
        <v/>
      </c>
      <c r="H597" s="77" t="str">
        <f aca="false">IFERROR(SQRT(2*(H595-H594)^2/(H595+H594)),"")</f>
        <v/>
      </c>
      <c r="I597" s="77" t="str">
        <f aca="false">IFERROR(SQRT(2*(I595-I594)^2/(I595+I594)),"")</f>
        <v/>
      </c>
      <c r="J597" s="77" t="str">
        <f aca="false">IFERROR(SQRT(2*(J595-J594)^2/(J595+J594)),"")</f>
        <v/>
      </c>
      <c r="K597" s="77" t="str">
        <f aca="false">IFERROR(SQRT(2*(K595-K594)^2/(K595+K594)),"")</f>
        <v/>
      </c>
      <c r="L597" s="77" t="str">
        <f aca="false">IFERROR(SQRT(2*(L595-L594)^2/(L595+L594)),"")</f>
        <v/>
      </c>
      <c r="M597" s="77" t="str">
        <f aca="false">IFERROR(SQRT(2*(M595-M594)^2/(M595+M594)),"")</f>
        <v/>
      </c>
      <c r="N597" s="84" t="str">
        <f aca="false">IFERROR(SQRT(2*(N595-N594)^2/(N595+N594)),"")</f>
        <v/>
      </c>
      <c r="O597" s="84" t="str">
        <f aca="false">IFERROR(SQRT(2*(O595-O594)^2/(O595+O594)),"")</f>
        <v/>
      </c>
      <c r="P597" s="84" t="str">
        <f aca="false">IFERROR(SQRT(2*(P595-P594)^2/(P595+P594)),"")</f>
        <v/>
      </c>
      <c r="Q597" s="77" t="str">
        <f aca="false">IFERROR(SQRT(2*(Q595-Q594)^2/(Q595+Q594)),"")</f>
        <v/>
      </c>
      <c r="R597" s="77" t="str">
        <f aca="false">IFERROR(SQRT(2*(R595-R594)^2/(R595+R594)),"")</f>
        <v/>
      </c>
      <c r="S597" s="77" t="str">
        <f aca="false">IFERROR(SQRT(2*(S595-S594)^2/(S595+S594)),"")</f>
        <v/>
      </c>
      <c r="T597" s="77" t="str">
        <f aca="false">IFERROR(SQRT(2*(T595-T594)^2/(T595+T594)),"")</f>
        <v/>
      </c>
      <c r="U597" s="77" t="str">
        <f aca="false">IFERROR(SQRT(2*(U595-U594)^2/(U595+U594)),"")</f>
        <v/>
      </c>
      <c r="V597" s="79" t="str">
        <f aca="false">IFERROR(SQRT(2*(V595-V594)^2/(V595+V594)),"")</f>
        <v/>
      </c>
    </row>
    <row r="598" customFormat="false" ht="13.5" hidden="false" customHeight="true" outlineLevel="0" collapsed="false">
      <c r="A598" s="69" t="n">
        <v>8005400</v>
      </c>
      <c r="B598" s="70" t="s">
        <v>349</v>
      </c>
      <c r="C598" s="71" t="s">
        <v>547</v>
      </c>
      <c r="D598" s="86"/>
      <c r="E598" s="82"/>
      <c r="F598" s="71"/>
      <c r="G598" s="71"/>
      <c r="H598" s="71"/>
      <c r="I598" s="71"/>
      <c r="J598" s="71"/>
      <c r="K598" s="71"/>
      <c r="L598" s="71"/>
      <c r="M598" s="71"/>
      <c r="N598" s="5"/>
      <c r="O598" s="5"/>
      <c r="P598" s="5"/>
      <c r="Q598" s="71"/>
      <c r="R598" s="71"/>
      <c r="S598" s="71"/>
      <c r="T598" s="71"/>
      <c r="U598" s="71"/>
      <c r="V598" s="85"/>
    </row>
    <row r="599" customFormat="false" ht="13.5" hidden="false" customHeight="true" outlineLevel="0" collapsed="false">
      <c r="A599" s="69"/>
      <c r="B599" s="70"/>
      <c r="C599" s="6" t="s">
        <v>548</v>
      </c>
      <c r="D599" s="87"/>
      <c r="E599" s="82"/>
      <c r="F599" s="6"/>
      <c r="G599" s="6"/>
      <c r="H599" s="6"/>
      <c r="I599" s="6"/>
      <c r="J599" s="6"/>
      <c r="K599" s="6"/>
      <c r="L599" s="6"/>
      <c r="M599" s="6"/>
      <c r="N599" s="5"/>
      <c r="O599" s="5"/>
      <c r="P599" s="5"/>
      <c r="Q599" s="6"/>
      <c r="R599" s="6"/>
      <c r="S599" s="6"/>
      <c r="T599" s="6"/>
      <c r="U599" s="6"/>
      <c r="V599" s="83"/>
    </row>
    <row r="600" customFormat="false" ht="13.5" hidden="false" customHeight="true" outlineLevel="0" collapsed="false">
      <c r="A600" s="69"/>
      <c r="B600" s="70"/>
      <c r="C600" s="6" t="s">
        <v>549</v>
      </c>
      <c r="D600" s="87"/>
      <c r="E600" s="82"/>
      <c r="F600" s="74" t="str">
        <f aca="false">IFERROR((F599-F598)/F598,"")</f>
        <v/>
      </c>
      <c r="G600" s="74" t="str">
        <f aca="false">IFERROR((G599-G598)/G598,"")</f>
        <v/>
      </c>
      <c r="H600" s="74" t="str">
        <f aca="false">IFERROR((H599-H598)/H598,"")</f>
        <v/>
      </c>
      <c r="I600" s="74" t="str">
        <f aca="false">IFERROR((I599-I598)/I598,"")</f>
        <v/>
      </c>
      <c r="J600" s="74" t="str">
        <f aca="false">IFERROR((J599-J598)/J598,"")</f>
        <v/>
      </c>
      <c r="K600" s="74" t="str">
        <f aca="false">IFERROR((K599-K598)/K598,"")</f>
        <v/>
      </c>
      <c r="L600" s="74" t="str">
        <f aca="false">IFERROR((L599-L598)/L598,"")</f>
        <v/>
      </c>
      <c r="M600" s="74" t="str">
        <f aca="false">IFERROR((M599-M598)/M598,"")</f>
        <v/>
      </c>
      <c r="N600" s="40" t="str">
        <f aca="false">IFERROR((N599-N598)/N598,"")</f>
        <v/>
      </c>
      <c r="O600" s="40" t="str">
        <f aca="false">IFERROR((O599-O598)/O598,"")</f>
        <v/>
      </c>
      <c r="P600" s="40" t="str">
        <f aca="false">IFERROR((P599-P598)/P598,"")</f>
        <v/>
      </c>
      <c r="Q600" s="74" t="str">
        <f aca="false">IFERROR((Q599-Q598)/Q598,"")</f>
        <v/>
      </c>
      <c r="R600" s="74" t="str">
        <f aca="false">IFERROR((R599-R598)/R598,"")</f>
        <v/>
      </c>
      <c r="S600" s="74" t="str">
        <f aca="false">IFERROR((S599-S598)/S598,"")</f>
        <v/>
      </c>
      <c r="T600" s="74" t="str">
        <f aca="false">IFERROR((T599-T598)/T598,"")</f>
        <v/>
      </c>
      <c r="U600" s="74" t="str">
        <f aca="false">IFERROR((U599-U598)/U598,"")</f>
        <v/>
      </c>
      <c r="V600" s="75" t="str">
        <f aca="false">IFERROR((V599-V598)/V598,"")</f>
        <v/>
      </c>
    </row>
    <row r="601" customFormat="false" ht="13.5" hidden="false" customHeight="true" outlineLevel="0" collapsed="false">
      <c r="A601" s="69"/>
      <c r="B601" s="70"/>
      <c r="C601" s="76" t="s">
        <v>550</v>
      </c>
      <c r="D601" s="88"/>
      <c r="E601" s="82"/>
      <c r="F601" s="77" t="str">
        <f aca="false">IFERROR(SQRT(2*(F599-F598)^2/(F599+F598)),"")</f>
        <v/>
      </c>
      <c r="G601" s="77" t="str">
        <f aca="false">IFERROR(SQRT(2*(G599-G598)^2/(G599+G598)),"")</f>
        <v/>
      </c>
      <c r="H601" s="77" t="str">
        <f aca="false">IFERROR(SQRT(2*(H599-H598)^2/(H599+H598)),"")</f>
        <v/>
      </c>
      <c r="I601" s="77" t="str">
        <f aca="false">IFERROR(SQRT(2*(I599-I598)^2/(I599+I598)),"")</f>
        <v/>
      </c>
      <c r="J601" s="77" t="str">
        <f aca="false">IFERROR(SQRT(2*(J599-J598)^2/(J599+J598)),"")</f>
        <v/>
      </c>
      <c r="K601" s="77" t="str">
        <f aca="false">IFERROR(SQRT(2*(K599-K598)^2/(K599+K598)),"")</f>
        <v/>
      </c>
      <c r="L601" s="77" t="str">
        <f aca="false">IFERROR(SQRT(2*(L599-L598)^2/(L599+L598)),"")</f>
        <v/>
      </c>
      <c r="M601" s="77" t="str">
        <f aca="false">IFERROR(SQRT(2*(M599-M598)^2/(M599+M598)),"")</f>
        <v/>
      </c>
      <c r="N601" s="84" t="str">
        <f aca="false">IFERROR(SQRT(2*(N599-N598)^2/(N599+N598)),"")</f>
        <v/>
      </c>
      <c r="O601" s="84" t="str">
        <f aca="false">IFERROR(SQRT(2*(O599-O598)^2/(O599+O598)),"")</f>
        <v/>
      </c>
      <c r="P601" s="84" t="str">
        <f aca="false">IFERROR(SQRT(2*(P599-P598)^2/(P599+P598)),"")</f>
        <v/>
      </c>
      <c r="Q601" s="77" t="str">
        <f aca="false">IFERROR(SQRT(2*(Q599-Q598)^2/(Q599+Q598)),"")</f>
        <v/>
      </c>
      <c r="R601" s="77" t="str">
        <f aca="false">IFERROR(SQRT(2*(R599-R598)^2/(R599+R598)),"")</f>
        <v/>
      </c>
      <c r="S601" s="77" t="str">
        <f aca="false">IFERROR(SQRT(2*(S599-S598)^2/(S599+S598)),"")</f>
        <v/>
      </c>
      <c r="T601" s="77" t="str">
        <f aca="false">IFERROR(SQRT(2*(T599-T598)^2/(T599+T598)),"")</f>
        <v/>
      </c>
      <c r="U601" s="77" t="str">
        <f aca="false">IFERROR(SQRT(2*(U599-U598)^2/(U599+U598)),"")</f>
        <v/>
      </c>
      <c r="V601" s="79" t="str">
        <f aca="false">IFERROR(SQRT(2*(V599-V598)^2/(V599+V598)),"")</f>
        <v/>
      </c>
    </row>
    <row r="602" customFormat="false" ht="13.5" hidden="false" customHeight="true" outlineLevel="0" collapsed="false">
      <c r="A602" s="69" t="n">
        <v>8045200</v>
      </c>
      <c r="B602" s="70" t="s">
        <v>351</v>
      </c>
      <c r="C602" s="71" t="s">
        <v>547</v>
      </c>
      <c r="D602" s="86"/>
      <c r="E602" s="82"/>
      <c r="F602" s="71"/>
      <c r="G602" s="71"/>
      <c r="H602" s="71"/>
      <c r="I602" s="71"/>
      <c r="J602" s="71"/>
      <c r="K602" s="71"/>
      <c r="L602" s="71"/>
      <c r="M602" s="71"/>
      <c r="N602" s="5"/>
      <c r="O602" s="5"/>
      <c r="P602" s="5"/>
      <c r="Q602" s="71"/>
      <c r="R602" s="71"/>
      <c r="S602" s="71"/>
      <c r="T602" s="71"/>
      <c r="U602" s="71"/>
      <c r="V602" s="85"/>
    </row>
    <row r="603" customFormat="false" ht="13.5" hidden="false" customHeight="true" outlineLevel="0" collapsed="false">
      <c r="A603" s="69"/>
      <c r="B603" s="70"/>
      <c r="C603" s="6" t="s">
        <v>548</v>
      </c>
      <c r="D603" s="87"/>
      <c r="E603" s="82"/>
      <c r="F603" s="6"/>
      <c r="G603" s="6"/>
      <c r="H603" s="6"/>
      <c r="I603" s="6"/>
      <c r="J603" s="6"/>
      <c r="K603" s="6"/>
      <c r="L603" s="6"/>
      <c r="M603" s="6"/>
      <c r="N603" s="5"/>
      <c r="O603" s="5"/>
      <c r="P603" s="5"/>
      <c r="Q603" s="6"/>
      <c r="R603" s="6"/>
      <c r="S603" s="6"/>
      <c r="T603" s="6"/>
      <c r="U603" s="6"/>
      <c r="V603" s="83"/>
    </row>
    <row r="604" customFormat="false" ht="13.5" hidden="false" customHeight="true" outlineLevel="0" collapsed="false">
      <c r="A604" s="69"/>
      <c r="B604" s="70"/>
      <c r="C604" s="6" t="s">
        <v>549</v>
      </c>
      <c r="D604" s="87"/>
      <c r="E604" s="82"/>
      <c r="F604" s="74" t="str">
        <f aca="false">IFERROR((F603-F602)/F602,"")</f>
        <v/>
      </c>
      <c r="G604" s="74" t="str">
        <f aca="false">IFERROR((G603-G602)/G602,"")</f>
        <v/>
      </c>
      <c r="H604" s="74" t="str">
        <f aca="false">IFERROR((H603-H602)/H602,"")</f>
        <v/>
      </c>
      <c r="I604" s="74" t="str">
        <f aca="false">IFERROR((I603-I602)/I602,"")</f>
        <v/>
      </c>
      <c r="J604" s="74" t="str">
        <f aca="false">IFERROR((J603-J602)/J602,"")</f>
        <v/>
      </c>
      <c r="K604" s="74" t="str">
        <f aca="false">IFERROR((K603-K602)/K602,"")</f>
        <v/>
      </c>
      <c r="L604" s="74" t="str">
        <f aca="false">IFERROR((L603-L602)/L602,"")</f>
        <v/>
      </c>
      <c r="M604" s="74" t="str">
        <f aca="false">IFERROR((M603-M602)/M602,"")</f>
        <v/>
      </c>
      <c r="N604" s="40" t="str">
        <f aca="false">IFERROR((N603-N602)/N602,"")</f>
        <v/>
      </c>
      <c r="O604" s="40" t="str">
        <f aca="false">IFERROR((O603-O602)/O602,"")</f>
        <v/>
      </c>
      <c r="P604" s="40" t="str">
        <f aca="false">IFERROR((P603-P602)/P602,"")</f>
        <v/>
      </c>
      <c r="Q604" s="74" t="str">
        <f aca="false">IFERROR((Q603-Q602)/Q602,"")</f>
        <v/>
      </c>
      <c r="R604" s="74" t="str">
        <f aca="false">IFERROR((R603-R602)/R602,"")</f>
        <v/>
      </c>
      <c r="S604" s="74" t="str">
        <f aca="false">IFERROR((S603-S602)/S602,"")</f>
        <v/>
      </c>
      <c r="T604" s="74" t="str">
        <f aca="false">IFERROR((T603-T602)/T602,"")</f>
        <v/>
      </c>
      <c r="U604" s="74" t="str">
        <f aca="false">IFERROR((U603-U602)/U602,"")</f>
        <v/>
      </c>
      <c r="V604" s="75" t="str">
        <f aca="false">IFERROR((V603-V602)/V602,"")</f>
        <v/>
      </c>
    </row>
    <row r="605" customFormat="false" ht="13.5" hidden="false" customHeight="true" outlineLevel="0" collapsed="false">
      <c r="A605" s="69"/>
      <c r="B605" s="70"/>
      <c r="C605" s="76" t="s">
        <v>550</v>
      </c>
      <c r="D605" s="88"/>
      <c r="E605" s="82"/>
      <c r="F605" s="77" t="str">
        <f aca="false">IFERROR(SQRT(2*(F603-F602)^2/(F603+F602)),"")</f>
        <v/>
      </c>
      <c r="G605" s="77" t="str">
        <f aca="false">IFERROR(SQRT(2*(G603-G602)^2/(G603+G602)),"")</f>
        <v/>
      </c>
      <c r="H605" s="77" t="str">
        <f aca="false">IFERROR(SQRT(2*(H603-H602)^2/(H603+H602)),"")</f>
        <v/>
      </c>
      <c r="I605" s="77" t="str">
        <f aca="false">IFERROR(SQRT(2*(I603-I602)^2/(I603+I602)),"")</f>
        <v/>
      </c>
      <c r="J605" s="77" t="str">
        <f aca="false">IFERROR(SQRT(2*(J603-J602)^2/(J603+J602)),"")</f>
        <v/>
      </c>
      <c r="K605" s="77" t="str">
        <f aca="false">IFERROR(SQRT(2*(K603-K602)^2/(K603+K602)),"")</f>
        <v/>
      </c>
      <c r="L605" s="77" t="str">
        <f aca="false">IFERROR(SQRT(2*(L603-L602)^2/(L603+L602)),"")</f>
        <v/>
      </c>
      <c r="M605" s="77" t="str">
        <f aca="false">IFERROR(SQRT(2*(M603-M602)^2/(M603+M602)),"")</f>
        <v/>
      </c>
      <c r="N605" s="84" t="str">
        <f aca="false">IFERROR(SQRT(2*(N603-N602)^2/(N603+N602)),"")</f>
        <v/>
      </c>
      <c r="O605" s="84" t="str">
        <f aca="false">IFERROR(SQRT(2*(O603-O602)^2/(O603+O602)),"")</f>
        <v/>
      </c>
      <c r="P605" s="84" t="str">
        <f aca="false">IFERROR(SQRT(2*(P603-P602)^2/(P603+P602)),"")</f>
        <v/>
      </c>
      <c r="Q605" s="77" t="str">
        <f aca="false">IFERROR(SQRT(2*(Q603-Q602)^2/(Q603+Q602)),"")</f>
        <v/>
      </c>
      <c r="R605" s="77" t="str">
        <f aca="false">IFERROR(SQRT(2*(R603-R602)^2/(R603+R602)),"")</f>
        <v/>
      </c>
      <c r="S605" s="77" t="str">
        <f aca="false">IFERROR(SQRT(2*(S603-S602)^2/(S603+S602)),"")</f>
        <v/>
      </c>
      <c r="T605" s="77" t="str">
        <f aca="false">IFERROR(SQRT(2*(T603-T602)^2/(T603+T602)),"")</f>
        <v/>
      </c>
      <c r="U605" s="77" t="str">
        <f aca="false">IFERROR(SQRT(2*(U603-U602)^2/(U603+U602)),"")</f>
        <v/>
      </c>
      <c r="V605" s="79" t="str">
        <f aca="false">IFERROR(SQRT(2*(V603-V602)^2/(V603+V602)),"")</f>
        <v/>
      </c>
    </row>
    <row r="606" customFormat="false" ht="13.5" hidden="false" customHeight="true" outlineLevel="0" collapsed="false">
      <c r="A606" s="69" t="n">
        <v>8001100</v>
      </c>
      <c r="B606" s="70" t="s">
        <v>353</v>
      </c>
      <c r="C606" s="71" t="s">
        <v>547</v>
      </c>
      <c r="D606" s="86"/>
      <c r="E606" s="82"/>
      <c r="F606" s="71"/>
      <c r="G606" s="71"/>
      <c r="H606" s="71"/>
      <c r="I606" s="71"/>
      <c r="J606" s="71"/>
      <c r="K606" s="71"/>
      <c r="L606" s="71"/>
      <c r="M606" s="71"/>
      <c r="N606" s="5"/>
      <c r="O606" s="5"/>
      <c r="P606" s="5"/>
      <c r="Q606" s="71"/>
      <c r="R606" s="71"/>
      <c r="S606" s="71"/>
      <c r="T606" s="71"/>
      <c r="U606" s="71"/>
      <c r="V606" s="85"/>
    </row>
    <row r="607" customFormat="false" ht="13.5" hidden="false" customHeight="true" outlineLevel="0" collapsed="false">
      <c r="A607" s="69"/>
      <c r="B607" s="70"/>
      <c r="C607" s="6" t="s">
        <v>548</v>
      </c>
      <c r="D607" s="87"/>
      <c r="E607" s="82"/>
      <c r="F607" s="6"/>
      <c r="G607" s="6"/>
      <c r="H607" s="6"/>
      <c r="I607" s="6"/>
      <c r="J607" s="6"/>
      <c r="K607" s="6"/>
      <c r="L607" s="6"/>
      <c r="M607" s="6"/>
      <c r="N607" s="5"/>
      <c r="O607" s="5"/>
      <c r="P607" s="5"/>
      <c r="Q607" s="6"/>
      <c r="R607" s="6"/>
      <c r="S607" s="6"/>
      <c r="T607" s="6"/>
      <c r="U607" s="6"/>
      <c r="V607" s="83"/>
    </row>
    <row r="608" customFormat="false" ht="13.5" hidden="false" customHeight="true" outlineLevel="0" collapsed="false">
      <c r="A608" s="69"/>
      <c r="B608" s="70"/>
      <c r="C608" s="6" t="s">
        <v>549</v>
      </c>
      <c r="D608" s="87"/>
      <c r="E608" s="82"/>
      <c r="F608" s="74" t="str">
        <f aca="false">IFERROR((F607-F606)/F606,"")</f>
        <v/>
      </c>
      <c r="G608" s="74" t="str">
        <f aca="false">IFERROR((G607-G606)/G606,"")</f>
        <v/>
      </c>
      <c r="H608" s="74" t="str">
        <f aca="false">IFERROR((H607-H606)/H606,"")</f>
        <v/>
      </c>
      <c r="I608" s="74" t="str">
        <f aca="false">IFERROR((I607-I606)/I606,"")</f>
        <v/>
      </c>
      <c r="J608" s="74" t="str">
        <f aca="false">IFERROR((J607-J606)/J606,"")</f>
        <v/>
      </c>
      <c r="K608" s="74" t="str">
        <f aca="false">IFERROR((K607-K606)/K606,"")</f>
        <v/>
      </c>
      <c r="L608" s="74" t="str">
        <f aca="false">IFERROR((L607-L606)/L606,"")</f>
        <v/>
      </c>
      <c r="M608" s="74" t="str">
        <f aca="false">IFERROR((M607-M606)/M606,"")</f>
        <v/>
      </c>
      <c r="N608" s="40" t="str">
        <f aca="false">IFERROR((N607-N606)/N606,"")</f>
        <v/>
      </c>
      <c r="O608" s="40" t="str">
        <f aca="false">IFERROR((O607-O606)/O606,"")</f>
        <v/>
      </c>
      <c r="P608" s="40" t="str">
        <f aca="false">IFERROR((P607-P606)/P606,"")</f>
        <v/>
      </c>
      <c r="Q608" s="74" t="str">
        <f aca="false">IFERROR((Q607-Q606)/Q606,"")</f>
        <v/>
      </c>
      <c r="R608" s="74" t="str">
        <f aca="false">IFERROR((R607-R606)/R606,"")</f>
        <v/>
      </c>
      <c r="S608" s="74" t="str">
        <f aca="false">IFERROR((S607-S606)/S606,"")</f>
        <v/>
      </c>
      <c r="T608" s="74" t="str">
        <f aca="false">IFERROR((T607-T606)/T606,"")</f>
        <v/>
      </c>
      <c r="U608" s="74" t="str">
        <f aca="false">IFERROR((U607-U606)/U606,"")</f>
        <v/>
      </c>
      <c r="V608" s="75" t="str">
        <f aca="false">IFERROR((V607-V606)/V606,"")</f>
        <v/>
      </c>
    </row>
    <row r="609" customFormat="false" ht="13.5" hidden="false" customHeight="true" outlineLevel="0" collapsed="false">
      <c r="A609" s="69"/>
      <c r="B609" s="70"/>
      <c r="C609" s="76" t="s">
        <v>550</v>
      </c>
      <c r="D609" s="88"/>
      <c r="E609" s="82"/>
      <c r="F609" s="77" t="str">
        <f aca="false">IFERROR(SQRT(2*(F607-F606)^2/(F607+F606)),"")</f>
        <v/>
      </c>
      <c r="G609" s="77" t="str">
        <f aca="false">IFERROR(SQRT(2*(G607-G606)^2/(G607+G606)),"")</f>
        <v/>
      </c>
      <c r="H609" s="77" t="str">
        <f aca="false">IFERROR(SQRT(2*(H607-H606)^2/(H607+H606)),"")</f>
        <v/>
      </c>
      <c r="I609" s="77" t="str">
        <f aca="false">IFERROR(SQRT(2*(I607-I606)^2/(I607+I606)),"")</f>
        <v/>
      </c>
      <c r="J609" s="77" t="str">
        <f aca="false">IFERROR(SQRT(2*(J607-J606)^2/(J607+J606)),"")</f>
        <v/>
      </c>
      <c r="K609" s="77" t="str">
        <f aca="false">IFERROR(SQRT(2*(K607-K606)^2/(K607+K606)),"")</f>
        <v/>
      </c>
      <c r="L609" s="77" t="str">
        <f aca="false">IFERROR(SQRT(2*(L607-L606)^2/(L607+L606)),"")</f>
        <v/>
      </c>
      <c r="M609" s="77" t="str">
        <f aca="false">IFERROR(SQRT(2*(M607-M606)^2/(M607+M606)),"")</f>
        <v/>
      </c>
      <c r="N609" s="84" t="str">
        <f aca="false">IFERROR(SQRT(2*(N607-N606)^2/(N607+N606)),"")</f>
        <v/>
      </c>
      <c r="O609" s="84" t="str">
        <f aca="false">IFERROR(SQRT(2*(O607-O606)^2/(O607+O606)),"")</f>
        <v/>
      </c>
      <c r="P609" s="84" t="str">
        <f aca="false">IFERROR(SQRT(2*(P607-P606)^2/(P607+P606)),"")</f>
        <v/>
      </c>
      <c r="Q609" s="77" t="str">
        <f aca="false">IFERROR(SQRT(2*(Q607-Q606)^2/(Q607+Q606)),"")</f>
        <v/>
      </c>
      <c r="R609" s="77" t="str">
        <f aca="false">IFERROR(SQRT(2*(R607-R606)^2/(R607+R606)),"")</f>
        <v/>
      </c>
      <c r="S609" s="77" t="str">
        <f aca="false">IFERROR(SQRT(2*(S607-S606)^2/(S607+S606)),"")</f>
        <v/>
      </c>
      <c r="T609" s="77" t="str">
        <f aca="false">IFERROR(SQRT(2*(T607-T606)^2/(T607+T606)),"")</f>
        <v/>
      </c>
      <c r="U609" s="77" t="str">
        <f aca="false">IFERROR(SQRT(2*(U607-U606)^2/(U607+U606)),"")</f>
        <v/>
      </c>
      <c r="V609" s="79" t="str">
        <f aca="false">IFERROR(SQRT(2*(V607-V606)^2/(V607+V606)),"")</f>
        <v/>
      </c>
    </row>
    <row r="610" customFormat="false" ht="13.5" hidden="false" customHeight="true" outlineLevel="0" collapsed="false">
      <c r="A610" s="69" t="n">
        <v>8001000</v>
      </c>
      <c r="B610" s="70" t="s">
        <v>355</v>
      </c>
      <c r="C610" s="71" t="s">
        <v>547</v>
      </c>
      <c r="D610" s="86"/>
      <c r="E610" s="82"/>
      <c r="F610" s="71"/>
      <c r="G610" s="71"/>
      <c r="H610" s="71"/>
      <c r="I610" s="71"/>
      <c r="J610" s="71"/>
      <c r="K610" s="71"/>
      <c r="L610" s="71"/>
      <c r="M610" s="71"/>
      <c r="N610" s="5"/>
      <c r="O610" s="5"/>
      <c r="P610" s="5"/>
      <c r="Q610" s="71"/>
      <c r="R610" s="71"/>
      <c r="S610" s="71"/>
      <c r="T610" s="71"/>
      <c r="U610" s="71"/>
      <c r="V610" s="85"/>
    </row>
    <row r="611" customFormat="false" ht="13.5" hidden="false" customHeight="true" outlineLevel="0" collapsed="false">
      <c r="A611" s="69"/>
      <c r="B611" s="70"/>
      <c r="C611" s="6" t="s">
        <v>548</v>
      </c>
      <c r="D611" s="87"/>
      <c r="E611" s="82"/>
      <c r="F611" s="6"/>
      <c r="G611" s="6"/>
      <c r="H611" s="6"/>
      <c r="I611" s="6"/>
      <c r="J611" s="6"/>
      <c r="K611" s="6"/>
      <c r="L611" s="6"/>
      <c r="M611" s="6"/>
      <c r="N611" s="5"/>
      <c r="O611" s="5"/>
      <c r="P611" s="5"/>
      <c r="Q611" s="6"/>
      <c r="R611" s="6"/>
      <c r="S611" s="6"/>
      <c r="T611" s="6"/>
      <c r="U611" s="6"/>
      <c r="V611" s="83"/>
    </row>
    <row r="612" customFormat="false" ht="13.5" hidden="false" customHeight="true" outlineLevel="0" collapsed="false">
      <c r="A612" s="69"/>
      <c r="B612" s="70"/>
      <c r="C612" s="6" t="s">
        <v>549</v>
      </c>
      <c r="D612" s="87"/>
      <c r="E612" s="82"/>
      <c r="F612" s="74" t="str">
        <f aca="false">IFERROR((F611-F610)/F610,"")</f>
        <v/>
      </c>
      <c r="G612" s="74" t="str">
        <f aca="false">IFERROR((G611-G610)/G610,"")</f>
        <v/>
      </c>
      <c r="H612" s="74" t="str">
        <f aca="false">IFERROR((H611-H610)/H610,"")</f>
        <v/>
      </c>
      <c r="I612" s="74" t="str">
        <f aca="false">IFERROR((I611-I610)/I610,"")</f>
        <v/>
      </c>
      <c r="J612" s="74" t="str">
        <f aca="false">IFERROR((J611-J610)/J610,"")</f>
        <v/>
      </c>
      <c r="K612" s="74" t="str">
        <f aca="false">IFERROR((K611-K610)/K610,"")</f>
        <v/>
      </c>
      <c r="L612" s="74" t="str">
        <f aca="false">IFERROR((L611-L610)/L610,"")</f>
        <v/>
      </c>
      <c r="M612" s="74" t="str">
        <f aca="false">IFERROR((M611-M610)/M610,"")</f>
        <v/>
      </c>
      <c r="N612" s="40" t="str">
        <f aca="false">IFERROR((N611-N610)/N610,"")</f>
        <v/>
      </c>
      <c r="O612" s="40" t="str">
        <f aca="false">IFERROR((O611-O610)/O610,"")</f>
        <v/>
      </c>
      <c r="P612" s="40" t="str">
        <f aca="false">IFERROR((P611-P610)/P610,"")</f>
        <v/>
      </c>
      <c r="Q612" s="74" t="str">
        <f aca="false">IFERROR((Q611-Q610)/Q610,"")</f>
        <v/>
      </c>
      <c r="R612" s="74" t="str">
        <f aca="false">IFERROR((R611-R610)/R610,"")</f>
        <v/>
      </c>
      <c r="S612" s="74" t="str">
        <f aca="false">IFERROR((S611-S610)/S610,"")</f>
        <v/>
      </c>
      <c r="T612" s="74" t="str">
        <f aca="false">IFERROR((T611-T610)/T610,"")</f>
        <v/>
      </c>
      <c r="U612" s="74" t="str">
        <f aca="false">IFERROR((U611-U610)/U610,"")</f>
        <v/>
      </c>
      <c r="V612" s="75" t="str">
        <f aca="false">IFERROR((V611-V610)/V610,"")</f>
        <v/>
      </c>
    </row>
    <row r="613" customFormat="false" ht="13.5" hidden="false" customHeight="true" outlineLevel="0" collapsed="false">
      <c r="A613" s="69"/>
      <c r="B613" s="70"/>
      <c r="C613" s="76" t="s">
        <v>550</v>
      </c>
      <c r="D613" s="88"/>
      <c r="E613" s="82"/>
      <c r="F613" s="77" t="str">
        <f aca="false">IFERROR(SQRT(2*(F611-F610)^2/(F611+F610)),"")</f>
        <v/>
      </c>
      <c r="G613" s="77" t="str">
        <f aca="false">IFERROR(SQRT(2*(G611-G610)^2/(G611+G610)),"")</f>
        <v/>
      </c>
      <c r="H613" s="77" t="str">
        <f aca="false">IFERROR(SQRT(2*(H611-H610)^2/(H611+H610)),"")</f>
        <v/>
      </c>
      <c r="I613" s="77" t="str">
        <f aca="false">IFERROR(SQRT(2*(I611-I610)^2/(I611+I610)),"")</f>
        <v/>
      </c>
      <c r="J613" s="77" t="str">
        <f aca="false">IFERROR(SQRT(2*(J611-J610)^2/(J611+J610)),"")</f>
        <v/>
      </c>
      <c r="K613" s="77" t="str">
        <f aca="false">IFERROR(SQRT(2*(K611-K610)^2/(K611+K610)),"")</f>
        <v/>
      </c>
      <c r="L613" s="77" t="str">
        <f aca="false">IFERROR(SQRT(2*(L611-L610)^2/(L611+L610)),"")</f>
        <v/>
      </c>
      <c r="M613" s="77" t="str">
        <f aca="false">IFERROR(SQRT(2*(M611-M610)^2/(M611+M610)),"")</f>
        <v/>
      </c>
      <c r="N613" s="84" t="str">
        <f aca="false">IFERROR(SQRT(2*(N611-N610)^2/(N611+N610)),"")</f>
        <v/>
      </c>
      <c r="O613" s="84" t="str">
        <f aca="false">IFERROR(SQRT(2*(O611-O610)^2/(O611+O610)),"")</f>
        <v/>
      </c>
      <c r="P613" s="84" t="str">
        <f aca="false">IFERROR(SQRT(2*(P611-P610)^2/(P611+P610)),"")</f>
        <v/>
      </c>
      <c r="Q613" s="77" t="str">
        <f aca="false">IFERROR(SQRT(2*(Q611-Q610)^2/(Q611+Q610)),"")</f>
        <v/>
      </c>
      <c r="R613" s="77" t="str">
        <f aca="false">IFERROR(SQRT(2*(R611-R610)^2/(R611+R610)),"")</f>
        <v/>
      </c>
      <c r="S613" s="77" t="str">
        <f aca="false">IFERROR(SQRT(2*(S611-S610)^2/(S611+S610)),"")</f>
        <v/>
      </c>
      <c r="T613" s="77" t="str">
        <f aca="false">IFERROR(SQRT(2*(T611-T610)^2/(T611+T610)),"")</f>
        <v/>
      </c>
      <c r="U613" s="77" t="str">
        <f aca="false">IFERROR(SQRT(2*(U611-U610)^2/(U611+U610)),"")</f>
        <v/>
      </c>
      <c r="V613" s="79" t="str">
        <f aca="false">IFERROR(SQRT(2*(V611-V610)^2/(V611+V610)),"")</f>
        <v/>
      </c>
    </row>
    <row r="614" customFormat="false" ht="13.5" hidden="false" customHeight="true" outlineLevel="0" collapsed="false">
      <c r="A614" s="69" t="n">
        <v>8019700</v>
      </c>
      <c r="B614" s="70" t="s">
        <v>357</v>
      </c>
      <c r="C614" s="71" t="s">
        <v>547</v>
      </c>
      <c r="D614" s="86"/>
      <c r="E614" s="82"/>
      <c r="F614" s="71"/>
      <c r="G614" s="71"/>
      <c r="H614" s="71"/>
      <c r="I614" s="71"/>
      <c r="J614" s="71"/>
      <c r="K614" s="71"/>
      <c r="L614" s="71"/>
      <c r="M614" s="71"/>
      <c r="N614" s="5"/>
      <c r="O614" s="5"/>
      <c r="P614" s="5"/>
      <c r="Q614" s="71"/>
      <c r="R614" s="71"/>
      <c r="S614" s="71"/>
      <c r="T614" s="71"/>
      <c r="U614" s="71"/>
      <c r="V614" s="85"/>
    </row>
    <row r="615" customFormat="false" ht="13.5" hidden="false" customHeight="true" outlineLevel="0" collapsed="false">
      <c r="A615" s="69"/>
      <c r="B615" s="70"/>
      <c r="C615" s="6" t="s">
        <v>548</v>
      </c>
      <c r="D615" s="87"/>
      <c r="E615" s="82"/>
      <c r="F615" s="6"/>
      <c r="G615" s="6"/>
      <c r="H615" s="6"/>
      <c r="I615" s="6"/>
      <c r="J615" s="6"/>
      <c r="K615" s="6"/>
      <c r="L615" s="6"/>
      <c r="M615" s="6"/>
      <c r="N615" s="5"/>
      <c r="O615" s="5"/>
      <c r="P615" s="5"/>
      <c r="Q615" s="6"/>
      <c r="R615" s="6"/>
      <c r="S615" s="6"/>
      <c r="T615" s="6"/>
      <c r="U615" s="6"/>
      <c r="V615" s="83"/>
    </row>
    <row r="616" customFormat="false" ht="13.5" hidden="false" customHeight="true" outlineLevel="0" collapsed="false">
      <c r="A616" s="69"/>
      <c r="B616" s="70"/>
      <c r="C616" s="6" t="s">
        <v>549</v>
      </c>
      <c r="D616" s="87"/>
      <c r="E616" s="82"/>
      <c r="F616" s="74" t="str">
        <f aca="false">IFERROR((F615-F614)/F614,"")</f>
        <v/>
      </c>
      <c r="G616" s="74" t="str">
        <f aca="false">IFERROR((G615-G614)/G614,"")</f>
        <v/>
      </c>
      <c r="H616" s="74" t="str">
        <f aca="false">IFERROR((H615-H614)/H614,"")</f>
        <v/>
      </c>
      <c r="I616" s="74" t="str">
        <f aca="false">IFERROR((I615-I614)/I614,"")</f>
        <v/>
      </c>
      <c r="J616" s="74" t="str">
        <f aca="false">IFERROR((J615-J614)/J614,"")</f>
        <v/>
      </c>
      <c r="K616" s="74" t="str">
        <f aca="false">IFERROR((K615-K614)/K614,"")</f>
        <v/>
      </c>
      <c r="L616" s="74" t="str">
        <f aca="false">IFERROR((L615-L614)/L614,"")</f>
        <v/>
      </c>
      <c r="M616" s="74" t="str">
        <f aca="false">IFERROR((M615-M614)/M614,"")</f>
        <v/>
      </c>
      <c r="N616" s="40" t="str">
        <f aca="false">IFERROR((N615-N614)/N614,"")</f>
        <v/>
      </c>
      <c r="O616" s="40" t="str">
        <f aca="false">IFERROR((O615-O614)/O614,"")</f>
        <v/>
      </c>
      <c r="P616" s="40" t="str">
        <f aca="false">IFERROR((P615-P614)/P614,"")</f>
        <v/>
      </c>
      <c r="Q616" s="74" t="str">
        <f aca="false">IFERROR((Q615-Q614)/Q614,"")</f>
        <v/>
      </c>
      <c r="R616" s="74" t="str">
        <f aca="false">IFERROR((R615-R614)/R614,"")</f>
        <v/>
      </c>
      <c r="S616" s="74" t="str">
        <f aca="false">IFERROR((S615-S614)/S614,"")</f>
        <v/>
      </c>
      <c r="T616" s="74" t="str">
        <f aca="false">IFERROR((T615-T614)/T614,"")</f>
        <v/>
      </c>
      <c r="U616" s="74" t="str">
        <f aca="false">IFERROR((U615-U614)/U614,"")</f>
        <v/>
      </c>
      <c r="V616" s="75" t="str">
        <f aca="false">IFERROR((V615-V614)/V614,"")</f>
        <v/>
      </c>
    </row>
    <row r="617" customFormat="false" ht="13.5" hidden="false" customHeight="true" outlineLevel="0" collapsed="false">
      <c r="A617" s="69"/>
      <c r="B617" s="70"/>
      <c r="C617" s="76" t="s">
        <v>550</v>
      </c>
      <c r="D617" s="88"/>
      <c r="E617" s="82"/>
      <c r="F617" s="77" t="str">
        <f aca="false">IFERROR(SQRT(2*(F615-F614)^2/(F615+F614)),"")</f>
        <v/>
      </c>
      <c r="G617" s="77" t="str">
        <f aca="false">IFERROR(SQRT(2*(G615-G614)^2/(G615+G614)),"")</f>
        <v/>
      </c>
      <c r="H617" s="77" t="str">
        <f aca="false">IFERROR(SQRT(2*(H615-H614)^2/(H615+H614)),"")</f>
        <v/>
      </c>
      <c r="I617" s="77" t="str">
        <f aca="false">IFERROR(SQRT(2*(I615-I614)^2/(I615+I614)),"")</f>
        <v/>
      </c>
      <c r="J617" s="77" t="str">
        <f aca="false">IFERROR(SQRT(2*(J615-J614)^2/(J615+J614)),"")</f>
        <v/>
      </c>
      <c r="K617" s="77" t="str">
        <f aca="false">IFERROR(SQRT(2*(K615-K614)^2/(K615+K614)),"")</f>
        <v/>
      </c>
      <c r="L617" s="77" t="str">
        <f aca="false">IFERROR(SQRT(2*(L615-L614)^2/(L615+L614)),"")</f>
        <v/>
      </c>
      <c r="M617" s="77" t="str">
        <f aca="false">IFERROR(SQRT(2*(M615-M614)^2/(M615+M614)),"")</f>
        <v/>
      </c>
      <c r="N617" s="84" t="str">
        <f aca="false">IFERROR(SQRT(2*(N615-N614)^2/(N615+N614)),"")</f>
        <v/>
      </c>
      <c r="O617" s="84" t="str">
        <f aca="false">IFERROR(SQRT(2*(O615-O614)^2/(O615+O614)),"")</f>
        <v/>
      </c>
      <c r="P617" s="84" t="str">
        <f aca="false">IFERROR(SQRT(2*(P615-P614)^2/(P615+P614)),"")</f>
        <v/>
      </c>
      <c r="Q617" s="77" t="str">
        <f aca="false">IFERROR(SQRT(2*(Q615-Q614)^2/(Q615+Q614)),"")</f>
        <v/>
      </c>
      <c r="R617" s="77" t="str">
        <f aca="false">IFERROR(SQRT(2*(R615-R614)^2/(R615+R614)),"")</f>
        <v/>
      </c>
      <c r="S617" s="77" t="str">
        <f aca="false">IFERROR(SQRT(2*(S615-S614)^2/(S615+S614)),"")</f>
        <v/>
      </c>
      <c r="T617" s="77" t="str">
        <f aca="false">IFERROR(SQRT(2*(T615-T614)^2/(T615+T614)),"")</f>
        <v/>
      </c>
      <c r="U617" s="77" t="str">
        <f aca="false">IFERROR(SQRT(2*(U615-U614)^2/(U615+U614)),"")</f>
        <v/>
      </c>
      <c r="V617" s="79" t="str">
        <f aca="false">IFERROR(SQRT(2*(V615-V614)^2/(V615+V614)),"")</f>
        <v/>
      </c>
    </row>
    <row r="618" customFormat="false" ht="13.5" hidden="false" customHeight="true" outlineLevel="0" collapsed="false">
      <c r="A618" s="69" t="n">
        <v>8003600</v>
      </c>
      <c r="B618" s="70" t="s">
        <v>359</v>
      </c>
      <c r="C618" s="71" t="s">
        <v>547</v>
      </c>
      <c r="D618" s="86"/>
      <c r="E618" s="82"/>
      <c r="F618" s="71"/>
      <c r="G618" s="71"/>
      <c r="H618" s="71"/>
      <c r="I618" s="71"/>
      <c r="J618" s="71"/>
      <c r="K618" s="71"/>
      <c r="L618" s="71"/>
      <c r="M618" s="71"/>
      <c r="N618" s="5"/>
      <c r="O618" s="5"/>
      <c r="P618" s="5"/>
      <c r="Q618" s="71"/>
      <c r="R618" s="71"/>
      <c r="S618" s="71"/>
      <c r="T618" s="71"/>
      <c r="U618" s="71"/>
      <c r="V618" s="85"/>
    </row>
    <row r="619" customFormat="false" ht="13.5" hidden="false" customHeight="true" outlineLevel="0" collapsed="false">
      <c r="A619" s="69"/>
      <c r="B619" s="70"/>
      <c r="C619" s="6" t="s">
        <v>548</v>
      </c>
      <c r="D619" s="87"/>
      <c r="E619" s="82"/>
      <c r="F619" s="6"/>
      <c r="G619" s="6"/>
      <c r="H619" s="6"/>
      <c r="I619" s="6"/>
      <c r="J619" s="6"/>
      <c r="K619" s="6"/>
      <c r="L619" s="6"/>
      <c r="M619" s="6"/>
      <c r="N619" s="5"/>
      <c r="O619" s="5"/>
      <c r="P619" s="5"/>
      <c r="Q619" s="6"/>
      <c r="R619" s="6"/>
      <c r="S619" s="6"/>
      <c r="T619" s="6"/>
      <c r="U619" s="6"/>
      <c r="V619" s="83"/>
    </row>
    <row r="620" customFormat="false" ht="13.5" hidden="false" customHeight="true" outlineLevel="0" collapsed="false">
      <c r="A620" s="69"/>
      <c r="B620" s="70"/>
      <c r="C620" s="6" t="s">
        <v>549</v>
      </c>
      <c r="D620" s="87"/>
      <c r="E620" s="82"/>
      <c r="F620" s="74" t="str">
        <f aca="false">IFERROR((F619-F618)/F618,"")</f>
        <v/>
      </c>
      <c r="G620" s="74" t="str">
        <f aca="false">IFERROR((G619-G618)/G618,"")</f>
        <v/>
      </c>
      <c r="H620" s="74" t="str">
        <f aca="false">IFERROR((H619-H618)/H618,"")</f>
        <v/>
      </c>
      <c r="I620" s="74" t="str">
        <f aca="false">IFERROR((I619-I618)/I618,"")</f>
        <v/>
      </c>
      <c r="J620" s="74" t="str">
        <f aca="false">IFERROR((J619-J618)/J618,"")</f>
        <v/>
      </c>
      <c r="K620" s="74" t="str">
        <f aca="false">IFERROR((K619-K618)/K618,"")</f>
        <v/>
      </c>
      <c r="L620" s="74" t="str">
        <f aca="false">IFERROR((L619-L618)/L618,"")</f>
        <v/>
      </c>
      <c r="M620" s="74" t="str">
        <f aca="false">IFERROR((M619-M618)/M618,"")</f>
        <v/>
      </c>
      <c r="N620" s="40" t="str">
        <f aca="false">IFERROR((N619-N618)/N618,"")</f>
        <v/>
      </c>
      <c r="O620" s="40" t="str">
        <f aca="false">IFERROR((O619-O618)/O618,"")</f>
        <v/>
      </c>
      <c r="P620" s="40" t="str">
        <f aca="false">IFERROR((P619-P618)/P618,"")</f>
        <v/>
      </c>
      <c r="Q620" s="74" t="str">
        <f aca="false">IFERROR((Q619-Q618)/Q618,"")</f>
        <v/>
      </c>
      <c r="R620" s="74" t="str">
        <f aca="false">IFERROR((R619-R618)/R618,"")</f>
        <v/>
      </c>
      <c r="S620" s="74" t="str">
        <f aca="false">IFERROR((S619-S618)/S618,"")</f>
        <v/>
      </c>
      <c r="T620" s="74" t="str">
        <f aca="false">IFERROR((T619-T618)/T618,"")</f>
        <v/>
      </c>
      <c r="U620" s="74" t="str">
        <f aca="false">IFERROR((U619-U618)/U618,"")</f>
        <v/>
      </c>
      <c r="V620" s="75" t="str">
        <f aca="false">IFERROR((V619-V618)/V618,"")</f>
        <v/>
      </c>
    </row>
    <row r="621" customFormat="false" ht="13.5" hidden="false" customHeight="true" outlineLevel="0" collapsed="false">
      <c r="A621" s="69"/>
      <c r="B621" s="70"/>
      <c r="C621" s="76" t="s">
        <v>550</v>
      </c>
      <c r="D621" s="88"/>
      <c r="E621" s="82"/>
      <c r="F621" s="77" t="str">
        <f aca="false">IFERROR(SQRT(2*(F619-F618)^2/(F619+F618)),"")</f>
        <v/>
      </c>
      <c r="G621" s="77" t="str">
        <f aca="false">IFERROR(SQRT(2*(G619-G618)^2/(G619+G618)),"")</f>
        <v/>
      </c>
      <c r="H621" s="77" t="str">
        <f aca="false">IFERROR(SQRT(2*(H619-H618)^2/(H619+H618)),"")</f>
        <v/>
      </c>
      <c r="I621" s="77" t="str">
        <f aca="false">IFERROR(SQRT(2*(I619-I618)^2/(I619+I618)),"")</f>
        <v/>
      </c>
      <c r="J621" s="77" t="str">
        <f aca="false">IFERROR(SQRT(2*(J619-J618)^2/(J619+J618)),"")</f>
        <v/>
      </c>
      <c r="K621" s="77" t="str">
        <f aca="false">IFERROR(SQRT(2*(K619-K618)^2/(K619+K618)),"")</f>
        <v/>
      </c>
      <c r="L621" s="77" t="str">
        <f aca="false">IFERROR(SQRT(2*(L619-L618)^2/(L619+L618)),"")</f>
        <v/>
      </c>
      <c r="M621" s="77" t="str">
        <f aca="false">IFERROR(SQRT(2*(M619-M618)^2/(M619+M618)),"")</f>
        <v/>
      </c>
      <c r="N621" s="84" t="str">
        <f aca="false">IFERROR(SQRT(2*(N619-N618)^2/(N619+N618)),"")</f>
        <v/>
      </c>
      <c r="O621" s="84" t="str">
        <f aca="false">IFERROR(SQRT(2*(O619-O618)^2/(O619+O618)),"")</f>
        <v/>
      </c>
      <c r="P621" s="84" t="str">
        <f aca="false">IFERROR(SQRT(2*(P619-P618)^2/(P619+P618)),"")</f>
        <v/>
      </c>
      <c r="Q621" s="77" t="str">
        <f aca="false">IFERROR(SQRT(2*(Q619-Q618)^2/(Q619+Q618)),"")</f>
        <v/>
      </c>
      <c r="R621" s="77" t="str">
        <f aca="false">IFERROR(SQRT(2*(R619-R618)^2/(R619+R618)),"")</f>
        <v/>
      </c>
      <c r="S621" s="77" t="str">
        <f aca="false">IFERROR(SQRT(2*(S619-S618)^2/(S619+S618)),"")</f>
        <v/>
      </c>
      <c r="T621" s="77" t="str">
        <f aca="false">IFERROR(SQRT(2*(T619-T618)^2/(T619+T618)),"")</f>
        <v/>
      </c>
      <c r="U621" s="77" t="str">
        <f aca="false">IFERROR(SQRT(2*(U619-U618)^2/(U619+U618)),"")</f>
        <v/>
      </c>
      <c r="V621" s="79" t="str">
        <f aca="false">IFERROR(SQRT(2*(V619-V618)^2/(V619+V618)),"")</f>
        <v/>
      </c>
    </row>
    <row r="622" customFormat="false" ht="13.5" hidden="false" customHeight="true" outlineLevel="0" collapsed="false">
      <c r="A622" s="69" t="n">
        <v>8018900</v>
      </c>
      <c r="B622" s="70" t="s">
        <v>361</v>
      </c>
      <c r="C622" s="71" t="s">
        <v>547</v>
      </c>
      <c r="D622" s="86"/>
      <c r="E622" s="82"/>
      <c r="F622" s="71"/>
      <c r="G622" s="71"/>
      <c r="H622" s="71"/>
      <c r="I622" s="71"/>
      <c r="J622" s="71"/>
      <c r="K622" s="71"/>
      <c r="L622" s="71"/>
      <c r="M622" s="71"/>
      <c r="N622" s="5"/>
      <c r="O622" s="5"/>
      <c r="P622" s="5"/>
      <c r="Q622" s="71"/>
      <c r="R622" s="71"/>
      <c r="S622" s="71"/>
      <c r="T622" s="71"/>
      <c r="U622" s="71"/>
      <c r="V622" s="85"/>
    </row>
    <row r="623" customFormat="false" ht="13.5" hidden="false" customHeight="true" outlineLevel="0" collapsed="false">
      <c r="A623" s="69"/>
      <c r="B623" s="70"/>
      <c r="C623" s="6" t="s">
        <v>548</v>
      </c>
      <c r="D623" s="87"/>
      <c r="E623" s="82"/>
      <c r="F623" s="6"/>
      <c r="G623" s="6"/>
      <c r="H623" s="6"/>
      <c r="I623" s="6"/>
      <c r="J623" s="6"/>
      <c r="K623" s="6"/>
      <c r="L623" s="6"/>
      <c r="M623" s="6"/>
      <c r="N623" s="5"/>
      <c r="O623" s="5"/>
      <c r="P623" s="5"/>
      <c r="Q623" s="6"/>
      <c r="R623" s="6"/>
      <c r="S623" s="6"/>
      <c r="T623" s="6"/>
      <c r="U623" s="6"/>
      <c r="V623" s="83"/>
    </row>
    <row r="624" customFormat="false" ht="13.5" hidden="false" customHeight="true" outlineLevel="0" collapsed="false">
      <c r="A624" s="69"/>
      <c r="B624" s="70"/>
      <c r="C624" s="6" t="s">
        <v>549</v>
      </c>
      <c r="D624" s="87"/>
      <c r="E624" s="82"/>
      <c r="F624" s="74" t="str">
        <f aca="false">IFERROR((F623-F622)/F622,"")</f>
        <v/>
      </c>
      <c r="G624" s="74" t="str">
        <f aca="false">IFERROR((G623-G622)/G622,"")</f>
        <v/>
      </c>
      <c r="H624" s="74" t="str">
        <f aca="false">IFERROR((H623-H622)/H622,"")</f>
        <v/>
      </c>
      <c r="I624" s="74" t="str">
        <f aca="false">IFERROR((I623-I622)/I622,"")</f>
        <v/>
      </c>
      <c r="J624" s="74" t="str">
        <f aca="false">IFERROR((J623-J622)/J622,"")</f>
        <v/>
      </c>
      <c r="K624" s="74" t="str">
        <f aca="false">IFERROR((K623-K622)/K622,"")</f>
        <v/>
      </c>
      <c r="L624" s="74" t="str">
        <f aca="false">IFERROR((L623-L622)/L622,"")</f>
        <v/>
      </c>
      <c r="M624" s="74" t="str">
        <f aca="false">IFERROR((M623-M622)/M622,"")</f>
        <v/>
      </c>
      <c r="N624" s="40" t="str">
        <f aca="false">IFERROR((N623-N622)/N622,"")</f>
        <v/>
      </c>
      <c r="O624" s="40" t="str">
        <f aca="false">IFERROR((O623-O622)/O622,"")</f>
        <v/>
      </c>
      <c r="P624" s="40" t="str">
        <f aca="false">IFERROR((P623-P622)/P622,"")</f>
        <v/>
      </c>
      <c r="Q624" s="74" t="str">
        <f aca="false">IFERROR((Q623-Q622)/Q622,"")</f>
        <v/>
      </c>
      <c r="R624" s="74" t="str">
        <f aca="false">IFERROR((R623-R622)/R622,"")</f>
        <v/>
      </c>
      <c r="S624" s="74" t="str">
        <f aca="false">IFERROR((S623-S622)/S622,"")</f>
        <v/>
      </c>
      <c r="T624" s="74" t="str">
        <f aca="false">IFERROR((T623-T622)/T622,"")</f>
        <v/>
      </c>
      <c r="U624" s="74" t="str">
        <f aca="false">IFERROR((U623-U622)/U622,"")</f>
        <v/>
      </c>
      <c r="V624" s="75" t="str">
        <f aca="false">IFERROR((V623-V622)/V622,"")</f>
        <v/>
      </c>
    </row>
    <row r="625" customFormat="false" ht="13.5" hidden="false" customHeight="true" outlineLevel="0" collapsed="false">
      <c r="A625" s="69"/>
      <c r="B625" s="70"/>
      <c r="C625" s="76" t="s">
        <v>550</v>
      </c>
      <c r="D625" s="88"/>
      <c r="E625" s="82"/>
      <c r="F625" s="77" t="str">
        <f aca="false">IFERROR(SQRT(2*(F623-F622)^2/(F623+F622)),"")</f>
        <v/>
      </c>
      <c r="G625" s="77" t="str">
        <f aca="false">IFERROR(SQRT(2*(G623-G622)^2/(G623+G622)),"")</f>
        <v/>
      </c>
      <c r="H625" s="77" t="str">
        <f aca="false">IFERROR(SQRT(2*(H623-H622)^2/(H623+H622)),"")</f>
        <v/>
      </c>
      <c r="I625" s="77" t="str">
        <f aca="false">IFERROR(SQRT(2*(I623-I622)^2/(I623+I622)),"")</f>
        <v/>
      </c>
      <c r="J625" s="77" t="str">
        <f aca="false">IFERROR(SQRT(2*(J623-J622)^2/(J623+J622)),"")</f>
        <v/>
      </c>
      <c r="K625" s="77" t="str">
        <f aca="false">IFERROR(SQRT(2*(K623-K622)^2/(K623+K622)),"")</f>
        <v/>
      </c>
      <c r="L625" s="77" t="str">
        <f aca="false">IFERROR(SQRT(2*(L623-L622)^2/(L623+L622)),"")</f>
        <v/>
      </c>
      <c r="M625" s="77" t="str">
        <f aca="false">IFERROR(SQRT(2*(M623-M622)^2/(M623+M622)),"")</f>
        <v/>
      </c>
      <c r="N625" s="84" t="str">
        <f aca="false">IFERROR(SQRT(2*(N623-N622)^2/(N623+N622)),"")</f>
        <v/>
      </c>
      <c r="O625" s="84" t="str">
        <f aca="false">IFERROR(SQRT(2*(O623-O622)^2/(O623+O622)),"")</f>
        <v/>
      </c>
      <c r="P625" s="84" t="str">
        <f aca="false">IFERROR(SQRT(2*(P623-P622)^2/(P623+P622)),"")</f>
        <v/>
      </c>
      <c r="Q625" s="77" t="str">
        <f aca="false">IFERROR(SQRT(2*(Q623-Q622)^2/(Q623+Q622)),"")</f>
        <v/>
      </c>
      <c r="R625" s="77" t="str">
        <f aca="false">IFERROR(SQRT(2*(R623-R622)^2/(R623+R622)),"")</f>
        <v/>
      </c>
      <c r="S625" s="77" t="str">
        <f aca="false">IFERROR(SQRT(2*(S623-S622)^2/(S623+S622)),"")</f>
        <v/>
      </c>
      <c r="T625" s="77" t="str">
        <f aca="false">IFERROR(SQRT(2*(T623-T622)^2/(T623+T622)),"")</f>
        <v/>
      </c>
      <c r="U625" s="77" t="str">
        <f aca="false">IFERROR(SQRT(2*(U623-U622)^2/(U623+U622)),"")</f>
        <v/>
      </c>
      <c r="V625" s="79" t="str">
        <f aca="false">IFERROR(SQRT(2*(V623-V622)^2/(V623+V622)),"")</f>
        <v/>
      </c>
    </row>
    <row r="626" customFormat="false" ht="13.5" hidden="false" customHeight="true" outlineLevel="0" collapsed="false">
      <c r="A626" s="69" t="n">
        <v>8013000</v>
      </c>
      <c r="B626" s="70" t="s">
        <v>363</v>
      </c>
      <c r="C626" s="71" t="s">
        <v>562</v>
      </c>
      <c r="D626" s="72" t="n">
        <v>45757</v>
      </c>
      <c r="E626" s="82" t="s">
        <v>563</v>
      </c>
      <c r="F626" s="71" t="n">
        <v>11525</v>
      </c>
      <c r="G626" s="71" t="n">
        <v>1838</v>
      </c>
      <c r="H626" s="71" t="n">
        <v>930</v>
      </c>
      <c r="I626" s="71" t="n">
        <v>4168</v>
      </c>
      <c r="J626" s="71" t="n">
        <v>4589</v>
      </c>
      <c r="K626" s="102" t="n">
        <v>686</v>
      </c>
      <c r="L626" s="102" t="n">
        <v>931</v>
      </c>
      <c r="M626" s="102" t="n">
        <v>221</v>
      </c>
      <c r="N626" s="102" t="n">
        <v>84</v>
      </c>
      <c r="O626" s="102" t="n">
        <v>606</v>
      </c>
      <c r="P626" s="102" t="n">
        <v>240</v>
      </c>
      <c r="Q626" s="102" t="n">
        <v>234</v>
      </c>
      <c r="R626" s="102" t="n">
        <v>3848</v>
      </c>
      <c r="S626" s="102" t="n">
        <v>86</v>
      </c>
      <c r="T626" s="102" t="n">
        <v>151</v>
      </c>
      <c r="U626" s="102" t="n">
        <v>3837</v>
      </c>
      <c r="V626" s="102" t="n">
        <v>601</v>
      </c>
    </row>
    <row r="627" customFormat="false" ht="13.5" hidden="false" customHeight="true" outlineLevel="0" collapsed="false">
      <c r="A627" s="69"/>
      <c r="B627" s="70"/>
      <c r="C627" s="6" t="s">
        <v>548</v>
      </c>
      <c r="D627" s="72"/>
      <c r="E627" s="72"/>
      <c r="F627" s="6" t="n">
        <v>10767</v>
      </c>
      <c r="G627" s="6" t="n">
        <v>2008</v>
      </c>
      <c r="H627" s="6" t="n">
        <v>965</v>
      </c>
      <c r="I627" s="6" t="n">
        <v>3729</v>
      </c>
      <c r="J627" s="6" t="n">
        <v>4074</v>
      </c>
      <c r="K627" s="103" t="n">
        <v>746</v>
      </c>
      <c r="L627" s="104" t="n">
        <v>1098</v>
      </c>
      <c r="M627" s="104" t="n">
        <v>164</v>
      </c>
      <c r="N627" s="104" t="n">
        <v>93</v>
      </c>
      <c r="O627" s="104" t="n">
        <v>663</v>
      </c>
      <c r="P627" s="104" t="n">
        <v>209</v>
      </c>
      <c r="Q627" s="104" t="n">
        <v>241</v>
      </c>
      <c r="R627" s="104" t="n">
        <v>3378</v>
      </c>
      <c r="S627" s="104" t="n">
        <v>101</v>
      </c>
      <c r="T627" s="104" t="n">
        <v>155</v>
      </c>
      <c r="U627" s="104" t="n">
        <v>3282</v>
      </c>
      <c r="V627" s="104" t="n">
        <v>637</v>
      </c>
    </row>
    <row r="628" customFormat="false" ht="13.5" hidden="false" customHeight="true" outlineLevel="0" collapsed="false">
      <c r="A628" s="69"/>
      <c r="B628" s="70"/>
      <c r="C628" s="6" t="s">
        <v>549</v>
      </c>
      <c r="D628" s="72"/>
      <c r="E628" s="72"/>
      <c r="F628" s="74" t="n">
        <f aca="false">IFERROR((F627-F626)/F626,"")</f>
        <v>-0.0657700650759219</v>
      </c>
      <c r="G628" s="74" t="n">
        <f aca="false">IFERROR((G627-G626)/G626,"")</f>
        <v>0.0924918389553863</v>
      </c>
      <c r="H628" s="74" t="n">
        <f aca="false">IFERROR((H627-H626)/H626,"")</f>
        <v>0.0376344086021505</v>
      </c>
      <c r="I628" s="74" t="n">
        <f aca="false">IFERROR((I627-I626)/I626,"")</f>
        <v>-0.105326295585413</v>
      </c>
      <c r="J628" s="74" t="n">
        <f aca="false">IFERROR((J627-J626)/J626,"")</f>
        <v>-0.11222488559599</v>
      </c>
      <c r="K628" s="74" t="n">
        <f aca="false">IFERROR((K627-K626)/K626,"")</f>
        <v>0.087463556851312</v>
      </c>
      <c r="L628" s="74" t="n">
        <f aca="false">IFERROR((L627-L626)/L626,"")</f>
        <v>0.17937701396348</v>
      </c>
      <c r="M628" s="74" t="n">
        <f aca="false">IFERROR((M627-M626)/M626,"")</f>
        <v>-0.257918552036199</v>
      </c>
      <c r="N628" s="40" t="n">
        <f aca="false">IFERROR((N627-N626)/N626,"")</f>
        <v>0.107142857142857</v>
      </c>
      <c r="O628" s="40" t="n">
        <f aca="false">IFERROR((O627-O626)/O626,"")</f>
        <v>0.0940594059405941</v>
      </c>
      <c r="P628" s="40" t="n">
        <f aca="false">IFERROR((P627-P626)/P626,"")</f>
        <v>-0.129166666666667</v>
      </c>
      <c r="Q628" s="74" t="n">
        <f aca="false">IFERROR((Q627-Q626)/Q626,"")</f>
        <v>0.0299145299145299</v>
      </c>
      <c r="R628" s="74" t="n">
        <f aca="false">IFERROR((R627-R626)/R626,"")</f>
        <v>-0.122141372141372</v>
      </c>
      <c r="S628" s="74" t="n">
        <f aca="false">IFERROR((S627-S626)/S626,"")</f>
        <v>0.174418604651163</v>
      </c>
      <c r="T628" s="74" t="n">
        <f aca="false">IFERROR((T627-T626)/T626,"")</f>
        <v>0.0264900662251656</v>
      </c>
      <c r="U628" s="74" t="n">
        <f aca="false">IFERROR((U627-U626)/U626,"")</f>
        <v>-0.144644253322909</v>
      </c>
      <c r="V628" s="75" t="n">
        <f aca="false">IFERROR((V627-V626)/V626,"")</f>
        <v>0.0599001663893511</v>
      </c>
    </row>
    <row r="629" customFormat="false" ht="13.5" hidden="false" customHeight="true" outlineLevel="0" collapsed="false">
      <c r="A629" s="69"/>
      <c r="B629" s="70"/>
      <c r="C629" s="76" t="s">
        <v>550</v>
      </c>
      <c r="D629" s="72"/>
      <c r="E629" s="72"/>
      <c r="F629" s="77" t="n">
        <f aca="false">IFERROR(SQRT(2*(F627-F626)^2/(F627+F626)),"")</f>
        <v>7.17975601710111</v>
      </c>
      <c r="G629" s="77" t="n">
        <f aca="false">IFERROR(SQRT(2*(G627-G626)^2/(G627+G626)),"")</f>
        <v>3.87667397959201</v>
      </c>
      <c r="H629" s="77" t="n">
        <f aca="false">IFERROR(SQRT(2*(H627-H626)^2/(H627+H626)),"")</f>
        <v>1.13704704803535</v>
      </c>
      <c r="I629" s="77" t="n">
        <f aca="false">IFERROR(SQRT(2*(I627-I626)^2/(I627+I626)),"")</f>
        <v>6.98631959740118</v>
      </c>
      <c r="J629" s="77" t="n">
        <f aca="false">IFERROR(SQRT(2*(J627-J626)^2/(J627+J626)),"")</f>
        <v>7.82506708849179</v>
      </c>
      <c r="K629" s="77" t="n">
        <f aca="false">IFERROR(SQRT(2*(K627-K626)^2/(K627+K626)),"")</f>
        <v>2.24230527825581</v>
      </c>
      <c r="L629" s="77" t="n">
        <f aca="false">IFERROR(SQRT(2*(L627-L626)^2/(L627+L626)),"")</f>
        <v>5.24312782166921</v>
      </c>
      <c r="M629" s="77" t="n">
        <f aca="false">IFERROR(SQRT(2*(M627-M626)^2/(M627+M626)),"")</f>
        <v>4.10827482989175</v>
      </c>
      <c r="N629" s="84" t="n">
        <f aca="false">IFERROR(SQRT(2*(N627-N626)^2/(N627+N626)),"")</f>
        <v>0.956689206214921</v>
      </c>
      <c r="O629" s="84" t="n">
        <f aca="false">IFERROR(SQRT(2*(O627-O626)^2/(O627+O626)),"")</f>
        <v>2.26286706986657</v>
      </c>
      <c r="P629" s="84" t="n">
        <f aca="false">IFERROR(SQRT(2*(P627-P626)^2/(P627+P626)),"")</f>
        <v>2.0689667972246</v>
      </c>
      <c r="Q629" s="77" t="n">
        <f aca="false">IFERROR(SQRT(2*(Q627-Q626)^2/(Q627+Q626)),"")</f>
        <v>0.454219979166135</v>
      </c>
      <c r="R629" s="77" t="n">
        <f aca="false">IFERROR(SQRT(2*(R627-R626)^2/(R627+R626)),"")</f>
        <v>7.81922800526975</v>
      </c>
      <c r="S629" s="77" t="n">
        <f aca="false">IFERROR(SQRT(2*(S627-S626)^2/(S627+S626)),"")</f>
        <v>1.55126306998506</v>
      </c>
      <c r="T629" s="77" t="n">
        <f aca="false">IFERROR(SQRT(2*(T627-T626)^2/(T627+T626)),"")</f>
        <v>0.323380833381777</v>
      </c>
      <c r="U629" s="77" t="n">
        <f aca="false">IFERROR(SQRT(2*(U627-U626)^2/(U627+U626)),"")</f>
        <v>9.30247442035398</v>
      </c>
      <c r="V629" s="79" t="n">
        <f aca="false">IFERROR(SQRT(2*(V627-V626)^2/(V627+V626)),"")</f>
        <v>1.44696216790465</v>
      </c>
    </row>
    <row r="630" customFormat="false" ht="13.5" hidden="false" customHeight="true" outlineLevel="0" collapsed="false">
      <c r="A630" s="69" t="n">
        <v>8021900</v>
      </c>
      <c r="B630" s="70" t="s">
        <v>365</v>
      </c>
      <c r="C630" s="71" t="s">
        <v>562</v>
      </c>
      <c r="D630" s="72" t="n">
        <v>45757</v>
      </c>
      <c r="E630" s="82" t="s">
        <v>563</v>
      </c>
      <c r="F630" s="71" t="n">
        <v>9475</v>
      </c>
      <c r="G630" s="71" t="n">
        <v>847</v>
      </c>
      <c r="H630" s="71" t="n">
        <v>748</v>
      </c>
      <c r="I630" s="71" t="n">
        <v>3789</v>
      </c>
      <c r="J630" s="71" t="n">
        <v>4091</v>
      </c>
      <c r="K630" s="102" t="n">
        <v>251</v>
      </c>
      <c r="L630" s="102" t="n">
        <v>379</v>
      </c>
      <c r="M630" s="102" t="n">
        <v>217</v>
      </c>
      <c r="N630" s="102" t="n">
        <v>107</v>
      </c>
      <c r="O630" s="102" t="n">
        <v>354</v>
      </c>
      <c r="P630" s="102" t="n">
        <v>287</v>
      </c>
      <c r="Q630" s="102" t="n">
        <v>140</v>
      </c>
      <c r="R630" s="102" t="n">
        <v>3536</v>
      </c>
      <c r="S630" s="102" t="n">
        <v>113</v>
      </c>
      <c r="T630" s="102" t="n">
        <v>211</v>
      </c>
      <c r="U630" s="102" t="n">
        <v>3448</v>
      </c>
      <c r="V630" s="102" t="n">
        <v>432</v>
      </c>
    </row>
    <row r="631" customFormat="false" ht="13.5" hidden="false" customHeight="true" outlineLevel="0" collapsed="false">
      <c r="A631" s="69"/>
      <c r="B631" s="70"/>
      <c r="C631" s="6" t="s">
        <v>548</v>
      </c>
      <c r="D631" s="72"/>
      <c r="E631" s="72"/>
      <c r="F631" s="6" t="n">
        <v>8595</v>
      </c>
      <c r="G631" s="6" t="n">
        <v>840</v>
      </c>
      <c r="H631" s="6" t="n">
        <v>749</v>
      </c>
      <c r="I631" s="6" t="n">
        <v>3593</v>
      </c>
      <c r="J631" s="6" t="n">
        <v>3413</v>
      </c>
      <c r="K631" s="103" t="n">
        <v>249</v>
      </c>
      <c r="L631" s="104" t="n">
        <v>393</v>
      </c>
      <c r="M631" s="104" t="n">
        <v>198</v>
      </c>
      <c r="N631" s="104" t="n">
        <v>105</v>
      </c>
      <c r="O631" s="104" t="n">
        <v>389</v>
      </c>
      <c r="P631" s="104" t="n">
        <v>255</v>
      </c>
      <c r="Q631" s="104" t="n">
        <v>117</v>
      </c>
      <c r="R631" s="104" t="n">
        <v>3347</v>
      </c>
      <c r="S631" s="104" t="n">
        <v>129</v>
      </c>
      <c r="T631" s="104" t="n">
        <v>169</v>
      </c>
      <c r="U631" s="104" t="n">
        <v>3077</v>
      </c>
      <c r="V631" s="104" t="n">
        <v>167</v>
      </c>
    </row>
    <row r="632" customFormat="false" ht="13.5" hidden="false" customHeight="true" outlineLevel="0" collapsed="false">
      <c r="A632" s="69"/>
      <c r="B632" s="70"/>
      <c r="C632" s="6" t="s">
        <v>549</v>
      </c>
      <c r="D632" s="72"/>
      <c r="E632" s="72"/>
      <c r="F632" s="74" t="n">
        <f aca="false">IFERROR((F631-F630)/F630,"")</f>
        <v>-0.0928759894459103</v>
      </c>
      <c r="G632" s="74" t="n">
        <f aca="false">IFERROR((G631-G630)/G630,"")</f>
        <v>-0.00826446280991736</v>
      </c>
      <c r="H632" s="74" t="n">
        <f aca="false">IFERROR((H631-H630)/H630,"")</f>
        <v>0.00133689839572193</v>
      </c>
      <c r="I632" s="74" t="n">
        <f aca="false">IFERROR((I631-I630)/I630,"")</f>
        <v>-0.0517286883082608</v>
      </c>
      <c r="J632" s="74" t="n">
        <f aca="false">IFERROR((J631-J630)/J630,"")</f>
        <v>-0.165729650452212</v>
      </c>
      <c r="K632" s="74" t="n">
        <f aca="false">IFERROR((K631-K630)/K630,"")</f>
        <v>-0.00796812749003984</v>
      </c>
      <c r="L632" s="74" t="n">
        <f aca="false">IFERROR((L631-L630)/L630,"")</f>
        <v>0.0369393139841689</v>
      </c>
      <c r="M632" s="74" t="n">
        <f aca="false">IFERROR((M631-M630)/M630,"")</f>
        <v>-0.0875576036866359</v>
      </c>
      <c r="N632" s="40" t="n">
        <f aca="false">IFERROR((N631-N630)/N630,"")</f>
        <v>-0.0186915887850467</v>
      </c>
      <c r="O632" s="40" t="n">
        <f aca="false">IFERROR((O631-O630)/O630,"")</f>
        <v>0.0988700564971752</v>
      </c>
      <c r="P632" s="40" t="n">
        <f aca="false">IFERROR((P631-P630)/P630,"")</f>
        <v>-0.111498257839721</v>
      </c>
      <c r="Q632" s="74" t="n">
        <f aca="false">IFERROR((Q631-Q630)/Q630,"")</f>
        <v>-0.164285714285714</v>
      </c>
      <c r="R632" s="74" t="n">
        <f aca="false">IFERROR((R631-R630)/R630,"")</f>
        <v>-0.0534502262443439</v>
      </c>
      <c r="S632" s="74" t="n">
        <f aca="false">IFERROR((S631-S630)/S630,"")</f>
        <v>0.141592920353982</v>
      </c>
      <c r="T632" s="74" t="n">
        <f aca="false">IFERROR((T631-T630)/T630,"")</f>
        <v>-0.199052132701422</v>
      </c>
      <c r="U632" s="74" t="n">
        <f aca="false">IFERROR((U631-U630)/U630,"")</f>
        <v>-0.107598607888631</v>
      </c>
      <c r="V632" s="75" t="n">
        <f aca="false">IFERROR((V631-V630)/V630,"")</f>
        <v>-0.613425925925926</v>
      </c>
    </row>
    <row r="633" customFormat="false" ht="13.5" hidden="false" customHeight="true" outlineLevel="0" collapsed="false">
      <c r="A633" s="69"/>
      <c r="B633" s="70"/>
      <c r="C633" s="76" t="s">
        <v>550</v>
      </c>
      <c r="D633" s="72"/>
      <c r="E633" s="72"/>
      <c r="F633" s="77" t="n">
        <f aca="false">IFERROR(SQRT(2*(F631-F630)^2/(F631+F630)),"")</f>
        <v>9.25803021214368</v>
      </c>
      <c r="G633" s="77" t="n">
        <f aca="false">IFERROR(SQRT(2*(G631-G630)^2/(G631+G630)),"")</f>
        <v>0.241021339941205</v>
      </c>
      <c r="H633" s="77" t="n">
        <f aca="false">IFERROR(SQRT(2*(H631-H630)^2/(H631+H630)),"")</f>
        <v>0.036551406867881</v>
      </c>
      <c r="I633" s="77" t="n">
        <f aca="false">IFERROR(SQRT(2*(I631-I630)^2/(I631+I630)),"")</f>
        <v>3.22614623148249</v>
      </c>
      <c r="J633" s="77" t="n">
        <f aca="false">IFERROR(SQRT(2*(J631-J630)^2/(J631+J630)),"")</f>
        <v>11.0687423661993</v>
      </c>
      <c r="K633" s="77" t="n">
        <f aca="false">IFERROR(SQRT(2*(K631-K630)^2/(K631+K630)),"")</f>
        <v>0.126491106406735</v>
      </c>
      <c r="L633" s="77" t="n">
        <f aca="false">IFERROR(SQRT(2*(L631-L630)^2/(L631+L630)),"")</f>
        <v>0.712581237983003</v>
      </c>
      <c r="M633" s="77" t="n">
        <f aca="false">IFERROR(SQRT(2*(M631-M630)^2/(M631+M630)),"")</f>
        <v>1.31899925555118</v>
      </c>
      <c r="N633" s="84" t="n">
        <f aca="false">IFERROR(SQRT(2*(N631-N630)^2/(N631+N630)),"")</f>
        <v>0.194257172471453</v>
      </c>
      <c r="O633" s="84" t="n">
        <f aca="false">IFERROR(SQRT(2*(O631-O630)^2/(O631+O630)),"")</f>
        <v>1.81588622976817</v>
      </c>
      <c r="P633" s="84" t="n">
        <f aca="false">IFERROR(SQRT(2*(P631-P630)^2/(P631+P630)),"")</f>
        <v>1.94386156553852</v>
      </c>
      <c r="Q633" s="77" t="n">
        <f aca="false">IFERROR(SQRT(2*(Q631-Q630)^2/(Q631+Q630)),"")</f>
        <v>2.02897302039966</v>
      </c>
      <c r="R633" s="77" t="n">
        <f aca="false">IFERROR(SQRT(2*(R631-R630)^2/(R631+R630)),"")</f>
        <v>3.22172092046776</v>
      </c>
      <c r="S633" s="77" t="n">
        <f aca="false">IFERROR(SQRT(2*(S631-S630)^2/(S631+S630)),"")</f>
        <v>1.45454545454545</v>
      </c>
      <c r="T633" s="77" t="n">
        <f aca="false">IFERROR(SQRT(2*(T631-T630)^2/(T631+T630)),"")</f>
        <v>3.04700025046205</v>
      </c>
      <c r="U633" s="77" t="n">
        <f aca="false">IFERROR(SQRT(2*(U631-U630)^2/(U631+U630)),"")</f>
        <v>6.49529154546094</v>
      </c>
      <c r="V633" s="79" t="n">
        <f aca="false">IFERROR(SQRT(2*(V631-V630)^2/(V631+V630)),"")</f>
        <v>15.3125479114102</v>
      </c>
    </row>
    <row r="634" customFormat="false" ht="13.5" hidden="false" customHeight="true" outlineLevel="0" collapsed="false">
      <c r="A634" s="69" t="n">
        <v>8007400</v>
      </c>
      <c r="B634" s="70" t="s">
        <v>367</v>
      </c>
      <c r="C634" s="71" t="s">
        <v>562</v>
      </c>
      <c r="D634" s="72" t="n">
        <v>45757</v>
      </c>
      <c r="E634" s="82" t="s">
        <v>563</v>
      </c>
      <c r="F634" s="71" t="n">
        <v>14830</v>
      </c>
      <c r="G634" s="71" t="n">
        <v>3859</v>
      </c>
      <c r="H634" s="71" t="n">
        <v>3857</v>
      </c>
      <c r="I634" s="71" t="n">
        <v>3466</v>
      </c>
      <c r="J634" s="71" t="n">
        <v>3648</v>
      </c>
      <c r="K634" s="102" t="n">
        <v>676</v>
      </c>
      <c r="L634" s="102" t="n">
        <v>2539</v>
      </c>
      <c r="M634" s="102" t="n">
        <v>644</v>
      </c>
      <c r="N634" s="102" t="n">
        <v>479</v>
      </c>
      <c r="O634" s="102" t="n">
        <v>3031</v>
      </c>
      <c r="P634" s="102" t="n">
        <v>347</v>
      </c>
      <c r="Q634" s="102" t="n">
        <v>625</v>
      </c>
      <c r="R634" s="102" t="n">
        <v>2209</v>
      </c>
      <c r="S634" s="102" t="n">
        <v>632</v>
      </c>
      <c r="T634" s="102" t="n">
        <v>454</v>
      </c>
      <c r="U634" s="102" t="n">
        <v>2208</v>
      </c>
      <c r="V634" s="102" t="n">
        <v>986</v>
      </c>
    </row>
    <row r="635" customFormat="false" ht="13.5" hidden="false" customHeight="true" outlineLevel="0" collapsed="false">
      <c r="A635" s="69"/>
      <c r="B635" s="70"/>
      <c r="C635" s="6" t="s">
        <v>548</v>
      </c>
      <c r="D635" s="72"/>
      <c r="E635" s="72"/>
      <c r="F635" s="6" t="n">
        <v>13171</v>
      </c>
      <c r="G635" s="6" t="n">
        <v>3747</v>
      </c>
      <c r="H635" s="6" t="n">
        <v>3715</v>
      </c>
      <c r="I635" s="6" t="n">
        <v>2823</v>
      </c>
      <c r="J635" s="6" t="n">
        <v>2886</v>
      </c>
      <c r="K635" s="103" t="n">
        <v>638</v>
      </c>
      <c r="L635" s="104" t="n">
        <v>2522</v>
      </c>
      <c r="M635" s="104" t="n">
        <v>587</v>
      </c>
      <c r="N635" s="104" t="n">
        <v>475</v>
      </c>
      <c r="O635" s="104" t="n">
        <v>2911</v>
      </c>
      <c r="P635" s="104" t="n">
        <v>329</v>
      </c>
      <c r="Q635" s="104" t="n">
        <v>610</v>
      </c>
      <c r="R635" s="104" t="n">
        <v>2171</v>
      </c>
      <c r="S635" s="104" t="n">
        <v>42</v>
      </c>
      <c r="T635" s="104" t="n">
        <v>435</v>
      </c>
      <c r="U635" s="104" t="n">
        <v>2194</v>
      </c>
      <c r="V635" s="104" t="n">
        <v>257</v>
      </c>
    </row>
    <row r="636" customFormat="false" ht="13.5" hidden="false" customHeight="true" outlineLevel="0" collapsed="false">
      <c r="A636" s="69"/>
      <c r="B636" s="70"/>
      <c r="C636" s="6" t="s">
        <v>549</v>
      </c>
      <c r="D636" s="72"/>
      <c r="E636" s="72"/>
      <c r="F636" s="74" t="n">
        <f aca="false">IFERROR((F635-F634)/F634,"")</f>
        <v>-0.111867835468645</v>
      </c>
      <c r="G636" s="74" t="n">
        <f aca="false">IFERROR((G635-G634)/G634,"")</f>
        <v>-0.0290230629696813</v>
      </c>
      <c r="H636" s="74" t="n">
        <f aca="false">IFERROR((H635-H634)/H634,"")</f>
        <v>-0.0368161783769769</v>
      </c>
      <c r="I636" s="74" t="n">
        <f aca="false">IFERROR((I635-I634)/I634,"")</f>
        <v>-0.185516445470283</v>
      </c>
      <c r="J636" s="74" t="n">
        <f aca="false">IFERROR((J635-J634)/J634,"")</f>
        <v>-0.208881578947368</v>
      </c>
      <c r="K636" s="74" t="n">
        <f aca="false">IFERROR((K635-K634)/K634,"")</f>
        <v>-0.0562130177514793</v>
      </c>
      <c r="L636" s="74" t="n">
        <f aca="false">IFERROR((L635-L634)/L634,"")</f>
        <v>-0.00669554942890902</v>
      </c>
      <c r="M636" s="74" t="n">
        <f aca="false">IFERROR((M635-M634)/M634,"")</f>
        <v>-0.0885093167701863</v>
      </c>
      <c r="N636" s="40" t="n">
        <f aca="false">IFERROR((N635-N634)/N634,"")</f>
        <v>-0.00835073068893528</v>
      </c>
      <c r="O636" s="40" t="n">
        <f aca="false">IFERROR((O635-O634)/O634,"")</f>
        <v>-0.0395908940943583</v>
      </c>
      <c r="P636" s="40" t="n">
        <f aca="false">IFERROR((P635-P634)/P634,"")</f>
        <v>-0.0518731988472623</v>
      </c>
      <c r="Q636" s="74" t="n">
        <f aca="false">IFERROR((Q635-Q634)/Q634,"")</f>
        <v>-0.024</v>
      </c>
      <c r="R636" s="74" t="n">
        <f aca="false">IFERROR((R635-R634)/R634,"")</f>
        <v>-0.0172023540063377</v>
      </c>
      <c r="S636" s="74" t="n">
        <f aca="false">IFERROR((S635-S634)/S634,"")</f>
        <v>-0.933544303797468</v>
      </c>
      <c r="T636" s="74" t="n">
        <f aca="false">IFERROR((T635-T634)/T634,"")</f>
        <v>-0.0418502202643172</v>
      </c>
      <c r="U636" s="74" t="n">
        <f aca="false">IFERROR((U635-U634)/U634,"")</f>
        <v>-0.00634057971014493</v>
      </c>
      <c r="V636" s="75" t="n">
        <f aca="false">IFERROR((V635-V634)/V634,"")</f>
        <v>-0.739350912778905</v>
      </c>
    </row>
    <row r="637" customFormat="false" ht="13.5" hidden="false" customHeight="true" outlineLevel="0" collapsed="false">
      <c r="A637" s="69"/>
      <c r="B637" s="70"/>
      <c r="C637" s="76" t="s">
        <v>550</v>
      </c>
      <c r="D637" s="72"/>
      <c r="E637" s="72"/>
      <c r="F637" s="77" t="n">
        <f aca="false">IFERROR(SQRT(2*(F635-F634)^2/(F635+F634)),"")</f>
        <v>14.0208587157045</v>
      </c>
      <c r="G637" s="77" t="n">
        <f aca="false">IFERROR(SQRT(2*(G635-G634)^2/(G635+G634)),"")</f>
        <v>1.81616315159621</v>
      </c>
      <c r="H637" s="77" t="n">
        <f aca="false">IFERROR(SQRT(2*(H635-H634)^2/(H635+H634)),"")</f>
        <v>2.30779931213307</v>
      </c>
      <c r="I637" s="77" t="n">
        <f aca="false">IFERROR(SQRT(2*(I635-I634)^2/(I635+I634)),"")</f>
        <v>11.4666134790534</v>
      </c>
      <c r="J637" s="77" t="n">
        <f aca="false">IFERROR(SQRT(2*(J635-J634)^2/(J635+J634)),"")</f>
        <v>13.3315425794695</v>
      </c>
      <c r="K637" s="77" t="n">
        <f aca="false">IFERROR(SQRT(2*(K635-K634)^2/(K635+K634)),"")</f>
        <v>1.48252119781765</v>
      </c>
      <c r="L637" s="77" t="n">
        <f aca="false">IFERROR(SQRT(2*(L635-L634)^2/(L635+L634)),"")</f>
        <v>0.337944786203355</v>
      </c>
      <c r="M637" s="77" t="n">
        <f aca="false">IFERROR(SQRT(2*(M635-M634)^2/(M635+M634)),"")</f>
        <v>2.29752807510366</v>
      </c>
      <c r="N637" s="84" t="n">
        <f aca="false">IFERROR(SQRT(2*(N635-N634)^2/(N635+N634)),"")</f>
        <v>0.183147418598252</v>
      </c>
      <c r="O637" s="84" t="n">
        <f aca="false">IFERROR(SQRT(2*(O635-O634)^2/(O635+O634)),"")</f>
        <v>2.20155692896587</v>
      </c>
      <c r="P637" s="84" t="n">
        <f aca="false">IFERROR(SQRT(2*(P635-P634)^2/(P635+P634)),"")</f>
        <v>0.979070927796758</v>
      </c>
      <c r="Q637" s="77" t="n">
        <f aca="false">IFERROR(SQRT(2*(Q635-Q634)^2/(Q635+Q634)),"")</f>
        <v>0.60363272743915</v>
      </c>
      <c r="R637" s="77" t="n">
        <f aca="false">IFERROR(SQRT(2*(R635-R634)^2/(R635+R634)),"")</f>
        <v>0.812010302024308</v>
      </c>
      <c r="S637" s="77" t="n">
        <f aca="false">IFERROR(SQRT(2*(S635-S634)^2/(S635+S634)),"")</f>
        <v>32.1393479314678</v>
      </c>
      <c r="T637" s="77" t="n">
        <f aca="false">IFERROR(SQRT(2*(T635-T634)^2/(T635+T634)),"")</f>
        <v>0.901192810357373</v>
      </c>
      <c r="U637" s="77" t="n">
        <f aca="false">IFERROR(SQRT(2*(U635-U634)^2/(U635+U634)),"")</f>
        <v>0.298413189423641</v>
      </c>
      <c r="V637" s="79" t="n">
        <f aca="false">IFERROR(SQRT(2*(V635-V634)^2/(V635+V634)),"")</f>
        <v>29.241992529782</v>
      </c>
    </row>
    <row r="638" customFormat="false" ht="13.5" hidden="false" customHeight="true" outlineLevel="0" collapsed="false">
      <c r="A638" s="69" t="n">
        <v>8003900</v>
      </c>
      <c r="B638" s="70" t="s">
        <v>369</v>
      </c>
      <c r="C638" s="71" t="s">
        <v>562</v>
      </c>
      <c r="D638" s="72" t="n">
        <v>45785</v>
      </c>
      <c r="E638" s="82" t="s">
        <v>563</v>
      </c>
      <c r="F638" s="71" t="n">
        <v>1797</v>
      </c>
      <c r="G638" s="71" t="n">
        <v>0</v>
      </c>
      <c r="H638" s="71" t="n">
        <v>0</v>
      </c>
      <c r="I638" s="71" t="n">
        <v>1258</v>
      </c>
      <c r="J638" s="71" t="n">
        <v>539</v>
      </c>
      <c r="K638" s="94" t="n">
        <v>0</v>
      </c>
      <c r="L638" s="107" t="n">
        <v>0</v>
      </c>
      <c r="M638" s="107" t="n">
        <v>0</v>
      </c>
      <c r="N638" s="107" t="n">
        <v>0</v>
      </c>
      <c r="O638" s="107" t="n">
        <v>0</v>
      </c>
      <c r="P638" s="107" t="n">
        <v>0</v>
      </c>
      <c r="Q638" s="111" t="n">
        <v>575</v>
      </c>
      <c r="R638" s="111" t="n">
        <v>138</v>
      </c>
      <c r="S638" s="111" t="n">
        <v>545</v>
      </c>
      <c r="T638" s="111" t="n">
        <v>112</v>
      </c>
      <c r="U638" s="111" t="n">
        <v>99</v>
      </c>
      <c r="V638" s="111" t="n">
        <v>328</v>
      </c>
    </row>
    <row r="639" customFormat="false" ht="13.5" hidden="false" customHeight="true" outlineLevel="0" collapsed="false">
      <c r="A639" s="69"/>
      <c r="B639" s="70"/>
      <c r="C639" s="6" t="s">
        <v>548</v>
      </c>
      <c r="D639" s="72"/>
      <c r="E639" s="72"/>
      <c r="F639" s="6" t="n">
        <v>1786</v>
      </c>
      <c r="G639" s="6" t="n">
        <v>0</v>
      </c>
      <c r="H639" s="6" t="n">
        <v>0</v>
      </c>
      <c r="I639" s="6" t="n">
        <v>1225</v>
      </c>
      <c r="J639" s="6" t="n">
        <v>561</v>
      </c>
      <c r="K639" s="94" t="n">
        <v>0</v>
      </c>
      <c r="L639" s="107" t="n">
        <v>0</v>
      </c>
      <c r="M639" s="107" t="n">
        <v>0</v>
      </c>
      <c r="N639" s="107" t="n">
        <v>0</v>
      </c>
      <c r="O639" s="107" t="n">
        <v>0</v>
      </c>
      <c r="P639" s="107" t="n">
        <v>0</v>
      </c>
      <c r="Q639" s="103" t="n">
        <v>585</v>
      </c>
      <c r="R639" s="104" t="n">
        <v>146</v>
      </c>
      <c r="S639" s="104" t="n">
        <v>494</v>
      </c>
      <c r="T639" s="104" t="n">
        <v>114</v>
      </c>
      <c r="U639" s="104" t="n">
        <v>106</v>
      </c>
      <c r="V639" s="104" t="n">
        <v>341</v>
      </c>
    </row>
    <row r="640" customFormat="false" ht="13.5" hidden="false" customHeight="true" outlineLevel="0" collapsed="false">
      <c r="A640" s="69"/>
      <c r="B640" s="70"/>
      <c r="C640" s="6" t="s">
        <v>549</v>
      </c>
      <c r="D640" s="72"/>
      <c r="E640" s="72"/>
      <c r="F640" s="74" t="n">
        <f aca="false">IFERROR((F639-F638)/F638,"")</f>
        <v>-0.00612131329994435</v>
      </c>
      <c r="G640" s="74" t="str">
        <f aca="false">IFERROR((G639-G638)/G638,"")</f>
        <v/>
      </c>
      <c r="H640" s="74" t="str">
        <f aca="false">IFERROR((H639-H638)/H638,"")</f>
        <v/>
      </c>
      <c r="I640" s="74" t="n">
        <f aca="false">IFERROR((I639-I638)/I638,"")</f>
        <v>-0.0262321144674086</v>
      </c>
      <c r="J640" s="74" t="n">
        <f aca="false">IFERROR((J639-J638)/J638,"")</f>
        <v>0.0408163265306122</v>
      </c>
      <c r="K640" s="74" t="str">
        <f aca="false">IFERROR((K639-K638)/K638,"")</f>
        <v/>
      </c>
      <c r="L640" s="74" t="str">
        <f aca="false">IFERROR((L639-L638)/L638,"")</f>
        <v/>
      </c>
      <c r="M640" s="74" t="str">
        <f aca="false">IFERROR((M639-M638)/M638,"")</f>
        <v/>
      </c>
      <c r="N640" s="40" t="str">
        <f aca="false">IFERROR((N639-N638)/N638,"")</f>
        <v/>
      </c>
      <c r="O640" s="40" t="str">
        <f aca="false">IFERROR((O639-O638)/O638,"")</f>
        <v/>
      </c>
      <c r="P640" s="40" t="str">
        <f aca="false">IFERROR((P639-P638)/P638,"")</f>
        <v/>
      </c>
      <c r="Q640" s="74" t="n">
        <f aca="false">IFERROR((Q639-Q638)/Q638,"")</f>
        <v>0.0173913043478261</v>
      </c>
      <c r="R640" s="74" t="n">
        <f aca="false">IFERROR((R639-R638)/R638,"")</f>
        <v>0.0579710144927536</v>
      </c>
      <c r="S640" s="74" t="n">
        <f aca="false">IFERROR((S639-S638)/S638,"")</f>
        <v>-0.0935779816513762</v>
      </c>
      <c r="T640" s="74" t="n">
        <f aca="false">IFERROR((T639-T638)/T638,"")</f>
        <v>0.0178571428571429</v>
      </c>
      <c r="U640" s="74" t="n">
        <f aca="false">IFERROR((U639-U638)/U638,"")</f>
        <v>0.0707070707070707</v>
      </c>
      <c r="V640" s="75" t="n">
        <f aca="false">IFERROR((V639-V638)/V638,"")</f>
        <v>0.0396341463414634</v>
      </c>
    </row>
    <row r="641" customFormat="false" ht="13.5" hidden="false" customHeight="true" outlineLevel="0" collapsed="false">
      <c r="A641" s="69"/>
      <c r="B641" s="70"/>
      <c r="C641" s="76" t="s">
        <v>550</v>
      </c>
      <c r="D641" s="72"/>
      <c r="E641" s="72"/>
      <c r="F641" s="77" t="n">
        <f aca="false">IFERROR(SQRT(2*(F639-F638)^2/(F639+F638)),"")</f>
        <v>0.259886834257049</v>
      </c>
      <c r="G641" s="77" t="str">
        <f aca="false">IFERROR(SQRT(2*(G639-G638)^2/(G639+G638)),"")</f>
        <v/>
      </c>
      <c r="H641" s="77" t="str">
        <f aca="false">IFERROR(SQRT(2*(H639-H638)^2/(H639+H638)),"")</f>
        <v/>
      </c>
      <c r="I641" s="77" t="n">
        <f aca="false">IFERROR(SQRT(2*(I639-I638)^2/(I639+I638)),"")</f>
        <v>0.936570723488972</v>
      </c>
      <c r="J641" s="77" t="n">
        <f aca="false">IFERROR(SQRT(2*(J639-J638)^2/(J639+J638)),"")</f>
        <v>0.938083151964686</v>
      </c>
      <c r="K641" s="77" t="str">
        <f aca="false">IFERROR(SQRT(2*(K639-K638)^2/(K639+K638)),"")</f>
        <v/>
      </c>
      <c r="L641" s="77" t="str">
        <f aca="false">IFERROR(SQRT(2*(L639-L638)^2/(L639+L638)),"")</f>
        <v/>
      </c>
      <c r="M641" s="77" t="str">
        <f aca="false">IFERROR(SQRT(2*(M639-M638)^2/(M639+M638)),"")</f>
        <v/>
      </c>
      <c r="N641" s="84" t="str">
        <f aca="false">IFERROR(SQRT(2*(N639-N638)^2/(N639+N638)),"")</f>
        <v/>
      </c>
      <c r="O641" s="84" t="str">
        <f aca="false">IFERROR(SQRT(2*(O639-O638)^2/(O639+O638)),"")</f>
        <v/>
      </c>
      <c r="P641" s="84" t="str">
        <f aca="false">IFERROR(SQRT(2*(P639-P638)^2/(P639+P638)),"")</f>
        <v/>
      </c>
      <c r="Q641" s="77" t="n">
        <f aca="false">IFERROR(SQRT(2*(Q639-Q638)^2/(Q639+Q638)),"")</f>
        <v>0.4152273992687</v>
      </c>
      <c r="R641" s="77" t="n">
        <f aca="false">IFERROR(SQRT(2*(R639-R638)^2/(R639+R638)),"")</f>
        <v>0.671345086637351</v>
      </c>
      <c r="S641" s="77" t="n">
        <f aca="false">IFERROR(SQRT(2*(S639-S638)^2/(S639+S638)),"")</f>
        <v>2.23757396466647</v>
      </c>
      <c r="T641" s="77" t="n">
        <f aca="false">IFERROR(SQRT(2*(T639-T638)^2/(T639+T638)),"")</f>
        <v>0.188144173676719</v>
      </c>
      <c r="U641" s="77" t="n">
        <f aca="false">IFERROR(SQRT(2*(U639-U638)^2/(U639+U638)),"")</f>
        <v>0.691410717654713</v>
      </c>
      <c r="V641" s="79" t="n">
        <f aca="false">IFERROR(SQRT(2*(V639-V638)^2/(V639+V638)),"")</f>
        <v>0.710796517357951</v>
      </c>
    </row>
    <row r="642" customFormat="false" ht="13.5" hidden="false" customHeight="true" outlineLevel="0" collapsed="false">
      <c r="A642" s="69" t="n">
        <v>8004000</v>
      </c>
      <c r="B642" s="70" t="s">
        <v>371</v>
      </c>
      <c r="C642" s="71" t="s">
        <v>562</v>
      </c>
      <c r="D642" s="72" t="n">
        <v>45770</v>
      </c>
      <c r="E642" s="82" t="s">
        <v>563</v>
      </c>
      <c r="F642" s="71" t="n">
        <v>15836</v>
      </c>
      <c r="G642" s="71" t="n">
        <v>6603</v>
      </c>
      <c r="H642" s="71" t="n">
        <v>7395</v>
      </c>
      <c r="I642" s="71" t="n">
        <v>1183</v>
      </c>
      <c r="J642" s="71" t="n">
        <v>655</v>
      </c>
      <c r="K642" s="106" t="n">
        <v>206</v>
      </c>
      <c r="L642" s="105" t="n">
        <v>6088</v>
      </c>
      <c r="M642" s="106" t="n">
        <v>309</v>
      </c>
      <c r="N642" s="106" t="n">
        <v>389</v>
      </c>
      <c r="O642" s="105" t="n">
        <v>6926</v>
      </c>
      <c r="P642" s="106" t="n">
        <v>80</v>
      </c>
      <c r="Q642" s="106" t="n">
        <v>445</v>
      </c>
      <c r="R642" s="106" t="n">
        <v>112</v>
      </c>
      <c r="S642" s="106" t="n">
        <v>626</v>
      </c>
      <c r="T642" s="106" t="n">
        <v>155</v>
      </c>
      <c r="U642" s="106" t="n">
        <v>121</v>
      </c>
      <c r="V642" s="106" t="n">
        <v>379</v>
      </c>
    </row>
    <row r="643" customFormat="false" ht="13.5" hidden="false" customHeight="true" outlineLevel="0" collapsed="false">
      <c r="A643" s="69"/>
      <c r="B643" s="70"/>
      <c r="C643" s="6" t="s">
        <v>548</v>
      </c>
      <c r="D643" s="72"/>
      <c r="E643" s="72"/>
      <c r="F643" s="6" t="n">
        <v>15632</v>
      </c>
      <c r="G643" s="6" t="n">
        <v>6628</v>
      </c>
      <c r="H643" s="6" t="n">
        <v>7362</v>
      </c>
      <c r="I643" s="6" t="n">
        <v>1124</v>
      </c>
      <c r="J643" s="6" t="n">
        <v>518</v>
      </c>
      <c r="K643" s="103" t="n">
        <v>212</v>
      </c>
      <c r="L643" s="104" t="n">
        <v>6104</v>
      </c>
      <c r="M643" s="104" t="n">
        <v>312</v>
      </c>
      <c r="N643" s="104" t="n">
        <v>374</v>
      </c>
      <c r="O643" s="104" t="n">
        <v>6907</v>
      </c>
      <c r="P643" s="104" t="n">
        <v>81</v>
      </c>
      <c r="Q643" s="104" t="n">
        <v>353</v>
      </c>
      <c r="R643" s="104" t="n">
        <v>137</v>
      </c>
      <c r="S643" s="104" t="n">
        <v>634</v>
      </c>
      <c r="T643" s="104" t="n">
        <v>97</v>
      </c>
      <c r="U643" s="104" t="n">
        <v>129</v>
      </c>
      <c r="V643" s="104" t="n">
        <v>292</v>
      </c>
    </row>
    <row r="644" customFormat="false" ht="13.5" hidden="false" customHeight="true" outlineLevel="0" collapsed="false">
      <c r="A644" s="69"/>
      <c r="B644" s="70"/>
      <c r="C644" s="6" t="s">
        <v>549</v>
      </c>
      <c r="D644" s="72"/>
      <c r="E644" s="72"/>
      <c r="F644" s="74" t="n">
        <f aca="false">IFERROR((F643-F642)/F642,"")</f>
        <v>-0.0128820409194241</v>
      </c>
      <c r="G644" s="74" t="n">
        <f aca="false">IFERROR((G643-G642)/G642,"")</f>
        <v>0.0037861578070574</v>
      </c>
      <c r="H644" s="74" t="n">
        <f aca="false">IFERROR((H643-H642)/H642,"")</f>
        <v>-0.00446247464503043</v>
      </c>
      <c r="I644" s="74" t="n">
        <f aca="false">IFERROR((I643-I642)/I642,"")</f>
        <v>-0.0498732037193576</v>
      </c>
      <c r="J644" s="74" t="n">
        <f aca="false">IFERROR((J643-J642)/J642,"")</f>
        <v>-0.209160305343511</v>
      </c>
      <c r="K644" s="74" t="n">
        <f aca="false">IFERROR((K643-K642)/K642,"")</f>
        <v>0.029126213592233</v>
      </c>
      <c r="L644" s="74" t="n">
        <f aca="false">IFERROR((L643-L642)/L642,"")</f>
        <v>0.0026281208935611</v>
      </c>
      <c r="M644" s="74" t="n">
        <f aca="false">IFERROR((M643-M642)/M642,"")</f>
        <v>0.00970873786407767</v>
      </c>
      <c r="N644" s="40" t="n">
        <f aca="false">IFERROR((N643-N642)/N642,"")</f>
        <v>-0.038560411311054</v>
      </c>
      <c r="O644" s="40" t="n">
        <f aca="false">IFERROR((O643-O642)/O642,"")</f>
        <v>-0.00274328616806237</v>
      </c>
      <c r="P644" s="40" t="n">
        <f aca="false">IFERROR((P643-P642)/P642,"")</f>
        <v>0.0125</v>
      </c>
      <c r="Q644" s="74" t="n">
        <f aca="false">IFERROR((Q643-Q642)/Q642,"")</f>
        <v>-0.206741573033708</v>
      </c>
      <c r="R644" s="74" t="n">
        <f aca="false">IFERROR((R643-R642)/R642,"")</f>
        <v>0.223214285714286</v>
      </c>
      <c r="S644" s="74" t="n">
        <f aca="false">IFERROR((S643-S642)/S642,"")</f>
        <v>0.012779552715655</v>
      </c>
      <c r="T644" s="74" t="n">
        <f aca="false">IFERROR((T643-T642)/T642,"")</f>
        <v>-0.374193548387097</v>
      </c>
      <c r="U644" s="74" t="n">
        <f aca="false">IFERROR((U643-U642)/U642,"")</f>
        <v>0.0661157024793388</v>
      </c>
      <c r="V644" s="75" t="n">
        <f aca="false">IFERROR((V643-V642)/V642,"")</f>
        <v>-0.229551451187335</v>
      </c>
    </row>
    <row r="645" customFormat="false" ht="13.5" hidden="false" customHeight="true" outlineLevel="0" collapsed="false">
      <c r="A645" s="69"/>
      <c r="B645" s="70"/>
      <c r="C645" s="76" t="s">
        <v>550</v>
      </c>
      <c r="D645" s="72"/>
      <c r="E645" s="72"/>
      <c r="F645" s="77" t="n">
        <f aca="false">IFERROR(SQRT(2*(F643-F642)^2/(F643+F642)),"")</f>
        <v>1.62633719463386</v>
      </c>
      <c r="G645" s="77" t="n">
        <f aca="false">IFERROR(SQRT(2*(G643-G642)^2/(G643+G642)),"")</f>
        <v>0.307368014543801</v>
      </c>
      <c r="H645" s="77" t="n">
        <f aca="false">IFERROR(SQRT(2*(H643-H642)^2/(H643+H642)),"")</f>
        <v>0.38417570690396</v>
      </c>
      <c r="I645" s="77" t="n">
        <f aca="false">IFERROR(SQRT(2*(I643-I642)^2/(I643+I642)),"")</f>
        <v>1.73717356595884</v>
      </c>
      <c r="J645" s="77" t="n">
        <f aca="false">IFERROR(SQRT(2*(J643-J642)^2/(J643+J642)),"")</f>
        <v>5.65700495225504</v>
      </c>
      <c r="K645" s="77" t="n">
        <f aca="false">IFERROR(SQRT(2*(K643-K642)^2/(K643+K642)),"")</f>
        <v>0.415028678319645</v>
      </c>
      <c r="L645" s="77" t="n">
        <f aca="false">IFERROR(SQRT(2*(L643-L642)^2/(L643+L642)),"")</f>
        <v>0.204926207831424</v>
      </c>
      <c r="M645" s="77" t="n">
        <f aca="false">IFERROR(SQRT(2*(M643-M642)^2/(M643+M642)),"")</f>
        <v>0.17025130615175</v>
      </c>
      <c r="N645" s="84" t="n">
        <f aca="false">IFERROR(SQRT(2*(N643-N642)^2/(N643+N642)),"")</f>
        <v>0.767969527573707</v>
      </c>
      <c r="O645" s="84" t="n">
        <f aca="false">IFERROR(SQRT(2*(O643-O642)^2/(O643+O642)),"")</f>
        <v>0.228460125124227</v>
      </c>
      <c r="P645" s="84" t="n">
        <f aca="false">IFERROR(SQRT(2*(P643-P642)^2/(P643+P642)),"")</f>
        <v>0.111455642515071</v>
      </c>
      <c r="Q645" s="77" t="n">
        <f aca="false">IFERROR(SQRT(2*(Q643-Q642)^2/(Q643+Q642)),"")</f>
        <v>4.60576080376018</v>
      </c>
      <c r="R645" s="77" t="n">
        <f aca="false">IFERROR(SQRT(2*(R643-R642)^2/(R643+R642)),"")</f>
        <v>2.2405535747411</v>
      </c>
      <c r="S645" s="77" t="n">
        <f aca="false">IFERROR(SQRT(2*(S643-S642)^2/(S643+S642)),"")</f>
        <v>0.318727629155838</v>
      </c>
      <c r="T645" s="77" t="n">
        <f aca="false">IFERROR(SQRT(2*(T643-T642)^2/(T643+T642)),"")</f>
        <v>5.16705067697354</v>
      </c>
      <c r="U645" s="77" t="n">
        <f aca="false">IFERROR(SQRT(2*(U643-U642)^2/(U643+U642)),"")</f>
        <v>0.715541752799933</v>
      </c>
      <c r="V645" s="79" t="n">
        <f aca="false">IFERROR(SQRT(2*(V643-V642)^2/(V643+V642)),"")</f>
        <v>4.74977448676374</v>
      </c>
    </row>
    <row r="646" customFormat="false" ht="13.5" hidden="false" customHeight="true" outlineLevel="0" collapsed="false">
      <c r="A646" s="69" t="n">
        <v>8028500</v>
      </c>
      <c r="B646" s="70" t="s">
        <v>373</v>
      </c>
      <c r="C646" s="71" t="s">
        <v>547</v>
      </c>
      <c r="D646" s="86"/>
      <c r="E646" s="82"/>
      <c r="F646" s="71"/>
      <c r="G646" s="71"/>
      <c r="H646" s="71"/>
      <c r="I646" s="71"/>
      <c r="J646" s="71"/>
      <c r="K646" s="71"/>
      <c r="L646" s="71"/>
      <c r="M646" s="71"/>
      <c r="N646" s="5"/>
      <c r="O646" s="5"/>
      <c r="P646" s="5"/>
      <c r="Q646" s="71"/>
      <c r="R646" s="71"/>
      <c r="S646" s="71"/>
      <c r="T646" s="71"/>
      <c r="U646" s="71"/>
      <c r="V646" s="85"/>
    </row>
    <row r="647" customFormat="false" ht="13.5" hidden="false" customHeight="true" outlineLevel="0" collapsed="false">
      <c r="A647" s="69"/>
      <c r="B647" s="70"/>
      <c r="C647" s="6" t="s">
        <v>548</v>
      </c>
      <c r="D647" s="87"/>
      <c r="E647" s="82"/>
      <c r="F647" s="6"/>
      <c r="G647" s="6"/>
      <c r="H647" s="6"/>
      <c r="I647" s="6"/>
      <c r="J647" s="6"/>
      <c r="K647" s="6"/>
      <c r="L647" s="6"/>
      <c r="M647" s="6"/>
      <c r="N647" s="5"/>
      <c r="O647" s="5"/>
      <c r="P647" s="5"/>
      <c r="Q647" s="6"/>
      <c r="R647" s="6"/>
      <c r="S647" s="6"/>
      <c r="T647" s="6"/>
      <c r="U647" s="6"/>
      <c r="V647" s="83"/>
    </row>
    <row r="648" customFormat="false" ht="13.5" hidden="false" customHeight="true" outlineLevel="0" collapsed="false">
      <c r="A648" s="69"/>
      <c r="B648" s="70"/>
      <c r="C648" s="6" t="s">
        <v>549</v>
      </c>
      <c r="D648" s="87"/>
      <c r="E648" s="82"/>
      <c r="F648" s="74" t="str">
        <f aca="false">IFERROR((F647-F646)/F646,"")</f>
        <v/>
      </c>
      <c r="G648" s="74" t="str">
        <f aca="false">IFERROR((G647-G646)/G646,"")</f>
        <v/>
      </c>
      <c r="H648" s="74" t="str">
        <f aca="false">IFERROR((H647-H646)/H646,"")</f>
        <v/>
      </c>
      <c r="I648" s="74" t="str">
        <f aca="false">IFERROR((I647-I646)/I646,"")</f>
        <v/>
      </c>
      <c r="J648" s="74" t="str">
        <f aca="false">IFERROR((J647-J646)/J646,"")</f>
        <v/>
      </c>
      <c r="K648" s="74" t="str">
        <f aca="false">IFERROR((K647-K646)/K646,"")</f>
        <v/>
      </c>
      <c r="L648" s="74" t="str">
        <f aca="false">IFERROR((L647-L646)/L646,"")</f>
        <v/>
      </c>
      <c r="M648" s="74" t="str">
        <f aca="false">IFERROR((M647-M646)/M646,"")</f>
        <v/>
      </c>
      <c r="N648" s="40" t="str">
        <f aca="false">IFERROR((N647-N646)/N646,"")</f>
        <v/>
      </c>
      <c r="O648" s="40" t="str">
        <f aca="false">IFERROR((O647-O646)/O646,"")</f>
        <v/>
      </c>
      <c r="P648" s="40" t="str">
        <f aca="false">IFERROR((P647-P646)/P646,"")</f>
        <v/>
      </c>
      <c r="Q648" s="74" t="str">
        <f aca="false">IFERROR((Q647-Q646)/Q646,"")</f>
        <v/>
      </c>
      <c r="R648" s="74" t="str">
        <f aca="false">IFERROR((R647-R646)/R646,"")</f>
        <v/>
      </c>
      <c r="S648" s="74" t="str">
        <f aca="false">IFERROR((S647-S646)/S646,"")</f>
        <v/>
      </c>
      <c r="T648" s="74" t="str">
        <f aca="false">IFERROR((T647-T646)/T646,"")</f>
        <v/>
      </c>
      <c r="U648" s="74" t="str">
        <f aca="false">IFERROR((U647-U646)/U646,"")</f>
        <v/>
      </c>
      <c r="V648" s="75" t="str">
        <f aca="false">IFERROR((V647-V646)/V646,"")</f>
        <v/>
      </c>
    </row>
    <row r="649" customFormat="false" ht="13.5" hidden="false" customHeight="true" outlineLevel="0" collapsed="false">
      <c r="A649" s="69"/>
      <c r="B649" s="70"/>
      <c r="C649" s="76" t="s">
        <v>550</v>
      </c>
      <c r="D649" s="88"/>
      <c r="E649" s="82"/>
      <c r="F649" s="77" t="str">
        <f aca="false">IFERROR(SQRT(2*(F647-F646)^2/(F647+F646)),"")</f>
        <v/>
      </c>
      <c r="G649" s="77" t="str">
        <f aca="false">IFERROR(SQRT(2*(G647-G646)^2/(G647+G646)),"")</f>
        <v/>
      </c>
      <c r="H649" s="77" t="str">
        <f aca="false">IFERROR(SQRT(2*(H647-H646)^2/(H647+H646)),"")</f>
        <v/>
      </c>
      <c r="I649" s="77" t="str">
        <f aca="false">IFERROR(SQRT(2*(I647-I646)^2/(I647+I646)),"")</f>
        <v/>
      </c>
      <c r="J649" s="77" t="str">
        <f aca="false">IFERROR(SQRT(2*(J647-J646)^2/(J647+J646)),"")</f>
        <v/>
      </c>
      <c r="K649" s="77" t="str">
        <f aca="false">IFERROR(SQRT(2*(K647-K646)^2/(K647+K646)),"")</f>
        <v/>
      </c>
      <c r="L649" s="77" t="str">
        <f aca="false">IFERROR(SQRT(2*(L647-L646)^2/(L647+L646)),"")</f>
        <v/>
      </c>
      <c r="M649" s="77" t="str">
        <f aca="false">IFERROR(SQRT(2*(M647-M646)^2/(M647+M646)),"")</f>
        <v/>
      </c>
      <c r="N649" s="84" t="str">
        <f aca="false">IFERROR(SQRT(2*(N647-N646)^2/(N647+N646)),"")</f>
        <v/>
      </c>
      <c r="O649" s="84" t="str">
        <f aca="false">IFERROR(SQRT(2*(O647-O646)^2/(O647+O646)),"")</f>
        <v/>
      </c>
      <c r="P649" s="84" t="str">
        <f aca="false">IFERROR(SQRT(2*(P647-P646)^2/(P647+P646)),"")</f>
        <v/>
      </c>
      <c r="Q649" s="77" t="str">
        <f aca="false">IFERROR(SQRT(2*(Q647-Q646)^2/(Q647+Q646)),"")</f>
        <v/>
      </c>
      <c r="R649" s="77" t="str">
        <f aca="false">IFERROR(SQRT(2*(R647-R646)^2/(R647+R646)),"")</f>
        <v/>
      </c>
      <c r="S649" s="77" t="str">
        <f aca="false">IFERROR(SQRT(2*(S647-S646)^2/(S647+S646)),"")</f>
        <v/>
      </c>
      <c r="T649" s="77" t="str">
        <f aca="false">IFERROR(SQRT(2*(T647-T646)^2/(T647+T646)),"")</f>
        <v/>
      </c>
      <c r="U649" s="77" t="str">
        <f aca="false">IFERROR(SQRT(2*(U647-U646)^2/(U647+U646)),"")</f>
        <v/>
      </c>
      <c r="V649" s="79" t="str">
        <f aca="false">IFERROR(SQRT(2*(V647-V646)^2/(V647+V646)),"")</f>
        <v/>
      </c>
    </row>
    <row r="650" customFormat="false" ht="13.5" hidden="false" customHeight="true" outlineLevel="0" collapsed="false">
      <c r="A650" s="69" t="n">
        <v>8023600</v>
      </c>
      <c r="B650" s="70" t="s">
        <v>375</v>
      </c>
      <c r="C650" s="71" t="s">
        <v>562</v>
      </c>
      <c r="D650" s="72" t="n">
        <v>45770</v>
      </c>
      <c r="E650" s="82" t="s">
        <v>563</v>
      </c>
      <c r="F650" s="71" t="n">
        <v>2530</v>
      </c>
      <c r="G650" s="71" t="n">
        <v>0</v>
      </c>
      <c r="H650" s="71" t="n">
        <v>0</v>
      </c>
      <c r="I650" s="71" t="n">
        <v>790</v>
      </c>
      <c r="J650" s="71" t="n">
        <v>1740</v>
      </c>
      <c r="K650" s="94" t="n">
        <v>0</v>
      </c>
      <c r="L650" s="107" t="n">
        <v>0</v>
      </c>
      <c r="M650" s="107" t="n">
        <v>0</v>
      </c>
      <c r="N650" s="107" t="n">
        <v>0</v>
      </c>
      <c r="O650" s="107" t="n">
        <v>0</v>
      </c>
      <c r="P650" s="107" t="n">
        <v>0</v>
      </c>
      <c r="Q650" s="106" t="n">
        <v>494</v>
      </c>
      <c r="R650" s="106" t="n">
        <v>137</v>
      </c>
      <c r="S650" s="106" t="n">
        <v>159</v>
      </c>
      <c r="T650" s="106" t="n">
        <v>225</v>
      </c>
      <c r="U650" s="106" t="n">
        <v>205</v>
      </c>
      <c r="V650" s="105" t="n">
        <v>1310</v>
      </c>
    </row>
    <row r="651" customFormat="false" ht="13.5" hidden="false" customHeight="true" outlineLevel="0" collapsed="false">
      <c r="A651" s="69"/>
      <c r="B651" s="70"/>
      <c r="C651" s="6" t="s">
        <v>548</v>
      </c>
      <c r="D651" s="72"/>
      <c r="E651" s="72"/>
      <c r="F651" s="6" t="n">
        <v>1162</v>
      </c>
      <c r="G651" s="6" t="n">
        <v>0</v>
      </c>
      <c r="H651" s="6" t="n">
        <v>0</v>
      </c>
      <c r="I651" s="6" t="n">
        <v>755</v>
      </c>
      <c r="J651" s="6" t="n">
        <v>407</v>
      </c>
      <c r="K651" s="94" t="n">
        <v>0</v>
      </c>
      <c r="L651" s="107" t="n">
        <v>0</v>
      </c>
      <c r="M651" s="107" t="n">
        <v>0</v>
      </c>
      <c r="N651" s="107" t="n">
        <v>0</v>
      </c>
      <c r="O651" s="107" t="n">
        <v>0</v>
      </c>
      <c r="P651" s="107" t="n">
        <v>0</v>
      </c>
      <c r="Q651" s="103" t="n">
        <v>474</v>
      </c>
      <c r="R651" s="104" t="n">
        <v>130</v>
      </c>
      <c r="S651" s="104" t="n">
        <v>151</v>
      </c>
      <c r="T651" s="104" t="n">
        <v>199</v>
      </c>
      <c r="U651" s="104" t="n">
        <v>5</v>
      </c>
      <c r="V651" s="104" t="n">
        <v>203</v>
      </c>
    </row>
    <row r="652" customFormat="false" ht="13.5" hidden="false" customHeight="true" outlineLevel="0" collapsed="false">
      <c r="A652" s="69"/>
      <c r="B652" s="70"/>
      <c r="C652" s="6" t="s">
        <v>549</v>
      </c>
      <c r="D652" s="72"/>
      <c r="E652" s="72"/>
      <c r="F652" s="74" t="n">
        <f aca="false">IFERROR((F651-F650)/F650,"")</f>
        <v>-0.540711462450593</v>
      </c>
      <c r="G652" s="74" t="str">
        <f aca="false">IFERROR((G651-G650)/G650,"")</f>
        <v/>
      </c>
      <c r="H652" s="74" t="str">
        <f aca="false">IFERROR((H651-H650)/H650,"")</f>
        <v/>
      </c>
      <c r="I652" s="74" t="n">
        <f aca="false">IFERROR((I651-I650)/I650,"")</f>
        <v>-0.0443037974683544</v>
      </c>
      <c r="J652" s="74" t="n">
        <f aca="false">IFERROR((J651-J650)/J650,"")</f>
        <v>-0.766091954022989</v>
      </c>
      <c r="K652" s="74" t="str">
        <f aca="false">IFERROR((K651-K650)/K650,"")</f>
        <v/>
      </c>
      <c r="L652" s="74" t="str">
        <f aca="false">IFERROR((L651-L650)/L650,"")</f>
        <v/>
      </c>
      <c r="M652" s="74" t="str">
        <f aca="false">IFERROR((M651-M650)/M650,"")</f>
        <v/>
      </c>
      <c r="N652" s="40" t="str">
        <f aca="false">IFERROR((N651-N650)/N650,"")</f>
        <v/>
      </c>
      <c r="O652" s="40" t="str">
        <f aca="false">IFERROR((O651-O650)/O650,"")</f>
        <v/>
      </c>
      <c r="P652" s="40" t="str">
        <f aca="false">IFERROR((P651-P650)/P650,"")</f>
        <v/>
      </c>
      <c r="Q652" s="74" t="n">
        <f aca="false">IFERROR((Q651-Q650)/Q650,"")</f>
        <v>-0.0404858299595142</v>
      </c>
      <c r="R652" s="74" t="n">
        <f aca="false">IFERROR((R651-R650)/R650,"")</f>
        <v>-0.0510948905109489</v>
      </c>
      <c r="S652" s="74" t="n">
        <f aca="false">IFERROR((S651-S650)/S650,"")</f>
        <v>-0.050314465408805</v>
      </c>
      <c r="T652" s="74" t="n">
        <f aca="false">IFERROR((T651-T650)/T650,"")</f>
        <v>-0.115555555555556</v>
      </c>
      <c r="U652" s="74" t="n">
        <f aca="false">IFERROR((U651-U650)/U650,"")</f>
        <v>-0.975609756097561</v>
      </c>
      <c r="V652" s="75" t="n">
        <f aca="false">IFERROR((V651-V650)/V650,"")</f>
        <v>-0.845038167938931</v>
      </c>
    </row>
    <row r="653" customFormat="false" ht="13.5" hidden="false" customHeight="true" outlineLevel="0" collapsed="false">
      <c r="A653" s="69"/>
      <c r="B653" s="70"/>
      <c r="C653" s="76" t="s">
        <v>550</v>
      </c>
      <c r="D653" s="72"/>
      <c r="E653" s="72"/>
      <c r="F653" s="77" t="n">
        <f aca="false">IFERROR(SQRT(2*(F651-F650)^2/(F651+F650)),"")</f>
        <v>31.8397939855158</v>
      </c>
      <c r="G653" s="77" t="str">
        <f aca="false">IFERROR(SQRT(2*(G651-G650)^2/(G651+G650)),"")</f>
        <v/>
      </c>
      <c r="H653" s="77" t="str">
        <f aca="false">IFERROR(SQRT(2*(H651-H650)^2/(H651+H650)),"")</f>
        <v/>
      </c>
      <c r="I653" s="77" t="n">
        <f aca="false">IFERROR(SQRT(2*(I651-I650)^2/(I651+I650)),"")</f>
        <v>1.25926983518202</v>
      </c>
      <c r="J653" s="77" t="n">
        <f aca="false">IFERROR(SQRT(2*(J651-J650)^2/(J651+J650)),"")</f>
        <v>40.6845133033368</v>
      </c>
      <c r="K653" s="77" t="str">
        <f aca="false">IFERROR(SQRT(2*(K651-K650)^2/(K651+K650)),"")</f>
        <v/>
      </c>
      <c r="L653" s="77" t="str">
        <f aca="false">IFERROR(SQRT(2*(L651-L650)^2/(L651+L650)),"")</f>
        <v/>
      </c>
      <c r="M653" s="77" t="str">
        <f aca="false">IFERROR(SQRT(2*(M651-M650)^2/(M651+M650)),"")</f>
        <v/>
      </c>
      <c r="N653" s="84" t="str">
        <f aca="false">IFERROR(SQRT(2*(N651-N650)^2/(N651+N650)),"")</f>
        <v/>
      </c>
      <c r="O653" s="84" t="str">
        <f aca="false">IFERROR(SQRT(2*(O651-O650)^2/(O651+O650)),"")</f>
        <v/>
      </c>
      <c r="P653" s="84" t="str">
        <f aca="false">IFERROR(SQRT(2*(P651-P650)^2/(P651+P650)),"")</f>
        <v/>
      </c>
      <c r="Q653" s="77" t="n">
        <f aca="false">IFERROR(SQRT(2*(Q651-Q650)^2/(Q651+Q650)),"")</f>
        <v>0.909090909090909</v>
      </c>
      <c r="R653" s="77" t="n">
        <f aca="false">IFERROR(SQRT(2*(R651-R650)^2/(R651+R650)),"")</f>
        <v>0.605839251371082</v>
      </c>
      <c r="S653" s="77" t="n">
        <f aca="false">IFERROR(SQRT(2*(S651-S650)^2/(S651+S650)),"")</f>
        <v>0.642575463121999</v>
      </c>
      <c r="T653" s="77" t="n">
        <f aca="false">IFERROR(SQRT(2*(T651-T650)^2/(T651+T650)),"")</f>
        <v>1.78568733133296</v>
      </c>
      <c r="U653" s="77" t="n">
        <f aca="false">IFERROR(SQRT(2*(U651-U650)^2/(U651+U650)),"")</f>
        <v>19.5180014589707</v>
      </c>
      <c r="V653" s="79" t="n">
        <f aca="false">IFERROR(SQRT(2*(V651-V650)^2/(V651+V650)),"")</f>
        <v>40.2478934598781</v>
      </c>
    </row>
    <row r="654" customFormat="false" ht="13.5" hidden="false" customHeight="true" outlineLevel="0" collapsed="false">
      <c r="A654" s="69" t="n">
        <v>8003100</v>
      </c>
      <c r="B654" s="70" t="s">
        <v>377</v>
      </c>
      <c r="C654" s="71" t="s">
        <v>562</v>
      </c>
      <c r="D654" s="72" t="n">
        <v>45770</v>
      </c>
      <c r="E654" s="82" t="s">
        <v>563</v>
      </c>
      <c r="F654" s="71" t="n">
        <v>438</v>
      </c>
      <c r="G654" s="71" t="n">
        <v>0</v>
      </c>
      <c r="H654" s="71" t="n">
        <v>0</v>
      </c>
      <c r="I654" s="71" t="n">
        <v>67</v>
      </c>
      <c r="J654" s="71" t="n">
        <v>371</v>
      </c>
      <c r="K654" s="94" t="n">
        <v>0</v>
      </c>
      <c r="L654" s="107" t="n">
        <v>0</v>
      </c>
      <c r="M654" s="107" t="n">
        <v>0</v>
      </c>
      <c r="N654" s="107" t="n">
        <v>0</v>
      </c>
      <c r="O654" s="107" t="n">
        <v>0</v>
      </c>
      <c r="P654" s="107" t="n">
        <v>0</v>
      </c>
      <c r="Q654" s="106" t="n">
        <v>21</v>
      </c>
      <c r="R654" s="106" t="n">
        <v>11</v>
      </c>
      <c r="S654" s="106" t="n">
        <v>35</v>
      </c>
      <c r="T654" s="106" t="n">
        <v>271</v>
      </c>
      <c r="U654" s="106" t="n">
        <v>31</v>
      </c>
      <c r="V654" s="106" t="n">
        <v>69</v>
      </c>
    </row>
    <row r="655" customFormat="false" ht="13.5" hidden="false" customHeight="true" outlineLevel="0" collapsed="false">
      <c r="A655" s="69"/>
      <c r="B655" s="70"/>
      <c r="C655" s="6" t="s">
        <v>548</v>
      </c>
      <c r="D655" s="72"/>
      <c r="E655" s="72"/>
      <c r="F655" s="6" t="n">
        <v>435</v>
      </c>
      <c r="G655" s="6" t="n">
        <v>0</v>
      </c>
      <c r="H655" s="6" t="n">
        <v>0</v>
      </c>
      <c r="I655" s="6" t="n">
        <v>67</v>
      </c>
      <c r="J655" s="6" t="n">
        <v>368</v>
      </c>
      <c r="K655" s="94" t="n">
        <v>0</v>
      </c>
      <c r="L655" s="107" t="n">
        <v>0</v>
      </c>
      <c r="M655" s="107" t="n">
        <v>0</v>
      </c>
      <c r="N655" s="107" t="n">
        <v>0</v>
      </c>
      <c r="O655" s="107" t="n">
        <v>0</v>
      </c>
      <c r="P655" s="107" t="n">
        <v>0</v>
      </c>
      <c r="Q655" s="103" t="n">
        <v>19</v>
      </c>
      <c r="R655" s="104" t="n">
        <v>13</v>
      </c>
      <c r="S655" s="104" t="n">
        <v>35</v>
      </c>
      <c r="T655" s="104" t="n">
        <v>258</v>
      </c>
      <c r="U655" s="104" t="n">
        <v>42</v>
      </c>
      <c r="V655" s="104" t="n">
        <v>68</v>
      </c>
    </row>
    <row r="656" customFormat="false" ht="13.5" hidden="false" customHeight="true" outlineLevel="0" collapsed="false">
      <c r="A656" s="69"/>
      <c r="B656" s="70"/>
      <c r="C656" s="6" t="s">
        <v>549</v>
      </c>
      <c r="D656" s="72"/>
      <c r="E656" s="72"/>
      <c r="F656" s="74" t="n">
        <f aca="false">IFERROR((F655-F654)/F654,"")</f>
        <v>-0.00684931506849315</v>
      </c>
      <c r="G656" s="74" t="str">
        <f aca="false">IFERROR((G655-G654)/G654,"")</f>
        <v/>
      </c>
      <c r="H656" s="74" t="str">
        <f aca="false">IFERROR((H655-H654)/H654,"")</f>
        <v/>
      </c>
      <c r="I656" s="74" t="n">
        <f aca="false">IFERROR((I655-I654)/I654,"")</f>
        <v>0</v>
      </c>
      <c r="J656" s="74" t="n">
        <f aca="false">IFERROR((J655-J654)/J654,"")</f>
        <v>-0.00808625336927224</v>
      </c>
      <c r="K656" s="74" t="str">
        <f aca="false">IFERROR((K655-K654)/K654,"")</f>
        <v/>
      </c>
      <c r="L656" s="74" t="str">
        <f aca="false">IFERROR((L655-L654)/L654,"")</f>
        <v/>
      </c>
      <c r="M656" s="74" t="str">
        <f aca="false">IFERROR((M655-M654)/M654,"")</f>
        <v/>
      </c>
      <c r="N656" s="40" t="str">
        <f aca="false">IFERROR((N655-N654)/N654,"")</f>
        <v/>
      </c>
      <c r="O656" s="40" t="str">
        <f aca="false">IFERROR((O655-O654)/O654,"")</f>
        <v/>
      </c>
      <c r="P656" s="40" t="str">
        <f aca="false">IFERROR((P655-P654)/P654,"")</f>
        <v/>
      </c>
      <c r="Q656" s="74" t="n">
        <f aca="false">IFERROR((Q655-Q654)/Q654,"")</f>
        <v>-0.0952380952380952</v>
      </c>
      <c r="R656" s="74" t="n">
        <f aca="false">IFERROR((R655-R654)/R654,"")</f>
        <v>0.181818181818182</v>
      </c>
      <c r="S656" s="74" t="n">
        <f aca="false">IFERROR((S655-S654)/S654,"")</f>
        <v>0</v>
      </c>
      <c r="T656" s="74" t="n">
        <f aca="false">IFERROR((T655-T654)/T654,"")</f>
        <v>-0.0479704797047971</v>
      </c>
      <c r="U656" s="74" t="n">
        <f aca="false">IFERROR((U655-U654)/U654,"")</f>
        <v>0.354838709677419</v>
      </c>
      <c r="V656" s="75" t="n">
        <f aca="false">IFERROR((V655-V654)/V654,"")</f>
        <v>-0.0144927536231884</v>
      </c>
    </row>
    <row r="657" customFormat="false" ht="13.5" hidden="false" customHeight="true" outlineLevel="0" collapsed="false">
      <c r="A657" s="69"/>
      <c r="B657" s="70"/>
      <c r="C657" s="76" t="s">
        <v>550</v>
      </c>
      <c r="D657" s="72"/>
      <c r="E657" s="72"/>
      <c r="F657" s="77" t="n">
        <f aca="false">IFERROR(SQRT(2*(F655-F654)^2/(F655+F654)),"")</f>
        <v>0.143591631723548</v>
      </c>
      <c r="G657" s="77" t="str">
        <f aca="false">IFERROR(SQRT(2*(G655-G654)^2/(G655+G654)),"")</f>
        <v/>
      </c>
      <c r="H657" s="77" t="str">
        <f aca="false">IFERROR(SQRT(2*(H655-H654)^2/(H655+H654)),"")</f>
        <v/>
      </c>
      <c r="I657" s="77" t="n">
        <f aca="false">IFERROR(SQRT(2*(I655-I654)^2/(I655+I654)),"")</f>
        <v>0</v>
      </c>
      <c r="J657" s="77" t="n">
        <f aca="false">IFERROR(SQRT(2*(J655-J654)^2/(J655+J654)),"")</f>
        <v>0.156068060514813</v>
      </c>
      <c r="K657" s="77" t="str">
        <f aca="false">IFERROR(SQRT(2*(K655-K654)^2/(K655+K654)),"")</f>
        <v/>
      </c>
      <c r="L657" s="77" t="str">
        <f aca="false">IFERROR(SQRT(2*(L655-L654)^2/(L655+L654)),"")</f>
        <v/>
      </c>
      <c r="M657" s="77" t="str">
        <f aca="false">IFERROR(SQRT(2*(M655-M654)^2/(M655+M654)),"")</f>
        <v/>
      </c>
      <c r="N657" s="84" t="str">
        <f aca="false">IFERROR(SQRT(2*(N655-N654)^2/(N655+N654)),"")</f>
        <v/>
      </c>
      <c r="O657" s="84" t="str">
        <f aca="false">IFERROR(SQRT(2*(O655-O654)^2/(O655+O654)),"")</f>
        <v/>
      </c>
      <c r="P657" s="84" t="str">
        <f aca="false">IFERROR(SQRT(2*(P655-P654)^2/(P655+P654)),"")</f>
        <v/>
      </c>
      <c r="Q657" s="77" t="n">
        <f aca="false">IFERROR(SQRT(2*(Q655-Q654)^2/(Q655+Q654)),"")</f>
        <v>0.447213595499958</v>
      </c>
      <c r="R657" s="77" t="n">
        <f aca="false">IFERROR(SQRT(2*(R655-R654)^2/(R655+R654)),"")</f>
        <v>0.577350269189626</v>
      </c>
      <c r="S657" s="77" t="n">
        <f aca="false">IFERROR(SQRT(2*(S655-S654)^2/(S655+S654)),"")</f>
        <v>0</v>
      </c>
      <c r="T657" s="77" t="n">
        <f aca="false">IFERROR(SQRT(2*(T655-T654)^2/(T655+T654)),"")</f>
        <v>0.799338100471749</v>
      </c>
      <c r="U657" s="77" t="n">
        <f aca="false">IFERROR(SQRT(2*(U655-U654)^2/(U655+U654)),"")</f>
        <v>1.82073295492521</v>
      </c>
      <c r="V657" s="79" t="n">
        <f aca="false">IFERROR(SQRT(2*(V655-V654)^2/(V655+V654)),"")</f>
        <v>0.120824418666035</v>
      </c>
    </row>
    <row r="658" customFormat="false" ht="13.5" hidden="false" customHeight="true" outlineLevel="0" collapsed="false">
      <c r="A658" s="69" t="n">
        <v>8007600</v>
      </c>
      <c r="B658" s="70" t="s">
        <v>379</v>
      </c>
      <c r="C658" s="71" t="s">
        <v>562</v>
      </c>
      <c r="D658" s="72" t="n">
        <v>45770</v>
      </c>
      <c r="E658" s="82" t="s">
        <v>563</v>
      </c>
      <c r="F658" s="71" t="n">
        <v>346</v>
      </c>
      <c r="G658" s="71" t="n">
        <v>0</v>
      </c>
      <c r="H658" s="71" t="n">
        <v>0</v>
      </c>
      <c r="I658" s="71" t="n">
        <v>121</v>
      </c>
      <c r="J658" s="71" t="n">
        <v>225</v>
      </c>
      <c r="K658" s="94" t="n">
        <v>0</v>
      </c>
      <c r="L658" s="107" t="n">
        <v>0</v>
      </c>
      <c r="M658" s="107" t="n">
        <v>0</v>
      </c>
      <c r="N658" s="107" t="n">
        <v>0</v>
      </c>
      <c r="O658" s="107" t="n">
        <v>0</v>
      </c>
      <c r="P658" s="107" t="n">
        <v>0</v>
      </c>
      <c r="Q658" s="106" t="n">
        <v>40</v>
      </c>
      <c r="R658" s="106" t="n">
        <v>16</v>
      </c>
      <c r="S658" s="106" t="n">
        <v>65</v>
      </c>
      <c r="T658" s="106" t="n">
        <v>63</v>
      </c>
      <c r="U658" s="106" t="n">
        <v>22</v>
      </c>
      <c r="V658" s="106" t="n">
        <v>140</v>
      </c>
    </row>
    <row r="659" customFormat="false" ht="13.5" hidden="false" customHeight="true" outlineLevel="0" collapsed="false">
      <c r="A659" s="69"/>
      <c r="B659" s="70"/>
      <c r="C659" s="6" t="s">
        <v>548</v>
      </c>
      <c r="D659" s="72"/>
      <c r="E659" s="72"/>
      <c r="F659" s="6" t="n">
        <v>337</v>
      </c>
      <c r="G659" s="6" t="n">
        <v>0</v>
      </c>
      <c r="H659" s="6" t="n">
        <v>0</v>
      </c>
      <c r="I659" s="6" t="n">
        <v>128</v>
      </c>
      <c r="J659" s="6" t="n">
        <v>209</v>
      </c>
      <c r="K659" s="94" t="n">
        <v>0</v>
      </c>
      <c r="L659" s="107" t="n">
        <v>0</v>
      </c>
      <c r="M659" s="107" t="n">
        <v>0</v>
      </c>
      <c r="N659" s="107" t="n">
        <v>0</v>
      </c>
      <c r="O659" s="107" t="n">
        <v>0</v>
      </c>
      <c r="P659" s="107" t="n">
        <v>0</v>
      </c>
      <c r="Q659" s="103" t="n">
        <v>38</v>
      </c>
      <c r="R659" s="104" t="n">
        <v>26</v>
      </c>
      <c r="S659" s="104" t="n">
        <v>64</v>
      </c>
      <c r="T659" s="104" t="n">
        <v>58</v>
      </c>
      <c r="U659" s="104" t="n">
        <v>27</v>
      </c>
      <c r="V659" s="104" t="n">
        <v>124</v>
      </c>
    </row>
    <row r="660" customFormat="false" ht="13.5" hidden="false" customHeight="true" outlineLevel="0" collapsed="false">
      <c r="A660" s="69"/>
      <c r="B660" s="70"/>
      <c r="C660" s="6" t="s">
        <v>549</v>
      </c>
      <c r="D660" s="72"/>
      <c r="E660" s="72"/>
      <c r="F660" s="74" t="n">
        <f aca="false">IFERROR((F659-F658)/F658,"")</f>
        <v>-0.0260115606936416</v>
      </c>
      <c r="G660" s="74" t="str">
        <f aca="false">IFERROR((G659-G658)/G658,"")</f>
        <v/>
      </c>
      <c r="H660" s="74" t="str">
        <f aca="false">IFERROR((H659-H658)/H658,"")</f>
        <v/>
      </c>
      <c r="I660" s="74" t="n">
        <f aca="false">IFERROR((I659-I658)/I658,"")</f>
        <v>0.0578512396694215</v>
      </c>
      <c r="J660" s="74" t="n">
        <f aca="false">IFERROR((J659-J658)/J658,"")</f>
        <v>-0.0711111111111111</v>
      </c>
      <c r="K660" s="74" t="str">
        <f aca="false">IFERROR((K659-K658)/K658,"")</f>
        <v/>
      </c>
      <c r="L660" s="74" t="str">
        <f aca="false">IFERROR((L659-L658)/L658,"")</f>
        <v/>
      </c>
      <c r="M660" s="74" t="str">
        <f aca="false">IFERROR((M659-M658)/M658,"")</f>
        <v/>
      </c>
      <c r="N660" s="40" t="str">
        <f aca="false">IFERROR((N659-N658)/N658,"")</f>
        <v/>
      </c>
      <c r="O660" s="40" t="str">
        <f aca="false">IFERROR((O659-O658)/O658,"")</f>
        <v/>
      </c>
      <c r="P660" s="40" t="str">
        <f aca="false">IFERROR((P659-P658)/P658,"")</f>
        <v/>
      </c>
      <c r="Q660" s="74" t="n">
        <f aca="false">IFERROR((Q659-Q658)/Q658,"")</f>
        <v>-0.05</v>
      </c>
      <c r="R660" s="74" t="n">
        <f aca="false">IFERROR((R659-R658)/R658,"")</f>
        <v>0.625</v>
      </c>
      <c r="S660" s="74" t="n">
        <f aca="false">IFERROR((S659-S658)/S658,"")</f>
        <v>-0.0153846153846154</v>
      </c>
      <c r="T660" s="74" t="n">
        <f aca="false">IFERROR((T659-T658)/T658,"")</f>
        <v>-0.0793650793650794</v>
      </c>
      <c r="U660" s="74" t="n">
        <f aca="false">IFERROR((U659-U658)/U658,"")</f>
        <v>0.227272727272727</v>
      </c>
      <c r="V660" s="75" t="n">
        <f aca="false">IFERROR((V659-V658)/V658,"")</f>
        <v>-0.114285714285714</v>
      </c>
    </row>
    <row r="661" customFormat="false" ht="13.5" hidden="false" customHeight="true" outlineLevel="0" collapsed="false">
      <c r="A661" s="69"/>
      <c r="B661" s="70"/>
      <c r="C661" s="76" t="s">
        <v>550</v>
      </c>
      <c r="D661" s="72"/>
      <c r="E661" s="72"/>
      <c r="F661" s="77" t="n">
        <f aca="false">IFERROR(SQRT(2*(F659-F658)^2/(F659+F658)),"")</f>
        <v>0.487020402674047</v>
      </c>
      <c r="G661" s="77" t="str">
        <f aca="false">IFERROR(SQRT(2*(G659-G658)^2/(G659+G658)),"")</f>
        <v/>
      </c>
      <c r="H661" s="77" t="str">
        <f aca="false">IFERROR(SQRT(2*(H659-H658)^2/(H659+H658)),"")</f>
        <v/>
      </c>
      <c r="I661" s="77" t="n">
        <f aca="false">IFERROR(SQRT(2*(I659-I658)^2/(I659+I658)),"")</f>
        <v>0.627355000927509</v>
      </c>
      <c r="J661" s="77" t="n">
        <f aca="false">IFERROR(SQRT(2*(J659-J658)^2/(J659+J658)),"")</f>
        <v>1.08615077328341</v>
      </c>
      <c r="K661" s="77" t="str">
        <f aca="false">IFERROR(SQRT(2*(K659-K658)^2/(K659+K658)),"")</f>
        <v/>
      </c>
      <c r="L661" s="77" t="str">
        <f aca="false">IFERROR(SQRT(2*(L659-L658)^2/(L659+L658)),"")</f>
        <v/>
      </c>
      <c r="M661" s="77" t="str">
        <f aca="false">IFERROR(SQRT(2*(M659-M658)^2/(M659+M658)),"")</f>
        <v/>
      </c>
      <c r="N661" s="84" t="str">
        <f aca="false">IFERROR(SQRT(2*(N659-N658)^2/(N659+N658)),"")</f>
        <v/>
      </c>
      <c r="O661" s="84" t="str">
        <f aca="false">IFERROR(SQRT(2*(O659-O658)^2/(O659+O658)),"")</f>
        <v/>
      </c>
      <c r="P661" s="84" t="str">
        <f aca="false">IFERROR(SQRT(2*(P659-P658)^2/(P659+P658)),"")</f>
        <v/>
      </c>
      <c r="Q661" s="77" t="n">
        <f aca="false">IFERROR(SQRT(2*(Q659-Q658)^2/(Q659+Q658)),"")</f>
        <v>0.320256307610174</v>
      </c>
      <c r="R661" s="77" t="n">
        <f aca="false">IFERROR(SQRT(2*(R659-R658)^2/(R659+R658)),"")</f>
        <v>2.18217890235992</v>
      </c>
      <c r="S661" s="77" t="n">
        <f aca="false">IFERROR(SQRT(2*(S659-S658)^2/(S659+S658)),"")</f>
        <v>0.124514561272938</v>
      </c>
      <c r="T661" s="77" t="n">
        <f aca="false">IFERROR(SQRT(2*(T659-T658)^2/(T659+T658)),"")</f>
        <v>0.642824346533225</v>
      </c>
      <c r="U661" s="77" t="n">
        <f aca="false">IFERROR(SQRT(2*(U659-U658)^2/(U659+U658)),"")</f>
        <v>1.01015254455221</v>
      </c>
      <c r="V661" s="79" t="n">
        <f aca="false">IFERROR(SQRT(2*(V659-V658)^2/(V659+V658)),"")</f>
        <v>1.39262124764558</v>
      </c>
    </row>
    <row r="662" customFormat="false" ht="13.5" hidden="false" customHeight="true" outlineLevel="0" collapsed="false">
      <c r="A662" s="69" t="n">
        <v>8048900</v>
      </c>
      <c r="B662" s="70" t="s">
        <v>381</v>
      </c>
      <c r="C662" s="71" t="s">
        <v>547</v>
      </c>
      <c r="D662" s="86"/>
      <c r="E662" s="82"/>
      <c r="F662" s="71"/>
      <c r="G662" s="71"/>
      <c r="H662" s="71"/>
      <c r="I662" s="71"/>
      <c r="J662" s="71"/>
      <c r="K662" s="71"/>
      <c r="L662" s="71"/>
      <c r="M662" s="71"/>
      <c r="N662" s="5"/>
      <c r="O662" s="5"/>
      <c r="P662" s="5"/>
      <c r="Q662" s="71"/>
      <c r="R662" s="71"/>
      <c r="S662" s="71"/>
      <c r="T662" s="71"/>
      <c r="U662" s="71"/>
      <c r="V662" s="85"/>
    </row>
    <row r="663" customFormat="false" ht="13.5" hidden="false" customHeight="true" outlineLevel="0" collapsed="false">
      <c r="A663" s="69"/>
      <c r="B663" s="70"/>
      <c r="C663" s="6" t="s">
        <v>548</v>
      </c>
      <c r="D663" s="87"/>
      <c r="E663" s="82"/>
      <c r="F663" s="6"/>
      <c r="G663" s="6"/>
      <c r="H663" s="6"/>
      <c r="I663" s="6"/>
      <c r="J663" s="6"/>
      <c r="K663" s="6"/>
      <c r="L663" s="6"/>
      <c r="M663" s="6"/>
      <c r="N663" s="5"/>
      <c r="O663" s="5"/>
      <c r="P663" s="5"/>
      <c r="Q663" s="6"/>
      <c r="R663" s="6"/>
      <c r="S663" s="6"/>
      <c r="T663" s="6"/>
      <c r="U663" s="6"/>
      <c r="V663" s="83"/>
    </row>
    <row r="664" customFormat="false" ht="13.5" hidden="false" customHeight="true" outlineLevel="0" collapsed="false">
      <c r="A664" s="69"/>
      <c r="B664" s="70"/>
      <c r="C664" s="6" t="s">
        <v>549</v>
      </c>
      <c r="D664" s="87"/>
      <c r="E664" s="82"/>
      <c r="F664" s="74" t="str">
        <f aca="false">IFERROR((F663-F662)/F662,"")</f>
        <v/>
      </c>
      <c r="G664" s="74" t="str">
        <f aca="false">IFERROR((G663-G662)/G662,"")</f>
        <v/>
      </c>
      <c r="H664" s="74" t="str">
        <f aca="false">IFERROR((H663-H662)/H662,"")</f>
        <v/>
      </c>
      <c r="I664" s="74" t="str">
        <f aca="false">IFERROR((I663-I662)/I662,"")</f>
        <v/>
      </c>
      <c r="J664" s="74" t="str">
        <f aca="false">IFERROR((J663-J662)/J662,"")</f>
        <v/>
      </c>
      <c r="K664" s="74" t="str">
        <f aca="false">IFERROR((K663-K662)/K662,"")</f>
        <v/>
      </c>
      <c r="L664" s="74" t="str">
        <f aca="false">IFERROR((L663-L662)/L662,"")</f>
        <v/>
      </c>
      <c r="M664" s="74" t="str">
        <f aca="false">IFERROR((M663-M662)/M662,"")</f>
        <v/>
      </c>
      <c r="N664" s="40" t="str">
        <f aca="false">IFERROR((N663-N662)/N662,"")</f>
        <v/>
      </c>
      <c r="O664" s="40" t="str">
        <f aca="false">IFERROR((O663-O662)/O662,"")</f>
        <v/>
      </c>
      <c r="P664" s="40" t="str">
        <f aca="false">IFERROR((P663-P662)/P662,"")</f>
        <v/>
      </c>
      <c r="Q664" s="74" t="str">
        <f aca="false">IFERROR((Q663-Q662)/Q662,"")</f>
        <v/>
      </c>
      <c r="R664" s="74" t="str">
        <f aca="false">IFERROR((R663-R662)/R662,"")</f>
        <v/>
      </c>
      <c r="S664" s="74" t="str">
        <f aca="false">IFERROR((S663-S662)/S662,"")</f>
        <v/>
      </c>
      <c r="T664" s="74" t="str">
        <f aca="false">IFERROR((T663-T662)/T662,"")</f>
        <v/>
      </c>
      <c r="U664" s="74" t="str">
        <f aca="false">IFERROR((U663-U662)/U662,"")</f>
        <v/>
      </c>
      <c r="V664" s="75" t="str">
        <f aca="false">IFERROR((V663-V662)/V662,"")</f>
        <v/>
      </c>
    </row>
    <row r="665" customFormat="false" ht="13.5" hidden="false" customHeight="true" outlineLevel="0" collapsed="false">
      <c r="A665" s="69"/>
      <c r="B665" s="70"/>
      <c r="C665" s="76" t="s">
        <v>550</v>
      </c>
      <c r="D665" s="88"/>
      <c r="E665" s="82"/>
      <c r="F665" s="77" t="str">
        <f aca="false">IFERROR(SQRT(2*(F663-F662)^2/(F663+F662)),"")</f>
        <v/>
      </c>
      <c r="G665" s="77" t="str">
        <f aca="false">IFERROR(SQRT(2*(G663-G662)^2/(G663+G662)),"")</f>
        <v/>
      </c>
      <c r="H665" s="77" t="str">
        <f aca="false">IFERROR(SQRT(2*(H663-H662)^2/(H663+H662)),"")</f>
        <v/>
      </c>
      <c r="I665" s="77" t="str">
        <f aca="false">IFERROR(SQRT(2*(I663-I662)^2/(I663+I662)),"")</f>
        <v/>
      </c>
      <c r="J665" s="77" t="str">
        <f aca="false">IFERROR(SQRT(2*(J663-J662)^2/(J663+J662)),"")</f>
        <v/>
      </c>
      <c r="K665" s="77" t="str">
        <f aca="false">IFERROR(SQRT(2*(K663-K662)^2/(K663+K662)),"")</f>
        <v/>
      </c>
      <c r="L665" s="77" t="str">
        <f aca="false">IFERROR(SQRT(2*(L663-L662)^2/(L663+L662)),"")</f>
        <v/>
      </c>
      <c r="M665" s="77" t="str">
        <f aca="false">IFERROR(SQRT(2*(M663-M662)^2/(M663+M662)),"")</f>
        <v/>
      </c>
      <c r="N665" s="84" t="str">
        <f aca="false">IFERROR(SQRT(2*(N663-N662)^2/(N663+N662)),"")</f>
        <v/>
      </c>
      <c r="O665" s="84" t="str">
        <f aca="false">IFERROR(SQRT(2*(O663-O662)^2/(O663+O662)),"")</f>
        <v/>
      </c>
      <c r="P665" s="84" t="str">
        <f aca="false">IFERROR(SQRT(2*(P663-P662)^2/(P663+P662)),"")</f>
        <v/>
      </c>
      <c r="Q665" s="77" t="str">
        <f aca="false">IFERROR(SQRT(2*(Q663-Q662)^2/(Q663+Q662)),"")</f>
        <v/>
      </c>
      <c r="R665" s="77" t="str">
        <f aca="false">IFERROR(SQRT(2*(R663-R662)^2/(R663+R662)),"")</f>
        <v/>
      </c>
      <c r="S665" s="77" t="str">
        <f aca="false">IFERROR(SQRT(2*(S663-S662)^2/(S663+S662)),"")</f>
        <v/>
      </c>
      <c r="T665" s="77" t="str">
        <f aca="false">IFERROR(SQRT(2*(T663-T662)^2/(T663+T662)),"")</f>
        <v/>
      </c>
      <c r="U665" s="77" t="str">
        <f aca="false">IFERROR(SQRT(2*(U663-U662)^2/(U663+U662)),"")</f>
        <v/>
      </c>
      <c r="V665" s="79" t="str">
        <f aca="false">IFERROR(SQRT(2*(V663-V662)^2/(V663+V662)),"")</f>
        <v/>
      </c>
    </row>
    <row r="666" customFormat="false" ht="13.5" hidden="false" customHeight="true" outlineLevel="0" collapsed="false">
      <c r="A666" s="69" t="n">
        <v>8002900</v>
      </c>
      <c r="B666" s="70" t="s">
        <v>383</v>
      </c>
      <c r="C666" s="71" t="s">
        <v>562</v>
      </c>
      <c r="D666" s="72" t="n">
        <v>45770</v>
      </c>
      <c r="E666" s="82" t="s">
        <v>563</v>
      </c>
      <c r="F666" s="71" t="n">
        <v>1107</v>
      </c>
      <c r="G666" s="71" t="n">
        <v>0</v>
      </c>
      <c r="H666" s="71" t="n">
        <v>0</v>
      </c>
      <c r="I666" s="71" t="n">
        <v>295</v>
      </c>
      <c r="J666" s="71" t="n">
        <v>812</v>
      </c>
      <c r="K666" s="94" t="n">
        <v>0</v>
      </c>
      <c r="L666" s="107" t="n">
        <v>0</v>
      </c>
      <c r="M666" s="107" t="n">
        <v>0</v>
      </c>
      <c r="N666" s="107" t="n">
        <v>0</v>
      </c>
      <c r="O666" s="107" t="n">
        <v>0</v>
      </c>
      <c r="P666" s="107" t="n">
        <v>0</v>
      </c>
      <c r="Q666" s="106" t="n">
        <v>108</v>
      </c>
      <c r="R666" s="106" t="n">
        <v>59</v>
      </c>
      <c r="S666" s="106" t="n">
        <v>128</v>
      </c>
      <c r="T666" s="106" t="n">
        <v>440</v>
      </c>
      <c r="U666" s="106" t="n">
        <v>46</v>
      </c>
      <c r="V666" s="106" t="n">
        <v>326</v>
      </c>
    </row>
    <row r="667" customFormat="false" ht="13.5" hidden="false" customHeight="true" outlineLevel="0" collapsed="false">
      <c r="A667" s="69"/>
      <c r="B667" s="70"/>
      <c r="C667" s="6" t="s">
        <v>548</v>
      </c>
      <c r="D667" s="72"/>
      <c r="E667" s="72"/>
      <c r="F667" s="6" t="n">
        <v>1208</v>
      </c>
      <c r="G667" s="6" t="n">
        <v>0</v>
      </c>
      <c r="H667" s="6" t="n">
        <v>0</v>
      </c>
      <c r="I667" s="6" t="n">
        <v>327</v>
      </c>
      <c r="J667" s="6" t="n">
        <v>881</v>
      </c>
      <c r="K667" s="94" t="n">
        <v>0</v>
      </c>
      <c r="L667" s="107" t="n">
        <v>0</v>
      </c>
      <c r="M667" s="107" t="n">
        <v>0</v>
      </c>
      <c r="N667" s="107" t="n">
        <v>0</v>
      </c>
      <c r="O667" s="107" t="n">
        <v>0</v>
      </c>
      <c r="P667" s="107" t="n">
        <v>0</v>
      </c>
      <c r="Q667" s="103" t="n">
        <v>108</v>
      </c>
      <c r="R667" s="104" t="n">
        <v>68</v>
      </c>
      <c r="S667" s="104" t="n">
        <v>151</v>
      </c>
      <c r="T667" s="104" t="n">
        <v>476</v>
      </c>
      <c r="U667" s="104" t="n">
        <v>51</v>
      </c>
      <c r="V667" s="104" t="n">
        <v>354</v>
      </c>
    </row>
    <row r="668" customFormat="false" ht="13.5" hidden="false" customHeight="true" outlineLevel="0" collapsed="false">
      <c r="A668" s="69"/>
      <c r="B668" s="70"/>
      <c r="C668" s="6" t="s">
        <v>549</v>
      </c>
      <c r="D668" s="72"/>
      <c r="E668" s="72"/>
      <c r="F668" s="74" t="n">
        <f aca="false">IFERROR((F667-F666)/F666,"")</f>
        <v>0.0912375790424571</v>
      </c>
      <c r="G668" s="74" t="str">
        <f aca="false">IFERROR((G667-G666)/G666,"")</f>
        <v/>
      </c>
      <c r="H668" s="74" t="str">
        <f aca="false">IFERROR((H667-H666)/H666,"")</f>
        <v/>
      </c>
      <c r="I668" s="74" t="n">
        <f aca="false">IFERROR((I667-I666)/I666,"")</f>
        <v>0.108474576271186</v>
      </c>
      <c r="J668" s="74" t="n">
        <f aca="false">IFERROR((J667-J666)/J666,"")</f>
        <v>0.0849753694581281</v>
      </c>
      <c r="K668" s="74" t="str">
        <f aca="false">IFERROR((K667-K666)/K666,"")</f>
        <v/>
      </c>
      <c r="L668" s="74" t="str">
        <f aca="false">IFERROR((L667-L666)/L666,"")</f>
        <v/>
      </c>
      <c r="M668" s="74" t="str">
        <f aca="false">IFERROR((M667-M666)/M666,"")</f>
        <v/>
      </c>
      <c r="N668" s="40" t="str">
        <f aca="false">IFERROR((N667-N666)/N666,"")</f>
        <v/>
      </c>
      <c r="O668" s="40" t="str">
        <f aca="false">IFERROR((O667-O666)/O666,"")</f>
        <v/>
      </c>
      <c r="P668" s="40" t="str">
        <f aca="false">IFERROR((P667-P666)/P666,"")</f>
        <v/>
      </c>
      <c r="Q668" s="74" t="n">
        <f aca="false">IFERROR((Q667-Q666)/Q666,"")</f>
        <v>0</v>
      </c>
      <c r="R668" s="74" t="n">
        <f aca="false">IFERROR((R667-R666)/R666,"")</f>
        <v>0.152542372881356</v>
      </c>
      <c r="S668" s="74" t="n">
        <f aca="false">IFERROR((S667-S666)/S666,"")</f>
        <v>0.1796875</v>
      </c>
      <c r="T668" s="74" t="n">
        <f aca="false">IFERROR((T667-T666)/T666,"")</f>
        <v>0.0818181818181818</v>
      </c>
      <c r="U668" s="74" t="n">
        <f aca="false">IFERROR((U667-U666)/U666,"")</f>
        <v>0.108695652173913</v>
      </c>
      <c r="V668" s="75" t="n">
        <f aca="false">IFERROR((V667-V666)/V666,"")</f>
        <v>0.0858895705521472</v>
      </c>
    </row>
    <row r="669" customFormat="false" ht="13.5" hidden="false" customHeight="true" outlineLevel="0" collapsed="false">
      <c r="A669" s="69"/>
      <c r="B669" s="70"/>
      <c r="C669" s="76" t="s">
        <v>550</v>
      </c>
      <c r="D669" s="72"/>
      <c r="E669" s="72"/>
      <c r="F669" s="77" t="n">
        <f aca="false">IFERROR(SQRT(2*(F667-F666)^2/(F667+F666)),"")</f>
        <v>2.96866282411508</v>
      </c>
      <c r="G669" s="77" t="str">
        <f aca="false">IFERROR(SQRT(2*(G667-G666)^2/(G667+G666)),"")</f>
        <v/>
      </c>
      <c r="H669" s="77" t="str">
        <f aca="false">IFERROR(SQRT(2*(H667-H666)^2/(H667+H666)),"")</f>
        <v/>
      </c>
      <c r="I669" s="77" t="n">
        <f aca="false">IFERROR(SQRT(2*(I667-I666)^2/(I667+I666)),"")</f>
        <v>1.81455352679598</v>
      </c>
      <c r="J669" s="77" t="n">
        <f aca="false">IFERROR(SQRT(2*(J667-J666)^2/(J667+J666)),"")</f>
        <v>2.37156815190161</v>
      </c>
      <c r="K669" s="77" t="str">
        <f aca="false">IFERROR(SQRT(2*(K667-K666)^2/(K667+K666)),"")</f>
        <v/>
      </c>
      <c r="L669" s="77" t="str">
        <f aca="false">IFERROR(SQRT(2*(L667-L666)^2/(L667+L666)),"")</f>
        <v/>
      </c>
      <c r="M669" s="77" t="str">
        <f aca="false">IFERROR(SQRT(2*(M667-M666)^2/(M667+M666)),"")</f>
        <v/>
      </c>
      <c r="N669" s="84" t="str">
        <f aca="false">IFERROR(SQRT(2*(N667-N666)^2/(N667+N666)),"")</f>
        <v/>
      </c>
      <c r="O669" s="84" t="str">
        <f aca="false">IFERROR(SQRT(2*(O667-O666)^2/(O667+O666)),"")</f>
        <v/>
      </c>
      <c r="P669" s="84" t="str">
        <f aca="false">IFERROR(SQRT(2*(P667-P666)^2/(P667+P666)),"")</f>
        <v/>
      </c>
      <c r="Q669" s="77" t="n">
        <f aca="false">IFERROR(SQRT(2*(Q667-Q666)^2/(Q667+Q666)),"")</f>
        <v>0</v>
      </c>
      <c r="R669" s="77" t="n">
        <f aca="false">IFERROR(SQRT(2*(R667-R666)^2/(R667+R666)),"")</f>
        <v>1.12942044924869</v>
      </c>
      <c r="S669" s="77" t="n">
        <f aca="false">IFERROR(SQRT(2*(S667-S666)^2/(S667+S666)),"")</f>
        <v>1.94733528066959</v>
      </c>
      <c r="T669" s="77" t="n">
        <f aca="false">IFERROR(SQRT(2*(T667-T666)^2/(T667+T666)),"")</f>
        <v>1.68216952865759</v>
      </c>
      <c r="U669" s="77" t="n">
        <f aca="false">IFERROR(SQRT(2*(U667-U666)^2/(U667+U666)),"")</f>
        <v>0.717958158617738</v>
      </c>
      <c r="V669" s="79" t="n">
        <f aca="false">IFERROR(SQRT(2*(V667-V666)^2/(V667+V666)),"")</f>
        <v>1.51851320473059</v>
      </c>
    </row>
    <row r="670" customFormat="false" ht="13.5" hidden="false" customHeight="true" outlineLevel="0" collapsed="false">
      <c r="A670" s="69" t="n">
        <v>8015700</v>
      </c>
      <c r="B670" s="70" t="s">
        <v>386</v>
      </c>
      <c r="C670" s="71" t="s">
        <v>547</v>
      </c>
      <c r="D670" s="86"/>
      <c r="E670" s="82"/>
      <c r="F670" s="71"/>
      <c r="G670" s="71"/>
      <c r="H670" s="71"/>
      <c r="I670" s="71"/>
      <c r="J670" s="71"/>
      <c r="K670" s="71"/>
      <c r="L670" s="71"/>
      <c r="M670" s="71"/>
      <c r="N670" s="5"/>
      <c r="O670" s="5"/>
      <c r="P670" s="5"/>
      <c r="Q670" s="71"/>
      <c r="R670" s="71"/>
      <c r="S670" s="71"/>
      <c r="T670" s="71"/>
      <c r="U670" s="71"/>
      <c r="V670" s="85"/>
    </row>
    <row r="671" customFormat="false" ht="13.5" hidden="false" customHeight="true" outlineLevel="0" collapsed="false">
      <c r="A671" s="69"/>
      <c r="B671" s="70"/>
      <c r="C671" s="6" t="s">
        <v>548</v>
      </c>
      <c r="D671" s="87"/>
      <c r="E671" s="82"/>
      <c r="F671" s="6"/>
      <c r="G671" s="6"/>
      <c r="H671" s="6"/>
      <c r="I671" s="6"/>
      <c r="J671" s="6"/>
      <c r="K671" s="6"/>
      <c r="L671" s="6"/>
      <c r="M671" s="6"/>
      <c r="N671" s="5"/>
      <c r="O671" s="5"/>
      <c r="P671" s="5"/>
      <c r="Q671" s="6"/>
      <c r="R671" s="6"/>
      <c r="S671" s="6"/>
      <c r="T671" s="6"/>
      <c r="U671" s="6"/>
      <c r="V671" s="83"/>
    </row>
    <row r="672" customFormat="false" ht="13.5" hidden="false" customHeight="true" outlineLevel="0" collapsed="false">
      <c r="A672" s="69"/>
      <c r="B672" s="70"/>
      <c r="C672" s="6" t="s">
        <v>549</v>
      </c>
      <c r="D672" s="87"/>
      <c r="E672" s="82"/>
      <c r="F672" s="74" t="str">
        <f aca="false">IFERROR((F671-F670)/F670,"")</f>
        <v/>
      </c>
      <c r="G672" s="74" t="str">
        <f aca="false">IFERROR((G671-G670)/G670,"")</f>
        <v/>
      </c>
      <c r="H672" s="74" t="str">
        <f aca="false">IFERROR((H671-H670)/H670,"")</f>
        <v/>
      </c>
      <c r="I672" s="74" t="str">
        <f aca="false">IFERROR((I671-I670)/I670,"")</f>
        <v/>
      </c>
      <c r="J672" s="74" t="str">
        <f aca="false">IFERROR((J671-J670)/J670,"")</f>
        <v/>
      </c>
      <c r="K672" s="74" t="str">
        <f aca="false">IFERROR((K671-K670)/K670,"")</f>
        <v/>
      </c>
      <c r="L672" s="74" t="str">
        <f aca="false">IFERROR((L671-L670)/L670,"")</f>
        <v/>
      </c>
      <c r="M672" s="74" t="str">
        <f aca="false">IFERROR((M671-M670)/M670,"")</f>
        <v/>
      </c>
      <c r="N672" s="40" t="str">
        <f aca="false">IFERROR((N671-N670)/N670,"")</f>
        <v/>
      </c>
      <c r="O672" s="40" t="str">
        <f aca="false">IFERROR((O671-O670)/O670,"")</f>
        <v/>
      </c>
      <c r="P672" s="40" t="str">
        <f aca="false">IFERROR((P671-P670)/P670,"")</f>
        <v/>
      </c>
      <c r="Q672" s="74" t="str">
        <f aca="false">IFERROR((Q671-Q670)/Q670,"")</f>
        <v/>
      </c>
      <c r="R672" s="74" t="str">
        <f aca="false">IFERROR((R671-R670)/R670,"")</f>
        <v/>
      </c>
      <c r="S672" s="74" t="str">
        <f aca="false">IFERROR((S671-S670)/S670,"")</f>
        <v/>
      </c>
      <c r="T672" s="74" t="str">
        <f aca="false">IFERROR((T671-T670)/T670,"")</f>
        <v/>
      </c>
      <c r="U672" s="74" t="str">
        <f aca="false">IFERROR((U671-U670)/U670,"")</f>
        <v/>
      </c>
      <c r="V672" s="75" t="str">
        <f aca="false">IFERROR((V671-V670)/V670,"")</f>
        <v/>
      </c>
    </row>
    <row r="673" customFormat="false" ht="13.5" hidden="false" customHeight="true" outlineLevel="0" collapsed="false">
      <c r="A673" s="69"/>
      <c r="B673" s="70"/>
      <c r="C673" s="76" t="s">
        <v>550</v>
      </c>
      <c r="D673" s="88"/>
      <c r="E673" s="82"/>
      <c r="F673" s="77" t="str">
        <f aca="false">IFERROR(SQRT(2*(F671-F670)^2/(F671+F670)),"")</f>
        <v/>
      </c>
      <c r="G673" s="77" t="str">
        <f aca="false">IFERROR(SQRT(2*(G671-G670)^2/(G671+G670)),"")</f>
        <v/>
      </c>
      <c r="H673" s="77" t="str">
        <f aca="false">IFERROR(SQRT(2*(H671-H670)^2/(H671+H670)),"")</f>
        <v/>
      </c>
      <c r="I673" s="77" t="str">
        <f aca="false">IFERROR(SQRT(2*(I671-I670)^2/(I671+I670)),"")</f>
        <v/>
      </c>
      <c r="J673" s="77" t="str">
        <f aca="false">IFERROR(SQRT(2*(J671-J670)^2/(J671+J670)),"")</f>
        <v/>
      </c>
      <c r="K673" s="77" t="str">
        <f aca="false">IFERROR(SQRT(2*(K671-K670)^2/(K671+K670)),"")</f>
        <v/>
      </c>
      <c r="L673" s="77" t="str">
        <f aca="false">IFERROR(SQRT(2*(L671-L670)^2/(L671+L670)),"")</f>
        <v/>
      </c>
      <c r="M673" s="77" t="str">
        <f aca="false">IFERROR(SQRT(2*(M671-M670)^2/(M671+M670)),"")</f>
        <v/>
      </c>
      <c r="N673" s="84" t="str">
        <f aca="false">IFERROR(SQRT(2*(N671-N670)^2/(N671+N670)),"")</f>
        <v/>
      </c>
      <c r="O673" s="84" t="str">
        <f aca="false">IFERROR(SQRT(2*(O671-O670)^2/(O671+O670)),"")</f>
        <v/>
      </c>
      <c r="P673" s="84" t="str">
        <f aca="false">IFERROR(SQRT(2*(P671-P670)^2/(P671+P670)),"")</f>
        <v/>
      </c>
      <c r="Q673" s="77" t="str">
        <f aca="false">IFERROR(SQRT(2*(Q671-Q670)^2/(Q671+Q670)),"")</f>
        <v/>
      </c>
      <c r="R673" s="77" t="str">
        <f aca="false">IFERROR(SQRT(2*(R671-R670)^2/(R671+R670)),"")</f>
        <v/>
      </c>
      <c r="S673" s="77" t="str">
        <f aca="false">IFERROR(SQRT(2*(S671-S670)^2/(S671+S670)),"")</f>
        <v/>
      </c>
      <c r="T673" s="77" t="str">
        <f aca="false">IFERROR(SQRT(2*(T671-T670)^2/(T671+T670)),"")</f>
        <v/>
      </c>
      <c r="U673" s="77" t="str">
        <f aca="false">IFERROR(SQRT(2*(U671-U670)^2/(U671+U670)),"")</f>
        <v/>
      </c>
      <c r="V673" s="79" t="str">
        <f aca="false">IFERROR(SQRT(2*(V671-V670)^2/(V671+V670)),"")</f>
        <v/>
      </c>
    </row>
    <row r="674" customFormat="false" ht="13.5" hidden="false" customHeight="true" outlineLevel="0" collapsed="false">
      <c r="A674" s="69" t="n">
        <v>8035300</v>
      </c>
      <c r="B674" s="70" t="s">
        <v>388</v>
      </c>
      <c r="C674" s="71" t="s">
        <v>547</v>
      </c>
      <c r="D674" s="86"/>
      <c r="E674" s="82"/>
      <c r="F674" s="71"/>
      <c r="G674" s="71"/>
      <c r="H674" s="71"/>
      <c r="I674" s="71"/>
      <c r="J674" s="71"/>
      <c r="K674" s="71"/>
      <c r="L674" s="71"/>
      <c r="M674" s="71"/>
      <c r="N674" s="5"/>
      <c r="O674" s="5"/>
      <c r="P674" s="5"/>
      <c r="Q674" s="71"/>
      <c r="R674" s="71"/>
      <c r="S674" s="71"/>
      <c r="T674" s="71"/>
      <c r="U674" s="71"/>
      <c r="V674" s="85"/>
    </row>
    <row r="675" customFormat="false" ht="13.5" hidden="false" customHeight="true" outlineLevel="0" collapsed="false">
      <c r="A675" s="69"/>
      <c r="B675" s="70"/>
      <c r="C675" s="6" t="s">
        <v>548</v>
      </c>
      <c r="D675" s="87"/>
      <c r="E675" s="82"/>
      <c r="F675" s="6"/>
      <c r="G675" s="6"/>
      <c r="H675" s="6"/>
      <c r="I675" s="6"/>
      <c r="J675" s="6"/>
      <c r="K675" s="6"/>
      <c r="L675" s="6"/>
      <c r="M675" s="6"/>
      <c r="N675" s="5"/>
      <c r="O675" s="5"/>
      <c r="P675" s="5"/>
      <c r="Q675" s="6"/>
      <c r="R675" s="6"/>
      <c r="S675" s="6"/>
      <c r="T675" s="6"/>
      <c r="U675" s="6"/>
      <c r="V675" s="83"/>
    </row>
    <row r="676" customFormat="false" ht="13.5" hidden="false" customHeight="true" outlineLevel="0" collapsed="false">
      <c r="A676" s="69"/>
      <c r="B676" s="70"/>
      <c r="C676" s="6" t="s">
        <v>549</v>
      </c>
      <c r="D676" s="87"/>
      <c r="E676" s="82"/>
      <c r="F676" s="74" t="str">
        <f aca="false">IFERROR((F675-F674)/F674,"")</f>
        <v/>
      </c>
      <c r="G676" s="74" t="str">
        <f aca="false">IFERROR((G675-G674)/G674,"")</f>
        <v/>
      </c>
      <c r="H676" s="74" t="str">
        <f aca="false">IFERROR((H675-H674)/H674,"")</f>
        <v/>
      </c>
      <c r="I676" s="74" t="str">
        <f aca="false">IFERROR((I675-I674)/I674,"")</f>
        <v/>
      </c>
      <c r="J676" s="74" t="str">
        <f aca="false">IFERROR((J675-J674)/J674,"")</f>
        <v/>
      </c>
      <c r="K676" s="74" t="str">
        <f aca="false">IFERROR((K675-K674)/K674,"")</f>
        <v/>
      </c>
      <c r="L676" s="74" t="str">
        <f aca="false">IFERROR((L675-L674)/L674,"")</f>
        <v/>
      </c>
      <c r="M676" s="74" t="str">
        <f aca="false">IFERROR((M675-M674)/M674,"")</f>
        <v/>
      </c>
      <c r="N676" s="40" t="str">
        <f aca="false">IFERROR((N675-N674)/N674,"")</f>
        <v/>
      </c>
      <c r="O676" s="40" t="str">
        <f aca="false">IFERROR((O675-O674)/O674,"")</f>
        <v/>
      </c>
      <c r="P676" s="40" t="str">
        <f aca="false">IFERROR((P675-P674)/P674,"")</f>
        <v/>
      </c>
      <c r="Q676" s="74" t="str">
        <f aca="false">IFERROR((Q675-Q674)/Q674,"")</f>
        <v/>
      </c>
      <c r="R676" s="74" t="str">
        <f aca="false">IFERROR((R675-R674)/R674,"")</f>
        <v/>
      </c>
      <c r="S676" s="74" t="str">
        <f aca="false">IFERROR((S675-S674)/S674,"")</f>
        <v/>
      </c>
      <c r="T676" s="74" t="str">
        <f aca="false">IFERROR((T675-T674)/T674,"")</f>
        <v/>
      </c>
      <c r="U676" s="74" t="str">
        <f aca="false">IFERROR((U675-U674)/U674,"")</f>
        <v/>
      </c>
      <c r="V676" s="75" t="str">
        <f aca="false">IFERROR((V675-V674)/V674,"")</f>
        <v/>
      </c>
    </row>
    <row r="677" customFormat="false" ht="13.5" hidden="false" customHeight="true" outlineLevel="0" collapsed="false">
      <c r="A677" s="69"/>
      <c r="B677" s="70"/>
      <c r="C677" s="76" t="s">
        <v>550</v>
      </c>
      <c r="D677" s="88"/>
      <c r="E677" s="82"/>
      <c r="F677" s="77" t="str">
        <f aca="false">IFERROR(SQRT(2*(F675-F674)^2/(F675+F674)),"")</f>
        <v/>
      </c>
      <c r="G677" s="77" t="str">
        <f aca="false">IFERROR(SQRT(2*(G675-G674)^2/(G675+G674)),"")</f>
        <v/>
      </c>
      <c r="H677" s="77" t="str">
        <f aca="false">IFERROR(SQRT(2*(H675-H674)^2/(H675+H674)),"")</f>
        <v/>
      </c>
      <c r="I677" s="77" t="str">
        <f aca="false">IFERROR(SQRT(2*(I675-I674)^2/(I675+I674)),"")</f>
        <v/>
      </c>
      <c r="J677" s="77" t="str">
        <f aca="false">IFERROR(SQRT(2*(J675-J674)^2/(J675+J674)),"")</f>
        <v/>
      </c>
      <c r="K677" s="77" t="str">
        <f aca="false">IFERROR(SQRT(2*(K675-K674)^2/(K675+K674)),"")</f>
        <v/>
      </c>
      <c r="L677" s="77" t="str">
        <f aca="false">IFERROR(SQRT(2*(L675-L674)^2/(L675+L674)),"")</f>
        <v/>
      </c>
      <c r="M677" s="77" t="str">
        <f aca="false">IFERROR(SQRT(2*(M675-M674)^2/(M675+M674)),"")</f>
        <v/>
      </c>
      <c r="N677" s="84" t="str">
        <f aca="false">IFERROR(SQRT(2*(N675-N674)^2/(N675+N674)),"")</f>
        <v/>
      </c>
      <c r="O677" s="84" t="str">
        <f aca="false">IFERROR(SQRT(2*(O675-O674)^2/(O675+O674)),"")</f>
        <v/>
      </c>
      <c r="P677" s="84" t="str">
        <f aca="false">IFERROR(SQRT(2*(P675-P674)^2/(P675+P674)),"")</f>
        <v/>
      </c>
      <c r="Q677" s="77" t="str">
        <f aca="false">IFERROR(SQRT(2*(Q675-Q674)^2/(Q675+Q674)),"")</f>
        <v/>
      </c>
      <c r="R677" s="77" t="str">
        <f aca="false">IFERROR(SQRT(2*(R675-R674)^2/(R675+R674)),"")</f>
        <v/>
      </c>
      <c r="S677" s="77" t="str">
        <f aca="false">IFERROR(SQRT(2*(S675-S674)^2/(S675+S674)),"")</f>
        <v/>
      </c>
      <c r="T677" s="77" t="str">
        <f aca="false">IFERROR(SQRT(2*(T675-T674)^2/(T675+T674)),"")</f>
        <v/>
      </c>
      <c r="U677" s="77" t="str">
        <f aca="false">IFERROR(SQRT(2*(U675-U674)^2/(U675+U674)),"")</f>
        <v/>
      </c>
      <c r="V677" s="79" t="str">
        <f aca="false">IFERROR(SQRT(2*(V675-V674)^2/(V675+V674)),"")</f>
        <v/>
      </c>
    </row>
    <row r="678" customFormat="false" ht="13.5" hidden="false" customHeight="true" outlineLevel="0" collapsed="false">
      <c r="A678" s="69" t="n">
        <v>8028000</v>
      </c>
      <c r="B678" s="70" t="s">
        <v>390</v>
      </c>
      <c r="C678" s="71" t="s">
        <v>547</v>
      </c>
      <c r="D678" s="86"/>
      <c r="E678" s="82"/>
      <c r="F678" s="71"/>
      <c r="G678" s="71"/>
      <c r="H678" s="71"/>
      <c r="I678" s="71"/>
      <c r="J678" s="71"/>
      <c r="K678" s="71"/>
      <c r="L678" s="71"/>
      <c r="M678" s="71"/>
      <c r="N678" s="5"/>
      <c r="O678" s="5"/>
      <c r="P678" s="5"/>
      <c r="Q678" s="71"/>
      <c r="R678" s="71"/>
      <c r="S678" s="71"/>
      <c r="T678" s="71"/>
      <c r="U678" s="71"/>
      <c r="V678" s="85"/>
    </row>
    <row r="679" customFormat="false" ht="13.5" hidden="false" customHeight="true" outlineLevel="0" collapsed="false">
      <c r="A679" s="69"/>
      <c r="B679" s="70"/>
      <c r="C679" s="6" t="s">
        <v>548</v>
      </c>
      <c r="D679" s="87"/>
      <c r="E679" s="82"/>
      <c r="F679" s="6"/>
      <c r="G679" s="6"/>
      <c r="H679" s="6"/>
      <c r="I679" s="6"/>
      <c r="J679" s="6"/>
      <c r="K679" s="6"/>
      <c r="L679" s="6"/>
      <c r="M679" s="6"/>
      <c r="N679" s="5"/>
      <c r="O679" s="5"/>
      <c r="P679" s="5"/>
      <c r="Q679" s="6"/>
      <c r="R679" s="6"/>
      <c r="S679" s="6"/>
      <c r="T679" s="6"/>
      <c r="U679" s="6"/>
      <c r="V679" s="83"/>
    </row>
    <row r="680" customFormat="false" ht="13.5" hidden="false" customHeight="true" outlineLevel="0" collapsed="false">
      <c r="A680" s="69"/>
      <c r="B680" s="70"/>
      <c r="C680" s="6" t="s">
        <v>549</v>
      </c>
      <c r="D680" s="87"/>
      <c r="E680" s="82"/>
      <c r="F680" s="74" t="str">
        <f aca="false">IFERROR((F679-F678)/F678,"")</f>
        <v/>
      </c>
      <c r="G680" s="74" t="str">
        <f aca="false">IFERROR((G679-G678)/G678,"")</f>
        <v/>
      </c>
      <c r="H680" s="74" t="str">
        <f aca="false">IFERROR((H679-H678)/H678,"")</f>
        <v/>
      </c>
      <c r="I680" s="74" t="str">
        <f aca="false">IFERROR((I679-I678)/I678,"")</f>
        <v/>
      </c>
      <c r="J680" s="74" t="str">
        <f aca="false">IFERROR((J679-J678)/J678,"")</f>
        <v/>
      </c>
      <c r="K680" s="74" t="str">
        <f aca="false">IFERROR((K679-K678)/K678,"")</f>
        <v/>
      </c>
      <c r="L680" s="74" t="str">
        <f aca="false">IFERROR((L679-L678)/L678,"")</f>
        <v/>
      </c>
      <c r="M680" s="74" t="str">
        <f aca="false">IFERROR((M679-M678)/M678,"")</f>
        <v/>
      </c>
      <c r="N680" s="40" t="str">
        <f aca="false">IFERROR((N679-N678)/N678,"")</f>
        <v/>
      </c>
      <c r="O680" s="40" t="str">
        <f aca="false">IFERROR((O679-O678)/O678,"")</f>
        <v/>
      </c>
      <c r="P680" s="40" t="str">
        <f aca="false">IFERROR((P679-P678)/P678,"")</f>
        <v/>
      </c>
      <c r="Q680" s="74" t="str">
        <f aca="false">IFERROR((Q679-Q678)/Q678,"")</f>
        <v/>
      </c>
      <c r="R680" s="74" t="str">
        <f aca="false">IFERROR((R679-R678)/R678,"")</f>
        <v/>
      </c>
      <c r="S680" s="74" t="str">
        <f aca="false">IFERROR((S679-S678)/S678,"")</f>
        <v/>
      </c>
      <c r="T680" s="74" t="str">
        <f aca="false">IFERROR((T679-T678)/T678,"")</f>
        <v/>
      </c>
      <c r="U680" s="74" t="str">
        <f aca="false">IFERROR((U679-U678)/U678,"")</f>
        <v/>
      </c>
      <c r="V680" s="75" t="str">
        <f aca="false">IFERROR((V679-V678)/V678,"")</f>
        <v/>
      </c>
    </row>
    <row r="681" customFormat="false" ht="13.5" hidden="false" customHeight="true" outlineLevel="0" collapsed="false">
      <c r="A681" s="69"/>
      <c r="B681" s="70"/>
      <c r="C681" s="76" t="s">
        <v>550</v>
      </c>
      <c r="D681" s="88"/>
      <c r="E681" s="82"/>
      <c r="F681" s="77" t="str">
        <f aca="false">IFERROR(SQRT(2*(F679-F678)^2/(F679+F678)),"")</f>
        <v/>
      </c>
      <c r="G681" s="77" t="str">
        <f aca="false">IFERROR(SQRT(2*(G679-G678)^2/(G679+G678)),"")</f>
        <v/>
      </c>
      <c r="H681" s="77" t="str">
        <f aca="false">IFERROR(SQRT(2*(H679-H678)^2/(H679+H678)),"")</f>
        <v/>
      </c>
      <c r="I681" s="77" t="str">
        <f aca="false">IFERROR(SQRT(2*(I679-I678)^2/(I679+I678)),"")</f>
        <v/>
      </c>
      <c r="J681" s="77" t="str">
        <f aca="false">IFERROR(SQRT(2*(J679-J678)^2/(J679+J678)),"")</f>
        <v/>
      </c>
      <c r="K681" s="77" t="str">
        <f aca="false">IFERROR(SQRT(2*(K679-K678)^2/(K679+K678)),"")</f>
        <v/>
      </c>
      <c r="L681" s="77" t="str">
        <f aca="false">IFERROR(SQRT(2*(L679-L678)^2/(L679+L678)),"")</f>
        <v/>
      </c>
      <c r="M681" s="77" t="str">
        <f aca="false">IFERROR(SQRT(2*(M679-M678)^2/(M679+M678)),"")</f>
        <v/>
      </c>
      <c r="N681" s="84" t="str">
        <f aca="false">IFERROR(SQRT(2*(N679-N678)^2/(N679+N678)),"")</f>
        <v/>
      </c>
      <c r="O681" s="84" t="str">
        <f aca="false">IFERROR(SQRT(2*(O679-O678)^2/(O679+O678)),"")</f>
        <v/>
      </c>
      <c r="P681" s="84" t="str">
        <f aca="false">IFERROR(SQRT(2*(P679-P678)^2/(P679+P678)),"")</f>
        <v/>
      </c>
      <c r="Q681" s="77" t="str">
        <f aca="false">IFERROR(SQRT(2*(Q679-Q678)^2/(Q679+Q678)),"")</f>
        <v/>
      </c>
      <c r="R681" s="77" t="str">
        <f aca="false">IFERROR(SQRT(2*(R679-R678)^2/(R679+R678)),"")</f>
        <v/>
      </c>
      <c r="S681" s="77" t="str">
        <f aca="false">IFERROR(SQRT(2*(S679-S678)^2/(S679+S678)),"")</f>
        <v/>
      </c>
      <c r="T681" s="77" t="str">
        <f aca="false">IFERROR(SQRT(2*(T679-T678)^2/(T679+T678)),"")</f>
        <v/>
      </c>
      <c r="U681" s="77" t="str">
        <f aca="false">IFERROR(SQRT(2*(U679-U678)^2/(U679+U678)),"")</f>
        <v/>
      </c>
      <c r="V681" s="79" t="str">
        <f aca="false">IFERROR(SQRT(2*(V679-V678)^2/(V679+V678)),"")</f>
        <v/>
      </c>
    </row>
    <row r="682" customFormat="false" ht="13.5" hidden="false" customHeight="true" outlineLevel="0" collapsed="false">
      <c r="A682" s="69" t="n">
        <v>8055950</v>
      </c>
      <c r="B682" s="70" t="s">
        <v>392</v>
      </c>
      <c r="C682" s="71" t="s">
        <v>547</v>
      </c>
      <c r="D682" s="86"/>
      <c r="E682" s="82"/>
      <c r="F682" s="71"/>
      <c r="G682" s="71"/>
      <c r="H682" s="71"/>
      <c r="I682" s="71"/>
      <c r="J682" s="71"/>
      <c r="K682" s="71"/>
      <c r="L682" s="71"/>
      <c r="M682" s="71"/>
      <c r="N682" s="5"/>
      <c r="O682" s="5"/>
      <c r="P682" s="5"/>
      <c r="Q682" s="71"/>
      <c r="R682" s="71"/>
      <c r="S682" s="71"/>
      <c r="T682" s="71"/>
      <c r="U682" s="71"/>
      <c r="V682" s="85"/>
    </row>
    <row r="683" customFormat="false" ht="13.5" hidden="false" customHeight="true" outlineLevel="0" collapsed="false">
      <c r="A683" s="69"/>
      <c r="B683" s="70"/>
      <c r="C683" s="6" t="s">
        <v>548</v>
      </c>
      <c r="D683" s="87"/>
      <c r="E683" s="82"/>
      <c r="F683" s="6"/>
      <c r="G683" s="6"/>
      <c r="H683" s="6"/>
      <c r="I683" s="6"/>
      <c r="J683" s="6"/>
      <c r="K683" s="6"/>
      <c r="L683" s="6"/>
      <c r="M683" s="6"/>
      <c r="N683" s="5"/>
      <c r="O683" s="5"/>
      <c r="P683" s="5"/>
      <c r="Q683" s="6"/>
      <c r="R683" s="6"/>
      <c r="S683" s="6"/>
      <c r="T683" s="6"/>
      <c r="U683" s="6"/>
      <c r="V683" s="83"/>
    </row>
    <row r="684" customFormat="false" ht="13.5" hidden="false" customHeight="true" outlineLevel="0" collapsed="false">
      <c r="A684" s="69"/>
      <c r="B684" s="70"/>
      <c r="C684" s="6" t="s">
        <v>549</v>
      </c>
      <c r="D684" s="87"/>
      <c r="E684" s="82"/>
      <c r="F684" s="74" t="str">
        <f aca="false">IFERROR((F683-F682)/F682,"")</f>
        <v/>
      </c>
      <c r="G684" s="74" t="str">
        <f aca="false">IFERROR((G683-G682)/G682,"")</f>
        <v/>
      </c>
      <c r="H684" s="74" t="str">
        <f aca="false">IFERROR((H683-H682)/H682,"")</f>
        <v/>
      </c>
      <c r="I684" s="74" t="str">
        <f aca="false">IFERROR((I683-I682)/I682,"")</f>
        <v/>
      </c>
      <c r="J684" s="74" t="str">
        <f aca="false">IFERROR((J683-J682)/J682,"")</f>
        <v/>
      </c>
      <c r="K684" s="74" t="str">
        <f aca="false">IFERROR((K683-K682)/K682,"")</f>
        <v/>
      </c>
      <c r="L684" s="74" t="str">
        <f aca="false">IFERROR((L683-L682)/L682,"")</f>
        <v/>
      </c>
      <c r="M684" s="74" t="str">
        <f aca="false">IFERROR((M683-M682)/M682,"")</f>
        <v/>
      </c>
      <c r="N684" s="40" t="str">
        <f aca="false">IFERROR((N683-N682)/N682,"")</f>
        <v/>
      </c>
      <c r="O684" s="40" t="str">
        <f aca="false">IFERROR((O683-O682)/O682,"")</f>
        <v/>
      </c>
      <c r="P684" s="40" t="str">
        <f aca="false">IFERROR((P683-P682)/P682,"")</f>
        <v/>
      </c>
      <c r="Q684" s="74" t="str">
        <f aca="false">IFERROR((Q683-Q682)/Q682,"")</f>
        <v/>
      </c>
      <c r="R684" s="74" t="str">
        <f aca="false">IFERROR((R683-R682)/R682,"")</f>
        <v/>
      </c>
      <c r="S684" s="74" t="str">
        <f aca="false">IFERROR((S683-S682)/S682,"")</f>
        <v/>
      </c>
      <c r="T684" s="74" t="str">
        <f aca="false">IFERROR((T683-T682)/T682,"")</f>
        <v/>
      </c>
      <c r="U684" s="74" t="str">
        <f aca="false">IFERROR((U683-U682)/U682,"")</f>
        <v/>
      </c>
      <c r="V684" s="75" t="str">
        <f aca="false">IFERROR((V683-V682)/V682,"")</f>
        <v/>
      </c>
    </row>
    <row r="685" customFormat="false" ht="13.5" hidden="false" customHeight="true" outlineLevel="0" collapsed="false">
      <c r="A685" s="69"/>
      <c r="B685" s="70"/>
      <c r="C685" s="76" t="s">
        <v>550</v>
      </c>
      <c r="D685" s="88"/>
      <c r="E685" s="82"/>
      <c r="F685" s="77" t="str">
        <f aca="false">IFERROR(SQRT(2*(F683-F682)^2/(F683+F682)),"")</f>
        <v/>
      </c>
      <c r="G685" s="77" t="str">
        <f aca="false">IFERROR(SQRT(2*(G683-G682)^2/(G683+G682)),"")</f>
        <v/>
      </c>
      <c r="H685" s="77" t="str">
        <f aca="false">IFERROR(SQRT(2*(H683-H682)^2/(H683+H682)),"")</f>
        <v/>
      </c>
      <c r="I685" s="77" t="str">
        <f aca="false">IFERROR(SQRT(2*(I683-I682)^2/(I683+I682)),"")</f>
        <v/>
      </c>
      <c r="J685" s="77" t="str">
        <f aca="false">IFERROR(SQRT(2*(J683-J682)^2/(J683+J682)),"")</f>
        <v/>
      </c>
      <c r="K685" s="77" t="str">
        <f aca="false">IFERROR(SQRT(2*(K683-K682)^2/(K683+K682)),"")</f>
        <v/>
      </c>
      <c r="L685" s="77" t="str">
        <f aca="false">IFERROR(SQRT(2*(L683-L682)^2/(L683+L682)),"")</f>
        <v/>
      </c>
      <c r="M685" s="77" t="str">
        <f aca="false">IFERROR(SQRT(2*(M683-M682)^2/(M683+M682)),"")</f>
        <v/>
      </c>
      <c r="N685" s="84" t="str">
        <f aca="false">IFERROR(SQRT(2*(N683-N682)^2/(N683+N682)),"")</f>
        <v/>
      </c>
      <c r="O685" s="84" t="str">
        <f aca="false">IFERROR(SQRT(2*(O683-O682)^2/(O683+O682)),"")</f>
        <v/>
      </c>
      <c r="P685" s="84" t="str">
        <f aca="false">IFERROR(SQRT(2*(P683-P682)^2/(P683+P682)),"")</f>
        <v/>
      </c>
      <c r="Q685" s="77" t="str">
        <f aca="false">IFERROR(SQRT(2*(Q683-Q682)^2/(Q683+Q682)),"")</f>
        <v/>
      </c>
      <c r="R685" s="77" t="str">
        <f aca="false">IFERROR(SQRT(2*(R683-R682)^2/(R683+R682)),"")</f>
        <v/>
      </c>
      <c r="S685" s="77" t="str">
        <f aca="false">IFERROR(SQRT(2*(S683-S682)^2/(S683+S682)),"")</f>
        <v/>
      </c>
      <c r="T685" s="77" t="str">
        <f aca="false">IFERROR(SQRT(2*(T683-T682)^2/(T683+T682)),"")</f>
        <v/>
      </c>
      <c r="U685" s="77" t="str">
        <f aca="false">IFERROR(SQRT(2*(U683-U682)^2/(U683+U682)),"")</f>
        <v/>
      </c>
      <c r="V685" s="79" t="str">
        <f aca="false">IFERROR(SQRT(2*(V683-V682)^2/(V683+V682)),"")</f>
        <v/>
      </c>
    </row>
    <row r="686" customFormat="false" ht="13.5" hidden="false" customHeight="true" outlineLevel="0" collapsed="false">
      <c r="A686" s="69" t="n">
        <v>8057400</v>
      </c>
      <c r="B686" s="70" t="s">
        <v>394</v>
      </c>
      <c r="C686" s="71" t="s">
        <v>562</v>
      </c>
      <c r="D686" s="72" t="n">
        <v>45966</v>
      </c>
      <c r="E686" s="82" t="s">
        <v>563</v>
      </c>
      <c r="F686" s="71" t="n">
        <v>22981</v>
      </c>
      <c r="G686" s="71" t="n">
        <v>3465</v>
      </c>
      <c r="H686" s="71" t="n">
        <v>2442</v>
      </c>
      <c r="I686" s="71" t="n">
        <v>6924</v>
      </c>
      <c r="J686" s="71" t="n">
        <v>10150</v>
      </c>
      <c r="K686" s="97" t="n">
        <v>1772</v>
      </c>
      <c r="L686" s="97" t="n">
        <v>1693</v>
      </c>
      <c r="M686" s="97" t="n">
        <v>0</v>
      </c>
      <c r="N686" s="97" t="n">
        <v>320</v>
      </c>
      <c r="O686" s="97" t="n">
        <v>2122</v>
      </c>
      <c r="P686" s="97" t="n">
        <v>0</v>
      </c>
      <c r="Q686" s="97" t="n">
        <v>812</v>
      </c>
      <c r="R686" s="97" t="n">
        <v>5800</v>
      </c>
      <c r="S686" s="97" t="n">
        <v>312</v>
      </c>
      <c r="T686" s="97" t="n">
        <v>1046</v>
      </c>
      <c r="U686" s="97" t="n">
        <v>7091</v>
      </c>
      <c r="V686" s="97" t="n">
        <v>2013</v>
      </c>
    </row>
    <row r="687" customFormat="false" ht="13.5" hidden="false" customHeight="true" outlineLevel="0" collapsed="false">
      <c r="A687" s="69"/>
      <c r="B687" s="70"/>
      <c r="C687" s="6" t="s">
        <v>548</v>
      </c>
      <c r="D687" s="72"/>
      <c r="E687" s="72"/>
      <c r="F687" s="6" t="n">
        <v>20720</v>
      </c>
      <c r="G687" s="6" t="n">
        <v>3179</v>
      </c>
      <c r="H687" s="6" t="n">
        <v>2389</v>
      </c>
      <c r="I687" s="6" t="n">
        <v>6905</v>
      </c>
      <c r="J687" s="6" t="n">
        <v>8247</v>
      </c>
      <c r="K687" s="98" t="n">
        <v>1642</v>
      </c>
      <c r="L687" s="98" t="n">
        <v>1537</v>
      </c>
      <c r="M687" s="60" t="n">
        <f aca="false">SUM(M683:M686)</f>
        <v>0</v>
      </c>
      <c r="N687" s="98" t="n">
        <v>326</v>
      </c>
      <c r="O687" s="98" t="n">
        <v>2063</v>
      </c>
      <c r="P687" s="60" t="n">
        <f aca="false">SUM(P683:P686)</f>
        <v>0</v>
      </c>
      <c r="Q687" s="98" t="n">
        <v>768</v>
      </c>
      <c r="R687" s="98" t="n">
        <v>5758</v>
      </c>
      <c r="S687" s="98" t="n">
        <v>379</v>
      </c>
      <c r="T687" s="98" t="n">
        <v>612</v>
      </c>
      <c r="U687" s="98" t="n">
        <v>6071</v>
      </c>
      <c r="V687" s="98" t="n">
        <v>1564</v>
      </c>
    </row>
    <row r="688" customFormat="false" ht="13.5" hidden="false" customHeight="true" outlineLevel="0" collapsed="false">
      <c r="A688" s="69"/>
      <c r="B688" s="70"/>
      <c r="C688" s="6" t="s">
        <v>549</v>
      </c>
      <c r="D688" s="72"/>
      <c r="E688" s="72"/>
      <c r="F688" s="74" t="n">
        <f aca="false">IFERROR((F687-F686)/F686,"")</f>
        <v>-0.0983856229058788</v>
      </c>
      <c r="G688" s="74" t="n">
        <f aca="false">IFERROR((G687-G686)/G686,"")</f>
        <v>-0.0825396825396825</v>
      </c>
      <c r="H688" s="74" t="n">
        <f aca="false">IFERROR((H687-H686)/H686,"")</f>
        <v>-0.0217035217035217</v>
      </c>
      <c r="I688" s="74" t="n">
        <f aca="false">IFERROR((I687-I686)/I686,"")</f>
        <v>-0.00274407856730214</v>
      </c>
      <c r="J688" s="74" t="n">
        <f aca="false">IFERROR((J687-J686)/J686,"")</f>
        <v>-0.187487684729064</v>
      </c>
      <c r="K688" s="74" t="n">
        <f aca="false">IFERROR((K687-K686)/K686,"")</f>
        <v>-0.0733634311512415</v>
      </c>
      <c r="L688" s="74" t="n">
        <f aca="false">IFERROR((L687-L686)/L686,"")</f>
        <v>-0.0921441228588305</v>
      </c>
      <c r="M688" s="74" t="str">
        <f aca="false">IFERROR((M687-M686)/M686,"")</f>
        <v/>
      </c>
      <c r="N688" s="40" t="n">
        <f aca="false">IFERROR((N687-N686)/N686,"")</f>
        <v>0.01875</v>
      </c>
      <c r="O688" s="40" t="n">
        <f aca="false">IFERROR((O687-O686)/O686,"")</f>
        <v>-0.027803958529689</v>
      </c>
      <c r="P688" s="40" t="str">
        <f aca="false">IFERROR((P687-P686)/P686,"")</f>
        <v/>
      </c>
      <c r="Q688" s="74" t="n">
        <f aca="false">IFERROR((Q687-Q686)/Q686,"")</f>
        <v>-0.0541871921182266</v>
      </c>
      <c r="R688" s="74" t="n">
        <f aca="false">IFERROR((R687-R686)/R686,"")</f>
        <v>-0.00724137931034483</v>
      </c>
      <c r="S688" s="74" t="n">
        <f aca="false">IFERROR((S687-S686)/S686,"")</f>
        <v>0.21474358974359</v>
      </c>
      <c r="T688" s="74" t="n">
        <f aca="false">IFERROR((T687-T686)/T686,"")</f>
        <v>-0.41491395793499</v>
      </c>
      <c r="U688" s="74" t="n">
        <f aca="false">IFERROR((U687-U686)/U686,"")</f>
        <v>-0.143844309688337</v>
      </c>
      <c r="V688" s="75" t="n">
        <f aca="false">IFERROR((V687-V686)/V686,"")</f>
        <v>-0.223050173869846</v>
      </c>
    </row>
    <row r="689" customFormat="false" ht="13.5" hidden="false" customHeight="true" outlineLevel="0" collapsed="false">
      <c r="A689" s="69"/>
      <c r="B689" s="70"/>
      <c r="C689" s="76" t="s">
        <v>550</v>
      </c>
      <c r="D689" s="72"/>
      <c r="E689" s="72"/>
      <c r="F689" s="77" t="n">
        <f aca="false">IFERROR(SQRT(2*(F687-F686)^2/(F687+F686)),"")</f>
        <v>15.2957181614124</v>
      </c>
      <c r="G689" s="77" t="n">
        <f aca="false">IFERROR(SQRT(2*(G687-G686)^2/(G687+G686)),"")</f>
        <v>4.96210807583747</v>
      </c>
      <c r="H689" s="77" t="n">
        <f aca="false">IFERROR(SQRT(2*(H687-H686)^2/(H687+H686)),"")</f>
        <v>1.07838130111481</v>
      </c>
      <c r="I689" s="77" t="n">
        <f aca="false">IFERROR(SQRT(2*(I687-I686)^2/(I687+I686)),"")</f>
        <v>0.228493163464982</v>
      </c>
      <c r="J689" s="77" t="n">
        <f aca="false">IFERROR(SQRT(2*(J687-J686)^2/(J687+J686)),"")</f>
        <v>19.8417640985849</v>
      </c>
      <c r="K689" s="77" t="n">
        <f aca="false">IFERROR(SQRT(2*(K687-K686)^2/(K687+K686)),"")</f>
        <v>3.14649170921473</v>
      </c>
      <c r="L689" s="77" t="n">
        <f aca="false">IFERROR(SQRT(2*(L687-L686)^2/(L687+L686)),"")</f>
        <v>3.88184629398883</v>
      </c>
      <c r="M689" s="77" t="str">
        <f aca="false">IFERROR(SQRT(2*(M687-M686)^2/(M687+M686)),"")</f>
        <v/>
      </c>
      <c r="N689" s="84" t="n">
        <f aca="false">IFERROR(SQRT(2*(N687-N686)^2/(N687+N686)),"")</f>
        <v>0.333848930444794</v>
      </c>
      <c r="O689" s="84" t="n">
        <f aca="false">IFERROR(SQRT(2*(O687-O686)^2/(O687+O686)),"")</f>
        <v>1.28979081037511</v>
      </c>
      <c r="P689" s="84" t="str">
        <f aca="false">IFERROR(SQRT(2*(P687-P686)^2/(P687+P686)),"")</f>
        <v/>
      </c>
      <c r="Q689" s="77" t="n">
        <f aca="false">IFERROR(SQRT(2*(Q687-Q686)^2/(Q687+Q686)),"")</f>
        <v>1.5654497473226</v>
      </c>
      <c r="R689" s="77" t="n">
        <f aca="false">IFERROR(SQRT(2*(R687-R686)^2/(R687+R686)),"")</f>
        <v>0.552488119010123</v>
      </c>
      <c r="S689" s="77" t="n">
        <f aca="false">IFERROR(SQRT(2*(S687-S686)^2/(S687+S686)),"")</f>
        <v>3.60454769839234</v>
      </c>
      <c r="T689" s="77" t="n">
        <f aca="false">IFERROR(SQRT(2*(T687-T686)^2/(T687+T686)),"")</f>
        <v>15.073443042744</v>
      </c>
      <c r="U689" s="77" t="n">
        <f aca="false">IFERROR(SQRT(2*(U687-U686)^2/(U687+U686)),"")</f>
        <v>12.5734432618777</v>
      </c>
      <c r="V689" s="79" t="n">
        <f aca="false">IFERROR(SQRT(2*(V687-V686)^2/(V687+V686)),"")</f>
        <v>10.6170012566418</v>
      </c>
    </row>
    <row r="690" customFormat="false" ht="13.5" hidden="false" customHeight="true" outlineLevel="0" collapsed="false">
      <c r="A690" s="69" t="n">
        <v>8057800</v>
      </c>
      <c r="B690" s="70" t="s">
        <v>396</v>
      </c>
      <c r="C690" s="71" t="s">
        <v>547</v>
      </c>
      <c r="D690" s="86"/>
      <c r="E690" s="82"/>
      <c r="F690" s="71"/>
      <c r="G690" s="71"/>
      <c r="H690" s="71"/>
      <c r="I690" s="71"/>
      <c r="J690" s="71"/>
      <c r="K690" s="71"/>
      <c r="L690" s="71"/>
      <c r="M690" s="71"/>
      <c r="N690" s="5"/>
      <c r="O690" s="5"/>
      <c r="P690" s="5"/>
      <c r="Q690" s="71"/>
      <c r="R690" s="71"/>
      <c r="S690" s="71"/>
      <c r="T690" s="71"/>
      <c r="U690" s="71"/>
      <c r="V690" s="85"/>
    </row>
    <row r="691" customFormat="false" ht="13.5" hidden="false" customHeight="true" outlineLevel="0" collapsed="false">
      <c r="A691" s="69"/>
      <c r="B691" s="70"/>
      <c r="C691" s="6" t="s">
        <v>548</v>
      </c>
      <c r="D691" s="87"/>
      <c r="E691" s="82"/>
      <c r="F691" s="6"/>
      <c r="G691" s="6"/>
      <c r="H691" s="6"/>
      <c r="I691" s="6"/>
      <c r="J691" s="6"/>
      <c r="K691" s="6"/>
      <c r="L691" s="6"/>
      <c r="M691" s="6"/>
      <c r="N691" s="5"/>
      <c r="O691" s="5"/>
      <c r="P691" s="5"/>
      <c r="Q691" s="6"/>
      <c r="R691" s="6"/>
      <c r="S691" s="6"/>
      <c r="T691" s="6"/>
      <c r="U691" s="6"/>
      <c r="V691" s="83"/>
    </row>
    <row r="692" customFormat="false" ht="13.5" hidden="false" customHeight="true" outlineLevel="0" collapsed="false">
      <c r="A692" s="69"/>
      <c r="B692" s="70"/>
      <c r="C692" s="6" t="s">
        <v>549</v>
      </c>
      <c r="D692" s="87"/>
      <c r="E692" s="82"/>
      <c r="F692" s="74" t="str">
        <f aca="false">IFERROR((F691-F690)/F690,"")</f>
        <v/>
      </c>
      <c r="G692" s="74" t="str">
        <f aca="false">IFERROR((G691-G690)/G690,"")</f>
        <v/>
      </c>
      <c r="H692" s="74" t="str">
        <f aca="false">IFERROR((H691-H690)/H690,"")</f>
        <v/>
      </c>
      <c r="I692" s="74" t="str">
        <f aca="false">IFERROR((I691-I690)/I690,"")</f>
        <v/>
      </c>
      <c r="J692" s="74" t="str">
        <f aca="false">IFERROR((J691-J690)/J690,"")</f>
        <v/>
      </c>
      <c r="K692" s="74" t="str">
        <f aca="false">IFERROR((K691-K690)/K690,"")</f>
        <v/>
      </c>
      <c r="L692" s="74" t="str">
        <f aca="false">IFERROR((L691-L690)/L690,"")</f>
        <v/>
      </c>
      <c r="M692" s="74" t="str">
        <f aca="false">IFERROR((M691-M690)/M690,"")</f>
        <v/>
      </c>
      <c r="N692" s="40" t="str">
        <f aca="false">IFERROR((N691-N690)/N690,"")</f>
        <v/>
      </c>
      <c r="O692" s="40" t="str">
        <f aca="false">IFERROR((O691-O690)/O690,"")</f>
        <v/>
      </c>
      <c r="P692" s="40" t="str">
        <f aca="false">IFERROR((P691-P690)/P690,"")</f>
        <v/>
      </c>
      <c r="Q692" s="74" t="str">
        <f aca="false">IFERROR((Q691-Q690)/Q690,"")</f>
        <v/>
      </c>
      <c r="R692" s="74" t="str">
        <f aca="false">IFERROR((R691-R690)/R690,"")</f>
        <v/>
      </c>
      <c r="S692" s="74" t="str">
        <f aca="false">IFERROR((S691-S690)/S690,"")</f>
        <v/>
      </c>
      <c r="T692" s="74" t="str">
        <f aca="false">IFERROR((T691-T690)/T690,"")</f>
        <v/>
      </c>
      <c r="U692" s="74" t="str">
        <f aca="false">IFERROR((U691-U690)/U690,"")</f>
        <v/>
      </c>
      <c r="V692" s="75" t="str">
        <f aca="false">IFERROR((V691-V690)/V690,"")</f>
        <v/>
      </c>
    </row>
    <row r="693" customFormat="false" ht="13.5" hidden="false" customHeight="true" outlineLevel="0" collapsed="false">
      <c r="A693" s="69"/>
      <c r="B693" s="70"/>
      <c r="C693" s="76" t="s">
        <v>550</v>
      </c>
      <c r="D693" s="88"/>
      <c r="E693" s="82"/>
      <c r="F693" s="77" t="str">
        <f aca="false">IFERROR(SQRT(2*(F691-F690)^2/(F691+F690)),"")</f>
        <v/>
      </c>
      <c r="G693" s="77" t="str">
        <f aca="false">IFERROR(SQRT(2*(G691-G690)^2/(G691+G690)),"")</f>
        <v/>
      </c>
      <c r="H693" s="77" t="str">
        <f aca="false">IFERROR(SQRT(2*(H691-H690)^2/(H691+H690)),"")</f>
        <v/>
      </c>
      <c r="I693" s="77" t="str">
        <f aca="false">IFERROR(SQRT(2*(I691-I690)^2/(I691+I690)),"")</f>
        <v/>
      </c>
      <c r="J693" s="77" t="str">
        <f aca="false">IFERROR(SQRT(2*(J691-J690)^2/(J691+J690)),"")</f>
        <v/>
      </c>
      <c r="K693" s="77" t="str">
        <f aca="false">IFERROR(SQRT(2*(K691-K690)^2/(K691+K690)),"")</f>
        <v/>
      </c>
      <c r="L693" s="77" t="str">
        <f aca="false">IFERROR(SQRT(2*(L691-L690)^2/(L691+L690)),"")</f>
        <v/>
      </c>
      <c r="M693" s="77" t="str">
        <f aca="false">IFERROR(SQRT(2*(M691-M690)^2/(M691+M690)),"")</f>
        <v/>
      </c>
      <c r="N693" s="84" t="str">
        <f aca="false">IFERROR(SQRT(2*(N691-N690)^2/(N691+N690)),"")</f>
        <v/>
      </c>
      <c r="O693" s="84" t="str">
        <f aca="false">IFERROR(SQRT(2*(O691-O690)^2/(O691+O690)),"")</f>
        <v/>
      </c>
      <c r="P693" s="84" t="str">
        <f aca="false">IFERROR(SQRT(2*(P691-P690)^2/(P691+P690)),"")</f>
        <v/>
      </c>
      <c r="Q693" s="77" t="str">
        <f aca="false">IFERROR(SQRT(2*(Q691-Q690)^2/(Q691+Q690)),"")</f>
        <v/>
      </c>
      <c r="R693" s="77" t="str">
        <f aca="false">IFERROR(SQRT(2*(R691-R690)^2/(R691+R690)),"")</f>
        <v/>
      </c>
      <c r="S693" s="77" t="str">
        <f aca="false">IFERROR(SQRT(2*(S691-S690)^2/(S691+S690)),"")</f>
        <v/>
      </c>
      <c r="T693" s="77" t="str">
        <f aca="false">IFERROR(SQRT(2*(T691-T690)^2/(T691+T690)),"")</f>
        <v/>
      </c>
      <c r="U693" s="77" t="str">
        <f aca="false">IFERROR(SQRT(2*(U691-U690)^2/(U691+U690)),"")</f>
        <v/>
      </c>
      <c r="V693" s="79" t="str">
        <f aca="false">IFERROR(SQRT(2*(V691-V690)^2/(V691+V690)),"")</f>
        <v/>
      </c>
    </row>
    <row r="694" customFormat="false" ht="13.5" hidden="false" customHeight="true" outlineLevel="0" collapsed="false">
      <c r="A694" s="69" t="n">
        <v>8057350</v>
      </c>
      <c r="B694" s="70" t="s">
        <v>398</v>
      </c>
      <c r="C694" s="71" t="s">
        <v>547</v>
      </c>
      <c r="D694" s="86"/>
      <c r="E694" s="82"/>
      <c r="F694" s="71"/>
      <c r="G694" s="71"/>
      <c r="H694" s="71"/>
      <c r="I694" s="71"/>
      <c r="J694" s="71"/>
      <c r="K694" s="71"/>
      <c r="L694" s="71"/>
      <c r="M694" s="71"/>
      <c r="N694" s="5"/>
      <c r="O694" s="5"/>
      <c r="P694" s="5"/>
      <c r="Q694" s="71"/>
      <c r="R694" s="71"/>
      <c r="S694" s="71"/>
      <c r="T694" s="71"/>
      <c r="U694" s="71"/>
      <c r="V694" s="85"/>
    </row>
    <row r="695" customFormat="false" ht="13.5" hidden="false" customHeight="true" outlineLevel="0" collapsed="false">
      <c r="A695" s="69"/>
      <c r="B695" s="70"/>
      <c r="C695" s="6" t="s">
        <v>548</v>
      </c>
      <c r="D695" s="87"/>
      <c r="E695" s="82"/>
      <c r="F695" s="6"/>
      <c r="G695" s="6"/>
      <c r="H695" s="6"/>
      <c r="I695" s="6"/>
      <c r="J695" s="6"/>
      <c r="K695" s="6"/>
      <c r="L695" s="6"/>
      <c r="M695" s="6"/>
      <c r="N695" s="5"/>
      <c r="O695" s="5"/>
      <c r="P695" s="5"/>
      <c r="Q695" s="6"/>
      <c r="R695" s="6"/>
      <c r="S695" s="6"/>
      <c r="T695" s="6"/>
      <c r="U695" s="6"/>
      <c r="V695" s="83"/>
    </row>
    <row r="696" customFormat="false" ht="13.5" hidden="false" customHeight="true" outlineLevel="0" collapsed="false">
      <c r="A696" s="69"/>
      <c r="B696" s="70"/>
      <c r="C696" s="6" t="s">
        <v>549</v>
      </c>
      <c r="D696" s="87"/>
      <c r="E696" s="82"/>
      <c r="F696" s="74" t="str">
        <f aca="false">IFERROR((F695-F694)/F694,"")</f>
        <v/>
      </c>
      <c r="G696" s="74" t="str">
        <f aca="false">IFERROR((G695-G694)/G694,"")</f>
        <v/>
      </c>
      <c r="H696" s="74" t="str">
        <f aca="false">IFERROR((H695-H694)/H694,"")</f>
        <v/>
      </c>
      <c r="I696" s="74" t="str">
        <f aca="false">IFERROR((I695-I694)/I694,"")</f>
        <v/>
      </c>
      <c r="J696" s="74" t="str">
        <f aca="false">IFERROR((J695-J694)/J694,"")</f>
        <v/>
      </c>
      <c r="K696" s="74" t="str">
        <f aca="false">IFERROR((K695-K694)/K694,"")</f>
        <v/>
      </c>
      <c r="L696" s="74" t="str">
        <f aca="false">IFERROR((L695-L694)/L694,"")</f>
        <v/>
      </c>
      <c r="M696" s="74" t="str">
        <f aca="false">IFERROR((M695-M694)/M694,"")</f>
        <v/>
      </c>
      <c r="N696" s="40" t="str">
        <f aca="false">IFERROR((N695-N694)/N694,"")</f>
        <v/>
      </c>
      <c r="O696" s="40" t="str">
        <f aca="false">IFERROR((O695-O694)/O694,"")</f>
        <v/>
      </c>
      <c r="P696" s="40" t="str">
        <f aca="false">IFERROR((P695-P694)/P694,"")</f>
        <v/>
      </c>
      <c r="Q696" s="74" t="str">
        <f aca="false">IFERROR((Q695-Q694)/Q694,"")</f>
        <v/>
      </c>
      <c r="R696" s="74" t="str">
        <f aca="false">IFERROR((R695-R694)/R694,"")</f>
        <v/>
      </c>
      <c r="S696" s="74" t="str">
        <f aca="false">IFERROR((S695-S694)/S694,"")</f>
        <v/>
      </c>
      <c r="T696" s="74" t="str">
        <f aca="false">IFERROR((T695-T694)/T694,"")</f>
        <v/>
      </c>
      <c r="U696" s="74" t="str">
        <f aca="false">IFERROR((U695-U694)/U694,"")</f>
        <v/>
      </c>
      <c r="V696" s="75" t="str">
        <f aca="false">IFERROR((V695-V694)/V694,"")</f>
        <v/>
      </c>
    </row>
    <row r="697" customFormat="false" ht="13.5" hidden="false" customHeight="true" outlineLevel="0" collapsed="false">
      <c r="A697" s="69"/>
      <c r="B697" s="70"/>
      <c r="C697" s="76" t="s">
        <v>550</v>
      </c>
      <c r="D697" s="88"/>
      <c r="E697" s="82"/>
      <c r="F697" s="77" t="str">
        <f aca="false">IFERROR(SQRT(2*(F695-F694)^2/(F695+F694)),"")</f>
        <v/>
      </c>
      <c r="G697" s="77" t="str">
        <f aca="false">IFERROR(SQRT(2*(G695-G694)^2/(G695+G694)),"")</f>
        <v/>
      </c>
      <c r="H697" s="77" t="str">
        <f aca="false">IFERROR(SQRT(2*(H695-H694)^2/(H695+H694)),"")</f>
        <v/>
      </c>
      <c r="I697" s="77" t="str">
        <f aca="false">IFERROR(SQRT(2*(I695-I694)^2/(I695+I694)),"")</f>
        <v/>
      </c>
      <c r="J697" s="77" t="str">
        <f aca="false">IFERROR(SQRT(2*(J695-J694)^2/(J695+J694)),"")</f>
        <v/>
      </c>
      <c r="K697" s="77" t="str">
        <f aca="false">IFERROR(SQRT(2*(K695-K694)^2/(K695+K694)),"")</f>
        <v/>
      </c>
      <c r="L697" s="77" t="str">
        <f aca="false">IFERROR(SQRT(2*(L695-L694)^2/(L695+L694)),"")</f>
        <v/>
      </c>
      <c r="M697" s="77" t="str">
        <f aca="false">IFERROR(SQRT(2*(M695-M694)^2/(M695+M694)),"")</f>
        <v/>
      </c>
      <c r="N697" s="84" t="str">
        <f aca="false">IFERROR(SQRT(2*(N695-N694)^2/(N695+N694)),"")</f>
        <v/>
      </c>
      <c r="O697" s="84" t="str">
        <f aca="false">IFERROR(SQRT(2*(O695-O694)^2/(O695+O694)),"")</f>
        <v/>
      </c>
      <c r="P697" s="84" t="str">
        <f aca="false">IFERROR(SQRT(2*(P695-P694)^2/(P695+P694)),"")</f>
        <v/>
      </c>
      <c r="Q697" s="77" t="str">
        <f aca="false">IFERROR(SQRT(2*(Q695-Q694)^2/(Q695+Q694)),"")</f>
        <v/>
      </c>
      <c r="R697" s="77" t="str">
        <f aca="false">IFERROR(SQRT(2*(R695-R694)^2/(R695+R694)),"")</f>
        <v/>
      </c>
      <c r="S697" s="77" t="str">
        <f aca="false">IFERROR(SQRT(2*(S695-S694)^2/(S695+S694)),"")</f>
        <v/>
      </c>
      <c r="T697" s="77" t="str">
        <f aca="false">IFERROR(SQRT(2*(T695-T694)^2/(T695+T694)),"")</f>
        <v/>
      </c>
      <c r="U697" s="77" t="str">
        <f aca="false">IFERROR(SQRT(2*(U695-U694)^2/(U695+U694)),"")</f>
        <v/>
      </c>
      <c r="V697" s="79" t="str">
        <f aca="false">IFERROR(SQRT(2*(V695-V694)^2/(V695+V694)),"")</f>
        <v/>
      </c>
    </row>
    <row r="698" customFormat="false" ht="13.5" hidden="false" customHeight="true" outlineLevel="0" collapsed="false">
      <c r="A698" s="69" t="n">
        <v>8057450</v>
      </c>
      <c r="B698" s="70" t="s">
        <v>400</v>
      </c>
      <c r="C698" s="71" t="s">
        <v>562</v>
      </c>
      <c r="D698" s="72" t="n">
        <v>45966</v>
      </c>
      <c r="E698" s="82" t="s">
        <v>563</v>
      </c>
      <c r="F698" s="71" t="n">
        <v>23292</v>
      </c>
      <c r="G698" s="71" t="n">
        <v>2712</v>
      </c>
      <c r="H698" s="71" t="n">
        <v>337</v>
      </c>
      <c r="I698" s="71" t="n">
        <v>8947</v>
      </c>
      <c r="J698" s="71" t="n">
        <v>11355</v>
      </c>
      <c r="K698" s="112" t="n">
        <v>1803</v>
      </c>
      <c r="L698" s="112" t="n">
        <v>48</v>
      </c>
      <c r="M698" s="112" t="n">
        <v>854</v>
      </c>
      <c r="N698" s="112" t="n">
        <v>98</v>
      </c>
      <c r="O698" s="112" t="n">
        <v>34</v>
      </c>
      <c r="P698" s="112" t="n">
        <v>205</v>
      </c>
      <c r="Q698" s="112" t="n">
        <v>579</v>
      </c>
      <c r="R698" s="112" t="n">
        <v>8255</v>
      </c>
      <c r="S698" s="112" t="n">
        <v>98</v>
      </c>
      <c r="T698" s="112" t="n">
        <v>195</v>
      </c>
      <c r="U698" s="112" t="n">
        <v>9147</v>
      </c>
      <c r="V698" s="112" t="n">
        <v>1976</v>
      </c>
    </row>
    <row r="699" customFormat="false" ht="13.5" hidden="false" customHeight="true" outlineLevel="0" collapsed="false">
      <c r="A699" s="69"/>
      <c r="B699" s="70"/>
      <c r="C699" s="6" t="s">
        <v>548</v>
      </c>
      <c r="D699" s="72"/>
      <c r="E699" s="72"/>
      <c r="F699" s="6" t="n">
        <v>22797</v>
      </c>
      <c r="G699" s="6" t="n">
        <v>2638</v>
      </c>
      <c r="H699" s="6" t="n">
        <v>316</v>
      </c>
      <c r="I699" s="6" t="n">
        <v>8595</v>
      </c>
      <c r="J699" s="6" t="n">
        <v>11248</v>
      </c>
      <c r="K699" s="98" t="n">
        <v>1739</v>
      </c>
      <c r="L699" s="98" t="n">
        <v>98</v>
      </c>
      <c r="M699" s="98" t="n">
        <v>801</v>
      </c>
      <c r="N699" s="98" t="n">
        <v>78</v>
      </c>
      <c r="O699" s="98" t="n">
        <v>27</v>
      </c>
      <c r="P699" s="98" t="n">
        <v>211</v>
      </c>
      <c r="Q699" s="98" t="n">
        <v>586</v>
      </c>
      <c r="R699" s="98" t="n">
        <v>7822</v>
      </c>
      <c r="S699" s="98" t="n">
        <v>187</v>
      </c>
      <c r="T699" s="98" t="n">
        <v>239</v>
      </c>
      <c r="U699" s="98" t="n">
        <v>8867</v>
      </c>
      <c r="V699" s="98" t="n">
        <v>2142</v>
      </c>
    </row>
    <row r="700" customFormat="false" ht="13.5" hidden="false" customHeight="true" outlineLevel="0" collapsed="false">
      <c r="A700" s="69"/>
      <c r="B700" s="70"/>
      <c r="C700" s="6" t="s">
        <v>549</v>
      </c>
      <c r="D700" s="72"/>
      <c r="E700" s="72"/>
      <c r="F700" s="74" t="n">
        <f aca="false">IFERROR((F699-F698)/F698,"")</f>
        <v>-0.0212519319938176</v>
      </c>
      <c r="G700" s="74" t="n">
        <f aca="false">IFERROR((G699-G698)/G698,"")</f>
        <v>-0.0272861356932153</v>
      </c>
      <c r="H700" s="74" t="n">
        <f aca="false">IFERROR((H699-H698)/H698,"")</f>
        <v>-0.0623145400593472</v>
      </c>
      <c r="I700" s="74" t="n">
        <f aca="false">IFERROR((I699-I698)/I698,"")</f>
        <v>-0.0393427964680899</v>
      </c>
      <c r="J700" s="74" t="n">
        <f aca="false">IFERROR((J699-J698)/J698,"")</f>
        <v>-0.00942316160281814</v>
      </c>
      <c r="K700" s="74" t="n">
        <f aca="false">IFERROR((K699-K698)/K698,"")</f>
        <v>-0.0354963948973932</v>
      </c>
      <c r="L700" s="74" t="n">
        <f aca="false">IFERROR((L699-L698)/L698,"")</f>
        <v>1.04166666666667</v>
      </c>
      <c r="M700" s="74" t="n">
        <f aca="false">IFERROR((M699-M698)/M698,"")</f>
        <v>-0.0620608899297424</v>
      </c>
      <c r="N700" s="40" t="n">
        <f aca="false">IFERROR((N699-N698)/N698,"")</f>
        <v>-0.204081632653061</v>
      </c>
      <c r="O700" s="40" t="n">
        <f aca="false">IFERROR((O699-O698)/O698,"")</f>
        <v>-0.205882352941176</v>
      </c>
      <c r="P700" s="40" t="n">
        <f aca="false">IFERROR((P699-P698)/P698,"")</f>
        <v>0.0292682926829268</v>
      </c>
      <c r="Q700" s="74" t="n">
        <f aca="false">IFERROR((Q699-Q698)/Q698,"")</f>
        <v>0.0120898100172712</v>
      </c>
      <c r="R700" s="74" t="n">
        <f aca="false">IFERROR((R699-R698)/R698,"")</f>
        <v>-0.0524530587522714</v>
      </c>
      <c r="S700" s="74" t="n">
        <f aca="false">IFERROR((S699-S698)/S698,"")</f>
        <v>0.908163265306123</v>
      </c>
      <c r="T700" s="74" t="n">
        <f aca="false">IFERROR((T699-T698)/T698,"")</f>
        <v>0.225641025641026</v>
      </c>
      <c r="U700" s="74" t="n">
        <f aca="false">IFERROR((U699-U698)/U698,"")</f>
        <v>-0.0306111293320214</v>
      </c>
      <c r="V700" s="75" t="n">
        <f aca="false">IFERROR((V699-V698)/V698,"")</f>
        <v>0.0840080971659919</v>
      </c>
    </row>
    <row r="701" customFormat="false" ht="13.5" hidden="false" customHeight="true" outlineLevel="0" collapsed="false">
      <c r="A701" s="69"/>
      <c r="B701" s="70"/>
      <c r="C701" s="76" t="s">
        <v>550</v>
      </c>
      <c r="D701" s="72"/>
      <c r="E701" s="72"/>
      <c r="F701" s="77" t="n">
        <f aca="false">IFERROR(SQRT(2*(F699-F698)^2/(F699+F698)),"")</f>
        <v>3.26078041700814</v>
      </c>
      <c r="G701" s="77" t="n">
        <f aca="false">IFERROR(SQRT(2*(G699-G698)^2/(G699+G698)),"")</f>
        <v>1.43077000378758</v>
      </c>
      <c r="H701" s="77" t="n">
        <f aca="false">IFERROR(SQRT(2*(H699-H698)^2/(H699+H698)),"")</f>
        <v>1.16219151911622</v>
      </c>
      <c r="I701" s="77" t="n">
        <f aca="false">IFERROR(SQRT(2*(I699-I698)^2/(I699+I698)),"")</f>
        <v>3.75853075212402</v>
      </c>
      <c r="J701" s="77" t="n">
        <f aca="false">IFERROR(SQRT(2*(J699-J698)^2/(J699+J698)),"")</f>
        <v>1.00650452798935</v>
      </c>
      <c r="K701" s="77" t="n">
        <f aca="false">IFERROR(SQRT(2*(K699-K698)^2/(K699+K698)),"")</f>
        <v>1.52079506086962</v>
      </c>
      <c r="L701" s="77" t="n">
        <f aca="false">IFERROR(SQRT(2*(L699-L698)^2/(L699+L698)),"")</f>
        <v>5.85205735980653</v>
      </c>
      <c r="M701" s="77" t="n">
        <f aca="false">IFERROR(SQRT(2*(M699-M698)^2/(M699+M698)),"")</f>
        <v>1.84243369854515</v>
      </c>
      <c r="N701" s="84" t="n">
        <f aca="false">IFERROR(SQRT(2*(N699-N698)^2/(N699+N698)),"")</f>
        <v>2.1320071635561</v>
      </c>
      <c r="O701" s="84" t="n">
        <f aca="false">IFERROR(SQRT(2*(O699-O698)^2/(O699+O698)),"")</f>
        <v>1.26750044459526</v>
      </c>
      <c r="P701" s="84" t="n">
        <f aca="false">IFERROR(SQRT(2*(P699-P698)^2/(P699+P698)),"")</f>
        <v>0.416025147168922</v>
      </c>
      <c r="Q701" s="77" t="n">
        <f aca="false">IFERROR(SQRT(2*(Q699-Q698)^2/(Q699+Q698)),"")</f>
        <v>0.290034776662765</v>
      </c>
      <c r="R701" s="77" t="n">
        <f aca="false">IFERROR(SQRT(2*(R699-R698)^2/(R699+R698)),"")</f>
        <v>4.82948018249538</v>
      </c>
      <c r="S701" s="77" t="n">
        <f aca="false">IFERROR(SQRT(2*(S699-S698)^2/(S699+S698)),"")</f>
        <v>7.45559956759218</v>
      </c>
      <c r="T701" s="77" t="n">
        <f aca="false">IFERROR(SQRT(2*(T699-T698)^2/(T699+T698)),"")</f>
        <v>2.98691462652938</v>
      </c>
      <c r="U701" s="77" t="n">
        <f aca="false">IFERROR(SQRT(2*(U699-U698)^2/(U699+U698)),"")</f>
        <v>2.95031202893155</v>
      </c>
      <c r="V701" s="79" t="n">
        <f aca="false">IFERROR(SQRT(2*(V699-V698)^2/(V699+V698)),"")</f>
        <v>3.65830503458646</v>
      </c>
    </row>
    <row r="702" customFormat="false" ht="13.5" hidden="false" customHeight="true" outlineLevel="0" collapsed="false">
      <c r="A702" s="69" t="n">
        <v>8057650</v>
      </c>
      <c r="B702" s="70" t="s">
        <v>402</v>
      </c>
      <c r="C702" s="71" t="s">
        <v>562</v>
      </c>
      <c r="D702" s="72" t="n">
        <v>45966</v>
      </c>
      <c r="E702" s="82" t="s">
        <v>563</v>
      </c>
      <c r="F702" s="71" t="n">
        <v>26793</v>
      </c>
      <c r="G702" s="71" t="n">
        <v>1377</v>
      </c>
      <c r="H702" s="71" t="n">
        <v>2381</v>
      </c>
      <c r="I702" s="71" t="n">
        <v>10745</v>
      </c>
      <c r="J702" s="71" t="n">
        <v>12341</v>
      </c>
      <c r="K702" s="97" t="n">
        <v>1034</v>
      </c>
      <c r="L702" s="97" t="n">
        <v>118</v>
      </c>
      <c r="M702" s="97" t="n">
        <v>225</v>
      </c>
      <c r="N702" s="97" t="n">
        <v>588</v>
      </c>
      <c r="O702" s="97" t="n">
        <v>175</v>
      </c>
      <c r="P702" s="97" t="n">
        <v>1618</v>
      </c>
      <c r="Q702" s="97" t="n">
        <v>335</v>
      </c>
      <c r="R702" s="97" t="n">
        <v>9728</v>
      </c>
      <c r="S702" s="97" t="n">
        <v>650</v>
      </c>
      <c r="T702" s="97" t="n">
        <v>1157</v>
      </c>
      <c r="U702" s="97" t="n">
        <v>9851</v>
      </c>
      <c r="V702" s="97" t="n">
        <v>1314</v>
      </c>
    </row>
    <row r="703" customFormat="false" ht="13.5" hidden="false" customHeight="true" outlineLevel="0" collapsed="false">
      <c r="A703" s="69"/>
      <c r="B703" s="70"/>
      <c r="C703" s="6" t="s">
        <v>548</v>
      </c>
      <c r="D703" s="72"/>
      <c r="E703" s="72"/>
      <c r="F703" s="6" t="n">
        <v>26541</v>
      </c>
      <c r="G703" s="6" t="n">
        <v>1287</v>
      </c>
      <c r="H703" s="6" t="n">
        <v>2272</v>
      </c>
      <c r="I703" s="6" t="n">
        <v>10772</v>
      </c>
      <c r="J703" s="6" t="n">
        <v>12210</v>
      </c>
      <c r="K703" s="98" t="n">
        <v>961</v>
      </c>
      <c r="L703" s="98" t="n">
        <v>118</v>
      </c>
      <c r="M703" s="98" t="n">
        <v>208</v>
      </c>
      <c r="N703" s="98" t="n">
        <v>567</v>
      </c>
      <c r="O703" s="98" t="n">
        <v>193</v>
      </c>
      <c r="P703" s="98" t="n">
        <v>1512</v>
      </c>
      <c r="Q703" s="98" t="n">
        <v>373</v>
      </c>
      <c r="R703" s="98" t="n">
        <v>9609</v>
      </c>
      <c r="S703" s="98" t="n">
        <v>790</v>
      </c>
      <c r="T703" s="98" t="n">
        <v>1166</v>
      </c>
      <c r="U703" s="98" t="n">
        <v>9573</v>
      </c>
      <c r="V703" s="98" t="n">
        <v>1471</v>
      </c>
    </row>
    <row r="704" customFormat="false" ht="13.5" hidden="false" customHeight="true" outlineLevel="0" collapsed="false">
      <c r="A704" s="69"/>
      <c r="B704" s="70"/>
      <c r="C704" s="6" t="s">
        <v>549</v>
      </c>
      <c r="D704" s="72"/>
      <c r="E704" s="72"/>
      <c r="F704" s="74" t="n">
        <f aca="false">IFERROR((F703-F702)/F702,"")</f>
        <v>-0.0094054417198522</v>
      </c>
      <c r="G704" s="74" t="n">
        <f aca="false">IFERROR((G703-G702)/G702,"")</f>
        <v>-0.065359477124183</v>
      </c>
      <c r="H704" s="74" t="n">
        <f aca="false">IFERROR((H703-H702)/H702,"")</f>
        <v>-0.0457790844183116</v>
      </c>
      <c r="I704" s="74" t="n">
        <f aca="false">IFERROR((I703-I702)/I702,"")</f>
        <v>0.00251279664960447</v>
      </c>
      <c r="J704" s="74" t="n">
        <f aca="false">IFERROR((J703-J702)/J702,"")</f>
        <v>-0.0106150230937525</v>
      </c>
      <c r="K704" s="74" t="n">
        <f aca="false">IFERROR((K703-K702)/K702,"")</f>
        <v>-0.0705996131528046</v>
      </c>
      <c r="L704" s="74" t="n">
        <f aca="false">IFERROR((L703-L702)/L702,"")</f>
        <v>0</v>
      </c>
      <c r="M704" s="74" t="n">
        <f aca="false">IFERROR((M703-M702)/M702,"")</f>
        <v>-0.0755555555555556</v>
      </c>
      <c r="N704" s="40" t="n">
        <f aca="false">IFERROR((N703-N702)/N702,"")</f>
        <v>-0.0357142857142857</v>
      </c>
      <c r="O704" s="40" t="n">
        <f aca="false">IFERROR((O703-O702)/O702,"")</f>
        <v>0.102857142857143</v>
      </c>
      <c r="P704" s="40" t="n">
        <f aca="false">IFERROR((P703-P702)/P702,"")</f>
        <v>-0.065512978986403</v>
      </c>
      <c r="Q704" s="74" t="n">
        <f aca="false">IFERROR((Q703-Q702)/Q702,"")</f>
        <v>0.113432835820896</v>
      </c>
      <c r="R704" s="74" t="n">
        <f aca="false">IFERROR((R703-R702)/R702,"")</f>
        <v>-0.0122327302631579</v>
      </c>
      <c r="S704" s="74" t="n">
        <f aca="false">IFERROR((S703-S702)/S702,"")</f>
        <v>0.215384615384615</v>
      </c>
      <c r="T704" s="74" t="n">
        <f aca="false">IFERROR((T703-T702)/T702,"")</f>
        <v>0.00777873811581677</v>
      </c>
      <c r="U704" s="74" t="n">
        <f aca="false">IFERROR((U703-U702)/U702,"")</f>
        <v>-0.0282204852299259</v>
      </c>
      <c r="V704" s="75" t="n">
        <f aca="false">IFERROR((V703-V702)/V702,"")</f>
        <v>0.119482496194825</v>
      </c>
    </row>
    <row r="705" customFormat="false" ht="13.5" hidden="false" customHeight="true" outlineLevel="0" collapsed="false">
      <c r="A705" s="69"/>
      <c r="B705" s="70"/>
      <c r="C705" s="76" t="s">
        <v>550</v>
      </c>
      <c r="D705" s="72"/>
      <c r="E705" s="72"/>
      <c r="F705" s="77" t="n">
        <f aca="false">IFERROR(SQRT(2*(F703-F702)^2/(F703+F702)),"")</f>
        <v>1.54316889317796</v>
      </c>
      <c r="G705" s="77" t="n">
        <f aca="false">IFERROR(SQRT(2*(G703-G702)^2/(G703+G702)),"")</f>
        <v>2.46598480958036</v>
      </c>
      <c r="H705" s="77" t="n">
        <f aca="false">IFERROR(SQRT(2*(H703-H702)^2/(H703+H702)),"")</f>
        <v>2.25982583597508</v>
      </c>
      <c r="I705" s="77" t="n">
        <f aca="false">IFERROR(SQRT(2*(I703-I702)^2/(I703+I702)),"")</f>
        <v>0.260308231750425</v>
      </c>
      <c r="J705" s="77" t="n">
        <f aca="false">IFERROR(SQRT(2*(J703-J702)^2/(J703+J702)),"")</f>
        <v>1.18236536738926</v>
      </c>
      <c r="K705" s="77" t="n">
        <f aca="false">IFERROR(SQRT(2*(K703-K702)^2/(K703+K702)),"")</f>
        <v>2.31135369204376</v>
      </c>
      <c r="L705" s="77" t="n">
        <f aca="false">IFERROR(SQRT(2*(L703-L702)^2/(L703+L702)),"")</f>
        <v>0</v>
      </c>
      <c r="M705" s="77" t="n">
        <f aca="false">IFERROR(SQRT(2*(M703-M702)^2/(M703+M702)),"")</f>
        <v>1.15536703225199</v>
      </c>
      <c r="N705" s="84" t="n">
        <f aca="false">IFERROR(SQRT(2*(N703-N702)^2/(N703+N702)),"")</f>
        <v>0.873862897505303</v>
      </c>
      <c r="O705" s="84" t="n">
        <f aca="false">IFERROR(SQRT(2*(O703-O702)^2/(O703+O702)),"")</f>
        <v>1.32697760539407</v>
      </c>
      <c r="P705" s="84" t="n">
        <f aca="false">IFERROR(SQRT(2*(P703-P702)^2/(P703+P702)),"")</f>
        <v>2.67946873757746</v>
      </c>
      <c r="Q705" s="77" t="n">
        <f aca="false">IFERROR(SQRT(2*(Q703-Q702)^2/(Q703+Q702)),"")</f>
        <v>2.01967721312039</v>
      </c>
      <c r="R705" s="77" t="n">
        <f aca="false">IFERROR(SQRT(2*(R703-R702)^2/(R703+R702)),"")</f>
        <v>1.21022859634743</v>
      </c>
      <c r="S705" s="77" t="n">
        <f aca="false">IFERROR(SQRT(2*(S703-S702)^2/(S703+S702)),"")</f>
        <v>5.21749194749951</v>
      </c>
      <c r="T705" s="77" t="n">
        <f aca="false">IFERROR(SQRT(2*(T703-T702)^2/(T703+T702)),"")</f>
        <v>0.26407841358858</v>
      </c>
      <c r="U705" s="77" t="n">
        <f aca="false">IFERROR(SQRT(2*(U703-U702)^2/(U703+U702)),"")</f>
        <v>2.82091798067699</v>
      </c>
      <c r="V705" s="79" t="n">
        <f aca="false">IFERROR(SQRT(2*(V703-V702)^2/(V703+V702)),"")</f>
        <v>4.20728614815958</v>
      </c>
    </row>
    <row r="706" customFormat="false" ht="13.5" hidden="false" customHeight="true" outlineLevel="0" collapsed="false">
      <c r="A706" s="69" t="n">
        <v>8057500</v>
      </c>
      <c r="B706" s="70" t="s">
        <v>404</v>
      </c>
      <c r="C706" s="71" t="s">
        <v>562</v>
      </c>
      <c r="D706" s="72" t="n">
        <v>45959</v>
      </c>
      <c r="E706" s="82" t="s">
        <v>567</v>
      </c>
      <c r="F706" s="71" t="n">
        <v>36033</v>
      </c>
      <c r="G706" s="71" t="n">
        <v>7576</v>
      </c>
      <c r="H706" s="71" t="n">
        <v>7149</v>
      </c>
      <c r="I706" s="71" t="n">
        <v>11768</v>
      </c>
      <c r="J706" s="71" t="n">
        <v>9540</v>
      </c>
      <c r="K706" s="6" t="n">
        <v>926</v>
      </c>
      <c r="L706" s="6" t="n">
        <v>4039</v>
      </c>
      <c r="M706" s="6" t="n">
        <v>2611</v>
      </c>
      <c r="N706" s="6" t="n">
        <v>2577</v>
      </c>
      <c r="O706" s="6" t="n">
        <v>3788</v>
      </c>
      <c r="P706" s="6" t="n">
        <v>784</v>
      </c>
      <c r="Q706" s="6" t="n">
        <v>2108</v>
      </c>
      <c r="R706" s="6" t="n">
        <v>7473</v>
      </c>
      <c r="S706" s="6" t="n">
        <v>2187</v>
      </c>
      <c r="T706" s="6" t="n">
        <v>950</v>
      </c>
      <c r="U706" s="6" t="n">
        <v>7715</v>
      </c>
      <c r="V706" s="6" t="n">
        <v>875</v>
      </c>
    </row>
    <row r="707" customFormat="false" ht="13.5" hidden="false" customHeight="true" outlineLevel="0" collapsed="false">
      <c r="A707" s="69"/>
      <c r="B707" s="70"/>
      <c r="C707" s="6" t="s">
        <v>548</v>
      </c>
      <c r="D707" s="72"/>
      <c r="E707" s="72"/>
      <c r="F707" s="6" t="n">
        <v>35603</v>
      </c>
      <c r="G707" s="6" t="n">
        <v>7458</v>
      </c>
      <c r="H707" s="6" t="n">
        <v>6674</v>
      </c>
      <c r="I707" s="6" t="n">
        <v>11621</v>
      </c>
      <c r="J707" s="6" t="n">
        <v>9850</v>
      </c>
      <c r="K707" s="6" t="n">
        <v>956</v>
      </c>
      <c r="L707" s="6" t="n">
        <v>3852</v>
      </c>
      <c r="M707" s="6" t="n">
        <v>2650</v>
      </c>
      <c r="N707" s="5" t="n">
        <v>2094</v>
      </c>
      <c r="O707" s="5" t="n">
        <v>3727</v>
      </c>
      <c r="P707" s="5" t="n">
        <v>853</v>
      </c>
      <c r="Q707" s="6" t="n">
        <v>2025</v>
      </c>
      <c r="R707" s="6" t="n">
        <v>7277</v>
      </c>
      <c r="S707" s="6" t="n">
        <v>2319</v>
      </c>
      <c r="T707" s="6" t="n">
        <v>1057</v>
      </c>
      <c r="U707" s="6" t="n">
        <v>7800</v>
      </c>
      <c r="V707" s="83" t="n">
        <v>993</v>
      </c>
    </row>
    <row r="708" customFormat="false" ht="13.5" hidden="false" customHeight="true" outlineLevel="0" collapsed="false">
      <c r="A708" s="69"/>
      <c r="B708" s="70"/>
      <c r="C708" s="6" t="s">
        <v>549</v>
      </c>
      <c r="D708" s="72"/>
      <c r="E708" s="72"/>
      <c r="F708" s="74" t="n">
        <f aca="false">IFERROR((F707-F706)/F706,"")</f>
        <v>-0.0119335053978298</v>
      </c>
      <c r="G708" s="74" t="n">
        <f aca="false">IFERROR((G707-G706)/G706,"")</f>
        <v>-0.0155755015839493</v>
      </c>
      <c r="H708" s="74" t="n">
        <f aca="false">IFERROR((H707-H706)/H706,"")</f>
        <v>-0.0664428591411386</v>
      </c>
      <c r="I708" s="74" t="n">
        <f aca="false">IFERROR((I707-I706)/I706,"")</f>
        <v>-0.0124915023793338</v>
      </c>
      <c r="J708" s="74" t="n">
        <f aca="false">IFERROR((J707-J706)/J706,"")</f>
        <v>0.0324947589098533</v>
      </c>
      <c r="K708" s="74" t="n">
        <f aca="false">IFERROR((K707-K706)/K706,"")</f>
        <v>0.0323974082073434</v>
      </c>
      <c r="L708" s="74" t="n">
        <f aca="false">IFERROR((L707-L706)/L706,"")</f>
        <v>-0.046298588759594</v>
      </c>
      <c r="M708" s="74" t="n">
        <f aca="false">IFERROR((M707-M706)/M706,"")</f>
        <v>0.0149368058215243</v>
      </c>
      <c r="N708" s="40" t="n">
        <f aca="false">IFERROR((N707-N706)/N706,"")</f>
        <v>-0.187427240977881</v>
      </c>
      <c r="O708" s="40" t="n">
        <f aca="false">IFERROR((O707-O706)/O706,"")</f>
        <v>-0.01610348468849</v>
      </c>
      <c r="P708" s="40" t="n">
        <f aca="false">IFERROR((P707-P706)/P706,"")</f>
        <v>0.0880102040816327</v>
      </c>
      <c r="Q708" s="74" t="n">
        <f aca="false">IFERROR((Q707-Q706)/Q706,"")</f>
        <v>-0.0393738140417457</v>
      </c>
      <c r="R708" s="74" t="n">
        <f aca="false">IFERROR((R707-R706)/R706,"")</f>
        <v>-0.0262277532450154</v>
      </c>
      <c r="S708" s="74" t="n">
        <f aca="false">IFERROR((S707-S706)/S706,"")</f>
        <v>0.0603566529492455</v>
      </c>
      <c r="T708" s="74" t="n">
        <f aca="false">IFERROR((T707-T706)/T706,"")</f>
        <v>0.112631578947368</v>
      </c>
      <c r="U708" s="74" t="n">
        <f aca="false">IFERROR((U707-U706)/U706,"")</f>
        <v>0.0110174983797797</v>
      </c>
      <c r="V708" s="75" t="n">
        <f aca="false">IFERROR((V707-V706)/V706,"")</f>
        <v>0.134857142857143</v>
      </c>
    </row>
    <row r="709" customFormat="false" ht="13.5" hidden="false" customHeight="true" outlineLevel="0" collapsed="false">
      <c r="A709" s="69"/>
      <c r="B709" s="70"/>
      <c r="C709" s="76" t="s">
        <v>550</v>
      </c>
      <c r="D709" s="72"/>
      <c r="E709" s="72"/>
      <c r="F709" s="77" t="n">
        <f aca="false">IFERROR(SQRT(2*(F707-F706)^2/(F707+F706)),"")</f>
        <v>2.27204950325099</v>
      </c>
      <c r="G709" s="77" t="n">
        <f aca="false">IFERROR(SQRT(2*(G707-G706)^2/(G707+G706)),"")</f>
        <v>1.36100503599186</v>
      </c>
      <c r="H709" s="77" t="n">
        <f aca="false">IFERROR(SQRT(2*(H707-H706)^2/(H707+H706)),"")</f>
        <v>5.71356869655342</v>
      </c>
      <c r="I709" s="77" t="n">
        <f aca="false">IFERROR(SQRT(2*(I707-I706)^2/(I707+I706)),"")</f>
        <v>1.3593350201299</v>
      </c>
      <c r="J709" s="77" t="n">
        <f aca="false">IFERROR(SQRT(2*(J707-J706)^2/(J707+J706)),"")</f>
        <v>3.1483846558524</v>
      </c>
      <c r="K709" s="77" t="n">
        <f aca="false">IFERROR(SQRT(2*(K707-K706)^2/(K707+K706)),"")</f>
        <v>0.977972049958213</v>
      </c>
      <c r="L709" s="77" t="n">
        <f aca="false">IFERROR(SQRT(2*(L707-L706)^2/(L707+L706)),"")</f>
        <v>2.97708053144109</v>
      </c>
      <c r="M709" s="77" t="n">
        <f aca="false">IFERROR(SQRT(2*(M707-M706)^2/(M707+M706)),"")</f>
        <v>0.760405858077309</v>
      </c>
      <c r="N709" s="84" t="n">
        <f aca="false">IFERROR(SQRT(2*(N707-N706)^2/(N707+N706)),"")</f>
        <v>9.99441076943163</v>
      </c>
      <c r="O709" s="84" t="n">
        <f aca="false">IFERROR(SQRT(2*(O707-O706)^2/(O707+O706)),"")</f>
        <v>0.995131194605873</v>
      </c>
      <c r="P709" s="84" t="n">
        <f aca="false">IFERROR(SQRT(2*(P707-P706)^2/(P707+P706)),"")</f>
        <v>2.4117914369297</v>
      </c>
      <c r="Q709" s="77" t="n">
        <f aca="false">IFERROR(SQRT(2*(Q707-Q706)^2/(Q707+Q706)),"")</f>
        <v>1.82583020568594</v>
      </c>
      <c r="R709" s="77" t="n">
        <f aca="false">IFERROR(SQRT(2*(R707-R706)^2/(R707+R706)),"")</f>
        <v>2.28231223817916</v>
      </c>
      <c r="S709" s="77" t="n">
        <f aca="false">IFERROR(SQRT(2*(S707-S706)^2/(S707+S706)),"")</f>
        <v>2.78095099119817</v>
      </c>
      <c r="T709" s="77" t="n">
        <f aca="false">IFERROR(SQRT(2*(T707-T706)^2/(T707+T706)),"")</f>
        <v>3.37773122984737</v>
      </c>
      <c r="U709" s="77" t="n">
        <f aca="false">IFERROR(SQRT(2*(U707-U706)^2/(U707+U706)),"")</f>
        <v>0.965068262627456</v>
      </c>
      <c r="V709" s="79" t="n">
        <f aca="false">IFERROR(SQRT(2*(V707-V706)^2/(V707+V706)),"")</f>
        <v>3.86107794692176</v>
      </c>
    </row>
    <row r="710" customFormat="false" ht="13.5" hidden="false" customHeight="true" outlineLevel="0" collapsed="false">
      <c r="A710" s="69" t="n">
        <v>8057550</v>
      </c>
      <c r="B710" s="70" t="s">
        <v>406</v>
      </c>
      <c r="C710" s="71" t="s">
        <v>562</v>
      </c>
      <c r="D710" s="72" t="n">
        <v>45966</v>
      </c>
      <c r="E710" s="82" t="s">
        <v>563</v>
      </c>
      <c r="F710" s="71" t="n">
        <v>20971</v>
      </c>
      <c r="G710" s="71" t="n">
        <v>1915</v>
      </c>
      <c r="H710" s="71" t="n">
        <v>2150</v>
      </c>
      <c r="I710" s="71" t="n">
        <v>7865</v>
      </c>
      <c r="J710" s="71" t="n">
        <v>9041</v>
      </c>
      <c r="K710" s="97" t="n">
        <v>971</v>
      </c>
      <c r="L710" s="97" t="n">
        <v>570</v>
      </c>
      <c r="M710" s="97" t="n">
        <v>374</v>
      </c>
      <c r="N710" s="97" t="n">
        <v>349</v>
      </c>
      <c r="O710" s="97" t="n">
        <v>527</v>
      </c>
      <c r="P710" s="97" t="n">
        <v>1274</v>
      </c>
      <c r="Q710" s="97" t="n">
        <v>318</v>
      </c>
      <c r="R710" s="97" t="n">
        <v>6618</v>
      </c>
      <c r="S710" s="97" t="n">
        <v>929</v>
      </c>
      <c r="T710" s="97" t="n">
        <v>861</v>
      </c>
      <c r="U710" s="97" t="n">
        <v>7361</v>
      </c>
      <c r="V710" s="97" t="n">
        <v>819</v>
      </c>
    </row>
    <row r="711" customFormat="false" ht="13.5" hidden="false" customHeight="true" outlineLevel="0" collapsed="false">
      <c r="A711" s="69"/>
      <c r="B711" s="70"/>
      <c r="C711" s="6" t="s">
        <v>548</v>
      </c>
      <c r="D711" s="72"/>
      <c r="E711" s="72"/>
      <c r="F711" s="6" t="n">
        <v>17727</v>
      </c>
      <c r="G711" s="6" t="n">
        <v>1547</v>
      </c>
      <c r="H711" s="6" t="n">
        <v>1040</v>
      </c>
      <c r="I711" s="6" t="n">
        <v>7040</v>
      </c>
      <c r="J711" s="6" t="n">
        <v>8100</v>
      </c>
      <c r="K711" s="98" t="n">
        <v>911</v>
      </c>
      <c r="L711" s="98" t="n">
        <v>379</v>
      </c>
      <c r="M711" s="98" t="n">
        <v>257</v>
      </c>
      <c r="N711" s="98" t="n">
        <v>336</v>
      </c>
      <c r="O711" s="98" t="n">
        <v>511</v>
      </c>
      <c r="P711" s="98" t="n">
        <v>193</v>
      </c>
      <c r="Q711" s="98" t="n">
        <v>326</v>
      </c>
      <c r="R711" s="98" t="n">
        <v>6026</v>
      </c>
      <c r="S711" s="98" t="n">
        <v>688</v>
      </c>
      <c r="T711" s="98" t="n">
        <v>841</v>
      </c>
      <c r="U711" s="98" t="n">
        <v>6394</v>
      </c>
      <c r="V711" s="98" t="n">
        <v>865</v>
      </c>
    </row>
    <row r="712" customFormat="false" ht="13.5" hidden="false" customHeight="true" outlineLevel="0" collapsed="false">
      <c r="A712" s="69"/>
      <c r="B712" s="70"/>
      <c r="C712" s="6" t="s">
        <v>549</v>
      </c>
      <c r="D712" s="72"/>
      <c r="E712" s="72"/>
      <c r="F712" s="74" t="n">
        <f aca="false">IFERROR((F711-F710)/F710,"")</f>
        <v>-0.154689809737256</v>
      </c>
      <c r="G712" s="74" t="n">
        <f aca="false">IFERROR((G711-G710)/G710,"")</f>
        <v>-0.192167101827676</v>
      </c>
      <c r="H712" s="74" t="n">
        <f aca="false">IFERROR((H711-H710)/H710,"")</f>
        <v>-0.516279069767442</v>
      </c>
      <c r="I712" s="74" t="n">
        <f aca="false">IFERROR((I711-I710)/I710,"")</f>
        <v>-0.104895104895105</v>
      </c>
      <c r="J712" s="74" t="n">
        <f aca="false">IFERROR((J711-J710)/J710,"")</f>
        <v>-0.104081406924013</v>
      </c>
      <c r="K712" s="74" t="n">
        <f aca="false">IFERROR((K711-K710)/K710,"")</f>
        <v>-0.0617919670442842</v>
      </c>
      <c r="L712" s="74" t="n">
        <f aca="false">IFERROR((L711-L710)/L710,"")</f>
        <v>-0.335087719298246</v>
      </c>
      <c r="M712" s="74" t="n">
        <f aca="false">IFERROR((M711-M710)/M710,"")</f>
        <v>-0.31283422459893</v>
      </c>
      <c r="N712" s="40" t="n">
        <f aca="false">IFERROR((N711-N710)/N710,"")</f>
        <v>-0.0372492836676218</v>
      </c>
      <c r="O712" s="40" t="n">
        <f aca="false">IFERROR((O711-O710)/O710,"")</f>
        <v>-0.0303605313092979</v>
      </c>
      <c r="P712" s="40" t="n">
        <f aca="false">IFERROR((P711-P710)/P710,"")</f>
        <v>-0.84850863422292</v>
      </c>
      <c r="Q712" s="74" t="n">
        <f aca="false">IFERROR((Q711-Q710)/Q710,"")</f>
        <v>0.0251572327044025</v>
      </c>
      <c r="R712" s="74" t="n">
        <f aca="false">IFERROR((R711-R710)/R710,"")</f>
        <v>-0.0894530069507404</v>
      </c>
      <c r="S712" s="74" t="n">
        <f aca="false">IFERROR((S711-S710)/S710,"")</f>
        <v>-0.259418729817008</v>
      </c>
      <c r="T712" s="74" t="n">
        <f aca="false">IFERROR((T711-T710)/T710,"")</f>
        <v>-0.0232288037166086</v>
      </c>
      <c r="U712" s="74" t="n">
        <f aca="false">IFERROR((U711-U710)/U710,"")</f>
        <v>-0.131368020649368</v>
      </c>
      <c r="V712" s="75" t="n">
        <f aca="false">IFERROR((V711-V710)/V710,"")</f>
        <v>0.0561660561660562</v>
      </c>
    </row>
    <row r="713" customFormat="false" ht="13.5" hidden="false" customHeight="true" outlineLevel="0" collapsed="false">
      <c r="A713" s="69"/>
      <c r="B713" s="70"/>
      <c r="C713" s="76" t="s">
        <v>550</v>
      </c>
      <c r="D713" s="72"/>
      <c r="E713" s="72"/>
      <c r="F713" s="77" t="n">
        <f aca="false">IFERROR(SQRT(2*(F711-F710)^2/(F711+F710)),"")</f>
        <v>23.3212370418605</v>
      </c>
      <c r="G713" s="77" t="n">
        <f aca="false">IFERROR(SQRT(2*(G711-G710)^2/(G711+G710)),"")</f>
        <v>8.84502948016062</v>
      </c>
      <c r="H713" s="77" t="n">
        <f aca="false">IFERROR(SQRT(2*(H711-H710)^2/(H711+H710)),"")</f>
        <v>27.7934612639055</v>
      </c>
      <c r="I713" s="77" t="n">
        <f aca="false">IFERROR(SQRT(2*(I711-I710)^2/(I711+I710)),"")</f>
        <v>9.55659004478757</v>
      </c>
      <c r="J713" s="77" t="n">
        <f aca="false">IFERROR(SQRT(2*(J711-J710)^2/(J711+J710)),"")</f>
        <v>10.1645122546624</v>
      </c>
      <c r="K713" s="77" t="n">
        <f aca="false">IFERROR(SQRT(2*(K711-K710)^2/(K711+K710)),"")</f>
        <v>1.95594409991643</v>
      </c>
      <c r="L713" s="77" t="n">
        <f aca="false">IFERROR(SQRT(2*(L711-L710)^2/(L711+L710)),"")</f>
        <v>8.76829714217337</v>
      </c>
      <c r="M713" s="77" t="n">
        <f aca="false">IFERROR(SQRT(2*(M711-M710)^2/(M711+M710)),"")</f>
        <v>6.58697749982504</v>
      </c>
      <c r="N713" s="84" t="n">
        <f aca="false">IFERROR(SQRT(2*(N711-N710)^2/(N711+N710)),"")</f>
        <v>0.702446195045789</v>
      </c>
      <c r="O713" s="84" t="n">
        <f aca="false">IFERROR(SQRT(2*(O711-O710)^2/(O711+O710)),"")</f>
        <v>0.702322050089835</v>
      </c>
      <c r="P713" s="84" t="n">
        <f aca="false">IFERROR(SQRT(2*(P711-P710)^2/(P711+P710)),"")</f>
        <v>39.9140350964713</v>
      </c>
      <c r="Q713" s="77" t="n">
        <f aca="false">IFERROR(SQRT(2*(Q711-Q710)^2/(Q711+Q710)),"")</f>
        <v>0.445822570060282</v>
      </c>
      <c r="R713" s="77" t="n">
        <f aca="false">IFERROR(SQRT(2*(R711-R710)^2/(R711+R710)),"")</f>
        <v>7.44551016645078</v>
      </c>
      <c r="S713" s="77" t="n">
        <f aca="false">IFERROR(SQRT(2*(S711-S710)^2/(S711+S710)),"")</f>
        <v>8.47572837886263</v>
      </c>
      <c r="T713" s="77" t="n">
        <f aca="false">IFERROR(SQRT(2*(T711-T710)^2/(T711+T710)),"")</f>
        <v>0.685591170191061</v>
      </c>
      <c r="U713" s="77" t="n">
        <f aca="false">IFERROR(SQRT(2*(U711-U710)^2/(U711+U710)),"")</f>
        <v>11.6603389393404</v>
      </c>
      <c r="V713" s="79" t="n">
        <f aca="false">IFERROR(SQRT(2*(V711-V710)^2/(V711+V710)),"")</f>
        <v>1.58526468862983</v>
      </c>
    </row>
    <row r="714" customFormat="false" ht="13.5" hidden="false" customHeight="true" outlineLevel="0" collapsed="false">
      <c r="A714" s="69" t="n">
        <v>8057600</v>
      </c>
      <c r="B714" s="70" t="s">
        <v>408</v>
      </c>
      <c r="C714" s="71" t="s">
        <v>562</v>
      </c>
      <c r="D714" s="72" t="n">
        <v>45966</v>
      </c>
      <c r="E714" s="82" t="s">
        <v>563</v>
      </c>
      <c r="F714" s="71" t="n">
        <v>25988</v>
      </c>
      <c r="G714" s="71" t="n">
        <v>4126</v>
      </c>
      <c r="H714" s="71" t="n">
        <v>2397</v>
      </c>
      <c r="I714" s="71" t="n">
        <v>8913</v>
      </c>
      <c r="J714" s="71" t="n">
        <v>10577</v>
      </c>
      <c r="K714" s="97" t="n">
        <v>2019</v>
      </c>
      <c r="L714" s="97" t="n">
        <v>1289</v>
      </c>
      <c r="M714" s="97" t="n">
        <v>811</v>
      </c>
      <c r="N714" s="97" t="n">
        <v>612</v>
      </c>
      <c r="O714" s="97" t="n">
        <v>945</v>
      </c>
      <c r="P714" s="97" t="n">
        <v>840</v>
      </c>
      <c r="Q714" s="97" t="n">
        <v>666</v>
      </c>
      <c r="R714" s="97" t="n">
        <v>7746</v>
      </c>
      <c r="S714" s="97" t="n">
        <v>493</v>
      </c>
      <c r="T714" s="97" t="n">
        <v>598</v>
      </c>
      <c r="U714" s="97" t="n">
        <v>7653</v>
      </c>
      <c r="V714" s="97" t="n">
        <v>2316</v>
      </c>
    </row>
    <row r="715" customFormat="false" ht="13.5" hidden="false" customHeight="true" outlineLevel="0" collapsed="false">
      <c r="A715" s="69"/>
      <c r="B715" s="70"/>
      <c r="C715" s="6" t="s">
        <v>548</v>
      </c>
      <c r="D715" s="72"/>
      <c r="E715" s="72"/>
      <c r="F715" s="6" t="n">
        <v>21937</v>
      </c>
      <c r="G715" s="6" t="n">
        <v>3311</v>
      </c>
      <c r="H715" s="6" t="n">
        <v>2166</v>
      </c>
      <c r="I715" s="6" t="n">
        <v>8843</v>
      </c>
      <c r="J715" s="6" t="n">
        <v>7617</v>
      </c>
      <c r="K715" s="98" t="n">
        <v>2049</v>
      </c>
      <c r="L715" s="98" t="n">
        <v>766</v>
      </c>
      <c r="M715" s="98" t="n">
        <v>496</v>
      </c>
      <c r="N715" s="98" t="n">
        <v>551</v>
      </c>
      <c r="O715" s="98" t="n">
        <v>910</v>
      </c>
      <c r="P715" s="98" t="n">
        <v>705</v>
      </c>
      <c r="Q715" s="98" t="n">
        <v>669</v>
      </c>
      <c r="R715" s="98" t="n">
        <v>7795</v>
      </c>
      <c r="S715" s="98" t="n">
        <v>379</v>
      </c>
      <c r="T715" s="98" t="n">
        <v>607</v>
      </c>
      <c r="U715" s="98" t="n">
        <v>6795</v>
      </c>
      <c r="V715" s="98" t="n">
        <v>215</v>
      </c>
    </row>
    <row r="716" customFormat="false" ht="13.5" hidden="false" customHeight="true" outlineLevel="0" collapsed="false">
      <c r="A716" s="69"/>
      <c r="B716" s="70"/>
      <c r="C716" s="6" t="s">
        <v>549</v>
      </c>
      <c r="D716" s="72"/>
      <c r="E716" s="72"/>
      <c r="F716" s="74" t="n">
        <f aca="false">IFERROR((F715-F714)/F714,"")</f>
        <v>-0.155879636755426</v>
      </c>
      <c r="G716" s="74" t="n">
        <f aca="false">IFERROR((G715-G714)/G714,"")</f>
        <v>-0.197527872031023</v>
      </c>
      <c r="H716" s="74" t="n">
        <f aca="false">IFERROR((H715-H714)/H714,"")</f>
        <v>-0.0963704630788486</v>
      </c>
      <c r="I716" s="74" t="n">
        <f aca="false">IFERROR((I715-I714)/I714,"")</f>
        <v>-0.00785369684730169</v>
      </c>
      <c r="J716" s="74" t="n">
        <f aca="false">IFERROR((J715-J714)/J714,"")</f>
        <v>-0.279852510163562</v>
      </c>
      <c r="K716" s="74" t="n">
        <f aca="false">IFERROR((K715-K714)/K714,"")</f>
        <v>0.0148588410104012</v>
      </c>
      <c r="L716" s="74" t="n">
        <f aca="false">IFERROR((L715-L714)/L714,"")</f>
        <v>-0.405740884406517</v>
      </c>
      <c r="M716" s="74" t="n">
        <f aca="false">IFERROR((M715-M714)/M714,"")</f>
        <v>-0.388409371146732</v>
      </c>
      <c r="N716" s="40" t="n">
        <f aca="false">IFERROR((N715-N714)/N714,"")</f>
        <v>-0.0996732026143791</v>
      </c>
      <c r="O716" s="40" t="n">
        <f aca="false">IFERROR((O715-O714)/O714,"")</f>
        <v>-0.037037037037037</v>
      </c>
      <c r="P716" s="40" t="n">
        <f aca="false">IFERROR((P715-P714)/P714,"")</f>
        <v>-0.160714285714286</v>
      </c>
      <c r="Q716" s="74" t="n">
        <f aca="false">IFERROR((Q715-Q714)/Q714,"")</f>
        <v>0.0045045045045045</v>
      </c>
      <c r="R716" s="74" t="n">
        <f aca="false">IFERROR((R715-R714)/R714,"")</f>
        <v>0.00632584559772786</v>
      </c>
      <c r="S716" s="74" t="n">
        <f aca="false">IFERROR((S715-S714)/S714,"")</f>
        <v>-0.231237322515213</v>
      </c>
      <c r="T716" s="74" t="n">
        <f aca="false">IFERROR((T715-T714)/T714,"")</f>
        <v>0.0150501672240803</v>
      </c>
      <c r="U716" s="74" t="n">
        <f aca="false">IFERROR((U715-U714)/U714,"")</f>
        <v>-0.112112896903175</v>
      </c>
      <c r="V716" s="75" t="n">
        <f aca="false">IFERROR((V715-V714)/V714,"")</f>
        <v>-0.907167530224525</v>
      </c>
    </row>
    <row r="717" customFormat="false" ht="13.5" hidden="false" customHeight="true" outlineLevel="0" collapsed="false">
      <c r="A717" s="69"/>
      <c r="B717" s="70"/>
      <c r="C717" s="76" t="s">
        <v>550</v>
      </c>
      <c r="D717" s="72"/>
      <c r="E717" s="72"/>
      <c r="F717" s="77" t="n">
        <f aca="false">IFERROR(SQRT(2*(F715-F714)^2/(F715+F714)),"")</f>
        <v>26.1695455091297</v>
      </c>
      <c r="G717" s="77" t="n">
        <f aca="false">IFERROR(SQRT(2*(G715-G714)^2/(G715+G714)),"")</f>
        <v>13.3651462617243</v>
      </c>
      <c r="H717" s="77" t="n">
        <f aca="false">IFERROR(SQRT(2*(H715-H714)^2/(H715+H714)),"")</f>
        <v>4.83617205626422</v>
      </c>
      <c r="I717" s="77" t="n">
        <f aca="false">IFERROR(SQRT(2*(I715-I714)^2/(I715+I714)),"")</f>
        <v>0.742917296530454</v>
      </c>
      <c r="J717" s="77" t="n">
        <f aca="false">IFERROR(SQRT(2*(J715-J714)^2/(J715+J714)),"")</f>
        <v>31.0343471403761</v>
      </c>
      <c r="K717" s="77" t="n">
        <f aca="false">IFERROR(SQRT(2*(K715-K714)^2/(K715+K714)),"")</f>
        <v>0.665190105237739</v>
      </c>
      <c r="L717" s="77" t="n">
        <f aca="false">IFERROR(SQRT(2*(L715-L714)^2/(L715+L714)),"")</f>
        <v>16.3158901842983</v>
      </c>
      <c r="M717" s="77" t="n">
        <f aca="false">IFERROR(SQRT(2*(M715-M714)^2/(M715+M714)),"")</f>
        <v>12.3221859367</v>
      </c>
      <c r="N717" s="84" t="n">
        <f aca="false">IFERROR(SQRT(2*(N715-N714)^2/(N715+N714)),"")</f>
        <v>2.52961818971294</v>
      </c>
      <c r="O717" s="84" t="n">
        <f aca="false">IFERROR(SQRT(2*(O715-O714)^2/(O715+O714)),"")</f>
        <v>1.14924093078046</v>
      </c>
      <c r="P717" s="84" t="n">
        <f aca="false">IFERROR(SQRT(2*(P715-P714)^2/(P715+P714)),"")</f>
        <v>4.85718364998779</v>
      </c>
      <c r="Q717" s="77" t="n">
        <f aca="false">IFERROR(SQRT(2*(Q715-Q714)^2/(Q715+Q714)),"")</f>
        <v>0.116116949957428</v>
      </c>
      <c r="R717" s="77" t="n">
        <f aca="false">IFERROR(SQRT(2*(R715-R714)^2/(R715+R714)),"")</f>
        <v>0.555867902957975</v>
      </c>
      <c r="S717" s="77" t="n">
        <f aca="false">IFERROR(SQRT(2*(S715-S714)^2/(S715+S714)),"")</f>
        <v>5.45960982576056</v>
      </c>
      <c r="T717" s="77" t="n">
        <f aca="false">IFERROR(SQRT(2*(T715-T714)^2/(T715+T714)),"")</f>
        <v>0.36666037967702</v>
      </c>
      <c r="U717" s="77" t="n">
        <f aca="false">IFERROR(SQRT(2*(U715-U714)^2/(U715+U714)),"")</f>
        <v>10.094816274436</v>
      </c>
      <c r="V717" s="79" t="n">
        <f aca="false">IFERROR(SQRT(2*(V715-V714)^2/(V715+V714)),"")</f>
        <v>59.0602087501026</v>
      </c>
    </row>
    <row r="718" customFormat="false" ht="13.5" hidden="false" customHeight="true" outlineLevel="0" collapsed="false">
      <c r="A718" s="69" t="n">
        <v>8061200</v>
      </c>
      <c r="B718" s="70" t="s">
        <v>410</v>
      </c>
      <c r="C718" s="71" t="s">
        <v>547</v>
      </c>
      <c r="D718" s="86"/>
      <c r="E718" s="82"/>
      <c r="F718" s="71"/>
      <c r="G718" s="71"/>
      <c r="H718" s="71"/>
      <c r="I718" s="71"/>
      <c r="J718" s="71"/>
      <c r="K718" s="71"/>
      <c r="L718" s="71"/>
      <c r="M718" s="71"/>
      <c r="N718" s="5"/>
      <c r="O718" s="5"/>
      <c r="P718" s="5"/>
      <c r="Q718" s="71"/>
      <c r="R718" s="71"/>
      <c r="S718" s="71"/>
      <c r="T718" s="71"/>
      <c r="U718" s="71"/>
      <c r="V718" s="85"/>
    </row>
    <row r="719" customFormat="false" ht="13.5" hidden="false" customHeight="true" outlineLevel="0" collapsed="false">
      <c r="A719" s="69"/>
      <c r="B719" s="70"/>
      <c r="C719" s="6" t="s">
        <v>548</v>
      </c>
      <c r="D719" s="87"/>
      <c r="E719" s="82"/>
      <c r="F719" s="6"/>
      <c r="G719" s="6"/>
      <c r="H719" s="6"/>
      <c r="I719" s="6"/>
      <c r="J719" s="6"/>
      <c r="K719" s="6"/>
      <c r="L719" s="6"/>
      <c r="M719" s="6"/>
      <c r="N719" s="5"/>
      <c r="O719" s="5"/>
      <c r="P719" s="5"/>
      <c r="Q719" s="6"/>
      <c r="R719" s="6"/>
      <c r="S719" s="6"/>
      <c r="T719" s="6"/>
      <c r="U719" s="6"/>
      <c r="V719" s="83"/>
    </row>
    <row r="720" customFormat="false" ht="13.5" hidden="false" customHeight="true" outlineLevel="0" collapsed="false">
      <c r="A720" s="69"/>
      <c r="B720" s="70"/>
      <c r="C720" s="6" t="s">
        <v>549</v>
      </c>
      <c r="D720" s="87"/>
      <c r="E720" s="82"/>
      <c r="F720" s="74" t="str">
        <f aca="false">IFERROR((F719-F718)/F718,"")</f>
        <v/>
      </c>
      <c r="G720" s="74" t="str">
        <f aca="false">IFERROR((G719-G718)/G718,"")</f>
        <v/>
      </c>
      <c r="H720" s="74" t="str">
        <f aca="false">IFERROR((H719-H718)/H718,"")</f>
        <v/>
      </c>
      <c r="I720" s="74" t="str">
        <f aca="false">IFERROR((I719-I718)/I718,"")</f>
        <v/>
      </c>
      <c r="J720" s="74" t="str">
        <f aca="false">IFERROR((J719-J718)/J718,"")</f>
        <v/>
      </c>
      <c r="K720" s="74" t="str">
        <f aca="false">IFERROR((K719-K718)/K718,"")</f>
        <v/>
      </c>
      <c r="L720" s="74" t="str">
        <f aca="false">IFERROR((L719-L718)/L718,"")</f>
        <v/>
      </c>
      <c r="M720" s="74" t="str">
        <f aca="false">IFERROR((M719-M718)/M718,"")</f>
        <v/>
      </c>
      <c r="N720" s="40" t="str">
        <f aca="false">IFERROR((N719-N718)/N718,"")</f>
        <v/>
      </c>
      <c r="O720" s="40" t="str">
        <f aca="false">IFERROR((O719-O718)/O718,"")</f>
        <v/>
      </c>
      <c r="P720" s="40" t="str">
        <f aca="false">IFERROR((P719-P718)/P718,"")</f>
        <v/>
      </c>
      <c r="Q720" s="74" t="str">
        <f aca="false">IFERROR((Q719-Q718)/Q718,"")</f>
        <v/>
      </c>
      <c r="R720" s="74" t="str">
        <f aca="false">IFERROR((R719-R718)/R718,"")</f>
        <v/>
      </c>
      <c r="S720" s="74" t="str">
        <f aca="false">IFERROR((S719-S718)/S718,"")</f>
        <v/>
      </c>
      <c r="T720" s="74" t="str">
        <f aca="false">IFERROR((T719-T718)/T718,"")</f>
        <v/>
      </c>
      <c r="U720" s="74" t="str">
        <f aca="false">IFERROR((U719-U718)/U718,"")</f>
        <v/>
      </c>
      <c r="V720" s="75" t="str">
        <f aca="false">IFERROR((V719-V718)/V718,"")</f>
        <v/>
      </c>
    </row>
    <row r="721" customFormat="false" ht="13.5" hidden="false" customHeight="true" outlineLevel="0" collapsed="false">
      <c r="A721" s="69"/>
      <c r="B721" s="70"/>
      <c r="C721" s="76" t="s">
        <v>550</v>
      </c>
      <c r="D721" s="88"/>
      <c r="E721" s="82"/>
      <c r="F721" s="77" t="str">
        <f aca="false">IFERROR(SQRT(2*(F719-F718)^2/(F719+F718)),"")</f>
        <v/>
      </c>
      <c r="G721" s="77" t="str">
        <f aca="false">IFERROR(SQRT(2*(G719-G718)^2/(G719+G718)),"")</f>
        <v/>
      </c>
      <c r="H721" s="77" t="str">
        <f aca="false">IFERROR(SQRT(2*(H719-H718)^2/(H719+H718)),"")</f>
        <v/>
      </c>
      <c r="I721" s="77" t="str">
        <f aca="false">IFERROR(SQRT(2*(I719-I718)^2/(I719+I718)),"")</f>
        <v/>
      </c>
      <c r="J721" s="77" t="str">
        <f aca="false">IFERROR(SQRT(2*(J719-J718)^2/(J719+J718)),"")</f>
        <v/>
      </c>
      <c r="K721" s="77" t="str">
        <f aca="false">IFERROR(SQRT(2*(K719-K718)^2/(K719+K718)),"")</f>
        <v/>
      </c>
      <c r="L721" s="77" t="str">
        <f aca="false">IFERROR(SQRT(2*(L719-L718)^2/(L719+L718)),"")</f>
        <v/>
      </c>
      <c r="M721" s="77" t="str">
        <f aca="false">IFERROR(SQRT(2*(M719-M718)^2/(M719+M718)),"")</f>
        <v/>
      </c>
      <c r="N721" s="84" t="str">
        <f aca="false">IFERROR(SQRT(2*(N719-N718)^2/(N719+N718)),"")</f>
        <v/>
      </c>
      <c r="O721" s="84" t="str">
        <f aca="false">IFERROR(SQRT(2*(O719-O718)^2/(O719+O718)),"")</f>
        <v/>
      </c>
      <c r="P721" s="84" t="str">
        <f aca="false">IFERROR(SQRT(2*(P719-P718)^2/(P719+P718)),"")</f>
        <v/>
      </c>
      <c r="Q721" s="77" t="str">
        <f aca="false">IFERROR(SQRT(2*(Q719-Q718)^2/(Q719+Q718)),"")</f>
        <v/>
      </c>
      <c r="R721" s="77" t="str">
        <f aca="false">IFERROR(SQRT(2*(R719-R718)^2/(R719+R718)),"")</f>
        <v/>
      </c>
      <c r="S721" s="77" t="str">
        <f aca="false">IFERROR(SQRT(2*(S719-S718)^2/(S719+S718)),"")</f>
        <v/>
      </c>
      <c r="T721" s="77" t="str">
        <f aca="false">IFERROR(SQRT(2*(T719-T718)^2/(T719+T718)),"")</f>
        <v/>
      </c>
      <c r="U721" s="77" t="str">
        <f aca="false">IFERROR(SQRT(2*(U719-U718)^2/(U719+U718)),"")</f>
        <v/>
      </c>
      <c r="V721" s="79" t="str">
        <f aca="false">IFERROR(SQRT(2*(V719-V718)^2/(V719+V718)),"")</f>
        <v/>
      </c>
    </row>
    <row r="722" customFormat="false" ht="13.5" hidden="false" customHeight="true" outlineLevel="0" collapsed="false">
      <c r="A722" s="69" t="n">
        <v>8039200</v>
      </c>
      <c r="B722" s="70" t="s">
        <v>412</v>
      </c>
      <c r="C722" s="71" t="s">
        <v>547</v>
      </c>
      <c r="D722" s="86"/>
      <c r="E722" s="82"/>
      <c r="F722" s="71"/>
      <c r="G722" s="71"/>
      <c r="H722" s="71"/>
      <c r="I722" s="71"/>
      <c r="J722" s="71"/>
      <c r="K722" s="71"/>
      <c r="L722" s="71"/>
      <c r="M722" s="71"/>
      <c r="N722" s="5"/>
      <c r="O722" s="5"/>
      <c r="P722" s="5"/>
      <c r="Q722" s="71"/>
      <c r="R722" s="71"/>
      <c r="S722" s="71"/>
      <c r="T722" s="71"/>
      <c r="U722" s="71"/>
      <c r="V722" s="85"/>
    </row>
    <row r="723" customFormat="false" ht="13.5" hidden="false" customHeight="true" outlineLevel="0" collapsed="false">
      <c r="A723" s="69"/>
      <c r="B723" s="70"/>
      <c r="C723" s="6" t="s">
        <v>548</v>
      </c>
      <c r="D723" s="87"/>
      <c r="E723" s="82"/>
      <c r="F723" s="6"/>
      <c r="G723" s="6"/>
      <c r="H723" s="6"/>
      <c r="I723" s="6"/>
      <c r="J723" s="6"/>
      <c r="K723" s="6"/>
      <c r="L723" s="6"/>
      <c r="M723" s="6"/>
      <c r="N723" s="5"/>
      <c r="O723" s="5"/>
      <c r="P723" s="5"/>
      <c r="Q723" s="6"/>
      <c r="R723" s="6"/>
      <c r="S723" s="6"/>
      <c r="T723" s="6"/>
      <c r="U723" s="6"/>
      <c r="V723" s="83"/>
    </row>
    <row r="724" customFormat="false" ht="13.5" hidden="false" customHeight="true" outlineLevel="0" collapsed="false">
      <c r="A724" s="69"/>
      <c r="B724" s="70"/>
      <c r="C724" s="6" t="s">
        <v>549</v>
      </c>
      <c r="D724" s="87"/>
      <c r="E724" s="82"/>
      <c r="F724" s="74" t="str">
        <f aca="false">IFERROR((F723-F722)/F722,"")</f>
        <v/>
      </c>
      <c r="G724" s="74" t="str">
        <f aca="false">IFERROR((G723-G722)/G722,"")</f>
        <v/>
      </c>
      <c r="H724" s="74" t="str">
        <f aca="false">IFERROR((H723-H722)/H722,"")</f>
        <v/>
      </c>
      <c r="I724" s="74" t="str">
        <f aca="false">IFERROR((I723-I722)/I722,"")</f>
        <v/>
      </c>
      <c r="J724" s="74" t="str">
        <f aca="false">IFERROR((J723-J722)/J722,"")</f>
        <v/>
      </c>
      <c r="K724" s="74" t="str">
        <f aca="false">IFERROR((K723-K722)/K722,"")</f>
        <v/>
      </c>
      <c r="L724" s="74" t="str">
        <f aca="false">IFERROR((L723-L722)/L722,"")</f>
        <v/>
      </c>
      <c r="M724" s="74" t="str">
        <f aca="false">IFERROR((M723-M722)/M722,"")</f>
        <v/>
      </c>
      <c r="N724" s="40" t="str">
        <f aca="false">IFERROR((N723-N722)/N722,"")</f>
        <v/>
      </c>
      <c r="O724" s="40" t="str">
        <f aca="false">IFERROR((O723-O722)/O722,"")</f>
        <v/>
      </c>
      <c r="P724" s="40" t="str">
        <f aca="false">IFERROR((P723-P722)/P722,"")</f>
        <v/>
      </c>
      <c r="Q724" s="74" t="str">
        <f aca="false">IFERROR((Q723-Q722)/Q722,"")</f>
        <v/>
      </c>
      <c r="R724" s="74" t="str">
        <f aca="false">IFERROR((R723-R722)/R722,"")</f>
        <v/>
      </c>
      <c r="S724" s="74" t="str">
        <f aca="false">IFERROR((S723-S722)/S722,"")</f>
        <v/>
      </c>
      <c r="T724" s="74" t="str">
        <f aca="false">IFERROR((T723-T722)/T722,"")</f>
        <v/>
      </c>
      <c r="U724" s="74" t="str">
        <f aca="false">IFERROR((U723-U722)/U722,"")</f>
        <v/>
      </c>
      <c r="V724" s="75" t="str">
        <f aca="false">IFERROR((V723-V722)/V722,"")</f>
        <v/>
      </c>
    </row>
    <row r="725" customFormat="false" ht="13.5" hidden="false" customHeight="true" outlineLevel="0" collapsed="false">
      <c r="A725" s="69"/>
      <c r="B725" s="70"/>
      <c r="C725" s="76" t="s">
        <v>550</v>
      </c>
      <c r="D725" s="88"/>
      <c r="E725" s="82"/>
      <c r="F725" s="77" t="str">
        <f aca="false">IFERROR(SQRT(2*(F723-F722)^2/(F723+F722)),"")</f>
        <v/>
      </c>
      <c r="G725" s="77" t="str">
        <f aca="false">IFERROR(SQRT(2*(G723-G722)^2/(G723+G722)),"")</f>
        <v/>
      </c>
      <c r="H725" s="77" t="str">
        <f aca="false">IFERROR(SQRT(2*(H723-H722)^2/(H723+H722)),"")</f>
        <v/>
      </c>
      <c r="I725" s="77" t="str">
        <f aca="false">IFERROR(SQRT(2*(I723-I722)^2/(I723+I722)),"")</f>
        <v/>
      </c>
      <c r="J725" s="77" t="str">
        <f aca="false">IFERROR(SQRT(2*(J723-J722)^2/(J723+J722)),"")</f>
        <v/>
      </c>
      <c r="K725" s="77" t="str">
        <f aca="false">IFERROR(SQRT(2*(K723-K722)^2/(K723+K722)),"")</f>
        <v/>
      </c>
      <c r="L725" s="77" t="str">
        <f aca="false">IFERROR(SQRT(2*(L723-L722)^2/(L723+L722)),"")</f>
        <v/>
      </c>
      <c r="M725" s="77" t="str">
        <f aca="false">IFERROR(SQRT(2*(M723-M722)^2/(M723+M722)),"")</f>
        <v/>
      </c>
      <c r="N725" s="84" t="str">
        <f aca="false">IFERROR(SQRT(2*(N723-N722)^2/(N723+N722)),"")</f>
        <v/>
      </c>
      <c r="O725" s="84" t="str">
        <f aca="false">IFERROR(SQRT(2*(O723-O722)^2/(O723+O722)),"")</f>
        <v/>
      </c>
      <c r="P725" s="84" t="str">
        <f aca="false">IFERROR(SQRT(2*(P723-P722)^2/(P723+P722)),"")</f>
        <v/>
      </c>
      <c r="Q725" s="77" t="str">
        <f aca="false">IFERROR(SQRT(2*(Q723-Q722)^2/(Q723+Q722)),"")</f>
        <v/>
      </c>
      <c r="R725" s="77" t="str">
        <f aca="false">IFERROR(SQRT(2*(R723-R722)^2/(R723+R722)),"")</f>
        <v/>
      </c>
      <c r="S725" s="77" t="str">
        <f aca="false">IFERROR(SQRT(2*(S723-S722)^2/(S723+S722)),"")</f>
        <v/>
      </c>
      <c r="T725" s="77" t="str">
        <f aca="false">IFERROR(SQRT(2*(T723-T722)^2/(T723+T722)),"")</f>
        <v/>
      </c>
      <c r="U725" s="77" t="str">
        <f aca="false">IFERROR(SQRT(2*(U723-U722)^2/(U723+U722)),"")</f>
        <v/>
      </c>
      <c r="V725" s="79" t="str">
        <f aca="false">IFERROR(SQRT(2*(V723-V722)^2/(V723+V722)),"")</f>
        <v/>
      </c>
    </row>
    <row r="726" customFormat="false" ht="13.5" hidden="false" customHeight="true" outlineLevel="0" collapsed="false">
      <c r="A726" s="69" t="n">
        <v>8031500</v>
      </c>
      <c r="B726" s="70" t="s">
        <v>414</v>
      </c>
      <c r="C726" s="71" t="s">
        <v>547</v>
      </c>
      <c r="D726" s="86"/>
      <c r="E726" s="82"/>
      <c r="F726" s="71"/>
      <c r="G726" s="71"/>
      <c r="H726" s="71"/>
      <c r="I726" s="71"/>
      <c r="J726" s="71"/>
      <c r="K726" s="71"/>
      <c r="L726" s="71"/>
      <c r="M726" s="71"/>
      <c r="N726" s="5"/>
      <c r="O726" s="5"/>
      <c r="P726" s="5"/>
      <c r="Q726" s="71"/>
      <c r="R726" s="71"/>
      <c r="S726" s="71"/>
      <c r="T726" s="71"/>
      <c r="U726" s="71"/>
      <c r="V726" s="85"/>
    </row>
    <row r="727" customFormat="false" ht="13.5" hidden="false" customHeight="true" outlineLevel="0" collapsed="false">
      <c r="A727" s="69"/>
      <c r="B727" s="70"/>
      <c r="C727" s="6" t="s">
        <v>548</v>
      </c>
      <c r="D727" s="87"/>
      <c r="E727" s="82"/>
      <c r="F727" s="6"/>
      <c r="G727" s="6"/>
      <c r="H727" s="6"/>
      <c r="I727" s="6"/>
      <c r="J727" s="6"/>
      <c r="K727" s="6"/>
      <c r="L727" s="6"/>
      <c r="M727" s="6"/>
      <c r="N727" s="5"/>
      <c r="O727" s="5"/>
      <c r="P727" s="5"/>
      <c r="Q727" s="6"/>
      <c r="R727" s="6"/>
      <c r="S727" s="6"/>
      <c r="T727" s="6"/>
      <c r="U727" s="6"/>
      <c r="V727" s="83"/>
    </row>
    <row r="728" customFormat="false" ht="13.5" hidden="false" customHeight="true" outlineLevel="0" collapsed="false">
      <c r="A728" s="69"/>
      <c r="B728" s="70"/>
      <c r="C728" s="6" t="s">
        <v>549</v>
      </c>
      <c r="D728" s="87"/>
      <c r="E728" s="82"/>
      <c r="F728" s="74" t="str">
        <f aca="false">IFERROR((F727-F726)/F726,"")</f>
        <v/>
      </c>
      <c r="G728" s="74" t="str">
        <f aca="false">IFERROR((G727-G726)/G726,"")</f>
        <v/>
      </c>
      <c r="H728" s="74" t="str">
        <f aca="false">IFERROR((H727-H726)/H726,"")</f>
        <v/>
      </c>
      <c r="I728" s="74" t="str">
        <f aca="false">IFERROR((I727-I726)/I726,"")</f>
        <v/>
      </c>
      <c r="J728" s="74" t="str">
        <f aca="false">IFERROR((J727-J726)/J726,"")</f>
        <v/>
      </c>
      <c r="K728" s="74" t="str">
        <f aca="false">IFERROR((K727-K726)/K726,"")</f>
        <v/>
      </c>
      <c r="L728" s="74" t="str">
        <f aca="false">IFERROR((L727-L726)/L726,"")</f>
        <v/>
      </c>
      <c r="M728" s="74" t="str">
        <f aca="false">IFERROR((M727-M726)/M726,"")</f>
        <v/>
      </c>
      <c r="N728" s="40" t="str">
        <f aca="false">IFERROR((N727-N726)/N726,"")</f>
        <v/>
      </c>
      <c r="O728" s="40" t="str">
        <f aca="false">IFERROR((O727-O726)/O726,"")</f>
        <v/>
      </c>
      <c r="P728" s="40" t="str">
        <f aca="false">IFERROR((P727-P726)/P726,"")</f>
        <v/>
      </c>
      <c r="Q728" s="74" t="str">
        <f aca="false">IFERROR((Q727-Q726)/Q726,"")</f>
        <v/>
      </c>
      <c r="R728" s="74" t="str">
        <f aca="false">IFERROR((R727-R726)/R726,"")</f>
        <v/>
      </c>
      <c r="S728" s="74" t="str">
        <f aca="false">IFERROR((S727-S726)/S726,"")</f>
        <v/>
      </c>
      <c r="T728" s="74" t="str">
        <f aca="false">IFERROR((T727-T726)/T726,"")</f>
        <v/>
      </c>
      <c r="U728" s="74" t="str">
        <f aca="false">IFERROR((U727-U726)/U726,"")</f>
        <v/>
      </c>
      <c r="V728" s="75" t="str">
        <f aca="false">IFERROR((V727-V726)/V726,"")</f>
        <v/>
      </c>
    </row>
    <row r="729" customFormat="false" ht="13.5" hidden="false" customHeight="true" outlineLevel="0" collapsed="false">
      <c r="A729" s="69"/>
      <c r="B729" s="70"/>
      <c r="C729" s="76" t="s">
        <v>550</v>
      </c>
      <c r="D729" s="88"/>
      <c r="E729" s="82"/>
      <c r="F729" s="77" t="str">
        <f aca="false">IFERROR(SQRT(2*(F727-F726)^2/(F727+F726)),"")</f>
        <v/>
      </c>
      <c r="G729" s="77" t="str">
        <f aca="false">IFERROR(SQRT(2*(G727-G726)^2/(G727+G726)),"")</f>
        <v/>
      </c>
      <c r="H729" s="77" t="str">
        <f aca="false">IFERROR(SQRT(2*(H727-H726)^2/(H727+H726)),"")</f>
        <v/>
      </c>
      <c r="I729" s="77" t="str">
        <f aca="false">IFERROR(SQRT(2*(I727-I726)^2/(I727+I726)),"")</f>
        <v/>
      </c>
      <c r="J729" s="77" t="str">
        <f aca="false">IFERROR(SQRT(2*(J727-J726)^2/(J727+J726)),"")</f>
        <v/>
      </c>
      <c r="K729" s="77" t="str">
        <f aca="false">IFERROR(SQRT(2*(K727-K726)^2/(K727+K726)),"")</f>
        <v/>
      </c>
      <c r="L729" s="77" t="str">
        <f aca="false">IFERROR(SQRT(2*(L727-L726)^2/(L727+L726)),"")</f>
        <v/>
      </c>
      <c r="M729" s="77" t="str">
        <f aca="false">IFERROR(SQRT(2*(M727-M726)^2/(M727+M726)),"")</f>
        <v/>
      </c>
      <c r="N729" s="84" t="str">
        <f aca="false">IFERROR(SQRT(2*(N727-N726)^2/(N727+N726)),"")</f>
        <v/>
      </c>
      <c r="O729" s="84" t="str">
        <f aca="false">IFERROR(SQRT(2*(O727-O726)^2/(O727+O726)),"")</f>
        <v/>
      </c>
      <c r="P729" s="84" t="str">
        <f aca="false">IFERROR(SQRT(2*(P727-P726)^2/(P727+P726)),"")</f>
        <v/>
      </c>
      <c r="Q729" s="77" t="str">
        <f aca="false">IFERROR(SQRT(2*(Q727-Q726)^2/(Q727+Q726)),"")</f>
        <v/>
      </c>
      <c r="R729" s="77" t="str">
        <f aca="false">IFERROR(SQRT(2*(R727-R726)^2/(R727+R726)),"")</f>
        <v/>
      </c>
      <c r="S729" s="77" t="str">
        <f aca="false">IFERROR(SQRT(2*(S727-S726)^2/(S727+S726)),"")</f>
        <v/>
      </c>
      <c r="T729" s="77" t="str">
        <f aca="false">IFERROR(SQRT(2*(T727-T726)^2/(T727+T726)),"")</f>
        <v/>
      </c>
      <c r="U729" s="77" t="str">
        <f aca="false">IFERROR(SQRT(2*(U727-U726)^2/(U727+U726)),"")</f>
        <v/>
      </c>
      <c r="V729" s="79" t="str">
        <f aca="false">IFERROR(SQRT(2*(V727-V726)^2/(V727+V726)),"")</f>
        <v/>
      </c>
    </row>
    <row r="730" customFormat="false" ht="13.5" hidden="false" customHeight="true" outlineLevel="0" collapsed="false">
      <c r="A730" s="69" t="n">
        <v>8053500</v>
      </c>
      <c r="B730" s="70" t="s">
        <v>416</v>
      </c>
      <c r="C730" s="71" t="s">
        <v>547</v>
      </c>
      <c r="D730" s="86"/>
      <c r="E730" s="82"/>
      <c r="F730" s="71"/>
      <c r="G730" s="71"/>
      <c r="H730" s="71"/>
      <c r="I730" s="71"/>
      <c r="J730" s="71"/>
      <c r="K730" s="71"/>
      <c r="L730" s="71"/>
      <c r="M730" s="71"/>
      <c r="N730" s="5"/>
      <c r="O730" s="5"/>
      <c r="P730" s="5"/>
      <c r="Q730" s="71"/>
      <c r="R730" s="71"/>
      <c r="S730" s="71"/>
      <c r="T730" s="71"/>
      <c r="U730" s="71"/>
      <c r="V730" s="85"/>
    </row>
    <row r="731" customFormat="false" ht="13.5" hidden="false" customHeight="true" outlineLevel="0" collapsed="false">
      <c r="A731" s="69"/>
      <c r="B731" s="70"/>
      <c r="C731" s="6" t="s">
        <v>548</v>
      </c>
      <c r="D731" s="87"/>
      <c r="E731" s="82"/>
      <c r="F731" s="6"/>
      <c r="G731" s="6"/>
      <c r="H731" s="6"/>
      <c r="I731" s="6"/>
      <c r="J731" s="6"/>
      <c r="K731" s="6"/>
      <c r="L731" s="6"/>
      <c r="M731" s="6"/>
      <c r="N731" s="5"/>
      <c r="O731" s="5"/>
      <c r="P731" s="5"/>
      <c r="Q731" s="6"/>
      <c r="R731" s="6"/>
      <c r="S731" s="6"/>
      <c r="T731" s="6"/>
      <c r="U731" s="6"/>
      <c r="V731" s="83"/>
    </row>
    <row r="732" customFormat="false" ht="13.5" hidden="false" customHeight="true" outlineLevel="0" collapsed="false">
      <c r="A732" s="69"/>
      <c r="B732" s="70"/>
      <c r="C732" s="6" t="s">
        <v>549</v>
      </c>
      <c r="D732" s="87"/>
      <c r="E732" s="82"/>
      <c r="F732" s="74" t="str">
        <f aca="false">IFERROR((F731-F730)/F730,"")</f>
        <v/>
      </c>
      <c r="G732" s="74" t="str">
        <f aca="false">IFERROR((G731-G730)/G730,"")</f>
        <v/>
      </c>
      <c r="H732" s="74" t="str">
        <f aca="false">IFERROR((H731-H730)/H730,"")</f>
        <v/>
      </c>
      <c r="I732" s="74" t="str">
        <f aca="false">IFERROR((I731-I730)/I730,"")</f>
        <v/>
      </c>
      <c r="J732" s="74" t="str">
        <f aca="false">IFERROR((J731-J730)/J730,"")</f>
        <v/>
      </c>
      <c r="K732" s="74" t="str">
        <f aca="false">IFERROR((K731-K730)/K730,"")</f>
        <v/>
      </c>
      <c r="L732" s="74" t="str">
        <f aca="false">IFERROR((L731-L730)/L730,"")</f>
        <v/>
      </c>
      <c r="M732" s="74" t="str">
        <f aca="false">IFERROR((M731-M730)/M730,"")</f>
        <v/>
      </c>
      <c r="N732" s="40" t="str">
        <f aca="false">IFERROR((N731-N730)/N730,"")</f>
        <v/>
      </c>
      <c r="O732" s="40" t="str">
        <f aca="false">IFERROR((O731-O730)/O730,"")</f>
        <v/>
      </c>
      <c r="P732" s="40" t="str">
        <f aca="false">IFERROR((P731-P730)/P730,"")</f>
        <v/>
      </c>
      <c r="Q732" s="74" t="str">
        <f aca="false">IFERROR((Q731-Q730)/Q730,"")</f>
        <v/>
      </c>
      <c r="R732" s="74" t="str">
        <f aca="false">IFERROR((R731-R730)/R730,"")</f>
        <v/>
      </c>
      <c r="S732" s="74" t="str">
        <f aca="false">IFERROR((S731-S730)/S730,"")</f>
        <v/>
      </c>
      <c r="T732" s="74" t="str">
        <f aca="false">IFERROR((T731-T730)/T730,"")</f>
        <v/>
      </c>
      <c r="U732" s="74" t="str">
        <f aca="false">IFERROR((U731-U730)/U730,"")</f>
        <v/>
      </c>
      <c r="V732" s="75" t="str">
        <f aca="false">IFERROR((V731-V730)/V730,"")</f>
        <v/>
      </c>
    </row>
    <row r="733" customFormat="false" ht="13.5" hidden="false" customHeight="true" outlineLevel="0" collapsed="false">
      <c r="A733" s="69"/>
      <c r="B733" s="70"/>
      <c r="C733" s="76" t="s">
        <v>550</v>
      </c>
      <c r="D733" s="88"/>
      <c r="E733" s="82"/>
      <c r="F733" s="77" t="str">
        <f aca="false">IFERROR(SQRT(2*(F731-F730)^2/(F731+F730)),"")</f>
        <v/>
      </c>
      <c r="G733" s="77" t="str">
        <f aca="false">IFERROR(SQRT(2*(G731-G730)^2/(G731+G730)),"")</f>
        <v/>
      </c>
      <c r="H733" s="77" t="str">
        <f aca="false">IFERROR(SQRT(2*(H731-H730)^2/(H731+H730)),"")</f>
        <v/>
      </c>
      <c r="I733" s="77" t="str">
        <f aca="false">IFERROR(SQRT(2*(I731-I730)^2/(I731+I730)),"")</f>
        <v/>
      </c>
      <c r="J733" s="77" t="str">
        <f aca="false">IFERROR(SQRT(2*(J731-J730)^2/(J731+J730)),"")</f>
        <v/>
      </c>
      <c r="K733" s="77" t="str">
        <f aca="false">IFERROR(SQRT(2*(K731-K730)^2/(K731+K730)),"")</f>
        <v/>
      </c>
      <c r="L733" s="77" t="str">
        <f aca="false">IFERROR(SQRT(2*(L731-L730)^2/(L731+L730)),"")</f>
        <v/>
      </c>
      <c r="M733" s="77" t="str">
        <f aca="false">IFERROR(SQRT(2*(M731-M730)^2/(M731+M730)),"")</f>
        <v/>
      </c>
      <c r="N733" s="84" t="str">
        <f aca="false">IFERROR(SQRT(2*(N731-N730)^2/(N731+N730)),"")</f>
        <v/>
      </c>
      <c r="O733" s="84" t="str">
        <f aca="false">IFERROR(SQRT(2*(O731-O730)^2/(O731+O730)),"")</f>
        <v/>
      </c>
      <c r="P733" s="84" t="str">
        <f aca="false">IFERROR(SQRT(2*(P731-P730)^2/(P731+P730)),"")</f>
        <v/>
      </c>
      <c r="Q733" s="77" t="str">
        <f aca="false">IFERROR(SQRT(2*(Q731-Q730)^2/(Q731+Q730)),"")</f>
        <v/>
      </c>
      <c r="R733" s="77" t="str">
        <f aca="false">IFERROR(SQRT(2*(R731-R730)^2/(R731+R730)),"")</f>
        <v/>
      </c>
      <c r="S733" s="77" t="str">
        <f aca="false">IFERROR(SQRT(2*(S731-S730)^2/(S731+S730)),"")</f>
        <v/>
      </c>
      <c r="T733" s="77" t="str">
        <f aca="false">IFERROR(SQRT(2*(T731-T730)^2/(T731+T730)),"")</f>
        <v/>
      </c>
      <c r="U733" s="77" t="str">
        <f aca="false">IFERROR(SQRT(2*(U731-U730)^2/(U731+U730)),"")</f>
        <v/>
      </c>
      <c r="V733" s="79" t="str">
        <f aca="false">IFERROR(SQRT(2*(V731-V730)^2/(V731+V730)),"")</f>
        <v/>
      </c>
    </row>
    <row r="734" customFormat="false" ht="13.5" hidden="false" customHeight="true" outlineLevel="0" collapsed="false">
      <c r="A734" s="69" t="n">
        <v>9010590</v>
      </c>
      <c r="B734" s="70" t="s">
        <v>418</v>
      </c>
      <c r="C734" s="71" t="s">
        <v>547</v>
      </c>
      <c r="D734" s="86"/>
      <c r="E734" s="82"/>
      <c r="F734" s="71"/>
      <c r="G734" s="71"/>
      <c r="H734" s="71"/>
      <c r="I734" s="71"/>
      <c r="J734" s="71"/>
      <c r="K734" s="71"/>
      <c r="L734" s="71"/>
      <c r="M734" s="71"/>
      <c r="N734" s="5"/>
      <c r="O734" s="5"/>
      <c r="P734" s="5"/>
      <c r="Q734" s="71"/>
      <c r="R734" s="71"/>
      <c r="S734" s="71"/>
      <c r="T734" s="71"/>
      <c r="U734" s="71"/>
      <c r="V734" s="85"/>
    </row>
    <row r="735" customFormat="false" ht="13.5" hidden="false" customHeight="true" outlineLevel="0" collapsed="false">
      <c r="A735" s="69"/>
      <c r="B735" s="70"/>
      <c r="C735" s="6" t="s">
        <v>548</v>
      </c>
      <c r="D735" s="87"/>
      <c r="E735" s="82"/>
      <c r="F735" s="6"/>
      <c r="G735" s="6"/>
      <c r="H735" s="6"/>
      <c r="I735" s="6"/>
      <c r="J735" s="6"/>
      <c r="K735" s="6"/>
      <c r="L735" s="6"/>
      <c r="M735" s="6"/>
      <c r="N735" s="5"/>
      <c r="O735" s="5"/>
      <c r="P735" s="5"/>
      <c r="Q735" s="6"/>
      <c r="R735" s="6"/>
      <c r="S735" s="6"/>
      <c r="T735" s="6"/>
      <c r="U735" s="6"/>
      <c r="V735" s="83"/>
    </row>
    <row r="736" customFormat="false" ht="13.5" hidden="false" customHeight="true" outlineLevel="0" collapsed="false">
      <c r="A736" s="69"/>
      <c r="B736" s="70"/>
      <c r="C736" s="6" t="s">
        <v>549</v>
      </c>
      <c r="D736" s="87"/>
      <c r="E736" s="82"/>
      <c r="F736" s="74" t="str">
        <f aca="false">IFERROR((F735-F734)/F734,"")</f>
        <v/>
      </c>
      <c r="G736" s="74" t="str">
        <f aca="false">IFERROR((G735-G734)/G734,"")</f>
        <v/>
      </c>
      <c r="H736" s="74" t="str">
        <f aca="false">IFERROR((H735-H734)/H734,"")</f>
        <v/>
      </c>
      <c r="I736" s="74" t="str">
        <f aca="false">IFERROR((I735-I734)/I734,"")</f>
        <v/>
      </c>
      <c r="J736" s="74" t="str">
        <f aca="false">IFERROR((J735-J734)/J734,"")</f>
        <v/>
      </c>
      <c r="K736" s="74" t="str">
        <f aca="false">IFERROR((K735-K734)/K734,"")</f>
        <v/>
      </c>
      <c r="L736" s="74" t="str">
        <f aca="false">IFERROR((L735-L734)/L734,"")</f>
        <v/>
      </c>
      <c r="M736" s="74" t="str">
        <f aca="false">IFERROR((M735-M734)/M734,"")</f>
        <v/>
      </c>
      <c r="N736" s="40" t="str">
        <f aca="false">IFERROR((N735-N734)/N734,"")</f>
        <v/>
      </c>
      <c r="O736" s="40" t="str">
        <f aca="false">IFERROR((O735-O734)/O734,"")</f>
        <v/>
      </c>
      <c r="P736" s="40" t="str">
        <f aca="false">IFERROR((P735-P734)/P734,"")</f>
        <v/>
      </c>
      <c r="Q736" s="74" t="str">
        <f aca="false">IFERROR((Q735-Q734)/Q734,"")</f>
        <v/>
      </c>
      <c r="R736" s="74" t="str">
        <f aca="false">IFERROR((R735-R734)/R734,"")</f>
        <v/>
      </c>
      <c r="S736" s="74" t="str">
        <f aca="false">IFERROR((S735-S734)/S734,"")</f>
        <v/>
      </c>
      <c r="T736" s="74" t="str">
        <f aca="false">IFERROR((T735-T734)/T734,"")</f>
        <v/>
      </c>
      <c r="U736" s="74" t="str">
        <f aca="false">IFERROR((U735-U734)/U734,"")</f>
        <v/>
      </c>
      <c r="V736" s="75" t="str">
        <f aca="false">IFERROR((V735-V734)/V734,"")</f>
        <v/>
      </c>
    </row>
    <row r="737" customFormat="false" ht="13.5" hidden="false" customHeight="true" outlineLevel="0" collapsed="false">
      <c r="A737" s="69"/>
      <c r="B737" s="70"/>
      <c r="C737" s="76" t="s">
        <v>550</v>
      </c>
      <c r="D737" s="88"/>
      <c r="E737" s="82"/>
      <c r="F737" s="77" t="str">
        <f aca="false">IFERROR(SQRT(2*(F735-F734)^2/(F735+F734)),"")</f>
        <v/>
      </c>
      <c r="G737" s="77" t="str">
        <f aca="false">IFERROR(SQRT(2*(G735-G734)^2/(G735+G734)),"")</f>
        <v/>
      </c>
      <c r="H737" s="77" t="str">
        <f aca="false">IFERROR(SQRT(2*(H735-H734)^2/(H735+H734)),"")</f>
        <v/>
      </c>
      <c r="I737" s="77" t="str">
        <f aca="false">IFERROR(SQRT(2*(I735-I734)^2/(I735+I734)),"")</f>
        <v/>
      </c>
      <c r="J737" s="77" t="str">
        <f aca="false">IFERROR(SQRT(2*(J735-J734)^2/(J735+J734)),"")</f>
        <v/>
      </c>
      <c r="K737" s="77" t="str">
        <f aca="false">IFERROR(SQRT(2*(K735-K734)^2/(K735+K734)),"")</f>
        <v/>
      </c>
      <c r="L737" s="77" t="str">
        <f aca="false">IFERROR(SQRT(2*(L735-L734)^2/(L735+L734)),"")</f>
        <v/>
      </c>
      <c r="M737" s="77" t="str">
        <f aca="false">IFERROR(SQRT(2*(M735-M734)^2/(M735+M734)),"")</f>
        <v/>
      </c>
      <c r="N737" s="84" t="str">
        <f aca="false">IFERROR(SQRT(2*(N735-N734)^2/(N735+N734)),"")</f>
        <v/>
      </c>
      <c r="O737" s="84" t="str">
        <f aca="false">IFERROR(SQRT(2*(O735-O734)^2/(O735+O734)),"")</f>
        <v/>
      </c>
      <c r="P737" s="84" t="str">
        <f aca="false">IFERROR(SQRT(2*(P735-P734)^2/(P735+P734)),"")</f>
        <v/>
      </c>
      <c r="Q737" s="77" t="str">
        <f aca="false">IFERROR(SQRT(2*(Q735-Q734)^2/(Q735+Q734)),"")</f>
        <v/>
      </c>
      <c r="R737" s="77" t="str">
        <f aca="false">IFERROR(SQRT(2*(R735-R734)^2/(R735+R734)),"")</f>
        <v/>
      </c>
      <c r="S737" s="77" t="str">
        <f aca="false">IFERROR(SQRT(2*(S735-S734)^2/(S735+S734)),"")</f>
        <v/>
      </c>
      <c r="T737" s="77" t="str">
        <f aca="false">IFERROR(SQRT(2*(T735-T734)^2/(T735+T734)),"")</f>
        <v/>
      </c>
      <c r="U737" s="77" t="str">
        <f aca="false">IFERROR(SQRT(2*(U735-U734)^2/(U735+U734)),"")</f>
        <v/>
      </c>
      <c r="V737" s="79" t="str">
        <f aca="false">IFERROR(SQRT(2*(V735-V734)^2/(V735+V734)),"")</f>
        <v/>
      </c>
    </row>
    <row r="738" customFormat="false" ht="13.5" hidden="false" customHeight="true" outlineLevel="0" collapsed="false">
      <c r="A738" s="69" t="n">
        <v>9010580</v>
      </c>
      <c r="B738" s="70" t="s">
        <v>420</v>
      </c>
      <c r="C738" s="71" t="s">
        <v>547</v>
      </c>
      <c r="D738" s="86"/>
      <c r="E738" s="82"/>
      <c r="F738" s="71"/>
      <c r="G738" s="71"/>
      <c r="H738" s="71"/>
      <c r="I738" s="71"/>
      <c r="J738" s="71"/>
      <c r="K738" s="71"/>
      <c r="L738" s="71"/>
      <c r="M738" s="71"/>
      <c r="N738" s="5"/>
      <c r="O738" s="5"/>
      <c r="P738" s="5"/>
      <c r="Q738" s="71"/>
      <c r="R738" s="71"/>
      <c r="S738" s="71"/>
      <c r="T738" s="71"/>
      <c r="U738" s="71"/>
      <c r="V738" s="85"/>
    </row>
    <row r="739" customFormat="false" ht="13.5" hidden="false" customHeight="true" outlineLevel="0" collapsed="false">
      <c r="A739" s="69"/>
      <c r="B739" s="70"/>
      <c r="C739" s="6" t="s">
        <v>548</v>
      </c>
      <c r="D739" s="87"/>
      <c r="E739" s="82"/>
      <c r="F739" s="6"/>
      <c r="G739" s="6"/>
      <c r="H739" s="6"/>
      <c r="I739" s="6"/>
      <c r="J739" s="6"/>
      <c r="K739" s="6"/>
      <c r="L739" s="6"/>
      <c r="M739" s="6"/>
      <c r="N739" s="5"/>
      <c r="O739" s="5"/>
      <c r="P739" s="5"/>
      <c r="Q739" s="6"/>
      <c r="R739" s="6"/>
      <c r="S739" s="6"/>
      <c r="T739" s="6"/>
      <c r="U739" s="6"/>
      <c r="V739" s="83"/>
    </row>
    <row r="740" customFormat="false" ht="13.5" hidden="false" customHeight="true" outlineLevel="0" collapsed="false">
      <c r="A740" s="69"/>
      <c r="B740" s="70"/>
      <c r="C740" s="6" t="s">
        <v>549</v>
      </c>
      <c r="D740" s="87"/>
      <c r="E740" s="82"/>
      <c r="F740" s="74" t="str">
        <f aca="false">IFERROR((F739-F738)/F738,"")</f>
        <v/>
      </c>
      <c r="G740" s="74" t="str">
        <f aca="false">IFERROR((G739-G738)/G738,"")</f>
        <v/>
      </c>
      <c r="H740" s="74" t="str">
        <f aca="false">IFERROR((H739-H738)/H738,"")</f>
        <v/>
      </c>
      <c r="I740" s="74" t="str">
        <f aca="false">IFERROR((I739-I738)/I738,"")</f>
        <v/>
      </c>
      <c r="J740" s="74" t="str">
        <f aca="false">IFERROR((J739-J738)/J738,"")</f>
        <v/>
      </c>
      <c r="K740" s="74" t="str">
        <f aca="false">IFERROR((K739-K738)/K738,"")</f>
        <v/>
      </c>
      <c r="L740" s="74" t="str">
        <f aca="false">IFERROR((L739-L738)/L738,"")</f>
        <v/>
      </c>
      <c r="M740" s="74" t="str">
        <f aca="false">IFERROR((M739-M738)/M738,"")</f>
        <v/>
      </c>
      <c r="N740" s="40" t="str">
        <f aca="false">IFERROR((N739-N738)/N738,"")</f>
        <v/>
      </c>
      <c r="O740" s="40" t="str">
        <f aca="false">IFERROR((O739-O738)/O738,"")</f>
        <v/>
      </c>
      <c r="P740" s="40" t="str">
        <f aca="false">IFERROR((P739-P738)/P738,"")</f>
        <v/>
      </c>
      <c r="Q740" s="74" t="str">
        <f aca="false">IFERROR((Q739-Q738)/Q738,"")</f>
        <v/>
      </c>
      <c r="R740" s="74" t="str">
        <f aca="false">IFERROR((R739-R738)/R738,"")</f>
        <v/>
      </c>
      <c r="S740" s="74" t="str">
        <f aca="false">IFERROR((S739-S738)/S738,"")</f>
        <v/>
      </c>
      <c r="T740" s="74" t="str">
        <f aca="false">IFERROR((T739-T738)/T738,"")</f>
        <v/>
      </c>
      <c r="U740" s="74" t="str">
        <f aca="false">IFERROR((U739-U738)/U738,"")</f>
        <v/>
      </c>
      <c r="V740" s="75" t="str">
        <f aca="false">IFERROR((V739-V738)/V738,"")</f>
        <v/>
      </c>
    </row>
    <row r="741" customFormat="false" ht="13.5" hidden="false" customHeight="true" outlineLevel="0" collapsed="false">
      <c r="A741" s="69"/>
      <c r="B741" s="70"/>
      <c r="C741" s="76" t="s">
        <v>550</v>
      </c>
      <c r="D741" s="88"/>
      <c r="E741" s="82"/>
      <c r="F741" s="77" t="str">
        <f aca="false">IFERROR(SQRT(2*(F739-F738)^2/(F739+F738)),"")</f>
        <v/>
      </c>
      <c r="G741" s="77" t="str">
        <f aca="false">IFERROR(SQRT(2*(G739-G738)^2/(G739+G738)),"")</f>
        <v/>
      </c>
      <c r="H741" s="77" t="str">
        <f aca="false">IFERROR(SQRT(2*(H739-H738)^2/(H739+H738)),"")</f>
        <v/>
      </c>
      <c r="I741" s="77" t="str">
        <f aca="false">IFERROR(SQRT(2*(I739-I738)^2/(I739+I738)),"")</f>
        <v/>
      </c>
      <c r="J741" s="77" t="str">
        <f aca="false">IFERROR(SQRT(2*(J739-J738)^2/(J739+J738)),"")</f>
        <v/>
      </c>
      <c r="K741" s="77" t="str">
        <f aca="false">IFERROR(SQRT(2*(K739-K738)^2/(K739+K738)),"")</f>
        <v/>
      </c>
      <c r="L741" s="77" t="str">
        <f aca="false">IFERROR(SQRT(2*(L739-L738)^2/(L739+L738)),"")</f>
        <v/>
      </c>
      <c r="M741" s="77" t="str">
        <f aca="false">IFERROR(SQRT(2*(M739-M738)^2/(M739+M738)),"")</f>
        <v/>
      </c>
      <c r="N741" s="84" t="str">
        <f aca="false">IFERROR(SQRT(2*(N739-N738)^2/(N739+N738)),"")</f>
        <v/>
      </c>
      <c r="O741" s="84" t="str">
        <f aca="false">IFERROR(SQRT(2*(O739-O738)^2/(O739+O738)),"")</f>
        <v/>
      </c>
      <c r="P741" s="84" t="str">
        <f aca="false">IFERROR(SQRT(2*(P739-P738)^2/(P739+P738)),"")</f>
        <v/>
      </c>
      <c r="Q741" s="77" t="str">
        <f aca="false">IFERROR(SQRT(2*(Q739-Q738)^2/(Q739+Q738)),"")</f>
        <v/>
      </c>
      <c r="R741" s="77" t="str">
        <f aca="false">IFERROR(SQRT(2*(R739-R738)^2/(R739+R738)),"")</f>
        <v/>
      </c>
      <c r="S741" s="77" t="str">
        <f aca="false">IFERROR(SQRT(2*(S739-S738)^2/(S739+S738)),"")</f>
        <v/>
      </c>
      <c r="T741" s="77" t="str">
        <f aca="false">IFERROR(SQRT(2*(T739-T738)^2/(T739+T738)),"")</f>
        <v/>
      </c>
      <c r="U741" s="77" t="str">
        <f aca="false">IFERROR(SQRT(2*(U739-U738)^2/(U739+U738)),"")</f>
        <v/>
      </c>
      <c r="V741" s="79" t="str">
        <f aca="false">IFERROR(SQRT(2*(V739-V738)^2/(V739+V738)),"")</f>
        <v/>
      </c>
    </row>
    <row r="742" customFormat="false" ht="13.5" hidden="false" customHeight="true" outlineLevel="0" collapsed="false">
      <c r="A742" s="69" t="n">
        <v>8056150</v>
      </c>
      <c r="B742" s="70" t="s">
        <v>545</v>
      </c>
      <c r="C742" s="71" t="s">
        <v>547</v>
      </c>
      <c r="D742" s="86"/>
      <c r="E742" s="82"/>
      <c r="F742" s="71"/>
      <c r="G742" s="71"/>
      <c r="H742" s="71"/>
      <c r="I742" s="71"/>
      <c r="J742" s="71"/>
      <c r="K742" s="71"/>
      <c r="L742" s="71"/>
      <c r="M742" s="71"/>
      <c r="N742" s="5"/>
      <c r="O742" s="5"/>
      <c r="P742" s="5"/>
      <c r="Q742" s="71"/>
      <c r="R742" s="71"/>
      <c r="S742" s="71"/>
      <c r="T742" s="71"/>
      <c r="U742" s="71"/>
      <c r="V742" s="85"/>
    </row>
    <row r="743" customFormat="false" ht="13.5" hidden="false" customHeight="true" outlineLevel="0" collapsed="false">
      <c r="A743" s="69"/>
      <c r="B743" s="70"/>
      <c r="C743" s="6" t="s">
        <v>548</v>
      </c>
      <c r="D743" s="87"/>
      <c r="E743" s="82"/>
      <c r="F743" s="6"/>
      <c r="G743" s="6"/>
      <c r="H743" s="6"/>
      <c r="I743" s="6"/>
      <c r="J743" s="6"/>
      <c r="K743" s="6"/>
      <c r="L743" s="6"/>
      <c r="M743" s="6"/>
      <c r="N743" s="5"/>
      <c r="O743" s="5"/>
      <c r="P743" s="5"/>
      <c r="Q743" s="6"/>
      <c r="R743" s="6"/>
      <c r="S743" s="6"/>
      <c r="T743" s="6"/>
      <c r="U743" s="6"/>
      <c r="V743" s="83"/>
    </row>
    <row r="744" customFormat="false" ht="13.5" hidden="false" customHeight="true" outlineLevel="0" collapsed="false">
      <c r="A744" s="69"/>
      <c r="B744" s="70"/>
      <c r="C744" s="6" t="s">
        <v>549</v>
      </c>
      <c r="D744" s="87"/>
      <c r="E744" s="82"/>
      <c r="F744" s="74" t="str">
        <f aca="false">IFERROR((F743-F742)/F742,"")</f>
        <v/>
      </c>
      <c r="G744" s="74" t="str">
        <f aca="false">IFERROR((G743-G742)/G742,"")</f>
        <v/>
      </c>
      <c r="H744" s="74" t="str">
        <f aca="false">IFERROR((H743-H742)/H742,"")</f>
        <v/>
      </c>
      <c r="I744" s="74" t="str">
        <f aca="false">IFERROR((I743-I742)/I742,"")</f>
        <v/>
      </c>
      <c r="J744" s="74" t="str">
        <f aca="false">IFERROR((J743-J742)/J742,"")</f>
        <v/>
      </c>
      <c r="K744" s="74" t="str">
        <f aca="false">IFERROR((K743-K742)/K742,"")</f>
        <v/>
      </c>
      <c r="L744" s="74" t="str">
        <f aca="false">IFERROR((L743-L742)/L742,"")</f>
        <v/>
      </c>
      <c r="M744" s="74" t="str">
        <f aca="false">IFERROR((M743-M742)/M742,"")</f>
        <v/>
      </c>
      <c r="N744" s="40" t="str">
        <f aca="false">IFERROR((N743-N742)/N742,"")</f>
        <v/>
      </c>
      <c r="O744" s="40" t="str">
        <f aca="false">IFERROR((O743-O742)/O742,"")</f>
        <v/>
      </c>
      <c r="P744" s="40" t="str">
        <f aca="false">IFERROR((P743-P742)/P742,"")</f>
        <v/>
      </c>
      <c r="Q744" s="74" t="str">
        <f aca="false">IFERROR((Q743-Q742)/Q742,"")</f>
        <v/>
      </c>
      <c r="R744" s="74" t="str">
        <f aca="false">IFERROR((R743-R742)/R742,"")</f>
        <v/>
      </c>
      <c r="S744" s="74" t="str">
        <f aca="false">IFERROR((S743-S742)/S742,"")</f>
        <v/>
      </c>
      <c r="T744" s="74" t="str">
        <f aca="false">IFERROR((T743-T742)/T742,"")</f>
        <v/>
      </c>
      <c r="U744" s="74" t="str">
        <f aca="false">IFERROR((U743-U742)/U742,"")</f>
        <v/>
      </c>
      <c r="V744" s="75" t="str">
        <f aca="false">IFERROR((V743-V742)/V742,"")</f>
        <v/>
      </c>
    </row>
    <row r="745" customFormat="false" ht="13.5" hidden="false" customHeight="true" outlineLevel="0" collapsed="false">
      <c r="A745" s="69"/>
      <c r="B745" s="70"/>
      <c r="C745" s="76" t="s">
        <v>550</v>
      </c>
      <c r="D745" s="88"/>
      <c r="E745" s="82"/>
      <c r="F745" s="77" t="str">
        <f aca="false">IFERROR(SQRT(2*(F743-F742)^2/(F743+F742)),"")</f>
        <v/>
      </c>
      <c r="G745" s="77" t="str">
        <f aca="false">IFERROR(SQRT(2*(G743-G742)^2/(G743+G742)),"")</f>
        <v/>
      </c>
      <c r="H745" s="77" t="str">
        <f aca="false">IFERROR(SQRT(2*(H743-H742)^2/(H743+H742)),"")</f>
        <v/>
      </c>
      <c r="I745" s="77" t="str">
        <f aca="false">IFERROR(SQRT(2*(I743-I742)^2/(I743+I742)),"")</f>
        <v/>
      </c>
      <c r="J745" s="77" t="str">
        <f aca="false">IFERROR(SQRT(2*(J743-J742)^2/(J743+J742)),"")</f>
        <v/>
      </c>
      <c r="K745" s="77" t="str">
        <f aca="false">IFERROR(SQRT(2*(K743-K742)^2/(K743+K742)),"")</f>
        <v/>
      </c>
      <c r="L745" s="77" t="str">
        <f aca="false">IFERROR(SQRT(2*(L743-L742)^2/(L743+L742)),"")</f>
        <v/>
      </c>
      <c r="M745" s="77" t="str">
        <f aca="false">IFERROR(SQRT(2*(M743-M742)^2/(M743+M742)),"")</f>
        <v/>
      </c>
      <c r="N745" s="84" t="str">
        <f aca="false">IFERROR(SQRT(2*(N743-N742)^2/(N743+N742)),"")</f>
        <v/>
      </c>
      <c r="O745" s="84" t="str">
        <f aca="false">IFERROR(SQRT(2*(O743-O742)^2/(O743+O742)),"")</f>
        <v/>
      </c>
      <c r="P745" s="84" t="str">
        <f aca="false">IFERROR(SQRT(2*(P743-P742)^2/(P743+P742)),"")</f>
        <v/>
      </c>
      <c r="Q745" s="77" t="str">
        <f aca="false">IFERROR(SQRT(2*(Q743-Q742)^2/(Q743+Q742)),"")</f>
        <v/>
      </c>
      <c r="R745" s="77" t="str">
        <f aca="false">IFERROR(SQRT(2*(R743-R742)^2/(R743+R742)),"")</f>
        <v/>
      </c>
      <c r="S745" s="77" t="str">
        <f aca="false">IFERROR(SQRT(2*(S743-S742)^2/(S743+S742)),"")</f>
        <v/>
      </c>
      <c r="T745" s="77" t="str">
        <f aca="false">IFERROR(SQRT(2*(T743-T742)^2/(T743+T742)),"")</f>
        <v/>
      </c>
      <c r="U745" s="77" t="str">
        <f aca="false">IFERROR(SQRT(2*(U743-U742)^2/(U743+U742)),"")</f>
        <v/>
      </c>
      <c r="V745" s="79" t="str">
        <f aca="false">IFERROR(SQRT(2*(V743-V742)^2/(V743+V742)),"")</f>
        <v/>
      </c>
    </row>
    <row r="746" customFormat="false" ht="13.5" hidden="false" customHeight="true" outlineLevel="0" collapsed="false">
      <c r="A746" s="69" t="n">
        <v>8042800</v>
      </c>
      <c r="B746" s="70" t="s">
        <v>424</v>
      </c>
      <c r="C746" s="71" t="s">
        <v>547</v>
      </c>
      <c r="D746" s="86"/>
      <c r="E746" s="82"/>
      <c r="F746" s="71"/>
      <c r="G746" s="71"/>
      <c r="H746" s="71"/>
      <c r="I746" s="71"/>
      <c r="J746" s="71"/>
      <c r="K746" s="71"/>
      <c r="L746" s="71"/>
      <c r="M746" s="71"/>
      <c r="N746" s="5"/>
      <c r="O746" s="5"/>
      <c r="P746" s="5"/>
      <c r="Q746" s="71"/>
      <c r="R746" s="71"/>
      <c r="S746" s="71"/>
      <c r="T746" s="71"/>
      <c r="U746" s="71"/>
      <c r="V746" s="85"/>
    </row>
    <row r="747" customFormat="false" ht="13.5" hidden="false" customHeight="true" outlineLevel="0" collapsed="false">
      <c r="A747" s="69"/>
      <c r="B747" s="70"/>
      <c r="C747" s="6" t="s">
        <v>548</v>
      </c>
      <c r="D747" s="87"/>
      <c r="E747" s="82"/>
      <c r="F747" s="6"/>
      <c r="G747" s="6"/>
      <c r="H747" s="6"/>
      <c r="I747" s="6"/>
      <c r="J747" s="6"/>
      <c r="K747" s="6"/>
      <c r="L747" s="6"/>
      <c r="M747" s="6"/>
      <c r="N747" s="5"/>
      <c r="O747" s="5"/>
      <c r="P747" s="5"/>
      <c r="Q747" s="6"/>
      <c r="R747" s="6"/>
      <c r="S747" s="6"/>
      <c r="T747" s="6"/>
      <c r="U747" s="6"/>
      <c r="V747" s="83"/>
    </row>
    <row r="748" customFormat="false" ht="13.5" hidden="false" customHeight="true" outlineLevel="0" collapsed="false">
      <c r="A748" s="69"/>
      <c r="B748" s="70"/>
      <c r="C748" s="6" t="s">
        <v>549</v>
      </c>
      <c r="D748" s="87"/>
      <c r="E748" s="82"/>
      <c r="F748" s="74" t="str">
        <f aca="false">IFERROR((F747-F746)/F746,"")</f>
        <v/>
      </c>
      <c r="G748" s="74" t="str">
        <f aca="false">IFERROR((G747-G746)/G746,"")</f>
        <v/>
      </c>
      <c r="H748" s="74" t="str">
        <f aca="false">IFERROR((H747-H746)/H746,"")</f>
        <v/>
      </c>
      <c r="I748" s="74" t="str">
        <f aca="false">IFERROR((I747-I746)/I746,"")</f>
        <v/>
      </c>
      <c r="J748" s="74" t="str">
        <f aca="false">IFERROR((J747-J746)/J746,"")</f>
        <v/>
      </c>
      <c r="K748" s="74" t="str">
        <f aca="false">IFERROR((K747-K746)/K746,"")</f>
        <v/>
      </c>
      <c r="L748" s="74" t="str">
        <f aca="false">IFERROR((L747-L746)/L746,"")</f>
        <v/>
      </c>
      <c r="M748" s="74" t="str">
        <f aca="false">IFERROR((M747-M746)/M746,"")</f>
        <v/>
      </c>
      <c r="N748" s="40" t="str">
        <f aca="false">IFERROR((N747-N746)/N746,"")</f>
        <v/>
      </c>
      <c r="O748" s="40" t="str">
        <f aca="false">IFERROR((O747-O746)/O746,"")</f>
        <v/>
      </c>
      <c r="P748" s="40" t="str">
        <f aca="false">IFERROR((P747-P746)/P746,"")</f>
        <v/>
      </c>
      <c r="Q748" s="74" t="str">
        <f aca="false">IFERROR((Q747-Q746)/Q746,"")</f>
        <v/>
      </c>
      <c r="R748" s="74" t="str">
        <f aca="false">IFERROR((R747-R746)/R746,"")</f>
        <v/>
      </c>
      <c r="S748" s="74" t="str">
        <f aca="false">IFERROR((S747-S746)/S746,"")</f>
        <v/>
      </c>
      <c r="T748" s="74" t="str">
        <f aca="false">IFERROR((T747-T746)/T746,"")</f>
        <v/>
      </c>
      <c r="U748" s="74" t="str">
        <f aca="false">IFERROR((U747-U746)/U746,"")</f>
        <v/>
      </c>
      <c r="V748" s="75" t="str">
        <f aca="false">IFERROR((V747-V746)/V746,"")</f>
        <v/>
      </c>
    </row>
    <row r="749" customFormat="false" ht="13.5" hidden="false" customHeight="true" outlineLevel="0" collapsed="false">
      <c r="A749" s="69"/>
      <c r="B749" s="70"/>
      <c r="C749" s="76" t="s">
        <v>550</v>
      </c>
      <c r="D749" s="88"/>
      <c r="E749" s="82"/>
      <c r="F749" s="77" t="str">
        <f aca="false">IFERROR(SQRT(2*(F747-F746)^2/(F747+F746)),"")</f>
        <v/>
      </c>
      <c r="G749" s="77" t="str">
        <f aca="false">IFERROR(SQRT(2*(G747-G746)^2/(G747+G746)),"")</f>
        <v/>
      </c>
      <c r="H749" s="77" t="str">
        <f aca="false">IFERROR(SQRT(2*(H747-H746)^2/(H747+H746)),"")</f>
        <v/>
      </c>
      <c r="I749" s="77" t="str">
        <f aca="false">IFERROR(SQRT(2*(I747-I746)^2/(I747+I746)),"")</f>
        <v/>
      </c>
      <c r="J749" s="77" t="str">
        <f aca="false">IFERROR(SQRT(2*(J747-J746)^2/(J747+J746)),"")</f>
        <v/>
      </c>
      <c r="K749" s="77" t="str">
        <f aca="false">IFERROR(SQRT(2*(K747-K746)^2/(K747+K746)),"")</f>
        <v/>
      </c>
      <c r="L749" s="77" t="str">
        <f aca="false">IFERROR(SQRT(2*(L747-L746)^2/(L747+L746)),"")</f>
        <v/>
      </c>
      <c r="M749" s="77" t="str">
        <f aca="false">IFERROR(SQRT(2*(M747-M746)^2/(M747+M746)),"")</f>
        <v/>
      </c>
      <c r="N749" s="84" t="str">
        <f aca="false">IFERROR(SQRT(2*(N747-N746)^2/(N747+N746)),"")</f>
        <v/>
      </c>
      <c r="O749" s="84" t="str">
        <f aca="false">IFERROR(SQRT(2*(O747-O746)^2/(O747+O746)),"")</f>
        <v/>
      </c>
      <c r="P749" s="84" t="str">
        <f aca="false">IFERROR(SQRT(2*(P747-P746)^2/(P747+P746)),"")</f>
        <v/>
      </c>
      <c r="Q749" s="77" t="str">
        <f aca="false">IFERROR(SQRT(2*(Q747-Q746)^2/(Q747+Q746)),"")</f>
        <v/>
      </c>
      <c r="R749" s="77" t="str">
        <f aca="false">IFERROR(SQRT(2*(R747-R746)^2/(R747+R746)),"")</f>
        <v/>
      </c>
      <c r="S749" s="77" t="str">
        <f aca="false">IFERROR(SQRT(2*(S747-S746)^2/(S747+S746)),"")</f>
        <v/>
      </c>
      <c r="T749" s="77" t="str">
        <f aca="false">IFERROR(SQRT(2*(T747-T746)^2/(T747+T746)),"")</f>
        <v/>
      </c>
      <c r="U749" s="77" t="str">
        <f aca="false">IFERROR(SQRT(2*(U747-U746)^2/(U747+U746)),"")</f>
        <v/>
      </c>
      <c r="V749" s="79" t="str">
        <f aca="false">IFERROR(SQRT(2*(V747-V746)^2/(V747+V746)),"")</f>
        <v/>
      </c>
    </row>
    <row r="750" customFormat="false" ht="13.5" hidden="false" customHeight="true" outlineLevel="0" collapsed="false">
      <c r="A750" s="69" t="n">
        <v>8051600</v>
      </c>
      <c r="B750" s="70" t="s">
        <v>426</v>
      </c>
      <c r="C750" s="71" t="s">
        <v>547</v>
      </c>
      <c r="D750" s="86"/>
      <c r="E750" s="82"/>
      <c r="F750" s="71"/>
      <c r="G750" s="71"/>
      <c r="H750" s="71"/>
      <c r="I750" s="71"/>
      <c r="J750" s="71"/>
      <c r="K750" s="71"/>
      <c r="L750" s="71"/>
      <c r="M750" s="71"/>
      <c r="N750" s="5"/>
      <c r="O750" s="5"/>
      <c r="P750" s="5"/>
      <c r="Q750" s="71"/>
      <c r="R750" s="71"/>
      <c r="S750" s="71"/>
      <c r="T750" s="71"/>
      <c r="U750" s="71"/>
      <c r="V750" s="85"/>
    </row>
    <row r="751" customFormat="false" ht="13.5" hidden="false" customHeight="true" outlineLevel="0" collapsed="false">
      <c r="A751" s="69"/>
      <c r="B751" s="70"/>
      <c r="C751" s="6" t="s">
        <v>548</v>
      </c>
      <c r="D751" s="87"/>
      <c r="E751" s="82"/>
      <c r="F751" s="6"/>
      <c r="G751" s="6"/>
      <c r="H751" s="6"/>
      <c r="I751" s="6"/>
      <c r="J751" s="6"/>
      <c r="K751" s="6"/>
      <c r="L751" s="6"/>
      <c r="M751" s="6"/>
      <c r="N751" s="5"/>
      <c r="O751" s="5"/>
      <c r="P751" s="5"/>
      <c r="Q751" s="6"/>
      <c r="R751" s="6"/>
      <c r="S751" s="6"/>
      <c r="T751" s="6"/>
      <c r="U751" s="6"/>
      <c r="V751" s="83"/>
    </row>
    <row r="752" customFormat="false" ht="13.5" hidden="false" customHeight="true" outlineLevel="0" collapsed="false">
      <c r="A752" s="69"/>
      <c r="B752" s="70"/>
      <c r="C752" s="6" t="s">
        <v>549</v>
      </c>
      <c r="D752" s="87"/>
      <c r="E752" s="82"/>
      <c r="F752" s="74" t="str">
        <f aca="false">IFERROR((F751-F750)/F750,"")</f>
        <v/>
      </c>
      <c r="G752" s="74" t="str">
        <f aca="false">IFERROR((G751-G750)/G750,"")</f>
        <v/>
      </c>
      <c r="H752" s="74" t="str">
        <f aca="false">IFERROR((H751-H750)/H750,"")</f>
        <v/>
      </c>
      <c r="I752" s="74" t="str">
        <f aca="false">IFERROR((I751-I750)/I750,"")</f>
        <v/>
      </c>
      <c r="J752" s="74" t="str">
        <f aca="false">IFERROR((J751-J750)/J750,"")</f>
        <v/>
      </c>
      <c r="K752" s="74" t="str">
        <f aca="false">IFERROR((K751-K750)/K750,"")</f>
        <v/>
      </c>
      <c r="L752" s="74" t="str">
        <f aca="false">IFERROR((L751-L750)/L750,"")</f>
        <v/>
      </c>
      <c r="M752" s="74" t="str">
        <f aca="false">IFERROR((M751-M750)/M750,"")</f>
        <v/>
      </c>
      <c r="N752" s="40" t="str">
        <f aca="false">IFERROR((N751-N750)/N750,"")</f>
        <v/>
      </c>
      <c r="O752" s="40" t="str">
        <f aca="false">IFERROR((O751-O750)/O750,"")</f>
        <v/>
      </c>
      <c r="P752" s="40" t="str">
        <f aca="false">IFERROR((P751-P750)/P750,"")</f>
        <v/>
      </c>
      <c r="Q752" s="74" t="str">
        <f aca="false">IFERROR((Q751-Q750)/Q750,"")</f>
        <v/>
      </c>
      <c r="R752" s="74" t="str">
        <f aca="false">IFERROR((R751-R750)/R750,"")</f>
        <v/>
      </c>
      <c r="S752" s="74" t="str">
        <f aca="false">IFERROR((S751-S750)/S750,"")</f>
        <v/>
      </c>
      <c r="T752" s="74" t="str">
        <f aca="false">IFERROR((T751-T750)/T750,"")</f>
        <v/>
      </c>
      <c r="U752" s="74" t="str">
        <f aca="false">IFERROR((U751-U750)/U750,"")</f>
        <v/>
      </c>
      <c r="V752" s="75" t="str">
        <f aca="false">IFERROR((V751-V750)/V750,"")</f>
        <v/>
      </c>
    </row>
    <row r="753" customFormat="false" ht="13.5" hidden="false" customHeight="true" outlineLevel="0" collapsed="false">
      <c r="A753" s="69"/>
      <c r="B753" s="70"/>
      <c r="C753" s="76" t="s">
        <v>550</v>
      </c>
      <c r="D753" s="88"/>
      <c r="E753" s="82"/>
      <c r="F753" s="77" t="str">
        <f aca="false">IFERROR(SQRT(2*(F751-F750)^2/(F751+F750)),"")</f>
        <v/>
      </c>
      <c r="G753" s="77" t="str">
        <f aca="false">IFERROR(SQRT(2*(G751-G750)^2/(G751+G750)),"")</f>
        <v/>
      </c>
      <c r="H753" s="77" t="str">
        <f aca="false">IFERROR(SQRT(2*(H751-H750)^2/(H751+H750)),"")</f>
        <v/>
      </c>
      <c r="I753" s="77" t="str">
        <f aca="false">IFERROR(SQRT(2*(I751-I750)^2/(I751+I750)),"")</f>
        <v/>
      </c>
      <c r="J753" s="77" t="str">
        <f aca="false">IFERROR(SQRT(2*(J751-J750)^2/(J751+J750)),"")</f>
        <v/>
      </c>
      <c r="K753" s="77" t="str">
        <f aca="false">IFERROR(SQRT(2*(K751-K750)^2/(K751+K750)),"")</f>
        <v/>
      </c>
      <c r="L753" s="77" t="str">
        <f aca="false">IFERROR(SQRT(2*(L751-L750)^2/(L751+L750)),"")</f>
        <v/>
      </c>
      <c r="M753" s="77" t="str">
        <f aca="false">IFERROR(SQRT(2*(M751-M750)^2/(M751+M750)),"")</f>
        <v/>
      </c>
      <c r="N753" s="84" t="str">
        <f aca="false">IFERROR(SQRT(2*(N751-N750)^2/(N751+N750)),"")</f>
        <v/>
      </c>
      <c r="O753" s="84" t="str">
        <f aca="false">IFERROR(SQRT(2*(O751-O750)^2/(O751+O750)),"")</f>
        <v/>
      </c>
      <c r="P753" s="84" t="str">
        <f aca="false">IFERROR(SQRT(2*(P751-P750)^2/(P751+P750)),"")</f>
        <v/>
      </c>
      <c r="Q753" s="77" t="str">
        <f aca="false">IFERROR(SQRT(2*(Q751-Q750)^2/(Q751+Q750)),"")</f>
        <v/>
      </c>
      <c r="R753" s="77" t="str">
        <f aca="false">IFERROR(SQRT(2*(R751-R750)^2/(R751+R750)),"")</f>
        <v/>
      </c>
      <c r="S753" s="77" t="str">
        <f aca="false">IFERROR(SQRT(2*(S751-S750)^2/(S751+S750)),"")</f>
        <v/>
      </c>
      <c r="T753" s="77" t="str">
        <f aca="false">IFERROR(SQRT(2*(T751-T750)^2/(T751+T750)),"")</f>
        <v/>
      </c>
      <c r="U753" s="77" t="str">
        <f aca="false">IFERROR(SQRT(2*(U751-U750)^2/(U751+U750)),"")</f>
        <v/>
      </c>
      <c r="V753" s="79" t="str">
        <f aca="false">IFERROR(SQRT(2*(V751-V750)^2/(V751+V750)),"")</f>
        <v/>
      </c>
    </row>
    <row r="754" customFormat="false" ht="13.5" hidden="false" customHeight="true" outlineLevel="0" collapsed="false">
      <c r="A754" s="69" t="n">
        <v>8052400</v>
      </c>
      <c r="B754" s="70" t="s">
        <v>428</v>
      </c>
      <c r="C754" s="71" t="s">
        <v>547</v>
      </c>
      <c r="D754" s="86"/>
      <c r="E754" s="82"/>
      <c r="F754" s="71"/>
      <c r="G754" s="71"/>
      <c r="H754" s="71"/>
      <c r="I754" s="71"/>
      <c r="J754" s="71"/>
      <c r="K754" s="71"/>
      <c r="L754" s="71"/>
      <c r="M754" s="71"/>
      <c r="N754" s="5"/>
      <c r="O754" s="5"/>
      <c r="P754" s="5"/>
      <c r="Q754" s="71"/>
      <c r="R754" s="71"/>
      <c r="S754" s="71"/>
      <c r="T754" s="71"/>
      <c r="U754" s="71"/>
      <c r="V754" s="85"/>
    </row>
    <row r="755" customFormat="false" ht="13.5" hidden="false" customHeight="true" outlineLevel="0" collapsed="false">
      <c r="A755" s="69"/>
      <c r="B755" s="70"/>
      <c r="C755" s="6" t="s">
        <v>548</v>
      </c>
      <c r="D755" s="87"/>
      <c r="E755" s="82"/>
      <c r="F755" s="6"/>
      <c r="G755" s="6"/>
      <c r="H755" s="6"/>
      <c r="I755" s="6"/>
      <c r="J755" s="6"/>
      <c r="K755" s="6"/>
      <c r="L755" s="6"/>
      <c r="M755" s="6"/>
      <c r="N755" s="5"/>
      <c r="O755" s="5"/>
      <c r="P755" s="5"/>
      <c r="Q755" s="6"/>
      <c r="R755" s="6"/>
      <c r="S755" s="6"/>
      <c r="T755" s="6"/>
      <c r="U755" s="6"/>
      <c r="V755" s="83"/>
    </row>
    <row r="756" customFormat="false" ht="13.5" hidden="false" customHeight="true" outlineLevel="0" collapsed="false">
      <c r="A756" s="69"/>
      <c r="B756" s="70"/>
      <c r="C756" s="6" t="s">
        <v>549</v>
      </c>
      <c r="D756" s="87"/>
      <c r="E756" s="82"/>
      <c r="F756" s="74" t="str">
        <f aca="false">IFERROR((F755-F754)/F754,"")</f>
        <v/>
      </c>
      <c r="G756" s="74" t="str">
        <f aca="false">IFERROR((G755-G754)/G754,"")</f>
        <v/>
      </c>
      <c r="H756" s="74" t="str">
        <f aca="false">IFERROR((H755-H754)/H754,"")</f>
        <v/>
      </c>
      <c r="I756" s="74" t="str">
        <f aca="false">IFERROR((I755-I754)/I754,"")</f>
        <v/>
      </c>
      <c r="J756" s="74" t="str">
        <f aca="false">IFERROR((J755-J754)/J754,"")</f>
        <v/>
      </c>
      <c r="K756" s="74" t="str">
        <f aca="false">IFERROR((K755-K754)/K754,"")</f>
        <v/>
      </c>
      <c r="L756" s="74" t="str">
        <f aca="false">IFERROR((L755-L754)/L754,"")</f>
        <v/>
      </c>
      <c r="M756" s="74" t="str">
        <f aca="false">IFERROR((M755-M754)/M754,"")</f>
        <v/>
      </c>
      <c r="N756" s="40" t="str">
        <f aca="false">IFERROR((N755-N754)/N754,"")</f>
        <v/>
      </c>
      <c r="O756" s="40" t="str">
        <f aca="false">IFERROR((O755-O754)/O754,"")</f>
        <v/>
      </c>
      <c r="P756" s="40" t="str">
        <f aca="false">IFERROR((P755-P754)/P754,"")</f>
        <v/>
      </c>
      <c r="Q756" s="74" t="str">
        <f aca="false">IFERROR((Q755-Q754)/Q754,"")</f>
        <v/>
      </c>
      <c r="R756" s="74" t="str">
        <f aca="false">IFERROR((R755-R754)/R754,"")</f>
        <v/>
      </c>
      <c r="S756" s="74" t="str">
        <f aca="false">IFERROR((S755-S754)/S754,"")</f>
        <v/>
      </c>
      <c r="T756" s="74" t="str">
        <f aca="false">IFERROR((T755-T754)/T754,"")</f>
        <v/>
      </c>
      <c r="U756" s="74" t="str">
        <f aca="false">IFERROR((U755-U754)/U754,"")</f>
        <v/>
      </c>
      <c r="V756" s="75" t="str">
        <f aca="false">IFERROR((V755-V754)/V754,"")</f>
        <v/>
      </c>
    </row>
    <row r="757" customFormat="false" ht="13.5" hidden="false" customHeight="true" outlineLevel="0" collapsed="false">
      <c r="A757" s="69"/>
      <c r="B757" s="70"/>
      <c r="C757" s="76" t="s">
        <v>550</v>
      </c>
      <c r="D757" s="88"/>
      <c r="E757" s="82"/>
      <c r="F757" s="77" t="str">
        <f aca="false">IFERROR(SQRT(2*(F755-F754)^2/(F755+F754)),"")</f>
        <v/>
      </c>
      <c r="G757" s="77" t="str">
        <f aca="false">IFERROR(SQRT(2*(G755-G754)^2/(G755+G754)),"")</f>
        <v/>
      </c>
      <c r="H757" s="77" t="str">
        <f aca="false">IFERROR(SQRT(2*(H755-H754)^2/(H755+H754)),"")</f>
        <v/>
      </c>
      <c r="I757" s="77" t="str">
        <f aca="false">IFERROR(SQRT(2*(I755-I754)^2/(I755+I754)),"")</f>
        <v/>
      </c>
      <c r="J757" s="77" t="str">
        <f aca="false">IFERROR(SQRT(2*(J755-J754)^2/(J755+J754)),"")</f>
        <v/>
      </c>
      <c r="K757" s="77" t="str">
        <f aca="false">IFERROR(SQRT(2*(K755-K754)^2/(K755+K754)),"")</f>
        <v/>
      </c>
      <c r="L757" s="77" t="str">
        <f aca="false">IFERROR(SQRT(2*(L755-L754)^2/(L755+L754)),"")</f>
        <v/>
      </c>
      <c r="M757" s="77" t="str">
        <f aca="false">IFERROR(SQRT(2*(M755-M754)^2/(M755+M754)),"")</f>
        <v/>
      </c>
      <c r="N757" s="84" t="str">
        <f aca="false">IFERROR(SQRT(2*(N755-N754)^2/(N755+N754)),"")</f>
        <v/>
      </c>
      <c r="O757" s="84" t="str">
        <f aca="false">IFERROR(SQRT(2*(O755-O754)^2/(O755+O754)),"")</f>
        <v/>
      </c>
      <c r="P757" s="84" t="str">
        <f aca="false">IFERROR(SQRT(2*(P755-P754)^2/(P755+P754)),"")</f>
        <v/>
      </c>
      <c r="Q757" s="77" t="str">
        <f aca="false">IFERROR(SQRT(2*(Q755-Q754)^2/(Q755+Q754)),"")</f>
        <v/>
      </c>
      <c r="R757" s="77" t="str">
        <f aca="false">IFERROR(SQRT(2*(R755-R754)^2/(R755+R754)),"")</f>
        <v/>
      </c>
      <c r="S757" s="77" t="str">
        <f aca="false">IFERROR(SQRT(2*(S755-S754)^2/(S755+S754)),"")</f>
        <v/>
      </c>
      <c r="T757" s="77" t="str">
        <f aca="false">IFERROR(SQRT(2*(T755-T754)^2/(T755+T754)),"")</f>
        <v/>
      </c>
      <c r="U757" s="77" t="str">
        <f aca="false">IFERROR(SQRT(2*(U755-U754)^2/(U755+U754)),"")</f>
        <v/>
      </c>
      <c r="V757" s="79" t="str">
        <f aca="false">IFERROR(SQRT(2*(V755-V754)^2/(V755+V754)),"")</f>
        <v/>
      </c>
    </row>
    <row r="758" customFormat="false" ht="13.5" hidden="false" customHeight="true" outlineLevel="0" collapsed="false">
      <c r="A758" s="69" t="n">
        <v>8022300</v>
      </c>
      <c r="B758" s="70" t="s">
        <v>430</v>
      </c>
      <c r="C758" s="71" t="s">
        <v>562</v>
      </c>
      <c r="D758" s="72" t="n">
        <v>45778</v>
      </c>
      <c r="E758" s="82" t="s">
        <v>563</v>
      </c>
      <c r="F758" s="71" t="n">
        <v>17985</v>
      </c>
      <c r="G758" s="71" t="n">
        <v>2292</v>
      </c>
      <c r="H758" s="71" t="n">
        <v>3653</v>
      </c>
      <c r="I758" s="71" t="n">
        <v>4949</v>
      </c>
      <c r="J758" s="71" t="n">
        <v>7091</v>
      </c>
      <c r="K758" s="105" t="n">
        <v>1784</v>
      </c>
      <c r="L758" s="106" t="n">
        <v>395</v>
      </c>
      <c r="M758" s="106" t="n">
        <v>113</v>
      </c>
      <c r="N758" s="106" t="n">
        <v>480</v>
      </c>
      <c r="O758" s="106" t="n">
        <v>501</v>
      </c>
      <c r="P758" s="105" t="n">
        <v>2672</v>
      </c>
      <c r="Q758" s="106" t="n">
        <v>186</v>
      </c>
      <c r="R758" s="105" t="n">
        <v>4198</v>
      </c>
      <c r="S758" s="106" t="n">
        <v>565</v>
      </c>
      <c r="T758" s="105" t="n">
        <v>1865</v>
      </c>
      <c r="U758" s="105" t="n">
        <v>4063</v>
      </c>
      <c r="V758" s="105" t="n">
        <v>1163</v>
      </c>
    </row>
    <row r="759" customFormat="false" ht="13.5" hidden="false" customHeight="true" outlineLevel="0" collapsed="false">
      <c r="A759" s="69"/>
      <c r="B759" s="70"/>
      <c r="C759" s="6" t="s">
        <v>548</v>
      </c>
      <c r="D759" s="72"/>
      <c r="E759" s="72"/>
      <c r="F759" s="6" t="n">
        <v>17583</v>
      </c>
      <c r="G759" s="6" t="n">
        <v>2352</v>
      </c>
      <c r="H759" s="6" t="n">
        <v>3457</v>
      </c>
      <c r="I759" s="6" t="n">
        <v>5001</v>
      </c>
      <c r="J759" s="6" t="n">
        <v>6773</v>
      </c>
      <c r="K759" s="103" t="n">
        <v>1864</v>
      </c>
      <c r="L759" s="104" t="n">
        <v>383</v>
      </c>
      <c r="M759" s="104" t="n">
        <v>105</v>
      </c>
      <c r="N759" s="104" t="n">
        <v>460</v>
      </c>
      <c r="O759" s="104" t="n">
        <v>483</v>
      </c>
      <c r="P759" s="104" t="n">
        <v>2514</v>
      </c>
      <c r="Q759" s="104" t="n">
        <v>225</v>
      </c>
      <c r="R759" s="104" t="n">
        <v>4170</v>
      </c>
      <c r="S759" s="104" t="n">
        <v>606</v>
      </c>
      <c r="T759" s="104" t="n">
        <v>1838</v>
      </c>
      <c r="U759" s="104" t="n">
        <v>4091</v>
      </c>
      <c r="V759" s="104" t="n">
        <v>844</v>
      </c>
    </row>
    <row r="760" customFormat="false" ht="13.5" hidden="false" customHeight="true" outlineLevel="0" collapsed="false">
      <c r="A760" s="69"/>
      <c r="B760" s="70"/>
      <c r="C760" s="6" t="s">
        <v>549</v>
      </c>
      <c r="D760" s="72"/>
      <c r="E760" s="72"/>
      <c r="F760" s="74" t="n">
        <f aca="false">IFERROR((F759-F758)/F758,"")</f>
        <v>-0.0223519599666389</v>
      </c>
      <c r="G760" s="74" t="n">
        <f aca="false">IFERROR((G759-G758)/G758,"")</f>
        <v>0.0261780104712042</v>
      </c>
      <c r="H760" s="74" t="n">
        <f aca="false">IFERROR((H759-H758)/H758,"")</f>
        <v>-0.0536545305228579</v>
      </c>
      <c r="I760" s="74" t="n">
        <f aca="false">IFERROR((I759-I758)/I758,"")</f>
        <v>0.0105071731662962</v>
      </c>
      <c r="J760" s="74" t="n">
        <f aca="false">IFERROR((J759-J758)/J758,"")</f>
        <v>-0.0448455789028346</v>
      </c>
      <c r="K760" s="74" t="n">
        <f aca="false">IFERROR((K759-K758)/K758,"")</f>
        <v>0.0448430493273543</v>
      </c>
      <c r="L760" s="74" t="n">
        <f aca="false">IFERROR((L759-L758)/L758,"")</f>
        <v>-0.030379746835443</v>
      </c>
      <c r="M760" s="74" t="n">
        <f aca="false">IFERROR((M759-M758)/M758,"")</f>
        <v>-0.0707964601769912</v>
      </c>
      <c r="N760" s="40" t="n">
        <f aca="false">IFERROR((N759-N758)/N758,"")</f>
        <v>-0.0416666666666667</v>
      </c>
      <c r="O760" s="40" t="n">
        <f aca="false">IFERROR((O759-O758)/O758,"")</f>
        <v>-0.0359281437125749</v>
      </c>
      <c r="P760" s="40" t="n">
        <f aca="false">IFERROR((P759-P758)/P758,"")</f>
        <v>-0.0591317365269461</v>
      </c>
      <c r="Q760" s="74" t="n">
        <f aca="false">IFERROR((Q759-Q758)/Q758,"")</f>
        <v>0.209677419354839</v>
      </c>
      <c r="R760" s="74" t="n">
        <f aca="false">IFERROR((R759-R758)/R758,"")</f>
        <v>-0.00666984278227728</v>
      </c>
      <c r="S760" s="74" t="n">
        <f aca="false">IFERROR((S759-S758)/S758,"")</f>
        <v>0.0725663716814159</v>
      </c>
      <c r="T760" s="74" t="n">
        <f aca="false">IFERROR((T759-T758)/T758,"")</f>
        <v>-0.0144772117962466</v>
      </c>
      <c r="U760" s="74" t="n">
        <f aca="false">IFERROR((U759-U758)/U758,"")</f>
        <v>0.00689145951267536</v>
      </c>
      <c r="V760" s="75" t="n">
        <f aca="false">IFERROR((V759-V758)/V758,"")</f>
        <v>-0.274290627687016</v>
      </c>
    </row>
    <row r="761" customFormat="false" ht="13.5" hidden="false" customHeight="true" outlineLevel="0" collapsed="false">
      <c r="A761" s="69"/>
      <c r="B761" s="70"/>
      <c r="C761" s="76" t="s">
        <v>550</v>
      </c>
      <c r="D761" s="72"/>
      <c r="E761" s="72"/>
      <c r="F761" s="77" t="n">
        <f aca="false">IFERROR(SQRT(2*(F759-F758)^2/(F759+F758)),"")</f>
        <v>3.01447251346118</v>
      </c>
      <c r="G761" s="77" t="n">
        <f aca="false">IFERROR(SQRT(2*(G759-G758)^2/(G759+G758)),"")</f>
        <v>1.24514561272938</v>
      </c>
      <c r="H761" s="77" t="n">
        <f aca="false">IFERROR(SQRT(2*(H759-H758)^2/(H759+H758)),"")</f>
        <v>3.28727675545397</v>
      </c>
      <c r="I761" s="77" t="n">
        <f aca="false">IFERROR(SQRT(2*(I759-I758)^2/(I759+I758)),"")</f>
        <v>0.737236453208669</v>
      </c>
      <c r="J761" s="77" t="n">
        <f aca="false">IFERROR(SQRT(2*(J759-J758)^2/(J759+J758)),"")</f>
        <v>3.8194237381919</v>
      </c>
      <c r="K761" s="77" t="n">
        <f aca="false">IFERROR(SQRT(2*(K759-K758)^2/(K759+K758)),"")</f>
        <v>1.87317162316339</v>
      </c>
      <c r="L761" s="77" t="n">
        <f aca="false">IFERROR(SQRT(2*(L759-L758)^2/(L759+L758)),"")</f>
        <v>0.608424151876073</v>
      </c>
      <c r="M761" s="77" t="n">
        <f aca="false">IFERROR(SQRT(2*(M759-M758)^2/(M759+M758)),"")</f>
        <v>0.766261028176921</v>
      </c>
      <c r="N761" s="84" t="n">
        <f aca="false">IFERROR(SQRT(2*(N759-N758)^2/(N759+N758)),"")</f>
        <v>0.922531208028885</v>
      </c>
      <c r="O761" s="84" t="n">
        <f aca="false">IFERROR(SQRT(2*(O759-O758)^2/(O759+O758)),"")</f>
        <v>0.811502671200689</v>
      </c>
      <c r="P761" s="84" t="n">
        <f aca="false">IFERROR(SQRT(2*(P759-P758)^2/(P759+P758)),"")</f>
        <v>3.10281461615564</v>
      </c>
      <c r="Q761" s="77" t="n">
        <f aca="false">IFERROR(SQRT(2*(Q759-Q758)^2/(Q759+Q758)),"")</f>
        <v>2.72056241501911</v>
      </c>
      <c r="R761" s="77" t="n">
        <f aca="false">IFERROR(SQRT(2*(R759-R758)^2/(R759+R758)),"")</f>
        <v>0.432874689872174</v>
      </c>
      <c r="S761" s="77" t="n">
        <f aca="false">IFERROR(SQRT(2*(S759-S758)^2/(S759+S758)),"")</f>
        <v>1.69441741737003</v>
      </c>
      <c r="T761" s="77" t="n">
        <f aca="false">IFERROR(SQRT(2*(T759-T758)^2/(T759+T758)),"")</f>
        <v>0.627482915794388</v>
      </c>
      <c r="U761" s="77" t="n">
        <f aca="false">IFERROR(SQRT(2*(U759-U758)^2/(U759+U758)),"")</f>
        <v>0.43851825335261</v>
      </c>
      <c r="V761" s="79" t="n">
        <f aca="false">IFERROR(SQRT(2*(V759-V758)^2/(V759+V758)),"")</f>
        <v>10.0700585263674</v>
      </c>
    </row>
    <row r="762" customFormat="false" ht="13.5" hidden="false" customHeight="true" outlineLevel="0" collapsed="false">
      <c r="A762" s="69" t="n">
        <v>8039600</v>
      </c>
      <c r="B762" s="70" t="s">
        <v>432</v>
      </c>
      <c r="C762" s="71" t="s">
        <v>547</v>
      </c>
      <c r="D762" s="86"/>
      <c r="E762" s="82"/>
      <c r="F762" s="71"/>
      <c r="G762" s="71"/>
      <c r="H762" s="71"/>
      <c r="I762" s="71"/>
      <c r="J762" s="71"/>
      <c r="K762" s="71"/>
      <c r="L762" s="71"/>
      <c r="M762" s="71"/>
      <c r="N762" s="5"/>
      <c r="O762" s="5"/>
      <c r="P762" s="5"/>
      <c r="Q762" s="71"/>
      <c r="R762" s="71"/>
      <c r="S762" s="71"/>
      <c r="T762" s="71"/>
      <c r="U762" s="71"/>
      <c r="V762" s="85"/>
    </row>
    <row r="763" customFormat="false" ht="13.5" hidden="false" customHeight="true" outlineLevel="0" collapsed="false">
      <c r="A763" s="69"/>
      <c r="B763" s="70"/>
      <c r="C763" s="6" t="s">
        <v>548</v>
      </c>
      <c r="D763" s="87"/>
      <c r="E763" s="82"/>
      <c r="F763" s="6"/>
      <c r="G763" s="6"/>
      <c r="H763" s="6"/>
      <c r="I763" s="6"/>
      <c r="J763" s="6"/>
      <c r="K763" s="6"/>
      <c r="L763" s="6"/>
      <c r="M763" s="6"/>
      <c r="N763" s="5"/>
      <c r="O763" s="5"/>
      <c r="P763" s="5"/>
      <c r="Q763" s="6"/>
      <c r="R763" s="6"/>
      <c r="S763" s="6"/>
      <c r="T763" s="6"/>
      <c r="U763" s="6"/>
      <c r="V763" s="83"/>
    </row>
    <row r="764" customFormat="false" ht="13.5" hidden="false" customHeight="true" outlineLevel="0" collapsed="false">
      <c r="A764" s="69"/>
      <c r="B764" s="70"/>
      <c r="C764" s="6" t="s">
        <v>549</v>
      </c>
      <c r="D764" s="87"/>
      <c r="E764" s="82"/>
      <c r="F764" s="74" t="str">
        <f aca="false">IFERROR((F763-F762)/F762,"")</f>
        <v/>
      </c>
      <c r="G764" s="74" t="str">
        <f aca="false">IFERROR((G763-G762)/G762,"")</f>
        <v/>
      </c>
      <c r="H764" s="74" t="str">
        <f aca="false">IFERROR((H763-H762)/H762,"")</f>
        <v/>
      </c>
      <c r="I764" s="74" t="str">
        <f aca="false">IFERROR((I763-I762)/I762,"")</f>
        <v/>
      </c>
      <c r="J764" s="74" t="str">
        <f aca="false">IFERROR((J763-J762)/J762,"")</f>
        <v/>
      </c>
      <c r="K764" s="74" t="str">
        <f aca="false">IFERROR((K763-K762)/K762,"")</f>
        <v/>
      </c>
      <c r="L764" s="74" t="str">
        <f aca="false">IFERROR((L763-L762)/L762,"")</f>
        <v/>
      </c>
      <c r="M764" s="74" t="str">
        <f aca="false">IFERROR((M763-M762)/M762,"")</f>
        <v/>
      </c>
      <c r="N764" s="40" t="str">
        <f aca="false">IFERROR((N763-N762)/N762,"")</f>
        <v/>
      </c>
      <c r="O764" s="40" t="str">
        <f aca="false">IFERROR((O763-O762)/O762,"")</f>
        <v/>
      </c>
      <c r="P764" s="40" t="str">
        <f aca="false">IFERROR((P763-P762)/P762,"")</f>
        <v/>
      </c>
      <c r="Q764" s="74" t="str">
        <f aca="false">IFERROR((Q763-Q762)/Q762,"")</f>
        <v/>
      </c>
      <c r="R764" s="74" t="str">
        <f aca="false">IFERROR((R763-R762)/R762,"")</f>
        <v/>
      </c>
      <c r="S764" s="74" t="str">
        <f aca="false">IFERROR((S763-S762)/S762,"")</f>
        <v/>
      </c>
      <c r="T764" s="74" t="str">
        <f aca="false">IFERROR((T763-T762)/T762,"")</f>
        <v/>
      </c>
      <c r="U764" s="74" t="str">
        <f aca="false">IFERROR((U763-U762)/U762,"")</f>
        <v/>
      </c>
      <c r="V764" s="75" t="str">
        <f aca="false">IFERROR((V763-V762)/V762,"")</f>
        <v/>
      </c>
    </row>
    <row r="765" customFormat="false" ht="13.5" hidden="false" customHeight="true" outlineLevel="0" collapsed="false">
      <c r="A765" s="69"/>
      <c r="B765" s="70"/>
      <c r="C765" s="76" t="s">
        <v>550</v>
      </c>
      <c r="D765" s="88"/>
      <c r="E765" s="82"/>
      <c r="F765" s="77" t="str">
        <f aca="false">IFERROR(SQRT(2*(F763-F762)^2/(F763+F762)),"")</f>
        <v/>
      </c>
      <c r="G765" s="77" t="str">
        <f aca="false">IFERROR(SQRT(2*(G763-G762)^2/(G763+G762)),"")</f>
        <v/>
      </c>
      <c r="H765" s="77" t="str">
        <f aca="false">IFERROR(SQRT(2*(H763-H762)^2/(H763+H762)),"")</f>
        <v/>
      </c>
      <c r="I765" s="77" t="str">
        <f aca="false">IFERROR(SQRT(2*(I763-I762)^2/(I763+I762)),"")</f>
        <v/>
      </c>
      <c r="J765" s="77" t="str">
        <f aca="false">IFERROR(SQRT(2*(J763-J762)^2/(J763+J762)),"")</f>
        <v/>
      </c>
      <c r="K765" s="77" t="str">
        <f aca="false">IFERROR(SQRT(2*(K763-K762)^2/(K763+K762)),"")</f>
        <v/>
      </c>
      <c r="L765" s="77" t="str">
        <f aca="false">IFERROR(SQRT(2*(L763-L762)^2/(L763+L762)),"")</f>
        <v/>
      </c>
      <c r="M765" s="77" t="str">
        <f aca="false">IFERROR(SQRT(2*(M763-M762)^2/(M763+M762)),"")</f>
        <v/>
      </c>
      <c r="N765" s="84" t="str">
        <f aca="false">IFERROR(SQRT(2*(N763-N762)^2/(N763+N762)),"")</f>
        <v/>
      </c>
      <c r="O765" s="84" t="str">
        <f aca="false">IFERROR(SQRT(2*(O763-O762)^2/(O763+O762)),"")</f>
        <v/>
      </c>
      <c r="P765" s="84" t="str">
        <f aca="false">IFERROR(SQRT(2*(P763-P762)^2/(P763+P762)),"")</f>
        <v/>
      </c>
      <c r="Q765" s="77" t="str">
        <f aca="false">IFERROR(SQRT(2*(Q763-Q762)^2/(Q763+Q762)),"")</f>
        <v/>
      </c>
      <c r="R765" s="77" t="str">
        <f aca="false">IFERROR(SQRT(2*(R763-R762)^2/(R763+R762)),"")</f>
        <v/>
      </c>
      <c r="S765" s="77" t="str">
        <f aca="false">IFERROR(SQRT(2*(S763-S762)^2/(S763+S762)),"")</f>
        <v/>
      </c>
      <c r="T765" s="77" t="str">
        <f aca="false">IFERROR(SQRT(2*(T763-T762)^2/(T763+T762)),"")</f>
        <v/>
      </c>
      <c r="U765" s="77" t="str">
        <f aca="false">IFERROR(SQRT(2*(U763-U762)^2/(U763+U762)),"")</f>
        <v/>
      </c>
      <c r="V765" s="79" t="str">
        <f aca="false">IFERROR(SQRT(2*(V763-V762)^2/(V763+V762)),"")</f>
        <v/>
      </c>
    </row>
    <row r="766" customFormat="false" ht="13.5" hidden="false" customHeight="true" outlineLevel="0" collapsed="false">
      <c r="A766" s="69" t="n">
        <v>8027300</v>
      </c>
      <c r="B766" s="70" t="s">
        <v>434</v>
      </c>
      <c r="C766" s="71" t="s">
        <v>562</v>
      </c>
      <c r="D766" s="72" t="n">
        <v>45778</v>
      </c>
      <c r="E766" s="82" t="s">
        <v>563</v>
      </c>
      <c r="F766" s="71" t="n">
        <v>17803</v>
      </c>
      <c r="G766" s="71" t="n">
        <v>2832</v>
      </c>
      <c r="H766" s="71" t="n">
        <v>3153</v>
      </c>
      <c r="I766" s="71" t="n">
        <v>7857</v>
      </c>
      <c r="J766" s="71" t="n">
        <v>3961</v>
      </c>
      <c r="K766" s="6" t="n">
        <v>258</v>
      </c>
      <c r="L766" s="6" t="n">
        <v>395</v>
      </c>
      <c r="M766" s="6" t="n">
        <v>2179</v>
      </c>
      <c r="N766" s="6" t="n">
        <v>2012</v>
      </c>
      <c r="O766" s="6" t="n">
        <v>526</v>
      </c>
      <c r="P766" s="6" t="n">
        <v>615</v>
      </c>
      <c r="Q766" s="6" t="n">
        <v>2326</v>
      </c>
      <c r="R766" s="6" t="n">
        <v>3641</v>
      </c>
      <c r="S766" s="6" t="n">
        <v>1890</v>
      </c>
      <c r="T766" s="6" t="n">
        <v>664</v>
      </c>
      <c r="U766" s="6" t="n">
        <v>2958</v>
      </c>
      <c r="V766" s="6" t="n">
        <v>339</v>
      </c>
    </row>
    <row r="767" customFormat="false" ht="13.5" hidden="false" customHeight="true" outlineLevel="0" collapsed="false">
      <c r="A767" s="69"/>
      <c r="B767" s="70"/>
      <c r="C767" s="6" t="s">
        <v>548</v>
      </c>
      <c r="D767" s="72"/>
      <c r="E767" s="72"/>
      <c r="F767" s="6" t="n">
        <v>17694</v>
      </c>
      <c r="G767" s="6" t="n">
        <v>2749</v>
      </c>
      <c r="H767" s="6" t="n">
        <v>3019</v>
      </c>
      <c r="I767" s="6" t="n">
        <v>8091</v>
      </c>
      <c r="J767" s="6" t="n">
        <v>3835</v>
      </c>
      <c r="K767" s="6" t="n">
        <v>252</v>
      </c>
      <c r="L767" s="6" t="n">
        <v>406</v>
      </c>
      <c r="M767" s="6" t="n">
        <v>2091</v>
      </c>
      <c r="N767" s="6" t="n">
        <v>1880</v>
      </c>
      <c r="O767" s="6" t="n">
        <v>518</v>
      </c>
      <c r="P767" s="6" t="n">
        <v>621</v>
      </c>
      <c r="Q767" s="6" t="n">
        <v>2344</v>
      </c>
      <c r="R767" s="6" t="n">
        <v>3576</v>
      </c>
      <c r="S767" s="6" t="n">
        <v>2171</v>
      </c>
      <c r="T767" s="6" t="n">
        <v>660</v>
      </c>
      <c r="U767" s="6" t="n">
        <v>2843</v>
      </c>
      <c r="V767" s="6" t="n">
        <v>332</v>
      </c>
    </row>
    <row r="768" customFormat="false" ht="13.5" hidden="false" customHeight="true" outlineLevel="0" collapsed="false">
      <c r="A768" s="69"/>
      <c r="B768" s="70"/>
      <c r="C768" s="6" t="s">
        <v>549</v>
      </c>
      <c r="D768" s="72"/>
      <c r="E768" s="72"/>
      <c r="F768" s="74" t="n">
        <f aca="false">IFERROR((F767-F766)/F766,"")</f>
        <v>-0.00612256361287424</v>
      </c>
      <c r="G768" s="74" t="n">
        <f aca="false">IFERROR((G767-G766)/G766,"")</f>
        <v>-0.0293079096045198</v>
      </c>
      <c r="H768" s="74" t="n">
        <f aca="false">IFERROR((H767-H766)/H766,"")</f>
        <v>-0.0424992071043451</v>
      </c>
      <c r="I768" s="74" t="n">
        <f aca="false">IFERROR((I767-I766)/I766,"")</f>
        <v>0.0297823596792669</v>
      </c>
      <c r="J768" s="74" t="n">
        <f aca="false">IFERROR((J767-J766)/J766,"")</f>
        <v>-0.0318101489522848</v>
      </c>
      <c r="K768" s="74" t="n">
        <f aca="false">IFERROR((K767-K766)/K766,"")</f>
        <v>-0.0232558139534884</v>
      </c>
      <c r="L768" s="74" t="n">
        <f aca="false">IFERROR((L767-L766)/L766,"")</f>
        <v>0.0278481012658228</v>
      </c>
      <c r="M768" s="74" t="n">
        <f aca="false">IFERROR((M767-M766)/M766,"")</f>
        <v>-0.0403854979348325</v>
      </c>
      <c r="N768" s="40" t="n">
        <f aca="false">IFERROR((N767-N766)/N766,"")</f>
        <v>-0.0656063618290259</v>
      </c>
      <c r="O768" s="40" t="n">
        <f aca="false">IFERROR((O767-O766)/O766,"")</f>
        <v>-0.0152091254752852</v>
      </c>
      <c r="P768" s="40" t="n">
        <f aca="false">IFERROR((P767-P766)/P766,"")</f>
        <v>0.00975609756097561</v>
      </c>
      <c r="Q768" s="74" t="n">
        <f aca="false">IFERROR((Q767-Q766)/Q766,"")</f>
        <v>0.00773860705073087</v>
      </c>
      <c r="R768" s="74" t="n">
        <f aca="false">IFERROR((R767-R766)/R766,"")</f>
        <v>-0.017852238396045</v>
      </c>
      <c r="S768" s="74" t="n">
        <f aca="false">IFERROR((S767-S766)/S766,"")</f>
        <v>0.148677248677249</v>
      </c>
      <c r="T768" s="74" t="n">
        <f aca="false">IFERROR((T767-T766)/T766,"")</f>
        <v>-0.00602409638554217</v>
      </c>
      <c r="U768" s="74" t="n">
        <f aca="false">IFERROR((U767-U766)/U766,"")</f>
        <v>-0.0388776200135227</v>
      </c>
      <c r="V768" s="75" t="n">
        <f aca="false">IFERROR((V767-V766)/V766,"")</f>
        <v>-0.0206489675516224</v>
      </c>
    </row>
    <row r="769" customFormat="false" ht="13.5" hidden="false" customHeight="true" outlineLevel="0" collapsed="false">
      <c r="A769" s="69"/>
      <c r="B769" s="70"/>
      <c r="C769" s="76" t="s">
        <v>550</v>
      </c>
      <c r="D769" s="72"/>
      <c r="E769" s="72"/>
      <c r="F769" s="77" t="n">
        <f aca="false">IFERROR(SQRT(2*(F767-F766)^2/(F767+F766)),"")</f>
        <v>0.818173992756961</v>
      </c>
      <c r="G769" s="77" t="n">
        <f aca="false">IFERROR(SQRT(2*(G767-G766)^2/(G767+G766)),"")</f>
        <v>1.57122029070883</v>
      </c>
      <c r="H769" s="77" t="n">
        <f aca="false">IFERROR(SQRT(2*(H767-H766)^2/(H767+H766)),"")</f>
        <v>2.41216403273153</v>
      </c>
      <c r="I769" s="77" t="n">
        <f aca="false">IFERROR(SQRT(2*(I767-I766)^2/(I767+I766)),"")</f>
        <v>2.62046124866524</v>
      </c>
      <c r="J769" s="77" t="n">
        <f aca="false">IFERROR(SQRT(2*(J767-J766)^2/(J767+J766)),"")</f>
        <v>2.01813227411727</v>
      </c>
      <c r="K769" s="77" t="n">
        <f aca="false">IFERROR(SQRT(2*(K767-K766)^2/(K767+K766)),"")</f>
        <v>0.37573457465109</v>
      </c>
      <c r="L769" s="77" t="n">
        <f aca="false">IFERROR(SQRT(2*(L767-L766)^2/(L767+L766)),"")</f>
        <v>0.549656571930298</v>
      </c>
      <c r="M769" s="77" t="n">
        <f aca="false">IFERROR(SQRT(2*(M767-M766)^2/(M767+M766)),"")</f>
        <v>1.90451208353914</v>
      </c>
      <c r="N769" s="84" t="n">
        <f aca="false">IFERROR(SQRT(2*(N767-N766)^2/(N767+N766)),"")</f>
        <v>2.99228195273884</v>
      </c>
      <c r="O769" s="84" t="n">
        <f aca="false">IFERROR(SQRT(2*(O767-O766)^2/(O767+O766)),"")</f>
        <v>0.350150487625927</v>
      </c>
      <c r="P769" s="84" t="n">
        <f aca="false">IFERROR(SQRT(2*(P767-P766)^2/(P767+P766)),"")</f>
        <v>0.241355396012739</v>
      </c>
      <c r="Q769" s="77" t="n">
        <f aca="false">IFERROR(SQRT(2*(Q767-Q766)^2/(Q767+Q766)),"")</f>
        <v>0.37250238922534</v>
      </c>
      <c r="R769" s="77" t="n">
        <f aca="false">IFERROR(SQRT(2*(R767-R766)^2/(R767+R766)),"")</f>
        <v>1.08205665848223</v>
      </c>
      <c r="S769" s="77" t="s">
        <v>568</v>
      </c>
      <c r="T769" s="77" t="n">
        <f aca="false">IFERROR(SQRT(2*(T767-T766)^2/(T767+T766)),"")</f>
        <v>0.155464414867294</v>
      </c>
      <c r="U769" s="77" t="n">
        <f aca="false">IFERROR(SQRT(2*(U767-U766)^2/(U767+U766)),"")</f>
        <v>2.13531231832171</v>
      </c>
      <c r="V769" s="79" t="n">
        <f aca="false">IFERROR(SQRT(2*(V767-V766)^2/(V767+V766)),"")</f>
        <v>0.38216576330283</v>
      </c>
    </row>
    <row r="770" customFormat="false" ht="13.5" hidden="false" customHeight="true" outlineLevel="0" collapsed="false">
      <c r="A770" s="69" t="n">
        <v>8024300</v>
      </c>
      <c r="B770" s="70" t="s">
        <v>436</v>
      </c>
      <c r="C770" s="71" t="s">
        <v>562</v>
      </c>
      <c r="D770" s="72" t="n">
        <v>45778</v>
      </c>
      <c r="E770" s="82" t="s">
        <v>563</v>
      </c>
      <c r="F770" s="71" t="n">
        <v>14453</v>
      </c>
      <c r="G770" s="71" t="n">
        <v>2280</v>
      </c>
      <c r="H770" s="71" t="n">
        <v>3012</v>
      </c>
      <c r="I770" s="71" t="n">
        <v>4997</v>
      </c>
      <c r="J770" s="71" t="n">
        <v>4164</v>
      </c>
      <c r="K770" s="106" t="n">
        <v>672</v>
      </c>
      <c r="L770" s="106" t="n">
        <v>552</v>
      </c>
      <c r="M770" s="105" t="n">
        <v>1056</v>
      </c>
      <c r="N770" s="106" t="n">
        <v>979</v>
      </c>
      <c r="O770" s="106" t="n">
        <v>875</v>
      </c>
      <c r="P770" s="105" t="n">
        <v>1158</v>
      </c>
      <c r="Q770" s="105" t="n">
        <v>1031</v>
      </c>
      <c r="R770" s="105" t="n">
        <v>3000</v>
      </c>
      <c r="S770" s="106" t="n">
        <v>966</v>
      </c>
      <c r="T770" s="106" t="n">
        <v>878</v>
      </c>
      <c r="U770" s="105" t="n">
        <v>2768</v>
      </c>
      <c r="V770" s="106" t="n">
        <v>518</v>
      </c>
    </row>
    <row r="771" customFormat="false" ht="13.5" hidden="false" customHeight="true" outlineLevel="0" collapsed="false">
      <c r="A771" s="69"/>
      <c r="B771" s="70"/>
      <c r="C771" s="6" t="s">
        <v>548</v>
      </c>
      <c r="D771" s="72"/>
      <c r="E771" s="72"/>
      <c r="F771" s="6" t="n">
        <v>13221</v>
      </c>
      <c r="G771" s="6" t="n">
        <v>2275</v>
      </c>
      <c r="H771" s="6" t="n">
        <v>2961</v>
      </c>
      <c r="I771" s="6" t="n">
        <v>4285</v>
      </c>
      <c r="J771" s="6" t="n">
        <v>3700</v>
      </c>
      <c r="K771" s="103" t="n">
        <v>694</v>
      </c>
      <c r="L771" s="104" t="n">
        <v>519</v>
      </c>
      <c r="M771" s="104" t="n">
        <v>1062</v>
      </c>
      <c r="N771" s="104" t="n">
        <v>879</v>
      </c>
      <c r="O771" s="104" t="n">
        <v>874</v>
      </c>
      <c r="P771" s="104" t="n">
        <v>1208</v>
      </c>
      <c r="Q771" s="104" t="n">
        <v>1008</v>
      </c>
      <c r="R771" s="104" t="n">
        <v>3074</v>
      </c>
      <c r="S771" s="104" t="n">
        <v>203</v>
      </c>
      <c r="T771" s="104" t="n">
        <v>899</v>
      </c>
      <c r="U771" s="104" t="n">
        <v>2733</v>
      </c>
      <c r="V771" s="104" t="n">
        <v>68</v>
      </c>
    </row>
    <row r="772" customFormat="false" ht="13.5" hidden="false" customHeight="true" outlineLevel="0" collapsed="false">
      <c r="A772" s="69"/>
      <c r="B772" s="70"/>
      <c r="C772" s="6" t="s">
        <v>549</v>
      </c>
      <c r="D772" s="72"/>
      <c r="E772" s="72"/>
      <c r="F772" s="74" t="n">
        <f aca="false">IFERROR((F771-F770)/F770,"")</f>
        <v>-0.0852418183076178</v>
      </c>
      <c r="G772" s="74" t="n">
        <f aca="false">IFERROR((G771-G770)/G770,"")</f>
        <v>-0.00219298245614035</v>
      </c>
      <c r="H772" s="74" t="n">
        <f aca="false">IFERROR((H771-H770)/H770,"")</f>
        <v>-0.0169322709163347</v>
      </c>
      <c r="I772" s="74" t="n">
        <f aca="false">IFERROR((I771-I770)/I770,"")</f>
        <v>-0.142485491294777</v>
      </c>
      <c r="J772" s="74" t="n">
        <f aca="false">IFERROR((J771-J770)/J770,"")</f>
        <v>-0.111431316042267</v>
      </c>
      <c r="K772" s="74" t="n">
        <f aca="false">IFERROR((K771-K770)/K770,"")</f>
        <v>0.0327380952380952</v>
      </c>
      <c r="L772" s="74" t="n">
        <f aca="false">IFERROR((L771-L770)/L770,"")</f>
        <v>-0.0597826086956522</v>
      </c>
      <c r="M772" s="74" t="n">
        <f aca="false">IFERROR((M771-M770)/M770,"")</f>
        <v>0.00568181818181818</v>
      </c>
      <c r="N772" s="40" t="n">
        <f aca="false">IFERROR((N771-N770)/N770,"")</f>
        <v>-0.102145045965271</v>
      </c>
      <c r="O772" s="40" t="n">
        <f aca="false">IFERROR((O771-O770)/O770,"")</f>
        <v>-0.00114285714285714</v>
      </c>
      <c r="P772" s="40" t="n">
        <f aca="false">IFERROR((P771-P770)/P770,"")</f>
        <v>0.0431778929188256</v>
      </c>
      <c r="Q772" s="74" t="n">
        <f aca="false">IFERROR((Q771-Q770)/Q770,"")</f>
        <v>-0.0223084384093114</v>
      </c>
      <c r="R772" s="74" t="n">
        <f aca="false">IFERROR((R771-R770)/R770,"")</f>
        <v>0.0246666666666667</v>
      </c>
      <c r="S772" s="74" t="n">
        <f aca="false">IFERROR((S771-S770)/S770,"")</f>
        <v>-0.789855072463768</v>
      </c>
      <c r="T772" s="74" t="n">
        <f aca="false">IFERROR((T771-T770)/T770,"")</f>
        <v>0.0239179954441913</v>
      </c>
      <c r="U772" s="74" t="n">
        <f aca="false">IFERROR((U771-U770)/U770,"")</f>
        <v>-0.0126445086705202</v>
      </c>
      <c r="V772" s="75" t="n">
        <f aca="false">IFERROR((V771-V770)/V770,"")</f>
        <v>-0.868725868725869</v>
      </c>
    </row>
    <row r="773" customFormat="false" ht="13.5" hidden="false" customHeight="true" outlineLevel="0" collapsed="false">
      <c r="A773" s="69"/>
      <c r="B773" s="70"/>
      <c r="C773" s="76" t="s">
        <v>550</v>
      </c>
      <c r="D773" s="72"/>
      <c r="E773" s="72"/>
      <c r="F773" s="77" t="n">
        <f aca="false">IFERROR(SQRT(2*(F771-F770)^2/(F771+F770)),"")</f>
        <v>10.4734493638405</v>
      </c>
      <c r="G773" s="77" t="n">
        <f aca="false">IFERROR(SQRT(2*(G771-G770)^2/(G771+G770)),"")</f>
        <v>0.104770933031745</v>
      </c>
      <c r="H773" s="77" t="n">
        <f aca="false">IFERROR(SQRT(2*(H771-H770)^2/(H771+H770)),"")</f>
        <v>0.933230483917294</v>
      </c>
      <c r="I773" s="77" t="n">
        <f aca="false">IFERROR(SQRT(2*(I771-I770)^2/(I771+I770)),"")</f>
        <v>10.4513937402618</v>
      </c>
      <c r="J773" s="77" t="n">
        <f aca="false">IFERROR(SQRT(2*(J771-J770)^2/(J771+J770)),"")</f>
        <v>7.39965081247016</v>
      </c>
      <c r="K773" s="77" t="n">
        <f aca="false">IFERROR(SQRT(2*(K771-K770)^2/(K771+K770)),"")</f>
        <v>0.841806604972719</v>
      </c>
      <c r="L773" s="77" t="n">
        <f aca="false">IFERROR(SQRT(2*(L771-L770)^2/(L771+L770)),"")</f>
        <v>1.42604819181476</v>
      </c>
      <c r="M773" s="77" t="n">
        <f aca="false">IFERROR(SQRT(2*(M771-M770)^2/(M771+M770)),"")</f>
        <v>0.184375525158901</v>
      </c>
      <c r="N773" s="84" t="n">
        <f aca="false">IFERROR(SQRT(2*(N771-N770)^2/(N771+N770)),"")</f>
        <v>3.28089357462393</v>
      </c>
      <c r="O773" s="84" t="n">
        <f aca="false">IFERROR(SQRT(2*(O771-O770)^2/(O771+O770)),"")</f>
        <v>0.0338158332364122</v>
      </c>
      <c r="P773" s="84" t="n">
        <f aca="false">IFERROR(SQRT(2*(P771-P770)^2/(P771+P770)),"")</f>
        <v>1.45370951157395</v>
      </c>
      <c r="Q773" s="77" t="n">
        <f aca="false">IFERROR(SQRT(2*(Q771-Q770)^2/(Q771+Q770)),"")</f>
        <v>0.720334508965298</v>
      </c>
      <c r="R773" s="77" t="n">
        <f aca="false">IFERROR(SQRT(2*(R771-R770)^2/(R771+R770)),"")</f>
        <v>1.34279378897025</v>
      </c>
      <c r="S773" s="77" t="n">
        <f aca="false">IFERROR(SQRT(2*(S771-S770)^2/(S771+S770)),"")</f>
        <v>31.5596574133482</v>
      </c>
      <c r="T773" s="77" t="n">
        <f aca="false">IFERROR(SQRT(2*(T771-T770)^2/(T771+T770)),"")</f>
        <v>0.704515542547139</v>
      </c>
      <c r="U773" s="77" t="n">
        <f aca="false">IFERROR(SQRT(2*(U771-U770)^2/(U771+U770)),"")</f>
        <v>0.667363145852467</v>
      </c>
      <c r="V773" s="79" t="n">
        <f aca="false">IFERROR(SQRT(2*(V771-V770)^2/(V771+V770)),"")</f>
        <v>26.2892807026644</v>
      </c>
    </row>
    <row r="774" customFormat="false" ht="13.5" hidden="false" customHeight="true" outlineLevel="0" collapsed="false">
      <c r="A774" s="69" t="n">
        <v>8037500</v>
      </c>
      <c r="B774" s="70" t="s">
        <v>438</v>
      </c>
      <c r="C774" s="71" t="s">
        <v>562</v>
      </c>
      <c r="D774" s="72" t="n">
        <v>45778</v>
      </c>
      <c r="E774" s="82" t="s">
        <v>563</v>
      </c>
      <c r="F774" s="71" t="n">
        <v>5289</v>
      </c>
      <c r="G774" s="71" t="n">
        <v>459</v>
      </c>
      <c r="H774" s="71" t="n">
        <v>315</v>
      </c>
      <c r="I774" s="71" t="n">
        <v>0</v>
      </c>
      <c r="J774" s="71" t="n">
        <v>4515</v>
      </c>
      <c r="K774" s="99" t="n">
        <v>293</v>
      </c>
      <c r="L774" s="99" t="n">
        <v>7</v>
      </c>
      <c r="M774" s="99" t="n">
        <v>159</v>
      </c>
      <c r="N774" s="99" t="n">
        <v>83</v>
      </c>
      <c r="O774" s="99" t="n">
        <v>5</v>
      </c>
      <c r="P774" s="99" t="n">
        <v>227</v>
      </c>
      <c r="Q774" s="99" t="n">
        <v>0</v>
      </c>
      <c r="R774" s="99" t="n">
        <v>0</v>
      </c>
      <c r="S774" s="99" t="n">
        <v>0</v>
      </c>
      <c r="T774" s="99" t="n">
        <v>189</v>
      </c>
      <c r="U774" s="99" t="n">
        <v>4067</v>
      </c>
      <c r="V774" s="99" t="n">
        <v>259</v>
      </c>
    </row>
    <row r="775" customFormat="false" ht="13.5" hidden="false" customHeight="true" outlineLevel="0" collapsed="false">
      <c r="A775" s="69"/>
      <c r="B775" s="70"/>
      <c r="C775" s="6" t="s">
        <v>548</v>
      </c>
      <c r="D775" s="72"/>
      <c r="E775" s="72"/>
      <c r="F775" s="6" t="n">
        <v>4524</v>
      </c>
      <c r="G775" s="6" t="n">
        <v>509</v>
      </c>
      <c r="H775" s="6" t="n">
        <v>206</v>
      </c>
      <c r="I775" s="6" t="n">
        <v>0</v>
      </c>
      <c r="J775" s="6" t="n">
        <v>3809</v>
      </c>
      <c r="K775" s="98" t="n">
        <v>315</v>
      </c>
      <c r="L775" s="98" t="n">
        <v>17</v>
      </c>
      <c r="M775" s="98" t="n">
        <v>177</v>
      </c>
      <c r="N775" s="98" t="n">
        <v>83</v>
      </c>
      <c r="O775" s="98" t="n">
        <v>8</v>
      </c>
      <c r="P775" s="98" t="n">
        <v>115</v>
      </c>
      <c r="Q775" s="60" t="n">
        <f aca="false">SUM(Q771:Q774)</f>
        <v>1008.69802607056</v>
      </c>
      <c r="R775" s="60" t="n">
        <f aca="false">SUM(R771:R774)</f>
        <v>3075.36746045564</v>
      </c>
      <c r="S775" s="60" t="n">
        <f aca="false">SUM(S771:S774)</f>
        <v>233.769802340884</v>
      </c>
      <c r="T775" s="98" t="n">
        <v>193</v>
      </c>
      <c r="U775" s="98" t="n">
        <v>3407</v>
      </c>
      <c r="V775" s="98" t="n">
        <v>209</v>
      </c>
    </row>
    <row r="776" customFormat="false" ht="13.5" hidden="false" customHeight="true" outlineLevel="0" collapsed="false">
      <c r="A776" s="69"/>
      <c r="B776" s="70"/>
      <c r="C776" s="6" t="s">
        <v>549</v>
      </c>
      <c r="D776" s="72"/>
      <c r="E776" s="72"/>
      <c r="F776" s="74" t="n">
        <f aca="false">IFERROR((F775-F774)/F774,"")</f>
        <v>-0.144639818491208</v>
      </c>
      <c r="G776" s="74" t="n">
        <f aca="false">IFERROR((G775-G774)/G774,"")</f>
        <v>0.108932461873638</v>
      </c>
      <c r="H776" s="74" t="n">
        <f aca="false">IFERROR((H775-H774)/H774,"")</f>
        <v>-0.346031746031746</v>
      </c>
      <c r="I776" s="74" t="str">
        <f aca="false">IFERROR((I775-I774)/I774,"")</f>
        <v/>
      </c>
      <c r="J776" s="74" t="n">
        <f aca="false">IFERROR((J775-J774)/J774,"")</f>
        <v>-0.156367663344408</v>
      </c>
      <c r="K776" s="74" t="n">
        <f aca="false">IFERROR((K775-K774)/K774,"")</f>
        <v>0.0750853242320819</v>
      </c>
      <c r="L776" s="74" t="n">
        <f aca="false">IFERROR((L775-L774)/L774,"")</f>
        <v>1.42857142857143</v>
      </c>
      <c r="M776" s="74" t="n">
        <f aca="false">IFERROR((M775-M774)/M774,"")</f>
        <v>0.113207547169811</v>
      </c>
      <c r="N776" s="40" t="n">
        <f aca="false">IFERROR((N775-N774)/N774,"")</f>
        <v>0</v>
      </c>
      <c r="O776" s="40" t="n">
        <f aca="false">IFERROR((O775-O774)/O774,"")</f>
        <v>0.6</v>
      </c>
      <c r="P776" s="40" t="n">
        <f aca="false">IFERROR((P775-P774)/P774,"")</f>
        <v>-0.493392070484582</v>
      </c>
      <c r="Q776" s="74" t="str">
        <f aca="false">IFERROR((Q775-Q774)/Q774,"")</f>
        <v/>
      </c>
      <c r="R776" s="74" t="str">
        <f aca="false">IFERROR((R775-R774)/R774,"")</f>
        <v/>
      </c>
      <c r="S776" s="74" t="str">
        <f aca="false">IFERROR((S775-S774)/S774,"")</f>
        <v/>
      </c>
      <c r="T776" s="74" t="n">
        <f aca="false">IFERROR((T775-T774)/T774,"")</f>
        <v>0.0211640211640212</v>
      </c>
      <c r="U776" s="74" t="n">
        <f aca="false">IFERROR((U775-U774)/U774,"")</f>
        <v>-0.162281780181952</v>
      </c>
      <c r="V776" s="75" t="n">
        <f aca="false">IFERROR((V775-V774)/V774,"")</f>
        <v>-0.193050193050193</v>
      </c>
    </row>
    <row r="777" customFormat="false" ht="13.5" hidden="false" customHeight="true" outlineLevel="0" collapsed="false">
      <c r="A777" s="69"/>
      <c r="B777" s="70"/>
      <c r="C777" s="76" t="s">
        <v>550</v>
      </c>
      <c r="D777" s="72"/>
      <c r="E777" s="72"/>
      <c r="F777" s="77" t="n">
        <f aca="false">IFERROR(SQRT(2*(F775-F774)^2/(F775+F774)),"")</f>
        <v>10.9213300898946</v>
      </c>
      <c r="G777" s="77" t="n">
        <f aca="false">IFERROR(SQRT(2*(G775-G774)^2/(G775+G774)),"")</f>
        <v>2.27272727272727</v>
      </c>
      <c r="H777" s="77" t="n">
        <f aca="false">IFERROR(SQRT(2*(H775-H774)^2/(H775+H774)),"")</f>
        <v>6.75340249781581</v>
      </c>
      <c r="I777" s="77" t="str">
        <f aca="false">IFERROR(SQRT(2*(I775-I774)^2/(I775+I774)),"")</f>
        <v/>
      </c>
      <c r="J777" s="77" t="n">
        <f aca="false">IFERROR(SQRT(2*(J775-J774)^2/(J775+J774)),"")</f>
        <v>10.9434350101877</v>
      </c>
      <c r="K777" s="77" t="n">
        <f aca="false">IFERROR(SQRT(2*(K775-K774)^2/(K775+K774)),"")</f>
        <v>1.26178653628809</v>
      </c>
      <c r="L777" s="77" t="n">
        <f aca="false">IFERROR(SQRT(2*(L775-L774)^2/(L775+L774)),"")</f>
        <v>2.88675134594813</v>
      </c>
      <c r="M777" s="77" t="n">
        <f aca="false">IFERROR(SQRT(2*(M775-M774)^2/(M775+M774)),"")</f>
        <v>1.38873014965883</v>
      </c>
      <c r="N777" s="84" t="n">
        <f aca="false">IFERROR(SQRT(2*(N775-N774)^2/(N775+N774)),"")</f>
        <v>0</v>
      </c>
      <c r="O777" s="84" t="n">
        <f aca="false">IFERROR(SQRT(2*(O775-O774)^2/(O775+O774)),"")</f>
        <v>1.1766968108291</v>
      </c>
      <c r="P777" s="84" t="n">
        <f aca="false">IFERROR(SQRT(2*(P775-P774)^2/(P775+P774)),"")</f>
        <v>8.56485406450097</v>
      </c>
      <c r="Q777" s="77" t="n">
        <f aca="false">IFERROR(SQRT(2*(Q775-Q774)^2/(Q775+Q774)),"")</f>
        <v>44.9154322270321</v>
      </c>
      <c r="R777" s="77" t="n">
        <f aca="false">IFERROR(SQRT(2*(R775-R774)^2/(R775+R774)),"")</f>
        <v>78.4266212514046</v>
      </c>
      <c r="S777" s="77" t="n">
        <f aca="false">IFERROR(SQRT(2*(S775-S774)^2/(S775+S774)),"")</f>
        <v>21.6226641439432</v>
      </c>
      <c r="T777" s="77" t="n">
        <f aca="false">IFERROR(SQRT(2*(T775-T774)^2/(T775+T774)),"")</f>
        <v>0.289429842116969</v>
      </c>
      <c r="U777" s="77" t="n">
        <f aca="false">IFERROR(SQRT(2*(U775-U774)^2/(U775+U774)),"")</f>
        <v>10.7964850225116</v>
      </c>
      <c r="V777" s="79" t="n">
        <f aca="false">IFERROR(SQRT(2*(V775-V774)^2/(V775+V774)),"")</f>
        <v>3.26860225230307</v>
      </c>
    </row>
    <row r="778" customFormat="false" ht="13.5" hidden="false" customHeight="true" outlineLevel="0" collapsed="false">
      <c r="A778" s="69" t="n">
        <v>8024600</v>
      </c>
      <c r="B778" s="70" t="s">
        <v>440</v>
      </c>
      <c r="C778" s="71" t="s">
        <v>547</v>
      </c>
      <c r="D778" s="86"/>
      <c r="E778" s="82"/>
      <c r="F778" s="71"/>
      <c r="G778" s="71"/>
      <c r="H778" s="71"/>
      <c r="I778" s="71"/>
      <c r="J778" s="71"/>
      <c r="K778" s="71"/>
      <c r="L778" s="71"/>
      <c r="M778" s="71"/>
      <c r="N778" s="5"/>
      <c r="O778" s="5"/>
      <c r="P778" s="5"/>
      <c r="Q778" s="71"/>
      <c r="R778" s="71"/>
      <c r="S778" s="71"/>
      <c r="T778" s="71"/>
      <c r="U778" s="71"/>
      <c r="V778" s="85"/>
    </row>
    <row r="779" customFormat="false" ht="13.5" hidden="false" customHeight="true" outlineLevel="0" collapsed="false">
      <c r="A779" s="69"/>
      <c r="B779" s="70"/>
      <c r="C779" s="6" t="s">
        <v>548</v>
      </c>
      <c r="D779" s="87"/>
      <c r="E779" s="82"/>
      <c r="F779" s="6"/>
      <c r="G779" s="6"/>
      <c r="H779" s="6"/>
      <c r="I779" s="6"/>
      <c r="J779" s="6"/>
      <c r="K779" s="6"/>
      <c r="L779" s="6"/>
      <c r="M779" s="6"/>
      <c r="N779" s="5"/>
      <c r="O779" s="5"/>
      <c r="P779" s="5"/>
      <c r="Q779" s="6"/>
      <c r="R779" s="6"/>
      <c r="S779" s="6"/>
      <c r="T779" s="6"/>
      <c r="U779" s="6"/>
      <c r="V779" s="83"/>
    </row>
    <row r="780" customFormat="false" ht="13.5" hidden="false" customHeight="true" outlineLevel="0" collapsed="false">
      <c r="A780" s="69"/>
      <c r="B780" s="70"/>
      <c r="C780" s="6" t="s">
        <v>549</v>
      </c>
      <c r="D780" s="87"/>
      <c r="E780" s="82"/>
      <c r="F780" s="74" t="str">
        <f aca="false">IFERROR((F779-F778)/F778,"")</f>
        <v/>
      </c>
      <c r="G780" s="74" t="str">
        <f aca="false">IFERROR((G779-G778)/G778,"")</f>
        <v/>
      </c>
      <c r="H780" s="74" t="str">
        <f aca="false">IFERROR((H779-H778)/H778,"")</f>
        <v/>
      </c>
      <c r="I780" s="74" t="str">
        <f aca="false">IFERROR((I779-I778)/I778,"")</f>
        <v/>
      </c>
      <c r="J780" s="74" t="str">
        <f aca="false">IFERROR((J779-J778)/J778,"")</f>
        <v/>
      </c>
      <c r="K780" s="74" t="str">
        <f aca="false">IFERROR((K779-K778)/K778,"")</f>
        <v/>
      </c>
      <c r="L780" s="74" t="str">
        <f aca="false">IFERROR((L779-L778)/L778,"")</f>
        <v/>
      </c>
      <c r="M780" s="74" t="str">
        <f aca="false">IFERROR((M779-M778)/M778,"")</f>
        <v/>
      </c>
      <c r="N780" s="40" t="str">
        <f aca="false">IFERROR((N779-N778)/N778,"")</f>
        <v/>
      </c>
      <c r="O780" s="40" t="str">
        <f aca="false">IFERROR((O779-O778)/O778,"")</f>
        <v/>
      </c>
      <c r="P780" s="40" t="str">
        <f aca="false">IFERROR((P779-P778)/P778,"")</f>
        <v/>
      </c>
      <c r="Q780" s="74" t="str">
        <f aca="false">IFERROR((Q779-Q778)/Q778,"")</f>
        <v/>
      </c>
      <c r="R780" s="74" t="str">
        <f aca="false">IFERROR((R779-R778)/R778,"")</f>
        <v/>
      </c>
      <c r="S780" s="74" t="str">
        <f aca="false">IFERROR((S779-S778)/S778,"")</f>
        <v/>
      </c>
      <c r="T780" s="74" t="str">
        <f aca="false">IFERROR((T779-T778)/T778,"")</f>
        <v/>
      </c>
      <c r="U780" s="74" t="str">
        <f aca="false">IFERROR((U779-U778)/U778,"")</f>
        <v/>
      </c>
      <c r="V780" s="75" t="str">
        <f aca="false">IFERROR((V779-V778)/V778,"")</f>
        <v/>
      </c>
    </row>
    <row r="781" customFormat="false" ht="13.5" hidden="false" customHeight="true" outlineLevel="0" collapsed="false">
      <c r="A781" s="69"/>
      <c r="B781" s="70"/>
      <c r="C781" s="76" t="s">
        <v>550</v>
      </c>
      <c r="D781" s="88"/>
      <c r="E781" s="82"/>
      <c r="F781" s="77" t="str">
        <f aca="false">IFERROR(SQRT(2*(F779-F778)^2/(F779+F778)),"")</f>
        <v/>
      </c>
      <c r="G781" s="77" t="str">
        <f aca="false">IFERROR(SQRT(2*(G779-G778)^2/(G779+G778)),"")</f>
        <v/>
      </c>
      <c r="H781" s="77" t="str">
        <f aca="false">IFERROR(SQRT(2*(H779-H778)^2/(H779+H778)),"")</f>
        <v/>
      </c>
      <c r="I781" s="77" t="str">
        <f aca="false">IFERROR(SQRT(2*(I779-I778)^2/(I779+I778)),"")</f>
        <v/>
      </c>
      <c r="J781" s="77" t="str">
        <f aca="false">IFERROR(SQRT(2*(J779-J778)^2/(J779+J778)),"")</f>
        <v/>
      </c>
      <c r="K781" s="77" t="str">
        <f aca="false">IFERROR(SQRT(2*(K779-K778)^2/(K779+K778)),"")</f>
        <v/>
      </c>
      <c r="L781" s="77" t="str">
        <f aca="false">IFERROR(SQRT(2*(L779-L778)^2/(L779+L778)),"")</f>
        <v/>
      </c>
      <c r="M781" s="77" t="str">
        <f aca="false">IFERROR(SQRT(2*(M779-M778)^2/(M779+M778)),"")</f>
        <v/>
      </c>
      <c r="N781" s="84" t="str">
        <f aca="false">IFERROR(SQRT(2*(N779-N778)^2/(N779+N778)),"")</f>
        <v/>
      </c>
      <c r="O781" s="84" t="str">
        <f aca="false">IFERROR(SQRT(2*(O779-O778)^2/(O779+O778)),"")</f>
        <v/>
      </c>
      <c r="P781" s="84" t="str">
        <f aca="false">IFERROR(SQRT(2*(P779-P778)^2/(P779+P778)),"")</f>
        <v/>
      </c>
      <c r="Q781" s="77" t="str">
        <f aca="false">IFERROR(SQRT(2*(Q779-Q778)^2/(Q779+Q778)),"")</f>
        <v/>
      </c>
      <c r="R781" s="77" t="str">
        <f aca="false">IFERROR(SQRT(2*(R779-R778)^2/(R779+R778)),"")</f>
        <v/>
      </c>
      <c r="S781" s="77" t="str">
        <f aca="false">IFERROR(SQRT(2*(S779-S778)^2/(S779+S778)),"")</f>
        <v/>
      </c>
      <c r="T781" s="77" t="str">
        <f aca="false">IFERROR(SQRT(2*(T779-T778)^2/(T779+T778)),"")</f>
        <v/>
      </c>
      <c r="U781" s="77" t="str">
        <f aca="false">IFERROR(SQRT(2*(U779-U778)^2/(U779+U778)),"")</f>
        <v/>
      </c>
      <c r="V781" s="79" t="str">
        <f aca="false">IFERROR(SQRT(2*(V779-V778)^2/(V779+V778)),"")</f>
        <v/>
      </c>
    </row>
    <row r="782" customFormat="false" ht="13.5" hidden="false" customHeight="true" outlineLevel="0" collapsed="false">
      <c r="A782" s="69" t="n">
        <v>8036500</v>
      </c>
      <c r="B782" s="70" t="s">
        <v>442</v>
      </c>
      <c r="C782" s="71" t="s">
        <v>547</v>
      </c>
      <c r="D782" s="86"/>
      <c r="E782" s="82"/>
      <c r="F782" s="71"/>
      <c r="G782" s="71"/>
      <c r="H782" s="71"/>
      <c r="I782" s="71"/>
      <c r="J782" s="71"/>
      <c r="K782" s="71"/>
      <c r="L782" s="71"/>
      <c r="M782" s="71"/>
      <c r="N782" s="5"/>
      <c r="O782" s="5"/>
      <c r="P782" s="5"/>
      <c r="Q782" s="71"/>
      <c r="R782" s="71"/>
      <c r="S782" s="71"/>
      <c r="T782" s="71"/>
      <c r="U782" s="71"/>
      <c r="V782" s="85"/>
    </row>
    <row r="783" customFormat="false" ht="13.5" hidden="false" customHeight="true" outlineLevel="0" collapsed="false">
      <c r="A783" s="69"/>
      <c r="B783" s="70"/>
      <c r="C783" s="6" t="s">
        <v>548</v>
      </c>
      <c r="D783" s="87"/>
      <c r="E783" s="82"/>
      <c r="F783" s="6"/>
      <c r="G783" s="6"/>
      <c r="H783" s="6"/>
      <c r="I783" s="6"/>
      <c r="J783" s="6"/>
      <c r="K783" s="6"/>
      <c r="L783" s="6"/>
      <c r="M783" s="6"/>
      <c r="N783" s="5"/>
      <c r="O783" s="5"/>
      <c r="P783" s="5"/>
      <c r="Q783" s="6"/>
      <c r="R783" s="6"/>
      <c r="S783" s="6"/>
      <c r="T783" s="6"/>
      <c r="U783" s="6"/>
      <c r="V783" s="83"/>
    </row>
    <row r="784" customFormat="false" ht="13.5" hidden="false" customHeight="true" outlineLevel="0" collapsed="false">
      <c r="A784" s="69"/>
      <c r="B784" s="70"/>
      <c r="C784" s="6" t="s">
        <v>549</v>
      </c>
      <c r="D784" s="87"/>
      <c r="E784" s="82"/>
      <c r="F784" s="74" t="str">
        <f aca="false">IFERROR((F783-F782)/F782,"")</f>
        <v/>
      </c>
      <c r="G784" s="74" t="str">
        <f aca="false">IFERROR((G783-G782)/G782,"")</f>
        <v/>
      </c>
      <c r="H784" s="74" t="str">
        <f aca="false">IFERROR((H783-H782)/H782,"")</f>
        <v/>
      </c>
      <c r="I784" s="74" t="str">
        <f aca="false">IFERROR((I783-I782)/I782,"")</f>
        <v/>
      </c>
      <c r="J784" s="74" t="str">
        <f aca="false">IFERROR((J783-J782)/J782,"")</f>
        <v/>
      </c>
      <c r="K784" s="74" t="str">
        <f aca="false">IFERROR((K783-K782)/K782,"")</f>
        <v/>
      </c>
      <c r="L784" s="74" t="str">
        <f aca="false">IFERROR((L783-L782)/L782,"")</f>
        <v/>
      </c>
      <c r="M784" s="74" t="str">
        <f aca="false">IFERROR((M783-M782)/M782,"")</f>
        <v/>
      </c>
      <c r="N784" s="40" t="str">
        <f aca="false">IFERROR((N783-N782)/N782,"")</f>
        <v/>
      </c>
      <c r="O784" s="40" t="str">
        <f aca="false">IFERROR((O783-O782)/O782,"")</f>
        <v/>
      </c>
      <c r="P784" s="40" t="str">
        <f aca="false">IFERROR((P783-P782)/P782,"")</f>
        <v/>
      </c>
      <c r="Q784" s="74" t="str">
        <f aca="false">IFERROR((Q783-Q782)/Q782,"")</f>
        <v/>
      </c>
      <c r="R784" s="74" t="str">
        <f aca="false">IFERROR((R783-R782)/R782,"")</f>
        <v/>
      </c>
      <c r="S784" s="74" t="str">
        <f aca="false">IFERROR((S783-S782)/S782,"")</f>
        <v/>
      </c>
      <c r="T784" s="74" t="str">
        <f aca="false">IFERROR((T783-T782)/T782,"")</f>
        <v/>
      </c>
      <c r="U784" s="74" t="str">
        <f aca="false">IFERROR((U783-U782)/U782,"")</f>
        <v/>
      </c>
      <c r="V784" s="75" t="str">
        <f aca="false">IFERROR((V783-V782)/V782,"")</f>
        <v/>
      </c>
    </row>
    <row r="785" customFormat="false" ht="13.5" hidden="false" customHeight="true" outlineLevel="0" collapsed="false">
      <c r="A785" s="69"/>
      <c r="B785" s="70"/>
      <c r="C785" s="76" t="s">
        <v>550</v>
      </c>
      <c r="D785" s="88"/>
      <c r="E785" s="82"/>
      <c r="F785" s="77" t="str">
        <f aca="false">IFERROR(SQRT(2*(F783-F782)^2/(F783+F782)),"")</f>
        <v/>
      </c>
      <c r="G785" s="77" t="str">
        <f aca="false">IFERROR(SQRT(2*(G783-G782)^2/(G783+G782)),"")</f>
        <v/>
      </c>
      <c r="H785" s="77" t="str">
        <f aca="false">IFERROR(SQRT(2*(H783-H782)^2/(H783+H782)),"")</f>
        <v/>
      </c>
      <c r="I785" s="77" t="str">
        <f aca="false">IFERROR(SQRT(2*(I783-I782)^2/(I783+I782)),"")</f>
        <v/>
      </c>
      <c r="J785" s="77" t="str">
        <f aca="false">IFERROR(SQRT(2*(J783-J782)^2/(J783+J782)),"")</f>
        <v/>
      </c>
      <c r="K785" s="77" t="str">
        <f aca="false">IFERROR(SQRT(2*(K783-K782)^2/(K783+K782)),"")</f>
        <v/>
      </c>
      <c r="L785" s="77" t="str">
        <f aca="false">IFERROR(SQRT(2*(L783-L782)^2/(L783+L782)),"")</f>
        <v/>
      </c>
      <c r="M785" s="77" t="str">
        <f aca="false">IFERROR(SQRT(2*(M783-M782)^2/(M783+M782)),"")</f>
        <v/>
      </c>
      <c r="N785" s="84" t="str">
        <f aca="false">IFERROR(SQRT(2*(N783-N782)^2/(N783+N782)),"")</f>
        <v/>
      </c>
      <c r="O785" s="84" t="str">
        <f aca="false">IFERROR(SQRT(2*(O783-O782)^2/(O783+O782)),"")</f>
        <v/>
      </c>
      <c r="P785" s="84" t="str">
        <f aca="false">IFERROR(SQRT(2*(P783-P782)^2/(P783+P782)),"")</f>
        <v/>
      </c>
      <c r="Q785" s="77" t="str">
        <f aca="false">IFERROR(SQRT(2*(Q783-Q782)^2/(Q783+Q782)),"")</f>
        <v/>
      </c>
      <c r="R785" s="77" t="str">
        <f aca="false">IFERROR(SQRT(2*(R783-R782)^2/(R783+R782)),"")</f>
        <v/>
      </c>
      <c r="S785" s="77" t="str">
        <f aca="false">IFERROR(SQRT(2*(S783-S782)^2/(S783+S782)),"")</f>
        <v/>
      </c>
      <c r="T785" s="77" t="str">
        <f aca="false">IFERROR(SQRT(2*(T783-T782)^2/(T783+T782)),"")</f>
        <v/>
      </c>
      <c r="U785" s="77" t="str">
        <f aca="false">IFERROR(SQRT(2*(U783-U782)^2/(U783+U782)),"")</f>
        <v/>
      </c>
      <c r="V785" s="79" t="str">
        <f aca="false">IFERROR(SQRT(2*(V783-V782)^2/(V783+V782)),"")</f>
        <v/>
      </c>
    </row>
    <row r="786" customFormat="false" ht="13.5" hidden="false" customHeight="true" outlineLevel="0" collapsed="false">
      <c r="A786" s="69" t="n">
        <v>8027900</v>
      </c>
      <c r="B786" s="70" t="s">
        <v>444</v>
      </c>
      <c r="C786" s="71" t="s">
        <v>547</v>
      </c>
      <c r="D786" s="86"/>
      <c r="E786" s="82"/>
      <c r="F786" s="71"/>
      <c r="G786" s="71"/>
      <c r="H786" s="71"/>
      <c r="I786" s="71"/>
      <c r="J786" s="71"/>
      <c r="K786" s="71"/>
      <c r="L786" s="71"/>
      <c r="M786" s="71"/>
      <c r="N786" s="5"/>
      <c r="O786" s="5"/>
      <c r="P786" s="5"/>
      <c r="Q786" s="71"/>
      <c r="R786" s="71"/>
      <c r="S786" s="71"/>
      <c r="T786" s="71"/>
      <c r="U786" s="71"/>
      <c r="V786" s="85"/>
    </row>
    <row r="787" customFormat="false" ht="13.5" hidden="false" customHeight="true" outlineLevel="0" collapsed="false">
      <c r="A787" s="69"/>
      <c r="B787" s="70"/>
      <c r="C787" s="6" t="s">
        <v>548</v>
      </c>
      <c r="D787" s="87"/>
      <c r="E787" s="82"/>
      <c r="F787" s="6"/>
      <c r="G787" s="6"/>
      <c r="H787" s="6"/>
      <c r="I787" s="6"/>
      <c r="J787" s="6"/>
      <c r="K787" s="6"/>
      <c r="L787" s="6"/>
      <c r="M787" s="6"/>
      <c r="N787" s="5"/>
      <c r="O787" s="5"/>
      <c r="P787" s="5"/>
      <c r="Q787" s="6"/>
      <c r="R787" s="6"/>
      <c r="S787" s="6"/>
      <c r="T787" s="6"/>
      <c r="U787" s="6"/>
      <c r="V787" s="83"/>
    </row>
    <row r="788" customFormat="false" ht="13.5" hidden="false" customHeight="true" outlineLevel="0" collapsed="false">
      <c r="A788" s="69"/>
      <c r="B788" s="70"/>
      <c r="C788" s="6" t="s">
        <v>549</v>
      </c>
      <c r="D788" s="87"/>
      <c r="E788" s="82"/>
      <c r="F788" s="74" t="str">
        <f aca="false">IFERROR((F787-F786)/F786,"")</f>
        <v/>
      </c>
      <c r="G788" s="74" t="str">
        <f aca="false">IFERROR((G787-G786)/G786,"")</f>
        <v/>
      </c>
      <c r="H788" s="74" t="str">
        <f aca="false">IFERROR((H787-H786)/H786,"")</f>
        <v/>
      </c>
      <c r="I788" s="74" t="str">
        <f aca="false">IFERROR((I787-I786)/I786,"")</f>
        <v/>
      </c>
      <c r="J788" s="74" t="str">
        <f aca="false">IFERROR((J787-J786)/J786,"")</f>
        <v/>
      </c>
      <c r="K788" s="74" t="str">
        <f aca="false">IFERROR((K787-K786)/K786,"")</f>
        <v/>
      </c>
      <c r="L788" s="74" t="str">
        <f aca="false">IFERROR((L787-L786)/L786,"")</f>
        <v/>
      </c>
      <c r="M788" s="74" t="str">
        <f aca="false">IFERROR((M787-M786)/M786,"")</f>
        <v/>
      </c>
      <c r="N788" s="40" t="str">
        <f aca="false">IFERROR((N787-N786)/N786,"")</f>
        <v/>
      </c>
      <c r="O788" s="40" t="str">
        <f aca="false">IFERROR((O787-O786)/O786,"")</f>
        <v/>
      </c>
      <c r="P788" s="40" t="str">
        <f aca="false">IFERROR((P787-P786)/P786,"")</f>
        <v/>
      </c>
      <c r="Q788" s="74" t="str">
        <f aca="false">IFERROR((Q787-Q786)/Q786,"")</f>
        <v/>
      </c>
      <c r="R788" s="74" t="str">
        <f aca="false">IFERROR((R787-R786)/R786,"")</f>
        <v/>
      </c>
      <c r="S788" s="74" t="str">
        <f aca="false">IFERROR((S787-S786)/S786,"")</f>
        <v/>
      </c>
      <c r="T788" s="74" t="str">
        <f aca="false">IFERROR((T787-T786)/T786,"")</f>
        <v/>
      </c>
      <c r="U788" s="74" t="str">
        <f aca="false">IFERROR((U787-U786)/U786,"")</f>
        <v/>
      </c>
      <c r="V788" s="75" t="str">
        <f aca="false">IFERROR((V787-V786)/V786,"")</f>
        <v/>
      </c>
    </row>
    <row r="789" customFormat="false" ht="13.5" hidden="false" customHeight="true" outlineLevel="0" collapsed="false">
      <c r="A789" s="69"/>
      <c r="B789" s="70"/>
      <c r="C789" s="76" t="s">
        <v>550</v>
      </c>
      <c r="D789" s="88"/>
      <c r="E789" s="82"/>
      <c r="F789" s="77" t="str">
        <f aca="false">IFERROR(SQRT(2*(F787-F786)^2/(F787+F786)),"")</f>
        <v/>
      </c>
      <c r="G789" s="77" t="str">
        <f aca="false">IFERROR(SQRT(2*(G787-G786)^2/(G787+G786)),"")</f>
        <v/>
      </c>
      <c r="H789" s="77" t="str">
        <f aca="false">IFERROR(SQRT(2*(H787-H786)^2/(H787+H786)),"")</f>
        <v/>
      </c>
      <c r="I789" s="77" t="str">
        <f aca="false">IFERROR(SQRT(2*(I787-I786)^2/(I787+I786)),"")</f>
        <v/>
      </c>
      <c r="J789" s="77" t="str">
        <f aca="false">IFERROR(SQRT(2*(J787-J786)^2/(J787+J786)),"")</f>
        <v/>
      </c>
      <c r="K789" s="77" t="str">
        <f aca="false">IFERROR(SQRT(2*(K787-K786)^2/(K787+K786)),"")</f>
        <v/>
      </c>
      <c r="L789" s="77" t="str">
        <f aca="false">IFERROR(SQRT(2*(L787-L786)^2/(L787+L786)),"")</f>
        <v/>
      </c>
      <c r="M789" s="77" t="str">
        <f aca="false">IFERROR(SQRT(2*(M787-M786)^2/(M787+M786)),"")</f>
        <v/>
      </c>
      <c r="N789" s="84" t="str">
        <f aca="false">IFERROR(SQRT(2*(N787-N786)^2/(N787+N786)),"")</f>
        <v/>
      </c>
      <c r="O789" s="84" t="str">
        <f aca="false">IFERROR(SQRT(2*(O787-O786)^2/(O787+O786)),"")</f>
        <v/>
      </c>
      <c r="P789" s="84" t="str">
        <f aca="false">IFERROR(SQRT(2*(P787-P786)^2/(P787+P786)),"")</f>
        <v/>
      </c>
      <c r="Q789" s="77" t="str">
        <f aca="false">IFERROR(SQRT(2*(Q787-Q786)^2/(Q787+Q786)),"")</f>
        <v/>
      </c>
      <c r="R789" s="77" t="str">
        <f aca="false">IFERROR(SQRT(2*(R787-R786)^2/(R787+R786)),"")</f>
        <v/>
      </c>
      <c r="S789" s="77" t="str">
        <f aca="false">IFERROR(SQRT(2*(S787-S786)^2/(S787+S786)),"")</f>
        <v/>
      </c>
      <c r="T789" s="77" t="str">
        <f aca="false">IFERROR(SQRT(2*(T787-T786)^2/(T787+T786)),"")</f>
        <v/>
      </c>
      <c r="U789" s="77" t="str">
        <f aca="false">IFERROR(SQRT(2*(U787-U786)^2/(U787+U786)),"")</f>
        <v/>
      </c>
      <c r="V789" s="79" t="str">
        <f aca="false">IFERROR(SQRT(2*(V787-V786)^2/(V787+V786)),"")</f>
        <v/>
      </c>
    </row>
    <row r="790" customFormat="false" ht="13.5" hidden="false" customHeight="true" outlineLevel="0" collapsed="false">
      <c r="A790" s="69" t="n">
        <v>8039300</v>
      </c>
      <c r="B790" s="70" t="s">
        <v>446</v>
      </c>
      <c r="C790" s="71" t="s">
        <v>547</v>
      </c>
      <c r="D790" s="86"/>
      <c r="E790" s="82"/>
      <c r="F790" s="71"/>
      <c r="G790" s="71"/>
      <c r="H790" s="71"/>
      <c r="I790" s="71"/>
      <c r="J790" s="71"/>
      <c r="K790" s="71"/>
      <c r="L790" s="71"/>
      <c r="M790" s="71"/>
      <c r="N790" s="5"/>
      <c r="O790" s="5"/>
      <c r="P790" s="5"/>
      <c r="Q790" s="71"/>
      <c r="R790" s="71"/>
      <c r="S790" s="71"/>
      <c r="T790" s="71"/>
      <c r="U790" s="71"/>
      <c r="V790" s="85"/>
    </row>
    <row r="791" customFormat="false" ht="13.5" hidden="false" customHeight="true" outlineLevel="0" collapsed="false">
      <c r="A791" s="69"/>
      <c r="B791" s="70"/>
      <c r="C791" s="6" t="s">
        <v>548</v>
      </c>
      <c r="D791" s="87"/>
      <c r="E791" s="82"/>
      <c r="F791" s="6"/>
      <c r="G791" s="6"/>
      <c r="H791" s="6"/>
      <c r="I791" s="6"/>
      <c r="J791" s="6"/>
      <c r="K791" s="6"/>
      <c r="L791" s="6"/>
      <c r="M791" s="6"/>
      <c r="N791" s="5"/>
      <c r="O791" s="5"/>
      <c r="P791" s="5"/>
      <c r="Q791" s="6"/>
      <c r="R791" s="6"/>
      <c r="S791" s="6"/>
      <c r="T791" s="6"/>
      <c r="U791" s="6"/>
      <c r="V791" s="83"/>
    </row>
    <row r="792" customFormat="false" ht="13.5" hidden="false" customHeight="true" outlineLevel="0" collapsed="false">
      <c r="A792" s="69"/>
      <c r="B792" s="70"/>
      <c r="C792" s="6" t="s">
        <v>549</v>
      </c>
      <c r="D792" s="87"/>
      <c r="E792" s="82"/>
      <c r="F792" s="74" t="str">
        <f aca="false">IFERROR((F791-F790)/F790,"")</f>
        <v/>
      </c>
      <c r="G792" s="74" t="str">
        <f aca="false">IFERROR((G791-G790)/G790,"")</f>
        <v/>
      </c>
      <c r="H792" s="74" t="str">
        <f aca="false">IFERROR((H791-H790)/H790,"")</f>
        <v/>
      </c>
      <c r="I792" s="74" t="str">
        <f aca="false">IFERROR((I791-I790)/I790,"")</f>
        <v/>
      </c>
      <c r="J792" s="74" t="str">
        <f aca="false">IFERROR((J791-J790)/J790,"")</f>
        <v/>
      </c>
      <c r="K792" s="74" t="str">
        <f aca="false">IFERROR((K791-K790)/K790,"")</f>
        <v/>
      </c>
      <c r="L792" s="74" t="str">
        <f aca="false">IFERROR((L791-L790)/L790,"")</f>
        <v/>
      </c>
      <c r="M792" s="74" t="str">
        <f aca="false">IFERROR((M791-M790)/M790,"")</f>
        <v/>
      </c>
      <c r="N792" s="40" t="str">
        <f aca="false">IFERROR((N791-N790)/N790,"")</f>
        <v/>
      </c>
      <c r="O792" s="40" t="str">
        <f aca="false">IFERROR((O791-O790)/O790,"")</f>
        <v/>
      </c>
      <c r="P792" s="40" t="str">
        <f aca="false">IFERROR((P791-P790)/P790,"")</f>
        <v/>
      </c>
      <c r="Q792" s="74" t="str">
        <f aca="false">IFERROR((Q791-Q790)/Q790,"")</f>
        <v/>
      </c>
      <c r="R792" s="74" t="str">
        <f aca="false">IFERROR((R791-R790)/R790,"")</f>
        <v/>
      </c>
      <c r="S792" s="74" t="str">
        <f aca="false">IFERROR((S791-S790)/S790,"")</f>
        <v/>
      </c>
      <c r="T792" s="74" t="str">
        <f aca="false">IFERROR((T791-T790)/T790,"")</f>
        <v/>
      </c>
      <c r="U792" s="74" t="str">
        <f aca="false">IFERROR((U791-U790)/U790,"")</f>
        <v/>
      </c>
      <c r="V792" s="75" t="str">
        <f aca="false">IFERROR((V791-V790)/V790,"")</f>
        <v/>
      </c>
    </row>
    <row r="793" customFormat="false" ht="13.5" hidden="false" customHeight="true" outlineLevel="0" collapsed="false">
      <c r="A793" s="69"/>
      <c r="B793" s="70"/>
      <c r="C793" s="76" t="s">
        <v>550</v>
      </c>
      <c r="D793" s="88"/>
      <c r="E793" s="82"/>
      <c r="F793" s="77" t="str">
        <f aca="false">IFERROR(SQRT(2*(F791-F790)^2/(F791+F790)),"")</f>
        <v/>
      </c>
      <c r="G793" s="77" t="str">
        <f aca="false">IFERROR(SQRT(2*(G791-G790)^2/(G791+G790)),"")</f>
        <v/>
      </c>
      <c r="H793" s="77" t="str">
        <f aca="false">IFERROR(SQRT(2*(H791-H790)^2/(H791+H790)),"")</f>
        <v/>
      </c>
      <c r="I793" s="77" t="str">
        <f aca="false">IFERROR(SQRT(2*(I791-I790)^2/(I791+I790)),"")</f>
        <v/>
      </c>
      <c r="J793" s="77" t="str">
        <f aca="false">IFERROR(SQRT(2*(J791-J790)^2/(J791+J790)),"")</f>
        <v/>
      </c>
      <c r="K793" s="77" t="str">
        <f aca="false">IFERROR(SQRT(2*(K791-K790)^2/(K791+K790)),"")</f>
        <v/>
      </c>
      <c r="L793" s="77" t="str">
        <f aca="false">IFERROR(SQRT(2*(L791-L790)^2/(L791+L790)),"")</f>
        <v/>
      </c>
      <c r="M793" s="77" t="str">
        <f aca="false">IFERROR(SQRT(2*(M791-M790)^2/(M791+M790)),"")</f>
        <v/>
      </c>
      <c r="N793" s="84" t="str">
        <f aca="false">IFERROR(SQRT(2*(N791-N790)^2/(N791+N790)),"")</f>
        <v/>
      </c>
      <c r="O793" s="84" t="str">
        <f aca="false">IFERROR(SQRT(2*(O791-O790)^2/(O791+O790)),"")</f>
        <v/>
      </c>
      <c r="P793" s="84" t="str">
        <f aca="false">IFERROR(SQRT(2*(P791-P790)^2/(P791+P790)),"")</f>
        <v/>
      </c>
      <c r="Q793" s="77" t="str">
        <f aca="false">IFERROR(SQRT(2*(Q791-Q790)^2/(Q791+Q790)),"")</f>
        <v/>
      </c>
      <c r="R793" s="77" t="str">
        <f aca="false">IFERROR(SQRT(2*(R791-R790)^2/(R791+R790)),"")</f>
        <v/>
      </c>
      <c r="S793" s="77" t="str">
        <f aca="false">IFERROR(SQRT(2*(S791-S790)^2/(S791+S790)),"")</f>
        <v/>
      </c>
      <c r="T793" s="77" t="str">
        <f aca="false">IFERROR(SQRT(2*(T791-T790)^2/(T791+T790)),"")</f>
        <v/>
      </c>
      <c r="U793" s="77" t="str">
        <f aca="false">IFERROR(SQRT(2*(U791-U790)^2/(U791+U790)),"")</f>
        <v/>
      </c>
      <c r="V793" s="79" t="str">
        <f aca="false">IFERROR(SQRT(2*(V791-V790)^2/(V791+V790)),"")</f>
        <v/>
      </c>
    </row>
    <row r="794" customFormat="false" ht="13.5" hidden="false" customHeight="true" outlineLevel="0" collapsed="false">
      <c r="A794" s="69" t="n">
        <v>9010660</v>
      </c>
      <c r="B794" s="70" t="s">
        <v>448</v>
      </c>
      <c r="C794" s="71" t="s">
        <v>547</v>
      </c>
      <c r="D794" s="86"/>
      <c r="E794" s="82"/>
      <c r="F794" s="71"/>
      <c r="G794" s="71"/>
      <c r="H794" s="71"/>
      <c r="I794" s="71"/>
      <c r="J794" s="71"/>
      <c r="K794" s="71"/>
      <c r="L794" s="71"/>
      <c r="M794" s="71"/>
      <c r="N794" s="5"/>
      <c r="O794" s="5"/>
      <c r="P794" s="5"/>
      <c r="Q794" s="71"/>
      <c r="R794" s="71"/>
      <c r="S794" s="71"/>
      <c r="T794" s="71"/>
      <c r="U794" s="71"/>
      <c r="V794" s="85"/>
    </row>
    <row r="795" customFormat="false" ht="13.5" hidden="false" customHeight="true" outlineLevel="0" collapsed="false">
      <c r="A795" s="69"/>
      <c r="B795" s="70"/>
      <c r="C795" s="6" t="s">
        <v>548</v>
      </c>
      <c r="D795" s="87"/>
      <c r="E795" s="82"/>
      <c r="F795" s="6"/>
      <c r="G795" s="6"/>
      <c r="H795" s="6"/>
      <c r="I795" s="6"/>
      <c r="J795" s="6"/>
      <c r="K795" s="6"/>
      <c r="L795" s="6"/>
      <c r="M795" s="6"/>
      <c r="N795" s="5"/>
      <c r="O795" s="5"/>
      <c r="P795" s="5"/>
      <c r="Q795" s="6"/>
      <c r="R795" s="6"/>
      <c r="S795" s="6"/>
      <c r="T795" s="6"/>
      <c r="U795" s="6"/>
      <c r="V795" s="83"/>
    </row>
    <row r="796" customFormat="false" ht="13.5" hidden="false" customHeight="true" outlineLevel="0" collapsed="false">
      <c r="A796" s="69"/>
      <c r="B796" s="70"/>
      <c r="C796" s="6" t="s">
        <v>549</v>
      </c>
      <c r="D796" s="87"/>
      <c r="E796" s="82"/>
      <c r="F796" s="74" t="str">
        <f aca="false">IFERROR((F795-F794)/F794,"")</f>
        <v/>
      </c>
      <c r="G796" s="74" t="str">
        <f aca="false">IFERROR((G795-G794)/G794,"")</f>
        <v/>
      </c>
      <c r="H796" s="74" t="str">
        <f aca="false">IFERROR((H795-H794)/H794,"")</f>
        <v/>
      </c>
      <c r="I796" s="74" t="str">
        <f aca="false">IFERROR((I795-I794)/I794,"")</f>
        <v/>
      </c>
      <c r="J796" s="74" t="str">
        <f aca="false">IFERROR((J795-J794)/J794,"")</f>
        <v/>
      </c>
      <c r="K796" s="74" t="str">
        <f aca="false">IFERROR((K795-K794)/K794,"")</f>
        <v/>
      </c>
      <c r="L796" s="74" t="str">
        <f aca="false">IFERROR((L795-L794)/L794,"")</f>
        <v/>
      </c>
      <c r="M796" s="74" t="str">
        <f aca="false">IFERROR((M795-M794)/M794,"")</f>
        <v/>
      </c>
      <c r="N796" s="40" t="str">
        <f aca="false">IFERROR((N795-N794)/N794,"")</f>
        <v/>
      </c>
      <c r="O796" s="40" t="str">
        <f aca="false">IFERROR((O795-O794)/O794,"")</f>
        <v/>
      </c>
      <c r="P796" s="40" t="str">
        <f aca="false">IFERROR((P795-P794)/P794,"")</f>
        <v/>
      </c>
      <c r="Q796" s="74" t="str">
        <f aca="false">IFERROR((Q795-Q794)/Q794,"")</f>
        <v/>
      </c>
      <c r="R796" s="74" t="str">
        <f aca="false">IFERROR((R795-R794)/R794,"")</f>
        <v/>
      </c>
      <c r="S796" s="74" t="str">
        <f aca="false">IFERROR((S795-S794)/S794,"")</f>
        <v/>
      </c>
      <c r="T796" s="74" t="str">
        <f aca="false">IFERROR((T795-T794)/T794,"")</f>
        <v/>
      </c>
      <c r="U796" s="74" t="str">
        <f aca="false">IFERROR((U795-U794)/U794,"")</f>
        <v/>
      </c>
      <c r="V796" s="75" t="str">
        <f aca="false">IFERROR((V795-V794)/V794,"")</f>
        <v/>
      </c>
    </row>
    <row r="797" customFormat="false" ht="13.5" hidden="false" customHeight="true" outlineLevel="0" collapsed="false">
      <c r="A797" s="69"/>
      <c r="B797" s="70"/>
      <c r="C797" s="76" t="s">
        <v>550</v>
      </c>
      <c r="D797" s="88"/>
      <c r="E797" s="82"/>
      <c r="F797" s="77" t="str">
        <f aca="false">IFERROR(SQRT(2*(F795-F794)^2/(F795+F794)),"")</f>
        <v/>
      </c>
      <c r="G797" s="77" t="str">
        <f aca="false">IFERROR(SQRT(2*(G795-G794)^2/(G795+G794)),"")</f>
        <v/>
      </c>
      <c r="H797" s="77" t="str">
        <f aca="false">IFERROR(SQRT(2*(H795-H794)^2/(H795+H794)),"")</f>
        <v/>
      </c>
      <c r="I797" s="77" t="str">
        <f aca="false">IFERROR(SQRT(2*(I795-I794)^2/(I795+I794)),"")</f>
        <v/>
      </c>
      <c r="J797" s="77" t="str">
        <f aca="false">IFERROR(SQRT(2*(J795-J794)^2/(J795+J794)),"")</f>
        <v/>
      </c>
      <c r="K797" s="77" t="str">
        <f aca="false">IFERROR(SQRT(2*(K795-K794)^2/(K795+K794)),"")</f>
        <v/>
      </c>
      <c r="L797" s="77" t="str">
        <f aca="false">IFERROR(SQRT(2*(L795-L794)^2/(L795+L794)),"")</f>
        <v/>
      </c>
      <c r="M797" s="77" t="str">
        <f aca="false">IFERROR(SQRT(2*(M795-M794)^2/(M795+M794)),"")</f>
        <v/>
      </c>
      <c r="N797" s="84" t="str">
        <f aca="false">IFERROR(SQRT(2*(N795-N794)^2/(N795+N794)),"")</f>
        <v/>
      </c>
      <c r="O797" s="84" t="str">
        <f aca="false">IFERROR(SQRT(2*(O795-O794)^2/(O795+O794)),"")</f>
        <v/>
      </c>
      <c r="P797" s="84" t="str">
        <f aca="false">IFERROR(SQRT(2*(P795-P794)^2/(P795+P794)),"")</f>
        <v/>
      </c>
      <c r="Q797" s="77" t="str">
        <f aca="false">IFERROR(SQRT(2*(Q795-Q794)^2/(Q795+Q794)),"")</f>
        <v/>
      </c>
      <c r="R797" s="77" t="str">
        <f aca="false">IFERROR(SQRT(2*(R795-R794)^2/(R795+R794)),"")</f>
        <v/>
      </c>
      <c r="S797" s="77" t="str">
        <f aca="false">IFERROR(SQRT(2*(S795-S794)^2/(S795+S794)),"")</f>
        <v/>
      </c>
      <c r="T797" s="77" t="str">
        <f aca="false">IFERROR(SQRT(2*(T795-T794)^2/(T795+T794)),"")</f>
        <v/>
      </c>
      <c r="U797" s="77" t="str">
        <f aca="false">IFERROR(SQRT(2*(U795-U794)^2/(U795+U794)),"")</f>
        <v/>
      </c>
      <c r="V797" s="79" t="str">
        <f aca="false">IFERROR(SQRT(2*(V795-V794)^2/(V795+V794)),"")</f>
        <v/>
      </c>
    </row>
    <row r="798" customFormat="false" ht="13.5" hidden="false" customHeight="true" outlineLevel="0" collapsed="false">
      <c r="A798" s="69" t="n">
        <v>8017300</v>
      </c>
      <c r="B798" s="70" t="s">
        <v>450</v>
      </c>
      <c r="C798" s="71" t="s">
        <v>547</v>
      </c>
      <c r="D798" s="86"/>
      <c r="E798" s="82"/>
      <c r="F798" s="71"/>
      <c r="G798" s="71"/>
      <c r="H798" s="71"/>
      <c r="I798" s="71"/>
      <c r="J798" s="71"/>
      <c r="K798" s="71"/>
      <c r="L798" s="71"/>
      <c r="M798" s="71"/>
      <c r="N798" s="5"/>
      <c r="O798" s="5"/>
      <c r="P798" s="5"/>
      <c r="Q798" s="71"/>
      <c r="R798" s="71"/>
      <c r="S798" s="71"/>
      <c r="T798" s="71"/>
      <c r="U798" s="71"/>
      <c r="V798" s="85"/>
    </row>
    <row r="799" customFormat="false" ht="13.5" hidden="false" customHeight="true" outlineLevel="0" collapsed="false">
      <c r="A799" s="69"/>
      <c r="B799" s="70"/>
      <c r="C799" s="6" t="s">
        <v>548</v>
      </c>
      <c r="D799" s="87"/>
      <c r="E799" s="82"/>
      <c r="F799" s="6"/>
      <c r="G799" s="6"/>
      <c r="H799" s="6"/>
      <c r="I799" s="6"/>
      <c r="J799" s="6"/>
      <c r="K799" s="6"/>
      <c r="L799" s="6"/>
      <c r="M799" s="6"/>
      <c r="N799" s="5"/>
      <c r="O799" s="5"/>
      <c r="P799" s="5"/>
      <c r="Q799" s="6"/>
      <c r="R799" s="6"/>
      <c r="S799" s="6"/>
      <c r="T799" s="6"/>
      <c r="U799" s="6"/>
      <c r="V799" s="83"/>
    </row>
    <row r="800" customFormat="false" ht="13.5" hidden="false" customHeight="true" outlineLevel="0" collapsed="false">
      <c r="A800" s="69"/>
      <c r="B800" s="70"/>
      <c r="C800" s="6" t="s">
        <v>549</v>
      </c>
      <c r="D800" s="87"/>
      <c r="E800" s="82"/>
      <c r="F800" s="74" t="str">
        <f aca="false">IFERROR((F799-F798)/F798,"")</f>
        <v/>
      </c>
      <c r="G800" s="74" t="str">
        <f aca="false">IFERROR((G799-G798)/G798,"")</f>
        <v/>
      </c>
      <c r="H800" s="74" t="str">
        <f aca="false">IFERROR((H799-H798)/H798,"")</f>
        <v/>
      </c>
      <c r="I800" s="74" t="str">
        <f aca="false">IFERROR((I799-I798)/I798,"")</f>
        <v/>
      </c>
      <c r="J800" s="74" t="str">
        <f aca="false">IFERROR((J799-J798)/J798,"")</f>
        <v/>
      </c>
      <c r="K800" s="74" t="str">
        <f aca="false">IFERROR((K799-K798)/K798,"")</f>
        <v/>
      </c>
      <c r="L800" s="74" t="str">
        <f aca="false">IFERROR((L799-L798)/L798,"")</f>
        <v/>
      </c>
      <c r="M800" s="74" t="str">
        <f aca="false">IFERROR((M799-M798)/M798,"")</f>
        <v/>
      </c>
      <c r="N800" s="40" t="str">
        <f aca="false">IFERROR((N799-N798)/N798,"")</f>
        <v/>
      </c>
      <c r="O800" s="40" t="str">
        <f aca="false">IFERROR((O799-O798)/O798,"")</f>
        <v/>
      </c>
      <c r="P800" s="40" t="str">
        <f aca="false">IFERROR((P799-P798)/P798,"")</f>
        <v/>
      </c>
      <c r="Q800" s="74" t="str">
        <f aca="false">IFERROR((Q799-Q798)/Q798,"")</f>
        <v/>
      </c>
      <c r="R800" s="74" t="str">
        <f aca="false">IFERROR((R799-R798)/R798,"")</f>
        <v/>
      </c>
      <c r="S800" s="74" t="str">
        <f aca="false">IFERROR((S799-S798)/S798,"")</f>
        <v/>
      </c>
      <c r="T800" s="74" t="str">
        <f aca="false">IFERROR((T799-T798)/T798,"")</f>
        <v/>
      </c>
      <c r="U800" s="74" t="str">
        <f aca="false">IFERROR((U799-U798)/U798,"")</f>
        <v/>
      </c>
      <c r="V800" s="75" t="str">
        <f aca="false">IFERROR((V799-V798)/V798,"")</f>
        <v/>
      </c>
    </row>
    <row r="801" customFormat="false" ht="13.5" hidden="false" customHeight="true" outlineLevel="0" collapsed="false">
      <c r="A801" s="69"/>
      <c r="B801" s="70"/>
      <c r="C801" s="76" t="s">
        <v>550</v>
      </c>
      <c r="D801" s="88"/>
      <c r="E801" s="82"/>
      <c r="F801" s="77" t="str">
        <f aca="false">IFERROR(SQRT(2*(F799-F798)^2/(F799+F798)),"")</f>
        <v/>
      </c>
      <c r="G801" s="77" t="str">
        <f aca="false">IFERROR(SQRT(2*(G799-G798)^2/(G799+G798)),"")</f>
        <v/>
      </c>
      <c r="H801" s="77" t="str">
        <f aca="false">IFERROR(SQRT(2*(H799-H798)^2/(H799+H798)),"")</f>
        <v/>
      </c>
      <c r="I801" s="77" t="str">
        <f aca="false">IFERROR(SQRT(2*(I799-I798)^2/(I799+I798)),"")</f>
        <v/>
      </c>
      <c r="J801" s="77" t="str">
        <f aca="false">IFERROR(SQRT(2*(J799-J798)^2/(J799+J798)),"")</f>
        <v/>
      </c>
      <c r="K801" s="77" t="str">
        <f aca="false">IFERROR(SQRT(2*(K799-K798)^2/(K799+K798)),"")</f>
        <v/>
      </c>
      <c r="L801" s="77" t="str">
        <f aca="false">IFERROR(SQRT(2*(L799-L798)^2/(L799+L798)),"")</f>
        <v/>
      </c>
      <c r="M801" s="77" t="str">
        <f aca="false">IFERROR(SQRT(2*(M799-M798)^2/(M799+M798)),"")</f>
        <v/>
      </c>
      <c r="N801" s="84" t="str">
        <f aca="false">IFERROR(SQRT(2*(N799-N798)^2/(N799+N798)),"")</f>
        <v/>
      </c>
      <c r="O801" s="84" t="str">
        <f aca="false">IFERROR(SQRT(2*(O799-O798)^2/(O799+O798)),"")</f>
        <v/>
      </c>
      <c r="P801" s="84" t="str">
        <f aca="false">IFERROR(SQRT(2*(P799-P798)^2/(P799+P798)),"")</f>
        <v/>
      </c>
      <c r="Q801" s="77" t="str">
        <f aca="false">IFERROR(SQRT(2*(Q799-Q798)^2/(Q799+Q798)),"")</f>
        <v/>
      </c>
      <c r="R801" s="77" t="str">
        <f aca="false">IFERROR(SQRT(2*(R799-R798)^2/(R799+R798)),"")</f>
        <v/>
      </c>
      <c r="S801" s="77" t="str">
        <f aca="false">IFERROR(SQRT(2*(S799-S798)^2/(S799+S798)),"")</f>
        <v/>
      </c>
      <c r="T801" s="77" t="str">
        <f aca="false">IFERROR(SQRT(2*(T799-T798)^2/(T799+T798)),"")</f>
        <v/>
      </c>
      <c r="U801" s="77" t="str">
        <f aca="false">IFERROR(SQRT(2*(U799-U798)^2/(U799+U798)),"")</f>
        <v/>
      </c>
      <c r="V801" s="79" t="str">
        <f aca="false">IFERROR(SQRT(2*(V799-V798)^2/(V799+V798)),"")</f>
        <v/>
      </c>
    </row>
    <row r="802" customFormat="false" ht="13.5" hidden="false" customHeight="true" outlineLevel="0" collapsed="false">
      <c r="A802" s="69" t="n">
        <v>8029200</v>
      </c>
      <c r="B802" s="70" t="s">
        <v>452</v>
      </c>
      <c r="C802" s="71" t="s">
        <v>547</v>
      </c>
      <c r="D802" s="86"/>
      <c r="E802" s="82"/>
      <c r="F802" s="71"/>
      <c r="G802" s="71"/>
      <c r="H802" s="71"/>
      <c r="I802" s="71"/>
      <c r="J802" s="71"/>
      <c r="K802" s="71"/>
      <c r="L802" s="71"/>
      <c r="M802" s="71"/>
      <c r="N802" s="5"/>
      <c r="O802" s="5"/>
      <c r="P802" s="5"/>
      <c r="Q802" s="71"/>
      <c r="R802" s="71"/>
      <c r="S802" s="71"/>
      <c r="T802" s="71"/>
      <c r="U802" s="71"/>
      <c r="V802" s="85"/>
    </row>
    <row r="803" customFormat="false" ht="13.5" hidden="false" customHeight="true" outlineLevel="0" collapsed="false">
      <c r="A803" s="69"/>
      <c r="B803" s="70"/>
      <c r="C803" s="6" t="s">
        <v>548</v>
      </c>
      <c r="D803" s="87"/>
      <c r="E803" s="82"/>
      <c r="F803" s="6"/>
      <c r="G803" s="6"/>
      <c r="H803" s="6"/>
      <c r="I803" s="6"/>
      <c r="J803" s="6"/>
      <c r="K803" s="6"/>
      <c r="L803" s="6"/>
      <c r="M803" s="6"/>
      <c r="N803" s="5"/>
      <c r="O803" s="5"/>
      <c r="P803" s="5"/>
      <c r="Q803" s="6"/>
      <c r="R803" s="6"/>
      <c r="S803" s="6"/>
      <c r="T803" s="6"/>
      <c r="U803" s="6"/>
      <c r="V803" s="83"/>
    </row>
    <row r="804" customFormat="false" ht="13.5" hidden="false" customHeight="true" outlineLevel="0" collapsed="false">
      <c r="A804" s="69"/>
      <c r="B804" s="70"/>
      <c r="C804" s="6" t="s">
        <v>549</v>
      </c>
      <c r="D804" s="87"/>
      <c r="E804" s="82"/>
      <c r="F804" s="74" t="str">
        <f aca="false">IFERROR((F803-F802)/F802,"")</f>
        <v/>
      </c>
      <c r="G804" s="74" t="str">
        <f aca="false">IFERROR((G803-G802)/G802,"")</f>
        <v/>
      </c>
      <c r="H804" s="74" t="str">
        <f aca="false">IFERROR((H803-H802)/H802,"")</f>
        <v/>
      </c>
      <c r="I804" s="74" t="str">
        <f aca="false">IFERROR((I803-I802)/I802,"")</f>
        <v/>
      </c>
      <c r="J804" s="74" t="str">
        <f aca="false">IFERROR((J803-J802)/J802,"")</f>
        <v/>
      </c>
      <c r="K804" s="74" t="str">
        <f aca="false">IFERROR((K803-K802)/K802,"")</f>
        <v/>
      </c>
      <c r="L804" s="74" t="str">
        <f aca="false">IFERROR((L803-L802)/L802,"")</f>
        <v/>
      </c>
      <c r="M804" s="74" t="str">
        <f aca="false">IFERROR((M803-M802)/M802,"")</f>
        <v/>
      </c>
      <c r="N804" s="40" t="str">
        <f aca="false">IFERROR((N803-N802)/N802,"")</f>
        <v/>
      </c>
      <c r="O804" s="40" t="str">
        <f aca="false">IFERROR((O803-O802)/O802,"")</f>
        <v/>
      </c>
      <c r="P804" s="40" t="str">
        <f aca="false">IFERROR((P803-P802)/P802,"")</f>
        <v/>
      </c>
      <c r="Q804" s="74" t="str">
        <f aca="false">IFERROR((Q803-Q802)/Q802,"")</f>
        <v/>
      </c>
      <c r="R804" s="74" t="str">
        <f aca="false">IFERROR((R803-R802)/R802,"")</f>
        <v/>
      </c>
      <c r="S804" s="74" t="str">
        <f aca="false">IFERROR((S803-S802)/S802,"")</f>
        <v/>
      </c>
      <c r="T804" s="74" t="str">
        <f aca="false">IFERROR((T803-T802)/T802,"")</f>
        <v/>
      </c>
      <c r="U804" s="74" t="str">
        <f aca="false">IFERROR((U803-U802)/U802,"")</f>
        <v/>
      </c>
      <c r="V804" s="75" t="str">
        <f aca="false">IFERROR((V803-V802)/V802,"")</f>
        <v/>
      </c>
    </row>
    <row r="805" customFormat="false" ht="13.5" hidden="false" customHeight="true" outlineLevel="0" collapsed="false">
      <c r="A805" s="69"/>
      <c r="B805" s="70"/>
      <c r="C805" s="76" t="s">
        <v>550</v>
      </c>
      <c r="D805" s="88"/>
      <c r="E805" s="82"/>
      <c r="F805" s="77" t="str">
        <f aca="false">IFERROR(SQRT(2*(F803-F802)^2/(F803+F802)),"")</f>
        <v/>
      </c>
      <c r="G805" s="77" t="str">
        <f aca="false">IFERROR(SQRT(2*(G803-G802)^2/(G803+G802)),"")</f>
        <v/>
      </c>
      <c r="H805" s="77" t="str">
        <f aca="false">IFERROR(SQRT(2*(H803-H802)^2/(H803+H802)),"")</f>
        <v/>
      </c>
      <c r="I805" s="77" t="str">
        <f aca="false">IFERROR(SQRT(2*(I803-I802)^2/(I803+I802)),"")</f>
        <v/>
      </c>
      <c r="J805" s="77" t="str">
        <f aca="false">IFERROR(SQRT(2*(J803-J802)^2/(J803+J802)),"")</f>
        <v/>
      </c>
      <c r="K805" s="77" t="str">
        <f aca="false">IFERROR(SQRT(2*(K803-K802)^2/(K803+K802)),"")</f>
        <v/>
      </c>
      <c r="L805" s="77" t="str">
        <f aca="false">IFERROR(SQRT(2*(L803-L802)^2/(L803+L802)),"")</f>
        <v/>
      </c>
      <c r="M805" s="77" t="str">
        <f aca="false">IFERROR(SQRT(2*(M803-M802)^2/(M803+M802)),"")</f>
        <v/>
      </c>
      <c r="N805" s="84" t="str">
        <f aca="false">IFERROR(SQRT(2*(N803-N802)^2/(N803+N802)),"")</f>
        <v/>
      </c>
      <c r="O805" s="84" t="str">
        <f aca="false">IFERROR(SQRT(2*(O803-O802)^2/(O803+O802)),"")</f>
        <v/>
      </c>
      <c r="P805" s="84" t="str">
        <f aca="false">IFERROR(SQRT(2*(P803-P802)^2/(P803+P802)),"")</f>
        <v/>
      </c>
      <c r="Q805" s="77" t="str">
        <f aca="false">IFERROR(SQRT(2*(Q803-Q802)^2/(Q803+Q802)),"")</f>
        <v/>
      </c>
      <c r="R805" s="77" t="str">
        <f aca="false">IFERROR(SQRT(2*(R803-R802)^2/(R803+R802)),"")</f>
        <v/>
      </c>
      <c r="S805" s="77" t="str">
        <f aca="false">IFERROR(SQRT(2*(S803-S802)^2/(S803+S802)),"")</f>
        <v/>
      </c>
      <c r="T805" s="77" t="str">
        <f aca="false">IFERROR(SQRT(2*(T803-T802)^2/(T803+T802)),"")</f>
        <v/>
      </c>
      <c r="U805" s="77" t="str">
        <f aca="false">IFERROR(SQRT(2*(U803-U802)^2/(U803+U802)),"")</f>
        <v/>
      </c>
      <c r="V805" s="79" t="str">
        <f aca="false">IFERROR(SQRT(2*(V803-V802)^2/(V803+V802)),"")</f>
        <v/>
      </c>
    </row>
    <row r="806" customFormat="false" ht="13.5" hidden="false" customHeight="true" outlineLevel="0" collapsed="false">
      <c r="A806" s="69" t="n">
        <v>8058100</v>
      </c>
      <c r="B806" s="70" t="s">
        <v>454</v>
      </c>
      <c r="C806" s="71" t="s">
        <v>562</v>
      </c>
      <c r="D806" s="72"/>
      <c r="E806" s="82"/>
      <c r="F806" s="71"/>
      <c r="G806" s="71"/>
      <c r="H806" s="71"/>
      <c r="I806" s="71"/>
      <c r="J806" s="71"/>
      <c r="K806" s="71"/>
      <c r="L806" s="71"/>
      <c r="M806" s="71"/>
      <c r="N806" s="5"/>
      <c r="O806" s="5"/>
      <c r="P806" s="5"/>
      <c r="Q806" s="71"/>
      <c r="R806" s="71"/>
      <c r="S806" s="71"/>
      <c r="T806" s="71"/>
      <c r="U806" s="71"/>
      <c r="V806" s="85"/>
    </row>
    <row r="807" customFormat="false" ht="13.5" hidden="false" customHeight="true" outlineLevel="0" collapsed="false">
      <c r="A807" s="69"/>
      <c r="B807" s="70"/>
      <c r="C807" s="6" t="s">
        <v>548</v>
      </c>
      <c r="D807" s="72"/>
      <c r="E807" s="72"/>
      <c r="F807" s="6"/>
      <c r="G807" s="6"/>
      <c r="H807" s="6"/>
      <c r="I807" s="6"/>
      <c r="J807" s="6"/>
      <c r="K807" s="6"/>
      <c r="L807" s="6"/>
      <c r="M807" s="6"/>
      <c r="N807" s="5"/>
      <c r="O807" s="5"/>
      <c r="P807" s="5"/>
      <c r="Q807" s="6"/>
      <c r="R807" s="6"/>
      <c r="S807" s="6"/>
      <c r="T807" s="6"/>
      <c r="U807" s="6"/>
      <c r="V807" s="83"/>
    </row>
    <row r="808" customFormat="false" ht="13.5" hidden="false" customHeight="true" outlineLevel="0" collapsed="false">
      <c r="A808" s="69"/>
      <c r="B808" s="70"/>
      <c r="C808" s="6" t="s">
        <v>549</v>
      </c>
      <c r="D808" s="72"/>
      <c r="E808" s="72"/>
      <c r="F808" s="74" t="str">
        <f aca="false">IFERROR((F807-F806)/F806,"")</f>
        <v/>
      </c>
      <c r="G808" s="74" t="str">
        <f aca="false">IFERROR((G807-G806)/G806,"")</f>
        <v/>
      </c>
      <c r="H808" s="74" t="str">
        <f aca="false">IFERROR((H807-H806)/H806,"")</f>
        <v/>
      </c>
      <c r="I808" s="74" t="str">
        <f aca="false">IFERROR((I807-I806)/I806,"")</f>
        <v/>
      </c>
      <c r="J808" s="74" t="str">
        <f aca="false">IFERROR((J807-J806)/J806,"")</f>
        <v/>
      </c>
      <c r="K808" s="74" t="str">
        <f aca="false">IFERROR((K807-K806)/K806,"")</f>
        <v/>
      </c>
      <c r="L808" s="74" t="str">
        <f aca="false">IFERROR((L807-L806)/L806,"")</f>
        <v/>
      </c>
      <c r="M808" s="74" t="str">
        <f aca="false">IFERROR((M807-M806)/M806,"")</f>
        <v/>
      </c>
      <c r="N808" s="40" t="str">
        <f aca="false">IFERROR((N807-N806)/N806,"")</f>
        <v/>
      </c>
      <c r="O808" s="40" t="str">
        <f aca="false">IFERROR((O807-O806)/O806,"")</f>
        <v/>
      </c>
      <c r="P808" s="40" t="str">
        <f aca="false">IFERROR((P807-P806)/P806,"")</f>
        <v/>
      </c>
      <c r="Q808" s="74" t="str">
        <f aca="false">IFERROR((Q807-Q806)/Q806,"")</f>
        <v/>
      </c>
      <c r="R808" s="74" t="str">
        <f aca="false">IFERROR((R807-R806)/R806,"")</f>
        <v/>
      </c>
      <c r="S808" s="74" t="str">
        <f aca="false">IFERROR((S807-S806)/S806,"")</f>
        <v/>
      </c>
      <c r="T808" s="74" t="str">
        <f aca="false">IFERROR((T807-T806)/T806,"")</f>
        <v/>
      </c>
      <c r="U808" s="74" t="str">
        <f aca="false">IFERROR((U807-U806)/U806,"")</f>
        <v/>
      </c>
      <c r="V808" s="75" t="str">
        <f aca="false">IFERROR((V807-V806)/V806,"")</f>
        <v/>
      </c>
    </row>
    <row r="809" customFormat="false" ht="13.5" hidden="false" customHeight="true" outlineLevel="0" collapsed="false">
      <c r="A809" s="69"/>
      <c r="B809" s="70"/>
      <c r="C809" s="76" t="s">
        <v>550</v>
      </c>
      <c r="D809" s="72"/>
      <c r="E809" s="72"/>
      <c r="F809" s="77" t="str">
        <f aca="false">IFERROR(SQRT(2*(F807-F806)^2/(F807+F806)),"")</f>
        <v/>
      </c>
      <c r="G809" s="77" t="str">
        <f aca="false">IFERROR(SQRT(2*(G807-G806)^2/(G807+G806)),"")</f>
        <v/>
      </c>
      <c r="H809" s="77" t="str">
        <f aca="false">IFERROR(SQRT(2*(H807-H806)^2/(H807+H806)),"")</f>
        <v/>
      </c>
      <c r="I809" s="77" t="str">
        <f aca="false">IFERROR(SQRT(2*(I807-I806)^2/(I807+I806)),"")</f>
        <v/>
      </c>
      <c r="J809" s="77" t="str">
        <f aca="false">IFERROR(SQRT(2*(J807-J806)^2/(J807+J806)),"")</f>
        <v/>
      </c>
      <c r="K809" s="77" t="str">
        <f aca="false">IFERROR(SQRT(2*(K807-K806)^2/(K807+K806)),"")</f>
        <v/>
      </c>
      <c r="L809" s="77" t="str">
        <f aca="false">IFERROR(SQRT(2*(L807-L806)^2/(L807+L806)),"")</f>
        <v/>
      </c>
      <c r="M809" s="77" t="str">
        <f aca="false">IFERROR(SQRT(2*(M807-M806)^2/(M807+M806)),"")</f>
        <v/>
      </c>
      <c r="N809" s="84" t="str">
        <f aca="false">IFERROR(SQRT(2*(N807-N806)^2/(N807+N806)),"")</f>
        <v/>
      </c>
      <c r="O809" s="84" t="str">
        <f aca="false">IFERROR(SQRT(2*(O807-O806)^2/(O807+O806)),"")</f>
        <v/>
      </c>
      <c r="P809" s="84" t="str">
        <f aca="false">IFERROR(SQRT(2*(P807-P806)^2/(P807+P806)),"")</f>
        <v/>
      </c>
      <c r="Q809" s="77" t="str">
        <f aca="false">IFERROR(SQRT(2*(Q807-Q806)^2/(Q807+Q806)),"")</f>
        <v/>
      </c>
      <c r="R809" s="77" t="str">
        <f aca="false">IFERROR(SQRT(2*(R807-R806)^2/(R807+R806)),"")</f>
        <v/>
      </c>
      <c r="S809" s="77" t="str">
        <f aca="false">IFERROR(SQRT(2*(S807-S806)^2/(S807+S806)),"")</f>
        <v/>
      </c>
      <c r="T809" s="77" t="str">
        <f aca="false">IFERROR(SQRT(2*(T807-T806)^2/(T807+T806)),"")</f>
        <v/>
      </c>
      <c r="U809" s="77" t="str">
        <f aca="false">IFERROR(SQRT(2*(U807-U806)^2/(U807+U806)),"")</f>
        <v/>
      </c>
      <c r="V809" s="79" t="str">
        <f aca="false">IFERROR(SQRT(2*(V807-V806)^2/(V807+V806)),"")</f>
        <v/>
      </c>
    </row>
    <row r="810" customFormat="false" ht="13.5" hidden="false" customHeight="true" outlineLevel="0" collapsed="false">
      <c r="A810" s="69" t="n">
        <v>8054600</v>
      </c>
      <c r="B810" s="70" t="s">
        <v>456</v>
      </c>
      <c r="C810" s="71" t="s">
        <v>547</v>
      </c>
      <c r="D810" s="86"/>
      <c r="E810" s="82"/>
      <c r="F810" s="71"/>
      <c r="G810" s="71"/>
      <c r="H810" s="71"/>
      <c r="I810" s="71"/>
      <c r="J810" s="71"/>
      <c r="K810" s="71"/>
      <c r="L810" s="71"/>
      <c r="M810" s="71"/>
      <c r="N810" s="5"/>
      <c r="O810" s="5"/>
      <c r="P810" s="5"/>
      <c r="Q810" s="71"/>
      <c r="R810" s="71"/>
      <c r="S810" s="71"/>
      <c r="T810" s="71"/>
      <c r="U810" s="71"/>
      <c r="V810" s="85"/>
    </row>
    <row r="811" customFormat="false" ht="13.5" hidden="false" customHeight="true" outlineLevel="0" collapsed="false">
      <c r="A811" s="69"/>
      <c r="B811" s="70"/>
      <c r="C811" s="6" t="s">
        <v>548</v>
      </c>
      <c r="D811" s="87"/>
      <c r="E811" s="82"/>
      <c r="F811" s="6"/>
      <c r="G811" s="6"/>
      <c r="H811" s="6"/>
      <c r="I811" s="6"/>
      <c r="J811" s="6"/>
      <c r="K811" s="6"/>
      <c r="L811" s="6"/>
      <c r="M811" s="6"/>
      <c r="N811" s="5"/>
      <c r="O811" s="5"/>
      <c r="P811" s="5"/>
      <c r="Q811" s="6"/>
      <c r="R811" s="6"/>
      <c r="S811" s="6"/>
      <c r="T811" s="6"/>
      <c r="U811" s="6"/>
      <c r="V811" s="83"/>
    </row>
    <row r="812" customFormat="false" ht="13.5" hidden="false" customHeight="true" outlineLevel="0" collapsed="false">
      <c r="A812" s="69"/>
      <c r="B812" s="70"/>
      <c r="C812" s="6" t="s">
        <v>549</v>
      </c>
      <c r="D812" s="87"/>
      <c r="E812" s="82"/>
      <c r="F812" s="74" t="str">
        <f aca="false">IFERROR((F811-F810)/F810,"")</f>
        <v/>
      </c>
      <c r="G812" s="74" t="str">
        <f aca="false">IFERROR((G811-G810)/G810,"")</f>
        <v/>
      </c>
      <c r="H812" s="74" t="str">
        <f aca="false">IFERROR((H811-H810)/H810,"")</f>
        <v/>
      </c>
      <c r="I812" s="74" t="str">
        <f aca="false">IFERROR((I811-I810)/I810,"")</f>
        <v/>
      </c>
      <c r="J812" s="74" t="str">
        <f aca="false">IFERROR((J811-J810)/J810,"")</f>
        <v/>
      </c>
      <c r="K812" s="74" t="str">
        <f aca="false">IFERROR((K811-K810)/K810,"")</f>
        <v/>
      </c>
      <c r="L812" s="74" t="str">
        <f aca="false">IFERROR((L811-L810)/L810,"")</f>
        <v/>
      </c>
      <c r="M812" s="74" t="str">
        <f aca="false">IFERROR((M811-M810)/M810,"")</f>
        <v/>
      </c>
      <c r="N812" s="40" t="str">
        <f aca="false">IFERROR((N811-N810)/N810,"")</f>
        <v/>
      </c>
      <c r="O812" s="40" t="str">
        <f aca="false">IFERROR((O811-O810)/O810,"")</f>
        <v/>
      </c>
      <c r="P812" s="40" t="str">
        <f aca="false">IFERROR((P811-P810)/P810,"")</f>
        <v/>
      </c>
      <c r="Q812" s="74" t="str">
        <f aca="false">IFERROR((Q811-Q810)/Q810,"")</f>
        <v/>
      </c>
      <c r="R812" s="74" t="str">
        <f aca="false">IFERROR((R811-R810)/R810,"")</f>
        <v/>
      </c>
      <c r="S812" s="74" t="str">
        <f aca="false">IFERROR((S811-S810)/S810,"")</f>
        <v/>
      </c>
      <c r="T812" s="74" t="str">
        <f aca="false">IFERROR((T811-T810)/T810,"")</f>
        <v/>
      </c>
      <c r="U812" s="74" t="str">
        <f aca="false">IFERROR((U811-U810)/U810,"")</f>
        <v/>
      </c>
      <c r="V812" s="75" t="str">
        <f aca="false">IFERROR((V811-V810)/V810,"")</f>
        <v/>
      </c>
    </row>
    <row r="813" customFormat="false" ht="13.5" hidden="false" customHeight="true" outlineLevel="0" collapsed="false">
      <c r="A813" s="69"/>
      <c r="B813" s="70"/>
      <c r="C813" s="76" t="s">
        <v>550</v>
      </c>
      <c r="D813" s="88"/>
      <c r="E813" s="82"/>
      <c r="F813" s="77" t="str">
        <f aca="false">IFERROR(SQRT(2*(F811-F810)^2/(F811+F810)),"")</f>
        <v/>
      </c>
      <c r="G813" s="77" t="str">
        <f aca="false">IFERROR(SQRT(2*(G811-G810)^2/(G811+G810)),"")</f>
        <v/>
      </c>
      <c r="H813" s="77" t="str">
        <f aca="false">IFERROR(SQRT(2*(H811-H810)^2/(H811+H810)),"")</f>
        <v/>
      </c>
      <c r="I813" s="77" t="str">
        <f aca="false">IFERROR(SQRT(2*(I811-I810)^2/(I811+I810)),"")</f>
        <v/>
      </c>
      <c r="J813" s="77" t="str">
        <f aca="false">IFERROR(SQRT(2*(J811-J810)^2/(J811+J810)),"")</f>
        <v/>
      </c>
      <c r="K813" s="77" t="str">
        <f aca="false">IFERROR(SQRT(2*(K811-K810)^2/(K811+K810)),"")</f>
        <v/>
      </c>
      <c r="L813" s="77" t="str">
        <f aca="false">IFERROR(SQRT(2*(L811-L810)^2/(L811+L810)),"")</f>
        <v/>
      </c>
      <c r="M813" s="77" t="str">
        <f aca="false">IFERROR(SQRT(2*(M811-M810)^2/(M811+M810)),"")</f>
        <v/>
      </c>
      <c r="N813" s="84" t="str">
        <f aca="false">IFERROR(SQRT(2*(N811-N810)^2/(N811+N810)),"")</f>
        <v/>
      </c>
      <c r="O813" s="84" t="str">
        <f aca="false">IFERROR(SQRT(2*(O811-O810)^2/(O811+O810)),"")</f>
        <v/>
      </c>
      <c r="P813" s="84" t="str">
        <f aca="false">IFERROR(SQRT(2*(P811-P810)^2/(P811+P810)),"")</f>
        <v/>
      </c>
      <c r="Q813" s="77" t="str">
        <f aca="false">IFERROR(SQRT(2*(Q811-Q810)^2/(Q811+Q810)),"")</f>
        <v/>
      </c>
      <c r="R813" s="77" t="str">
        <f aca="false">IFERROR(SQRT(2*(R811-R810)^2/(R811+R810)),"")</f>
        <v/>
      </c>
      <c r="S813" s="77" t="str">
        <f aca="false">IFERROR(SQRT(2*(S811-S810)^2/(S811+S810)),"")</f>
        <v/>
      </c>
      <c r="T813" s="77" t="str">
        <f aca="false">IFERROR(SQRT(2*(T811-T810)^2/(T811+T810)),"")</f>
        <v/>
      </c>
      <c r="U813" s="77" t="str">
        <f aca="false">IFERROR(SQRT(2*(U811-U810)^2/(U811+U810)),"")</f>
        <v/>
      </c>
      <c r="V813" s="79" t="str">
        <f aca="false">IFERROR(SQRT(2*(V811-V810)^2/(V811+V810)),"")</f>
        <v/>
      </c>
    </row>
    <row r="814" customFormat="false" ht="13.5" hidden="false" customHeight="true" outlineLevel="0" collapsed="false">
      <c r="A814" s="69" t="n">
        <v>8058015</v>
      </c>
      <c r="B814" s="70" t="s">
        <v>458</v>
      </c>
      <c r="C814" s="71" t="s">
        <v>562</v>
      </c>
      <c r="D814" s="72" t="n">
        <v>45778</v>
      </c>
      <c r="E814" s="82" t="s">
        <v>563</v>
      </c>
      <c r="F814" s="71" t="n">
        <v>15326</v>
      </c>
      <c r="G814" s="71" t="n">
        <v>1005</v>
      </c>
      <c r="H814" s="71" t="n">
        <v>2227</v>
      </c>
      <c r="I814" s="71" t="n">
        <v>6541</v>
      </c>
      <c r="J814" s="71" t="n">
        <v>5553</v>
      </c>
      <c r="K814" s="99" t="n">
        <v>173</v>
      </c>
      <c r="L814" s="99" t="n">
        <v>388</v>
      </c>
      <c r="M814" s="99" t="n">
        <v>444</v>
      </c>
      <c r="N814" s="99" t="n">
        <v>592</v>
      </c>
      <c r="O814" s="99" t="n">
        <v>484</v>
      </c>
      <c r="P814" s="99" t="n">
        <v>1151</v>
      </c>
      <c r="Q814" s="99" t="n">
        <v>488</v>
      </c>
      <c r="R814" s="99" t="n">
        <v>5291</v>
      </c>
      <c r="S814" s="99" t="n">
        <v>762</v>
      </c>
      <c r="T814" s="99" t="n">
        <v>938</v>
      </c>
      <c r="U814" s="99" t="n">
        <v>4296</v>
      </c>
      <c r="V814" s="99" t="n">
        <v>319</v>
      </c>
    </row>
    <row r="815" customFormat="false" ht="13.5" hidden="false" customHeight="true" outlineLevel="0" collapsed="false">
      <c r="A815" s="69"/>
      <c r="B815" s="70"/>
      <c r="C815" s="6" t="s">
        <v>548</v>
      </c>
      <c r="D815" s="72"/>
      <c r="E815" s="72"/>
      <c r="F815" s="6" t="n">
        <v>15203</v>
      </c>
      <c r="G815" s="6" t="n">
        <v>618</v>
      </c>
      <c r="H815" s="6" t="n">
        <v>2191</v>
      </c>
      <c r="I815" s="6" t="n">
        <v>6749</v>
      </c>
      <c r="J815" s="6" t="n">
        <v>5645</v>
      </c>
      <c r="K815" s="98" t="n">
        <v>192</v>
      </c>
      <c r="L815" s="98" t="n">
        <v>6</v>
      </c>
      <c r="M815" s="98" t="n">
        <v>420</v>
      </c>
      <c r="N815" s="98" t="n">
        <v>579</v>
      </c>
      <c r="O815" s="98" t="n">
        <v>427</v>
      </c>
      <c r="P815" s="98" t="n">
        <v>1185</v>
      </c>
      <c r="Q815" s="98" t="n">
        <v>484</v>
      </c>
      <c r="R815" s="98" t="n">
        <v>5284</v>
      </c>
      <c r="S815" s="98" t="n">
        <v>981</v>
      </c>
      <c r="T815" s="98" t="n">
        <v>1095</v>
      </c>
      <c r="U815" s="98" t="n">
        <v>4202</v>
      </c>
      <c r="V815" s="98" t="n">
        <v>348</v>
      </c>
    </row>
    <row r="816" customFormat="false" ht="13.5" hidden="false" customHeight="true" outlineLevel="0" collapsed="false">
      <c r="A816" s="69"/>
      <c r="B816" s="70"/>
      <c r="C816" s="6" t="s">
        <v>549</v>
      </c>
      <c r="D816" s="72"/>
      <c r="E816" s="72"/>
      <c r="F816" s="74" t="n">
        <f aca="false">IFERROR((F815-F814)/F814,"")</f>
        <v>-0.00802557745008482</v>
      </c>
      <c r="G816" s="74" t="n">
        <f aca="false">IFERROR((G815-G814)/G814,"")</f>
        <v>-0.385074626865672</v>
      </c>
      <c r="H816" s="74" t="n">
        <f aca="false">IFERROR((H815-H814)/H814,"")</f>
        <v>-0.0161652447238437</v>
      </c>
      <c r="I816" s="74" t="n">
        <f aca="false">IFERROR((I815-I814)/I814,"")</f>
        <v>0.0317994190490751</v>
      </c>
      <c r="J816" s="74" t="n">
        <f aca="false">IFERROR((J815-J814)/J814,"")</f>
        <v>0.0165676211057086</v>
      </c>
      <c r="K816" s="74" t="n">
        <f aca="false">IFERROR((K815-K814)/K814,"")</f>
        <v>0.109826589595376</v>
      </c>
      <c r="L816" s="74" t="n">
        <f aca="false">IFERROR((L815-L814)/L814,"")</f>
        <v>-0.984536082474227</v>
      </c>
      <c r="M816" s="74" t="n">
        <f aca="false">IFERROR((M815-M814)/M814,"")</f>
        <v>-0.0540540540540541</v>
      </c>
      <c r="N816" s="40" t="n">
        <f aca="false">IFERROR((N815-N814)/N814,"")</f>
        <v>-0.0219594594594595</v>
      </c>
      <c r="O816" s="40" t="n">
        <f aca="false">IFERROR((O815-O814)/O814,"")</f>
        <v>-0.117768595041322</v>
      </c>
      <c r="P816" s="40" t="n">
        <f aca="false">IFERROR((P815-P814)/P814,"")</f>
        <v>0.0295395308427454</v>
      </c>
      <c r="Q816" s="74" t="n">
        <f aca="false">IFERROR((Q815-Q814)/Q814,"")</f>
        <v>-0.00819672131147541</v>
      </c>
      <c r="R816" s="74" t="n">
        <f aca="false">IFERROR((R815-R814)/R814,"")</f>
        <v>-0.00132300132300132</v>
      </c>
      <c r="S816" s="74" t="n">
        <f aca="false">IFERROR((S815-S814)/S814,"")</f>
        <v>0.28740157480315</v>
      </c>
      <c r="T816" s="74" t="n">
        <f aca="false">IFERROR((T815-T814)/T814,"")</f>
        <v>0.167377398720682</v>
      </c>
      <c r="U816" s="74" t="n">
        <f aca="false">IFERROR((U815-U814)/U814,"")</f>
        <v>-0.0218808193668529</v>
      </c>
      <c r="V816" s="75" t="n">
        <f aca="false">IFERROR((V815-V814)/V814,"")</f>
        <v>0.0909090909090909</v>
      </c>
    </row>
    <row r="817" customFormat="false" ht="13.5" hidden="false" customHeight="true" outlineLevel="0" collapsed="false">
      <c r="A817" s="69"/>
      <c r="B817" s="70"/>
      <c r="C817" s="76" t="s">
        <v>550</v>
      </c>
      <c r="D817" s="72"/>
      <c r="E817" s="72"/>
      <c r="F817" s="77" t="n">
        <f aca="false">IFERROR(SQRT(2*(F815-F814)^2/(F815+F814)),"")</f>
        <v>0.995551703499024</v>
      </c>
      <c r="G817" s="77" t="n">
        <f aca="false">IFERROR(SQRT(2*(G815-G814)^2/(G815+G814)),"")</f>
        <v>13.5852208487134</v>
      </c>
      <c r="H817" s="77" t="n">
        <f aca="false">IFERROR(SQRT(2*(H815-H814)^2/(H815+H814)),"")</f>
        <v>0.765957446808511</v>
      </c>
      <c r="I817" s="77" t="n">
        <f aca="false">IFERROR(SQRT(2*(I815-I814)^2/(I815+I814)),"")</f>
        <v>2.55161908793264</v>
      </c>
      <c r="J817" s="77" t="n">
        <f aca="false">IFERROR(SQRT(2*(J815-J814)^2/(J815+J814)),"")</f>
        <v>1.22951149551048</v>
      </c>
      <c r="K817" s="77" t="n">
        <f aca="false">IFERROR(SQRT(2*(K815-K814)^2/(K815+K814)),"")</f>
        <v>1.40644309937545</v>
      </c>
      <c r="L817" s="77" t="n">
        <f aca="false">IFERROR(SQRT(2*(L815-L814)^2/(L815+L814)),"")</f>
        <v>27.2163730953815</v>
      </c>
      <c r="M817" s="77" t="n">
        <f aca="false">IFERROR(SQRT(2*(M815-M814)^2/(M815+M814)),"")</f>
        <v>1.15470053837925</v>
      </c>
      <c r="N817" s="84" t="n">
        <f aca="false">IFERROR(SQRT(2*(N815-N814)^2/(N815+N814)),"")</f>
        <v>0.537254303068547</v>
      </c>
      <c r="O817" s="84" t="n">
        <f aca="false">IFERROR(SQRT(2*(O815-O814)^2/(O815+O814)),"")</f>
        <v>2.67073418290569</v>
      </c>
      <c r="P817" s="84" t="n">
        <f aca="false">IFERROR(SQRT(2*(P815-P814)^2/(P815+P814)),"")</f>
        <v>0.99484975116711</v>
      </c>
      <c r="Q817" s="77" t="n">
        <f aca="false">IFERROR(SQRT(2*(Q815-Q814)^2/(Q815+Q814)),"")</f>
        <v>0.181443684650606</v>
      </c>
      <c r="R817" s="77" t="n">
        <f aca="false">IFERROR(SQRT(2*(R815-R814)^2/(R815+R814)),"")</f>
        <v>0.0962659829841541</v>
      </c>
      <c r="S817" s="77" t="n">
        <f aca="false">IFERROR(SQRT(2*(S815-S814)^2/(S815+S814)),"")</f>
        <v>7.41840294386342</v>
      </c>
      <c r="T817" s="77" t="n">
        <f aca="false">IFERROR(SQRT(2*(T815-T814)^2/(T815+T814)),"")</f>
        <v>4.92431652731527</v>
      </c>
      <c r="U817" s="77" t="n">
        <f aca="false">IFERROR(SQRT(2*(U815-U814)^2/(U815+U814)),"")</f>
        <v>1.44206384358374</v>
      </c>
      <c r="V817" s="79" t="n">
        <f aca="false">IFERROR(SQRT(2*(V815-V814)^2/(V815+V814)),"")</f>
        <v>1.58799846676084</v>
      </c>
    </row>
    <row r="818" customFormat="false" ht="13.5" hidden="false" customHeight="true" outlineLevel="0" collapsed="false">
      <c r="A818" s="69" t="n">
        <v>8058010</v>
      </c>
      <c r="B818" s="70" t="s">
        <v>460</v>
      </c>
      <c r="C818" s="71" t="s">
        <v>562</v>
      </c>
      <c r="D818" s="72" t="n">
        <v>45778</v>
      </c>
      <c r="E818" s="82" t="s">
        <v>559</v>
      </c>
      <c r="F818" s="71" t="n">
        <v>18666</v>
      </c>
      <c r="G818" s="71" t="n">
        <v>3831</v>
      </c>
      <c r="H818" s="71" t="n">
        <v>2113</v>
      </c>
      <c r="I818" s="71" t="n">
        <v>8779</v>
      </c>
      <c r="J818" s="71" t="n">
        <v>3943</v>
      </c>
      <c r="K818" s="99" t="n">
        <v>748</v>
      </c>
      <c r="L818" s="99" t="n">
        <v>522</v>
      </c>
      <c r="M818" s="99" t="n">
        <v>2561</v>
      </c>
      <c r="N818" s="99" t="n">
        <v>1118</v>
      </c>
      <c r="O818" s="99" t="n">
        <v>713</v>
      </c>
      <c r="P818" s="99" t="n">
        <v>282</v>
      </c>
      <c r="Q818" s="99" t="n">
        <v>3443</v>
      </c>
      <c r="R818" s="99" t="n">
        <v>3501</v>
      </c>
      <c r="S818" s="99" t="n">
        <v>1835</v>
      </c>
      <c r="T818" s="99" t="n">
        <v>217</v>
      </c>
      <c r="U818" s="99" t="n">
        <v>2747</v>
      </c>
      <c r="V818" s="99" t="n">
        <v>979</v>
      </c>
    </row>
    <row r="819" customFormat="false" ht="13.5" hidden="false" customHeight="true" outlineLevel="0" collapsed="false">
      <c r="A819" s="69"/>
      <c r="B819" s="70"/>
      <c r="C819" s="6" t="s">
        <v>548</v>
      </c>
      <c r="D819" s="72"/>
      <c r="E819" s="72"/>
      <c r="F819" s="6" t="n">
        <v>16482</v>
      </c>
      <c r="G819" s="6" t="n">
        <v>3335</v>
      </c>
      <c r="H819" s="6" t="n">
        <v>2004</v>
      </c>
      <c r="I819" s="6" t="n">
        <v>7959</v>
      </c>
      <c r="J819" s="6" t="n">
        <v>3943</v>
      </c>
      <c r="K819" s="98" t="n">
        <v>648</v>
      </c>
      <c r="L819" s="98" t="n">
        <v>211</v>
      </c>
      <c r="M819" s="98" t="n">
        <v>2476</v>
      </c>
      <c r="N819" s="98" t="n">
        <v>1057</v>
      </c>
      <c r="O819" s="98" t="n">
        <v>653</v>
      </c>
      <c r="P819" s="98" t="n">
        <v>294</v>
      </c>
      <c r="Q819" s="98" t="n">
        <v>3454</v>
      </c>
      <c r="R819" s="98" t="n">
        <v>3475</v>
      </c>
      <c r="S819" s="98" t="n">
        <v>1030</v>
      </c>
      <c r="T819" s="98" t="n">
        <v>244</v>
      </c>
      <c r="U819" s="98" t="n">
        <v>2681</v>
      </c>
      <c r="V819" s="98" t="n">
        <v>259</v>
      </c>
    </row>
    <row r="820" customFormat="false" ht="13.5" hidden="false" customHeight="true" outlineLevel="0" collapsed="false">
      <c r="A820" s="69"/>
      <c r="B820" s="70"/>
      <c r="C820" s="6" t="s">
        <v>549</v>
      </c>
      <c r="D820" s="72"/>
      <c r="E820" s="72"/>
      <c r="F820" s="74" t="n">
        <f aca="false">IFERROR((F819-F818)/F818,"")</f>
        <v>-0.117004178720669</v>
      </c>
      <c r="G820" s="74" t="n">
        <f aca="false">IFERROR((G819-G818)/G818,"")</f>
        <v>-0.129470112242234</v>
      </c>
      <c r="H820" s="74" t="n">
        <f aca="false">IFERROR((H819-H818)/H818,"")</f>
        <v>-0.0515854235683862</v>
      </c>
      <c r="I820" s="74" t="n">
        <f aca="false">IFERROR((I819-I818)/I818,"")</f>
        <v>-0.093404715799066</v>
      </c>
      <c r="J820" s="74" t="n">
        <f aca="false">IFERROR((J819-J818)/J818,"")</f>
        <v>0</v>
      </c>
      <c r="K820" s="74" t="n">
        <f aca="false">IFERROR((K819-K818)/K818,"")</f>
        <v>-0.133689839572193</v>
      </c>
      <c r="L820" s="74" t="n">
        <f aca="false">IFERROR((L819-L818)/L818,"")</f>
        <v>-0.595785440613027</v>
      </c>
      <c r="M820" s="74" t="n">
        <f aca="false">IFERROR((M819-M818)/M818,"")</f>
        <v>-0.0331901600937134</v>
      </c>
      <c r="N820" s="40" t="n">
        <f aca="false">IFERROR((N819-N818)/N818,"")</f>
        <v>-0.054561717352415</v>
      </c>
      <c r="O820" s="40" t="n">
        <f aca="false">IFERROR((O819-O818)/O818,"")</f>
        <v>-0.0841514726507714</v>
      </c>
      <c r="P820" s="40" t="n">
        <f aca="false">IFERROR((P819-P818)/P818,"")</f>
        <v>0.0425531914893617</v>
      </c>
      <c r="Q820" s="74" t="n">
        <f aca="false">IFERROR((Q819-Q818)/Q818,"")</f>
        <v>0.00319488817891374</v>
      </c>
      <c r="R820" s="74" t="n">
        <f aca="false">IFERROR((R819-R818)/R818,"")</f>
        <v>-0.00742644958583262</v>
      </c>
      <c r="S820" s="74" t="n">
        <f aca="false">IFERROR((S819-S818)/S818,"")</f>
        <v>-0.438692098092643</v>
      </c>
      <c r="T820" s="74" t="n">
        <f aca="false">IFERROR((T819-T818)/T818,"")</f>
        <v>0.124423963133641</v>
      </c>
      <c r="U820" s="74" t="n">
        <f aca="false">IFERROR((U819-U818)/U818,"")</f>
        <v>-0.0240262104113578</v>
      </c>
      <c r="V820" s="75" t="n">
        <f aca="false">IFERROR((V819-V818)/V818,"")</f>
        <v>-0.735444330949949</v>
      </c>
    </row>
    <row r="821" customFormat="false" ht="13.5" hidden="false" customHeight="true" outlineLevel="0" collapsed="false">
      <c r="A821" s="69"/>
      <c r="B821" s="70"/>
      <c r="C821" s="76" t="s">
        <v>550</v>
      </c>
      <c r="D821" s="72"/>
      <c r="E821" s="72"/>
      <c r="F821" s="77" t="n">
        <f aca="false">IFERROR(SQRT(2*(F819-F818)^2/(F819+F818)),"")</f>
        <v>16.4746927185519</v>
      </c>
      <c r="G821" s="77" t="n">
        <f aca="false">IFERROR(SQRT(2*(G819-G818)^2/(G819+G818)),"")</f>
        <v>8.28625458643225</v>
      </c>
      <c r="H821" s="77" t="n">
        <f aca="false">IFERROR(SQRT(2*(H819-H818)^2/(H819+H818)),"")</f>
        <v>2.40243176939674</v>
      </c>
      <c r="I821" s="77" t="n">
        <f aca="false">IFERROR(SQRT(2*(I819-I818)^2/(I819+I818)),"")</f>
        <v>8.96348855836044</v>
      </c>
      <c r="J821" s="77" t="n">
        <f aca="false">IFERROR(SQRT(2*(J819-J818)^2/(J819+J818)),"")</f>
        <v>0</v>
      </c>
      <c r="K821" s="77" t="n">
        <f aca="false">IFERROR(SQRT(2*(K819-K818)^2/(K819+K818)),"")</f>
        <v>3.78505582052232</v>
      </c>
      <c r="L821" s="77" t="n">
        <f aca="false">IFERROR(SQRT(2*(L819-L818)^2/(L819+L818)),"")</f>
        <v>16.2451377970882</v>
      </c>
      <c r="M821" s="77" t="n">
        <f aca="false">IFERROR(SQRT(2*(M819-M818)^2/(M819+M818)),"")</f>
        <v>1.69374469560944</v>
      </c>
      <c r="N821" s="84" t="n">
        <f aca="false">IFERROR(SQRT(2*(N819-N818)^2/(N819+N818)),"")</f>
        <v>1.84975922633252</v>
      </c>
      <c r="O821" s="84" t="n">
        <f aca="false">IFERROR(SQRT(2*(O819-O818)^2/(O819+O818)),"")</f>
        <v>2.29583619538014</v>
      </c>
      <c r="P821" s="84" t="n">
        <f aca="false">IFERROR(SQRT(2*(P819-P818)^2/(P819+P818)),"")</f>
        <v>0.707106781186548</v>
      </c>
      <c r="Q821" s="77" t="n">
        <f aca="false">IFERROR(SQRT(2*(Q819-Q818)^2/(Q819+Q818)),"")</f>
        <v>0.187317162316339</v>
      </c>
      <c r="R821" s="77" t="n">
        <f aca="false">IFERROR(SQRT(2*(R819-R818)^2/(R819+R818)),"")</f>
        <v>0.440235549961088</v>
      </c>
      <c r="S821" s="77" t="n">
        <f aca="false">IFERROR(SQRT(2*(S819-S818)^2/(S819+S818)),"")</f>
        <v>21.2690731568019</v>
      </c>
      <c r="T821" s="77" t="n">
        <f aca="false">IFERROR(SQRT(2*(T819-T818)^2/(T819+T818)),"")</f>
        <v>1.77839528923472</v>
      </c>
      <c r="U821" s="77" t="n">
        <f aca="false">IFERROR(SQRT(2*(U819-U818)^2/(U819+U818)),"")</f>
        <v>1.26689030850944</v>
      </c>
      <c r="V821" s="79" t="n">
        <f aca="false">IFERROR(SQRT(2*(V819-V818)^2/(V819+V818)),"")</f>
        <v>28.9392433580931</v>
      </c>
    </row>
    <row r="822" customFormat="false" ht="13.5" hidden="false" customHeight="true" outlineLevel="0" collapsed="false">
      <c r="A822" s="69" t="n">
        <v>8027200</v>
      </c>
      <c r="B822" s="70" t="s">
        <v>546</v>
      </c>
      <c r="C822" s="71" t="s">
        <v>547</v>
      </c>
      <c r="D822" s="86"/>
      <c r="E822" s="82"/>
      <c r="F822" s="71"/>
      <c r="G822" s="71"/>
      <c r="H822" s="71"/>
      <c r="I822" s="71"/>
      <c r="J822" s="71"/>
      <c r="K822" s="71"/>
      <c r="L822" s="71"/>
      <c r="M822" s="71"/>
      <c r="N822" s="5"/>
      <c r="O822" s="5"/>
      <c r="P822" s="5"/>
      <c r="Q822" s="71"/>
      <c r="R822" s="71"/>
      <c r="S822" s="71"/>
      <c r="T822" s="71"/>
      <c r="U822" s="71"/>
      <c r="V822" s="85"/>
    </row>
    <row r="823" customFormat="false" ht="13.5" hidden="false" customHeight="true" outlineLevel="0" collapsed="false">
      <c r="A823" s="69"/>
      <c r="B823" s="70"/>
      <c r="C823" s="6" t="s">
        <v>548</v>
      </c>
      <c r="D823" s="87"/>
      <c r="E823" s="82"/>
      <c r="F823" s="6"/>
      <c r="G823" s="6"/>
      <c r="H823" s="6"/>
      <c r="I823" s="6"/>
      <c r="J823" s="6"/>
      <c r="K823" s="6"/>
      <c r="L823" s="6"/>
      <c r="M823" s="6"/>
      <c r="N823" s="5"/>
      <c r="O823" s="5"/>
      <c r="P823" s="5"/>
      <c r="Q823" s="6"/>
      <c r="R823" s="6"/>
      <c r="S823" s="6"/>
      <c r="T823" s="6"/>
      <c r="U823" s="6"/>
      <c r="V823" s="83"/>
    </row>
    <row r="824" customFormat="false" ht="13.5" hidden="false" customHeight="true" outlineLevel="0" collapsed="false">
      <c r="A824" s="69"/>
      <c r="B824" s="70"/>
      <c r="C824" s="6" t="s">
        <v>549</v>
      </c>
      <c r="D824" s="87"/>
      <c r="E824" s="82"/>
      <c r="F824" s="74" t="str">
        <f aca="false">IFERROR((F823-F822)/F822,"")</f>
        <v/>
      </c>
      <c r="G824" s="74" t="str">
        <f aca="false">IFERROR((G823-G822)/G822,"")</f>
        <v/>
      </c>
      <c r="H824" s="74" t="str">
        <f aca="false">IFERROR((H823-H822)/H822,"")</f>
        <v/>
      </c>
      <c r="I824" s="74" t="str">
        <f aca="false">IFERROR((I823-I822)/I822,"")</f>
        <v/>
      </c>
      <c r="J824" s="74" t="str">
        <f aca="false">IFERROR((J823-J822)/J822,"")</f>
        <v/>
      </c>
      <c r="K824" s="74" t="str">
        <f aca="false">IFERROR((K823-K822)/K822,"")</f>
        <v/>
      </c>
      <c r="L824" s="74" t="str">
        <f aca="false">IFERROR((L823-L822)/L822,"")</f>
        <v/>
      </c>
      <c r="M824" s="74" t="str">
        <f aca="false">IFERROR((M823-M822)/M822,"")</f>
        <v/>
      </c>
      <c r="N824" s="40" t="str">
        <f aca="false">IFERROR((N823-N822)/N822,"")</f>
        <v/>
      </c>
      <c r="O824" s="40" t="str">
        <f aca="false">IFERROR((O823-O822)/O822,"")</f>
        <v/>
      </c>
      <c r="P824" s="40" t="str">
        <f aca="false">IFERROR((P823-P822)/P822,"")</f>
        <v/>
      </c>
      <c r="Q824" s="74" t="str">
        <f aca="false">IFERROR((Q823-Q822)/Q822,"")</f>
        <v/>
      </c>
      <c r="R824" s="74" t="str">
        <f aca="false">IFERROR((R823-R822)/R822,"")</f>
        <v/>
      </c>
      <c r="S824" s="74" t="str">
        <f aca="false">IFERROR((S823-S822)/S822,"")</f>
        <v/>
      </c>
      <c r="T824" s="74" t="str">
        <f aca="false">IFERROR((T823-T822)/T822,"")</f>
        <v/>
      </c>
      <c r="U824" s="74" t="str">
        <f aca="false">IFERROR((U823-U822)/U822,"")</f>
        <v/>
      </c>
      <c r="V824" s="75" t="str">
        <f aca="false">IFERROR((V823-V822)/V822,"")</f>
        <v/>
      </c>
    </row>
    <row r="825" customFormat="false" ht="13.5" hidden="false" customHeight="true" outlineLevel="0" collapsed="false">
      <c r="A825" s="69"/>
      <c r="B825" s="70"/>
      <c r="C825" s="76" t="s">
        <v>550</v>
      </c>
      <c r="D825" s="88"/>
      <c r="E825" s="82"/>
      <c r="F825" s="77" t="str">
        <f aca="false">IFERROR(SQRT(2*(F823-F822)^2/(F823+F822)),"")</f>
        <v/>
      </c>
      <c r="G825" s="77" t="str">
        <f aca="false">IFERROR(SQRT(2*(G823-G822)^2/(G823+G822)),"")</f>
        <v/>
      </c>
      <c r="H825" s="77" t="str">
        <f aca="false">IFERROR(SQRT(2*(H823-H822)^2/(H823+H822)),"")</f>
        <v/>
      </c>
      <c r="I825" s="77" t="str">
        <f aca="false">IFERROR(SQRT(2*(I823-I822)^2/(I823+I822)),"")</f>
        <v/>
      </c>
      <c r="J825" s="77" t="str">
        <f aca="false">IFERROR(SQRT(2*(J823-J822)^2/(J823+J822)),"")</f>
        <v/>
      </c>
      <c r="K825" s="77" t="str">
        <f aca="false">IFERROR(SQRT(2*(K823-K822)^2/(K823+K822)),"")</f>
        <v/>
      </c>
      <c r="L825" s="77" t="str">
        <f aca="false">IFERROR(SQRT(2*(L823-L822)^2/(L823+L822)),"")</f>
        <v/>
      </c>
      <c r="M825" s="77" t="str">
        <f aca="false">IFERROR(SQRT(2*(M823-M822)^2/(M823+M822)),"")</f>
        <v/>
      </c>
      <c r="N825" s="84" t="str">
        <f aca="false">IFERROR(SQRT(2*(N823-N822)^2/(N823+N822)),"")</f>
        <v/>
      </c>
      <c r="O825" s="84" t="str">
        <f aca="false">IFERROR(SQRT(2*(O823-O822)^2/(O823+O822)),"")</f>
        <v/>
      </c>
      <c r="P825" s="84" t="str">
        <f aca="false">IFERROR(SQRT(2*(P823-P822)^2/(P823+P822)),"")</f>
        <v/>
      </c>
      <c r="Q825" s="77" t="str">
        <f aca="false">IFERROR(SQRT(2*(Q823-Q822)^2/(Q823+Q822)),"")</f>
        <v/>
      </c>
      <c r="R825" s="77" t="str">
        <f aca="false">IFERROR(SQRT(2*(R823-R822)^2/(R823+R822)),"")</f>
        <v/>
      </c>
      <c r="S825" s="77" t="str">
        <f aca="false">IFERROR(SQRT(2*(S823-S822)^2/(S823+S822)),"")</f>
        <v/>
      </c>
      <c r="T825" s="77" t="str">
        <f aca="false">IFERROR(SQRT(2*(T823-T822)^2/(T823+T822)),"")</f>
        <v/>
      </c>
      <c r="U825" s="77" t="str">
        <f aca="false">IFERROR(SQRT(2*(U823-U822)^2/(U823+U822)),"")</f>
        <v/>
      </c>
      <c r="V825" s="79" t="str">
        <f aca="false">IFERROR(SQRT(2*(V823-V822)^2/(V823+V822)),"")</f>
        <v/>
      </c>
    </row>
    <row r="826" customFormat="false" ht="13.5" hidden="false" customHeight="true" outlineLevel="0" collapsed="false">
      <c r="A826" s="69" t="n">
        <v>8048400</v>
      </c>
      <c r="B826" s="70" t="s">
        <v>464</v>
      </c>
      <c r="C826" s="71" t="s">
        <v>547</v>
      </c>
      <c r="D826" s="86"/>
      <c r="E826" s="82"/>
      <c r="F826" s="71"/>
      <c r="G826" s="71"/>
      <c r="H826" s="71"/>
      <c r="I826" s="71"/>
      <c r="J826" s="71"/>
      <c r="K826" s="71"/>
      <c r="L826" s="71"/>
      <c r="M826" s="71"/>
      <c r="N826" s="5"/>
      <c r="O826" s="5"/>
      <c r="P826" s="5"/>
      <c r="Q826" s="71"/>
      <c r="R826" s="71"/>
      <c r="S826" s="71"/>
      <c r="T826" s="71"/>
      <c r="U826" s="71"/>
      <c r="V826" s="85"/>
    </row>
    <row r="827" customFormat="false" ht="13.5" hidden="false" customHeight="true" outlineLevel="0" collapsed="false">
      <c r="A827" s="69"/>
      <c r="B827" s="70"/>
      <c r="C827" s="6" t="s">
        <v>548</v>
      </c>
      <c r="D827" s="87"/>
      <c r="E827" s="82"/>
      <c r="F827" s="6"/>
      <c r="G827" s="6"/>
      <c r="H827" s="6"/>
      <c r="I827" s="6"/>
      <c r="J827" s="6"/>
      <c r="K827" s="6"/>
      <c r="L827" s="6"/>
      <c r="M827" s="6"/>
      <c r="N827" s="5"/>
      <c r="O827" s="5"/>
      <c r="P827" s="5"/>
      <c r="Q827" s="6"/>
      <c r="R827" s="6"/>
      <c r="S827" s="6"/>
      <c r="T827" s="6"/>
      <c r="U827" s="6"/>
      <c r="V827" s="83"/>
    </row>
    <row r="828" customFormat="false" ht="13.5" hidden="false" customHeight="true" outlineLevel="0" collapsed="false">
      <c r="A828" s="69"/>
      <c r="B828" s="70"/>
      <c r="C828" s="6" t="s">
        <v>549</v>
      </c>
      <c r="D828" s="87"/>
      <c r="E828" s="82"/>
      <c r="F828" s="74" t="str">
        <f aca="false">IFERROR((F827-F826)/F826,"")</f>
        <v/>
      </c>
      <c r="G828" s="74" t="str">
        <f aca="false">IFERROR((G827-G826)/G826,"")</f>
        <v/>
      </c>
      <c r="H828" s="74" t="str">
        <f aca="false">IFERROR((H827-H826)/H826,"")</f>
        <v/>
      </c>
      <c r="I828" s="74" t="str">
        <f aca="false">IFERROR((I827-I826)/I826,"")</f>
        <v/>
      </c>
      <c r="J828" s="74" t="str">
        <f aca="false">IFERROR((J827-J826)/J826,"")</f>
        <v/>
      </c>
      <c r="K828" s="74" t="str">
        <f aca="false">IFERROR((K827-K826)/K826,"")</f>
        <v/>
      </c>
      <c r="L828" s="74" t="str">
        <f aca="false">IFERROR((L827-L826)/L826,"")</f>
        <v/>
      </c>
      <c r="M828" s="74" t="str">
        <f aca="false">IFERROR((M827-M826)/M826,"")</f>
        <v/>
      </c>
      <c r="N828" s="40" t="str">
        <f aca="false">IFERROR((N827-N826)/N826,"")</f>
        <v/>
      </c>
      <c r="O828" s="40" t="str">
        <f aca="false">IFERROR((O827-O826)/O826,"")</f>
        <v/>
      </c>
      <c r="P828" s="40" t="str">
        <f aca="false">IFERROR((P827-P826)/P826,"")</f>
        <v/>
      </c>
      <c r="Q828" s="74" t="str">
        <f aca="false">IFERROR((Q827-Q826)/Q826,"")</f>
        <v/>
      </c>
      <c r="R828" s="74" t="str">
        <f aca="false">IFERROR((R827-R826)/R826,"")</f>
        <v/>
      </c>
      <c r="S828" s="74" t="str">
        <f aca="false">IFERROR((S827-S826)/S826,"")</f>
        <v/>
      </c>
      <c r="T828" s="74" t="str">
        <f aca="false">IFERROR((T827-T826)/T826,"")</f>
        <v/>
      </c>
      <c r="U828" s="74" t="str">
        <f aca="false">IFERROR((U827-U826)/U826,"")</f>
        <v/>
      </c>
      <c r="V828" s="75" t="str">
        <f aca="false">IFERROR((V827-V826)/V826,"")</f>
        <v/>
      </c>
    </row>
    <row r="829" customFormat="false" ht="13.5" hidden="false" customHeight="true" outlineLevel="0" collapsed="false">
      <c r="A829" s="69"/>
      <c r="B829" s="70"/>
      <c r="C829" s="76" t="s">
        <v>550</v>
      </c>
      <c r="D829" s="88"/>
      <c r="E829" s="82"/>
      <c r="F829" s="77" t="str">
        <f aca="false">IFERROR(SQRT(2*(F827-F826)^2/(F827+F826)),"")</f>
        <v/>
      </c>
      <c r="G829" s="77" t="str">
        <f aca="false">IFERROR(SQRT(2*(G827-G826)^2/(G827+G826)),"")</f>
        <v/>
      </c>
      <c r="H829" s="77" t="str">
        <f aca="false">IFERROR(SQRT(2*(H827-H826)^2/(H827+H826)),"")</f>
        <v/>
      </c>
      <c r="I829" s="77" t="str">
        <f aca="false">IFERROR(SQRT(2*(I827-I826)^2/(I827+I826)),"")</f>
        <v/>
      </c>
      <c r="J829" s="77" t="str">
        <f aca="false">IFERROR(SQRT(2*(J827-J826)^2/(J827+J826)),"")</f>
        <v/>
      </c>
      <c r="K829" s="77" t="str">
        <f aca="false">IFERROR(SQRT(2*(K827-K826)^2/(K827+K826)),"")</f>
        <v/>
      </c>
      <c r="L829" s="77" t="str">
        <f aca="false">IFERROR(SQRT(2*(L827-L826)^2/(L827+L826)),"")</f>
        <v/>
      </c>
      <c r="M829" s="77" t="str">
        <f aca="false">IFERROR(SQRT(2*(M827-M826)^2/(M827+M826)),"")</f>
        <v/>
      </c>
      <c r="N829" s="84" t="str">
        <f aca="false">IFERROR(SQRT(2*(N827-N826)^2/(N827+N826)),"")</f>
        <v/>
      </c>
      <c r="O829" s="84" t="str">
        <f aca="false">IFERROR(SQRT(2*(O827-O826)^2/(O827+O826)),"")</f>
        <v/>
      </c>
      <c r="P829" s="84" t="str">
        <f aca="false">IFERROR(SQRT(2*(P827-P826)^2/(P827+P826)),"")</f>
        <v/>
      </c>
      <c r="Q829" s="77" t="str">
        <f aca="false">IFERROR(SQRT(2*(Q827-Q826)^2/(Q827+Q826)),"")</f>
        <v/>
      </c>
      <c r="R829" s="77" t="str">
        <f aca="false">IFERROR(SQRT(2*(R827-R826)^2/(R827+R826)),"")</f>
        <v/>
      </c>
      <c r="S829" s="77" t="str">
        <f aca="false">IFERROR(SQRT(2*(S827-S826)^2/(S827+S826)),"")</f>
        <v/>
      </c>
      <c r="T829" s="77" t="str">
        <f aca="false">IFERROR(SQRT(2*(T827-T826)^2/(T827+T826)),"")</f>
        <v/>
      </c>
      <c r="U829" s="77" t="str">
        <f aca="false">IFERROR(SQRT(2*(U827-U826)^2/(U827+U826)),"")</f>
        <v/>
      </c>
      <c r="V829" s="79" t="str">
        <f aca="false">IFERROR(SQRT(2*(V827-V826)^2/(V827+V826)),"")</f>
        <v/>
      </c>
    </row>
    <row r="830" customFormat="false" ht="13.5" hidden="false" customHeight="true" outlineLevel="0" collapsed="false">
      <c r="A830" s="69" t="n">
        <v>8000400</v>
      </c>
      <c r="B830" s="70" t="s">
        <v>466</v>
      </c>
      <c r="C830" s="71" t="s">
        <v>547</v>
      </c>
      <c r="D830" s="86"/>
      <c r="E830" s="82"/>
      <c r="F830" s="71"/>
      <c r="G830" s="71"/>
      <c r="H830" s="71"/>
      <c r="I830" s="71"/>
      <c r="J830" s="71"/>
      <c r="K830" s="71"/>
      <c r="L830" s="71"/>
      <c r="M830" s="71"/>
      <c r="N830" s="5"/>
      <c r="O830" s="5"/>
      <c r="P830" s="5"/>
      <c r="Q830" s="71"/>
      <c r="R830" s="71"/>
      <c r="S830" s="71"/>
      <c r="T830" s="71"/>
      <c r="U830" s="71"/>
      <c r="V830" s="85"/>
    </row>
    <row r="831" customFormat="false" ht="13.5" hidden="false" customHeight="true" outlineLevel="0" collapsed="false">
      <c r="A831" s="69"/>
      <c r="B831" s="70"/>
      <c r="C831" s="6" t="s">
        <v>548</v>
      </c>
      <c r="D831" s="87"/>
      <c r="E831" s="82"/>
      <c r="F831" s="6"/>
      <c r="G831" s="6"/>
      <c r="H831" s="6"/>
      <c r="I831" s="6"/>
      <c r="J831" s="6"/>
      <c r="K831" s="6"/>
      <c r="L831" s="6"/>
      <c r="M831" s="6"/>
      <c r="N831" s="5"/>
      <c r="O831" s="5"/>
      <c r="P831" s="5"/>
      <c r="Q831" s="6"/>
      <c r="R831" s="6"/>
      <c r="S831" s="6"/>
      <c r="T831" s="6"/>
      <c r="U831" s="6"/>
      <c r="V831" s="83"/>
    </row>
    <row r="832" customFormat="false" ht="13.5" hidden="false" customHeight="true" outlineLevel="0" collapsed="false">
      <c r="A832" s="69"/>
      <c r="B832" s="70"/>
      <c r="C832" s="6" t="s">
        <v>549</v>
      </c>
      <c r="D832" s="87"/>
      <c r="E832" s="82"/>
      <c r="F832" s="74" t="str">
        <f aca="false">IFERROR((F831-F830)/F830,"")</f>
        <v/>
      </c>
      <c r="G832" s="74" t="str">
        <f aca="false">IFERROR((G831-G830)/G830,"")</f>
        <v/>
      </c>
      <c r="H832" s="74" t="str">
        <f aca="false">IFERROR((H831-H830)/H830,"")</f>
        <v/>
      </c>
      <c r="I832" s="74" t="str">
        <f aca="false">IFERROR((I831-I830)/I830,"")</f>
        <v/>
      </c>
      <c r="J832" s="74" t="str">
        <f aca="false">IFERROR((J831-J830)/J830,"")</f>
        <v/>
      </c>
      <c r="K832" s="74" t="str">
        <f aca="false">IFERROR((K831-K830)/K830,"")</f>
        <v/>
      </c>
      <c r="L832" s="74" t="str">
        <f aca="false">IFERROR((L831-L830)/L830,"")</f>
        <v/>
      </c>
      <c r="M832" s="74" t="str">
        <f aca="false">IFERROR((M831-M830)/M830,"")</f>
        <v/>
      </c>
      <c r="N832" s="40" t="str">
        <f aca="false">IFERROR((N831-N830)/N830,"")</f>
        <v/>
      </c>
      <c r="O832" s="40" t="str">
        <f aca="false">IFERROR((O831-O830)/O830,"")</f>
        <v/>
      </c>
      <c r="P832" s="40" t="str">
        <f aca="false">IFERROR((P831-P830)/P830,"")</f>
        <v/>
      </c>
      <c r="Q832" s="74" t="str">
        <f aca="false">IFERROR((Q831-Q830)/Q830,"")</f>
        <v/>
      </c>
      <c r="R832" s="74" t="str">
        <f aca="false">IFERROR((R831-R830)/R830,"")</f>
        <v/>
      </c>
      <c r="S832" s="74" t="str">
        <f aca="false">IFERROR((S831-S830)/S830,"")</f>
        <v/>
      </c>
      <c r="T832" s="74" t="str">
        <f aca="false">IFERROR((T831-T830)/T830,"")</f>
        <v/>
      </c>
      <c r="U832" s="74" t="str">
        <f aca="false">IFERROR((U831-U830)/U830,"")</f>
        <v/>
      </c>
      <c r="V832" s="75" t="str">
        <f aca="false">IFERROR((V831-V830)/V830,"")</f>
        <v/>
      </c>
    </row>
    <row r="833" customFormat="false" ht="13.5" hidden="false" customHeight="true" outlineLevel="0" collapsed="false">
      <c r="A833" s="69"/>
      <c r="B833" s="70"/>
      <c r="C833" s="76" t="s">
        <v>550</v>
      </c>
      <c r="D833" s="88"/>
      <c r="E833" s="82"/>
      <c r="F833" s="77" t="str">
        <f aca="false">IFERROR(SQRT(2*(F831-F830)^2/(F831+F830)),"")</f>
        <v/>
      </c>
      <c r="G833" s="77" t="str">
        <f aca="false">IFERROR(SQRT(2*(G831-G830)^2/(G831+G830)),"")</f>
        <v/>
      </c>
      <c r="H833" s="77" t="str">
        <f aca="false">IFERROR(SQRT(2*(H831-H830)^2/(H831+H830)),"")</f>
        <v/>
      </c>
      <c r="I833" s="77" t="str">
        <f aca="false">IFERROR(SQRT(2*(I831-I830)^2/(I831+I830)),"")</f>
        <v/>
      </c>
      <c r="J833" s="77" t="str">
        <f aca="false">IFERROR(SQRT(2*(J831-J830)^2/(J831+J830)),"")</f>
        <v/>
      </c>
      <c r="K833" s="77" t="str">
        <f aca="false">IFERROR(SQRT(2*(K831-K830)^2/(K831+K830)),"")</f>
        <v/>
      </c>
      <c r="L833" s="77" t="str">
        <f aca="false">IFERROR(SQRT(2*(L831-L830)^2/(L831+L830)),"")</f>
        <v/>
      </c>
      <c r="M833" s="77" t="str">
        <f aca="false">IFERROR(SQRT(2*(M831-M830)^2/(M831+M830)),"")</f>
        <v/>
      </c>
      <c r="N833" s="84" t="str">
        <f aca="false">IFERROR(SQRT(2*(N831-N830)^2/(N831+N830)),"")</f>
        <v/>
      </c>
      <c r="O833" s="84" t="str">
        <f aca="false">IFERROR(SQRT(2*(O831-O830)^2/(O831+O830)),"")</f>
        <v/>
      </c>
      <c r="P833" s="84" t="str">
        <f aca="false">IFERROR(SQRT(2*(P831-P830)^2/(P831+P830)),"")</f>
        <v/>
      </c>
      <c r="Q833" s="77" t="str">
        <f aca="false">IFERROR(SQRT(2*(Q831-Q830)^2/(Q831+Q830)),"")</f>
        <v/>
      </c>
      <c r="R833" s="77" t="str">
        <f aca="false">IFERROR(SQRT(2*(R831-R830)^2/(R831+R830)),"")</f>
        <v/>
      </c>
      <c r="S833" s="77" t="str">
        <f aca="false">IFERROR(SQRT(2*(S831-S830)^2/(S831+S830)),"")</f>
        <v/>
      </c>
      <c r="T833" s="77" t="str">
        <f aca="false">IFERROR(SQRT(2*(T831-T830)^2/(T831+T830)),"")</f>
        <v/>
      </c>
      <c r="U833" s="77" t="str">
        <f aca="false">IFERROR(SQRT(2*(U831-U830)^2/(U831+U830)),"")</f>
        <v/>
      </c>
      <c r="V833" s="79" t="str">
        <f aca="false">IFERROR(SQRT(2*(V831-V830)^2/(V831+V830)),"")</f>
        <v/>
      </c>
    </row>
    <row r="834" customFormat="false" ht="13.5" hidden="false" customHeight="true" outlineLevel="0" collapsed="false">
      <c r="A834" s="69" t="n">
        <v>8033700</v>
      </c>
      <c r="B834" s="70" t="s">
        <v>468</v>
      </c>
      <c r="C834" s="71" t="s">
        <v>547</v>
      </c>
      <c r="D834" s="86"/>
      <c r="E834" s="82"/>
      <c r="F834" s="71"/>
      <c r="G834" s="71"/>
      <c r="H834" s="71"/>
      <c r="I834" s="71"/>
      <c r="J834" s="71"/>
      <c r="K834" s="71"/>
      <c r="L834" s="71"/>
      <c r="M834" s="71"/>
      <c r="N834" s="5"/>
      <c r="O834" s="5"/>
      <c r="P834" s="5"/>
      <c r="Q834" s="71"/>
      <c r="R834" s="71"/>
      <c r="S834" s="71"/>
      <c r="T834" s="71"/>
      <c r="U834" s="71"/>
      <c r="V834" s="85"/>
    </row>
    <row r="835" customFormat="false" ht="13.5" hidden="false" customHeight="true" outlineLevel="0" collapsed="false">
      <c r="A835" s="69"/>
      <c r="B835" s="70"/>
      <c r="C835" s="6" t="s">
        <v>548</v>
      </c>
      <c r="D835" s="87"/>
      <c r="E835" s="82"/>
      <c r="F835" s="6"/>
      <c r="G835" s="6"/>
      <c r="H835" s="6"/>
      <c r="I835" s="6"/>
      <c r="J835" s="6"/>
      <c r="K835" s="6"/>
      <c r="L835" s="6"/>
      <c r="M835" s="6"/>
      <c r="N835" s="5"/>
      <c r="O835" s="5"/>
      <c r="P835" s="5"/>
      <c r="Q835" s="6"/>
      <c r="R835" s="6"/>
      <c r="S835" s="6"/>
      <c r="T835" s="6"/>
      <c r="U835" s="6"/>
      <c r="V835" s="83"/>
    </row>
    <row r="836" customFormat="false" ht="13.5" hidden="false" customHeight="true" outlineLevel="0" collapsed="false">
      <c r="A836" s="69"/>
      <c r="B836" s="70"/>
      <c r="C836" s="6" t="s">
        <v>549</v>
      </c>
      <c r="D836" s="87"/>
      <c r="E836" s="82"/>
      <c r="F836" s="74" t="str">
        <f aca="false">IFERROR((F835-F834)/F834,"")</f>
        <v/>
      </c>
      <c r="G836" s="74" t="str">
        <f aca="false">IFERROR((G835-G834)/G834,"")</f>
        <v/>
      </c>
      <c r="H836" s="74" t="str">
        <f aca="false">IFERROR((H835-H834)/H834,"")</f>
        <v/>
      </c>
      <c r="I836" s="74" t="str">
        <f aca="false">IFERROR((I835-I834)/I834,"")</f>
        <v/>
      </c>
      <c r="J836" s="74" t="str">
        <f aca="false">IFERROR((J835-J834)/J834,"")</f>
        <v/>
      </c>
      <c r="K836" s="74" t="str">
        <f aca="false">IFERROR((K835-K834)/K834,"")</f>
        <v/>
      </c>
      <c r="L836" s="74" t="str">
        <f aca="false">IFERROR((L835-L834)/L834,"")</f>
        <v/>
      </c>
      <c r="M836" s="74" t="str">
        <f aca="false">IFERROR((M835-M834)/M834,"")</f>
        <v/>
      </c>
      <c r="N836" s="40" t="str">
        <f aca="false">IFERROR((N835-N834)/N834,"")</f>
        <v/>
      </c>
      <c r="O836" s="40" t="str">
        <f aca="false">IFERROR((O835-O834)/O834,"")</f>
        <v/>
      </c>
      <c r="P836" s="40" t="str">
        <f aca="false">IFERROR((P835-P834)/P834,"")</f>
        <v/>
      </c>
      <c r="Q836" s="74" t="str">
        <f aca="false">IFERROR((Q835-Q834)/Q834,"")</f>
        <v/>
      </c>
      <c r="R836" s="74" t="str">
        <f aca="false">IFERROR((R835-R834)/R834,"")</f>
        <v/>
      </c>
      <c r="S836" s="74" t="str">
        <f aca="false">IFERROR((S835-S834)/S834,"")</f>
        <v/>
      </c>
      <c r="T836" s="74" t="str">
        <f aca="false">IFERROR((T835-T834)/T834,"")</f>
        <v/>
      </c>
      <c r="U836" s="74" t="str">
        <f aca="false">IFERROR((U835-U834)/U834,"")</f>
        <v/>
      </c>
      <c r="V836" s="75" t="str">
        <f aca="false">IFERROR((V835-V834)/V834,"")</f>
        <v/>
      </c>
    </row>
    <row r="837" customFormat="false" ht="13.5" hidden="false" customHeight="true" outlineLevel="0" collapsed="false">
      <c r="A837" s="69"/>
      <c r="B837" s="70"/>
      <c r="C837" s="76" t="s">
        <v>550</v>
      </c>
      <c r="D837" s="88"/>
      <c r="E837" s="82"/>
      <c r="F837" s="77" t="str">
        <f aca="false">IFERROR(SQRT(2*(F835-F834)^2/(F835+F834)),"")</f>
        <v/>
      </c>
      <c r="G837" s="77" t="str">
        <f aca="false">IFERROR(SQRT(2*(G835-G834)^2/(G835+G834)),"")</f>
        <v/>
      </c>
      <c r="H837" s="77" t="str">
        <f aca="false">IFERROR(SQRT(2*(H835-H834)^2/(H835+H834)),"")</f>
        <v/>
      </c>
      <c r="I837" s="77" t="str">
        <f aca="false">IFERROR(SQRT(2*(I835-I834)^2/(I835+I834)),"")</f>
        <v/>
      </c>
      <c r="J837" s="77" t="str">
        <f aca="false">IFERROR(SQRT(2*(J835-J834)^2/(J835+J834)),"")</f>
        <v/>
      </c>
      <c r="K837" s="77" t="str">
        <f aca="false">IFERROR(SQRT(2*(K835-K834)^2/(K835+K834)),"")</f>
        <v/>
      </c>
      <c r="L837" s="77" t="str">
        <f aca="false">IFERROR(SQRT(2*(L835-L834)^2/(L835+L834)),"")</f>
        <v/>
      </c>
      <c r="M837" s="77" t="str">
        <f aca="false">IFERROR(SQRT(2*(M835-M834)^2/(M835+M834)),"")</f>
        <v/>
      </c>
      <c r="N837" s="84" t="str">
        <f aca="false">IFERROR(SQRT(2*(N835-N834)^2/(N835+N834)),"")</f>
        <v/>
      </c>
      <c r="O837" s="84" t="str">
        <f aca="false">IFERROR(SQRT(2*(O835-O834)^2/(O835+O834)),"")</f>
        <v/>
      </c>
      <c r="P837" s="84" t="str">
        <f aca="false">IFERROR(SQRT(2*(P835-P834)^2/(P835+P834)),"")</f>
        <v/>
      </c>
      <c r="Q837" s="77" t="str">
        <f aca="false">IFERROR(SQRT(2*(Q835-Q834)^2/(Q835+Q834)),"")</f>
        <v/>
      </c>
      <c r="R837" s="77" t="str">
        <f aca="false">IFERROR(SQRT(2*(R835-R834)^2/(R835+R834)),"")</f>
        <v/>
      </c>
      <c r="S837" s="77" t="str">
        <f aca="false">IFERROR(SQRT(2*(S835-S834)^2/(S835+S834)),"")</f>
        <v/>
      </c>
      <c r="T837" s="77" t="str">
        <f aca="false">IFERROR(SQRT(2*(T835-T834)^2/(T835+T834)),"")</f>
        <v/>
      </c>
      <c r="U837" s="77" t="str">
        <f aca="false">IFERROR(SQRT(2*(U835-U834)^2/(U835+U834)),"")</f>
        <v/>
      </c>
      <c r="V837" s="79" t="str">
        <f aca="false">IFERROR(SQRT(2*(V835-V834)^2/(V835+V834)),"")</f>
        <v/>
      </c>
    </row>
    <row r="838" customFormat="false" ht="13.5" hidden="false" customHeight="true" outlineLevel="0" collapsed="false">
      <c r="A838" s="69" t="n">
        <v>8033800</v>
      </c>
      <c r="B838" s="70" t="s">
        <v>470</v>
      </c>
      <c r="C838" s="71" t="s">
        <v>547</v>
      </c>
      <c r="D838" s="86"/>
      <c r="E838" s="82"/>
      <c r="F838" s="71"/>
      <c r="G838" s="71"/>
      <c r="H838" s="71"/>
      <c r="I838" s="71"/>
      <c r="J838" s="71"/>
      <c r="K838" s="71"/>
      <c r="L838" s="71"/>
      <c r="M838" s="71"/>
      <c r="N838" s="5"/>
      <c r="O838" s="5"/>
      <c r="P838" s="5"/>
      <c r="Q838" s="71"/>
      <c r="R838" s="71"/>
      <c r="S838" s="71"/>
      <c r="T838" s="71"/>
      <c r="U838" s="71"/>
      <c r="V838" s="85"/>
    </row>
    <row r="839" customFormat="false" ht="13.5" hidden="false" customHeight="true" outlineLevel="0" collapsed="false">
      <c r="A839" s="69"/>
      <c r="B839" s="70"/>
      <c r="C839" s="6" t="s">
        <v>548</v>
      </c>
      <c r="D839" s="87"/>
      <c r="E839" s="82"/>
      <c r="F839" s="6"/>
      <c r="G839" s="6"/>
      <c r="H839" s="6"/>
      <c r="I839" s="6"/>
      <c r="J839" s="6"/>
      <c r="K839" s="6"/>
      <c r="L839" s="6"/>
      <c r="M839" s="6"/>
      <c r="N839" s="5"/>
      <c r="O839" s="5"/>
      <c r="P839" s="5"/>
      <c r="Q839" s="6"/>
      <c r="R839" s="6"/>
      <c r="S839" s="6"/>
      <c r="T839" s="6"/>
      <c r="U839" s="6"/>
      <c r="V839" s="83"/>
    </row>
    <row r="840" customFormat="false" ht="13.5" hidden="false" customHeight="true" outlineLevel="0" collapsed="false">
      <c r="A840" s="69"/>
      <c r="B840" s="70"/>
      <c r="C840" s="6" t="s">
        <v>549</v>
      </c>
      <c r="D840" s="87"/>
      <c r="E840" s="82"/>
      <c r="F840" s="74" t="str">
        <f aca="false">IFERROR((F839-F838)/F838,"")</f>
        <v/>
      </c>
      <c r="G840" s="74" t="str">
        <f aca="false">IFERROR((G839-G838)/G838,"")</f>
        <v/>
      </c>
      <c r="H840" s="74" t="str">
        <f aca="false">IFERROR((H839-H838)/H838,"")</f>
        <v/>
      </c>
      <c r="I840" s="74" t="str">
        <f aca="false">IFERROR((I839-I838)/I838,"")</f>
        <v/>
      </c>
      <c r="J840" s="74" t="str">
        <f aca="false">IFERROR((J839-J838)/J838,"")</f>
        <v/>
      </c>
      <c r="K840" s="74" t="str">
        <f aca="false">IFERROR((K839-K838)/K838,"")</f>
        <v/>
      </c>
      <c r="L840" s="74" t="str">
        <f aca="false">IFERROR((L839-L838)/L838,"")</f>
        <v/>
      </c>
      <c r="M840" s="74" t="str">
        <f aca="false">IFERROR((M839-M838)/M838,"")</f>
        <v/>
      </c>
      <c r="N840" s="40" t="str">
        <f aca="false">IFERROR((N839-N838)/N838,"")</f>
        <v/>
      </c>
      <c r="O840" s="40" t="str">
        <f aca="false">IFERROR((O839-O838)/O838,"")</f>
        <v/>
      </c>
      <c r="P840" s="40" t="str">
        <f aca="false">IFERROR((P839-P838)/P838,"")</f>
        <v/>
      </c>
      <c r="Q840" s="74" t="str">
        <f aca="false">IFERROR((Q839-Q838)/Q838,"")</f>
        <v/>
      </c>
      <c r="R840" s="74" t="str">
        <f aca="false">IFERROR((R839-R838)/R838,"")</f>
        <v/>
      </c>
      <c r="S840" s="74" t="str">
        <f aca="false">IFERROR((S839-S838)/S838,"")</f>
        <v/>
      </c>
      <c r="T840" s="74" t="str">
        <f aca="false">IFERROR((T839-T838)/T838,"")</f>
        <v/>
      </c>
      <c r="U840" s="74" t="str">
        <f aca="false">IFERROR((U839-U838)/U838,"")</f>
        <v/>
      </c>
      <c r="V840" s="75" t="str">
        <f aca="false">IFERROR((V839-V838)/V838,"")</f>
        <v/>
      </c>
    </row>
    <row r="841" customFormat="false" ht="13.5" hidden="false" customHeight="true" outlineLevel="0" collapsed="false">
      <c r="A841" s="69"/>
      <c r="B841" s="70"/>
      <c r="C841" s="76" t="s">
        <v>550</v>
      </c>
      <c r="D841" s="88"/>
      <c r="E841" s="82"/>
      <c r="F841" s="77" t="str">
        <f aca="false">IFERROR(SQRT(2*(F839-F838)^2/(F839+F838)),"")</f>
        <v/>
      </c>
      <c r="G841" s="77" t="str">
        <f aca="false">IFERROR(SQRT(2*(G839-G838)^2/(G839+G838)),"")</f>
        <v/>
      </c>
      <c r="H841" s="77" t="str">
        <f aca="false">IFERROR(SQRT(2*(H839-H838)^2/(H839+H838)),"")</f>
        <v/>
      </c>
      <c r="I841" s="77" t="str">
        <f aca="false">IFERROR(SQRT(2*(I839-I838)^2/(I839+I838)),"")</f>
        <v/>
      </c>
      <c r="J841" s="77" t="str">
        <f aca="false">IFERROR(SQRT(2*(J839-J838)^2/(J839+J838)),"")</f>
        <v/>
      </c>
      <c r="K841" s="77" t="str">
        <f aca="false">IFERROR(SQRT(2*(K839-K838)^2/(K839+K838)),"")</f>
        <v/>
      </c>
      <c r="L841" s="77" t="str">
        <f aca="false">IFERROR(SQRT(2*(L839-L838)^2/(L839+L838)),"")</f>
        <v/>
      </c>
      <c r="M841" s="77" t="str">
        <f aca="false">IFERROR(SQRT(2*(M839-M838)^2/(M839+M838)),"")</f>
        <v/>
      </c>
      <c r="N841" s="84" t="str">
        <f aca="false">IFERROR(SQRT(2*(N839-N838)^2/(N839+N838)),"")</f>
        <v/>
      </c>
      <c r="O841" s="84" t="str">
        <f aca="false">IFERROR(SQRT(2*(O839-O838)^2/(O839+O838)),"")</f>
        <v/>
      </c>
      <c r="P841" s="84" t="str">
        <f aca="false">IFERROR(SQRT(2*(P839-P838)^2/(P839+P838)),"")</f>
        <v/>
      </c>
      <c r="Q841" s="77" t="str">
        <f aca="false">IFERROR(SQRT(2*(Q839-Q838)^2/(Q839+Q838)),"")</f>
        <v/>
      </c>
      <c r="R841" s="77" t="str">
        <f aca="false">IFERROR(SQRT(2*(R839-R838)^2/(R839+R838)),"")</f>
        <v/>
      </c>
      <c r="S841" s="77" t="str">
        <f aca="false">IFERROR(SQRT(2*(S839-S838)^2/(S839+S838)),"")</f>
        <v/>
      </c>
      <c r="T841" s="77" t="str">
        <f aca="false">IFERROR(SQRT(2*(T839-T838)^2/(T839+T838)),"")</f>
        <v/>
      </c>
      <c r="U841" s="77" t="str">
        <f aca="false">IFERROR(SQRT(2*(U839-U838)^2/(U839+U838)),"")</f>
        <v/>
      </c>
      <c r="V841" s="79" t="str">
        <f aca="false">IFERROR(SQRT(2*(V839-V838)^2/(V839+V838)),"")</f>
        <v/>
      </c>
    </row>
    <row r="842" customFormat="false" ht="13.5" hidden="false" customHeight="true" outlineLevel="0" collapsed="false">
      <c r="A842" s="69" t="n">
        <v>8033900</v>
      </c>
      <c r="B842" s="70" t="s">
        <v>472</v>
      </c>
      <c r="C842" s="71" t="s">
        <v>547</v>
      </c>
      <c r="D842" s="86"/>
      <c r="E842" s="82"/>
      <c r="F842" s="71"/>
      <c r="G842" s="71"/>
      <c r="H842" s="71"/>
      <c r="I842" s="71"/>
      <c r="J842" s="71"/>
      <c r="K842" s="71"/>
      <c r="L842" s="71"/>
      <c r="M842" s="71"/>
      <c r="N842" s="5"/>
      <c r="O842" s="5"/>
      <c r="P842" s="5"/>
      <c r="Q842" s="71"/>
      <c r="R842" s="71"/>
      <c r="S842" s="71"/>
      <c r="T842" s="71"/>
      <c r="U842" s="71"/>
      <c r="V842" s="85"/>
    </row>
    <row r="843" customFormat="false" ht="13.5" hidden="false" customHeight="true" outlineLevel="0" collapsed="false">
      <c r="A843" s="69"/>
      <c r="B843" s="70"/>
      <c r="C843" s="6" t="s">
        <v>548</v>
      </c>
      <c r="D843" s="87"/>
      <c r="E843" s="82"/>
      <c r="F843" s="6"/>
      <c r="G843" s="6"/>
      <c r="H843" s="6"/>
      <c r="I843" s="6"/>
      <c r="J843" s="6"/>
      <c r="K843" s="6"/>
      <c r="L843" s="6"/>
      <c r="M843" s="6"/>
      <c r="N843" s="5"/>
      <c r="O843" s="5"/>
      <c r="P843" s="5"/>
      <c r="Q843" s="6"/>
      <c r="R843" s="6"/>
      <c r="S843" s="6"/>
      <c r="T843" s="6"/>
      <c r="U843" s="6"/>
      <c r="V843" s="83"/>
    </row>
    <row r="844" customFormat="false" ht="13.5" hidden="false" customHeight="true" outlineLevel="0" collapsed="false">
      <c r="A844" s="69"/>
      <c r="B844" s="70"/>
      <c r="C844" s="6" t="s">
        <v>549</v>
      </c>
      <c r="D844" s="87"/>
      <c r="E844" s="82"/>
      <c r="F844" s="74" t="str">
        <f aca="false">IFERROR((F843-F842)/F842,"")</f>
        <v/>
      </c>
      <c r="G844" s="74" t="str">
        <f aca="false">IFERROR((G843-G842)/G842,"")</f>
        <v/>
      </c>
      <c r="H844" s="74" t="str">
        <f aca="false">IFERROR((H843-H842)/H842,"")</f>
        <v/>
      </c>
      <c r="I844" s="74" t="str">
        <f aca="false">IFERROR((I843-I842)/I842,"")</f>
        <v/>
      </c>
      <c r="J844" s="74" t="str">
        <f aca="false">IFERROR((J843-J842)/J842,"")</f>
        <v/>
      </c>
      <c r="K844" s="74" t="str">
        <f aca="false">IFERROR((K843-K842)/K842,"")</f>
        <v/>
      </c>
      <c r="L844" s="74" t="str">
        <f aca="false">IFERROR((L843-L842)/L842,"")</f>
        <v/>
      </c>
      <c r="M844" s="74" t="str">
        <f aca="false">IFERROR((M843-M842)/M842,"")</f>
        <v/>
      </c>
      <c r="N844" s="40" t="str">
        <f aca="false">IFERROR((N843-N842)/N842,"")</f>
        <v/>
      </c>
      <c r="O844" s="40" t="str">
        <f aca="false">IFERROR((O843-O842)/O842,"")</f>
        <v/>
      </c>
      <c r="P844" s="40" t="str">
        <f aca="false">IFERROR((P843-P842)/P842,"")</f>
        <v/>
      </c>
      <c r="Q844" s="74" t="str">
        <f aca="false">IFERROR((Q843-Q842)/Q842,"")</f>
        <v/>
      </c>
      <c r="R844" s="74" t="str">
        <f aca="false">IFERROR((R843-R842)/R842,"")</f>
        <v/>
      </c>
      <c r="S844" s="74" t="str">
        <f aca="false">IFERROR((S843-S842)/S842,"")</f>
        <v/>
      </c>
      <c r="T844" s="74" t="str">
        <f aca="false">IFERROR((T843-T842)/T842,"")</f>
        <v/>
      </c>
      <c r="U844" s="74" t="str">
        <f aca="false">IFERROR((U843-U842)/U842,"")</f>
        <v/>
      </c>
      <c r="V844" s="75" t="str">
        <f aca="false">IFERROR((V843-V842)/V842,"")</f>
        <v/>
      </c>
    </row>
    <row r="845" customFormat="false" ht="13.5" hidden="false" customHeight="true" outlineLevel="0" collapsed="false">
      <c r="A845" s="69"/>
      <c r="B845" s="70"/>
      <c r="C845" s="76" t="s">
        <v>550</v>
      </c>
      <c r="D845" s="88"/>
      <c r="E845" s="82"/>
      <c r="F845" s="77" t="str">
        <f aca="false">IFERROR(SQRT(2*(F843-F842)^2/(F843+F842)),"")</f>
        <v/>
      </c>
      <c r="G845" s="77" t="str">
        <f aca="false">IFERROR(SQRT(2*(G843-G842)^2/(G843+G842)),"")</f>
        <v/>
      </c>
      <c r="H845" s="77" t="str">
        <f aca="false">IFERROR(SQRT(2*(H843-H842)^2/(H843+H842)),"")</f>
        <v/>
      </c>
      <c r="I845" s="77" t="str">
        <f aca="false">IFERROR(SQRT(2*(I843-I842)^2/(I843+I842)),"")</f>
        <v/>
      </c>
      <c r="J845" s="77" t="str">
        <f aca="false">IFERROR(SQRT(2*(J843-J842)^2/(J843+J842)),"")</f>
        <v/>
      </c>
      <c r="K845" s="77" t="str">
        <f aca="false">IFERROR(SQRT(2*(K843-K842)^2/(K843+K842)),"")</f>
        <v/>
      </c>
      <c r="L845" s="77" t="str">
        <f aca="false">IFERROR(SQRT(2*(L843-L842)^2/(L843+L842)),"")</f>
        <v/>
      </c>
      <c r="M845" s="77" t="str">
        <f aca="false">IFERROR(SQRT(2*(M843-M842)^2/(M843+M842)),"")</f>
        <v/>
      </c>
      <c r="N845" s="84" t="str">
        <f aca="false">IFERROR(SQRT(2*(N843-N842)^2/(N843+N842)),"")</f>
        <v/>
      </c>
      <c r="O845" s="84" t="str">
        <f aca="false">IFERROR(SQRT(2*(O843-O842)^2/(O843+O842)),"")</f>
        <v/>
      </c>
      <c r="P845" s="84" t="str">
        <f aca="false">IFERROR(SQRT(2*(P843-P842)^2/(P843+P842)),"")</f>
        <v/>
      </c>
      <c r="Q845" s="77" t="str">
        <f aca="false">IFERROR(SQRT(2*(Q843-Q842)^2/(Q843+Q842)),"")</f>
        <v/>
      </c>
      <c r="R845" s="77" t="str">
        <f aca="false">IFERROR(SQRT(2*(R843-R842)^2/(R843+R842)),"")</f>
        <v/>
      </c>
      <c r="S845" s="77" t="str">
        <f aca="false">IFERROR(SQRT(2*(S843-S842)^2/(S843+S842)),"")</f>
        <v/>
      </c>
      <c r="T845" s="77" t="str">
        <f aca="false">IFERROR(SQRT(2*(T843-T842)^2/(T843+T842)),"")</f>
        <v/>
      </c>
      <c r="U845" s="77" t="str">
        <f aca="false">IFERROR(SQRT(2*(U843-U842)^2/(U843+U842)),"")</f>
        <v/>
      </c>
      <c r="V845" s="79" t="str">
        <f aca="false">IFERROR(SQRT(2*(V843-V842)^2/(V843+V842)),"")</f>
        <v/>
      </c>
    </row>
    <row r="846" customFormat="false" ht="13.5" hidden="false" customHeight="true" outlineLevel="0" collapsed="false">
      <c r="A846" s="69" t="n">
        <v>8034400</v>
      </c>
      <c r="B846" s="70" t="s">
        <v>474</v>
      </c>
      <c r="C846" s="71" t="s">
        <v>547</v>
      </c>
      <c r="D846" s="86"/>
      <c r="E846" s="82"/>
      <c r="F846" s="71"/>
      <c r="G846" s="71"/>
      <c r="H846" s="71"/>
      <c r="I846" s="71"/>
      <c r="J846" s="71"/>
      <c r="K846" s="71"/>
      <c r="L846" s="71"/>
      <c r="M846" s="71"/>
      <c r="N846" s="5"/>
      <c r="O846" s="5"/>
      <c r="P846" s="5"/>
      <c r="Q846" s="71"/>
      <c r="R846" s="71"/>
      <c r="S846" s="71"/>
      <c r="T846" s="71"/>
      <c r="U846" s="71"/>
      <c r="V846" s="85"/>
    </row>
    <row r="847" customFormat="false" ht="13.5" hidden="false" customHeight="true" outlineLevel="0" collapsed="false">
      <c r="A847" s="69"/>
      <c r="B847" s="70"/>
      <c r="C847" s="6" t="s">
        <v>548</v>
      </c>
      <c r="D847" s="87"/>
      <c r="E847" s="82"/>
      <c r="F847" s="6"/>
      <c r="G847" s="6"/>
      <c r="H847" s="6"/>
      <c r="I847" s="6"/>
      <c r="J847" s="6"/>
      <c r="K847" s="6"/>
      <c r="L847" s="6"/>
      <c r="M847" s="6"/>
      <c r="N847" s="5"/>
      <c r="O847" s="5"/>
      <c r="P847" s="5"/>
      <c r="Q847" s="6"/>
      <c r="R847" s="6"/>
      <c r="S847" s="6"/>
      <c r="T847" s="6"/>
      <c r="U847" s="6"/>
      <c r="V847" s="83"/>
    </row>
    <row r="848" customFormat="false" ht="13.5" hidden="false" customHeight="true" outlineLevel="0" collapsed="false">
      <c r="A848" s="69"/>
      <c r="B848" s="70"/>
      <c r="C848" s="6" t="s">
        <v>549</v>
      </c>
      <c r="D848" s="87"/>
      <c r="E848" s="82"/>
      <c r="F848" s="74" t="str">
        <f aca="false">IFERROR((F847-F846)/F846,"")</f>
        <v/>
      </c>
      <c r="G848" s="74" t="str">
        <f aca="false">IFERROR((G847-G846)/G846,"")</f>
        <v/>
      </c>
      <c r="H848" s="74" t="str">
        <f aca="false">IFERROR((H847-H846)/H846,"")</f>
        <v/>
      </c>
      <c r="I848" s="74" t="str">
        <f aca="false">IFERROR((I847-I846)/I846,"")</f>
        <v/>
      </c>
      <c r="J848" s="74" t="str">
        <f aca="false">IFERROR((J847-J846)/J846,"")</f>
        <v/>
      </c>
      <c r="K848" s="74" t="str">
        <f aca="false">IFERROR((K847-K846)/K846,"")</f>
        <v/>
      </c>
      <c r="L848" s="74" t="str">
        <f aca="false">IFERROR((L847-L846)/L846,"")</f>
        <v/>
      </c>
      <c r="M848" s="74" t="str">
        <f aca="false">IFERROR((M847-M846)/M846,"")</f>
        <v/>
      </c>
      <c r="N848" s="40" t="str">
        <f aca="false">IFERROR((N847-N846)/N846,"")</f>
        <v/>
      </c>
      <c r="O848" s="40" t="str">
        <f aca="false">IFERROR((O847-O846)/O846,"")</f>
        <v/>
      </c>
      <c r="P848" s="40" t="str">
        <f aca="false">IFERROR((P847-P846)/P846,"")</f>
        <v/>
      </c>
      <c r="Q848" s="74" t="str">
        <f aca="false">IFERROR((Q847-Q846)/Q846,"")</f>
        <v/>
      </c>
      <c r="R848" s="74" t="str">
        <f aca="false">IFERROR((R847-R846)/R846,"")</f>
        <v/>
      </c>
      <c r="S848" s="74" t="str">
        <f aca="false">IFERROR((S847-S846)/S846,"")</f>
        <v/>
      </c>
      <c r="T848" s="74" t="str">
        <f aca="false">IFERROR((T847-T846)/T846,"")</f>
        <v/>
      </c>
      <c r="U848" s="74" t="str">
        <f aca="false">IFERROR((U847-U846)/U846,"")</f>
        <v/>
      </c>
      <c r="V848" s="75" t="str">
        <f aca="false">IFERROR((V847-V846)/V846,"")</f>
        <v/>
      </c>
    </row>
    <row r="849" customFormat="false" ht="13.5" hidden="false" customHeight="true" outlineLevel="0" collapsed="false">
      <c r="A849" s="69"/>
      <c r="B849" s="70"/>
      <c r="C849" s="76" t="s">
        <v>550</v>
      </c>
      <c r="D849" s="88"/>
      <c r="E849" s="82"/>
      <c r="F849" s="77" t="str">
        <f aca="false">IFERROR(SQRT(2*(F847-F846)^2/(F847+F846)),"")</f>
        <v/>
      </c>
      <c r="G849" s="77" t="str">
        <f aca="false">IFERROR(SQRT(2*(G847-G846)^2/(G847+G846)),"")</f>
        <v/>
      </c>
      <c r="H849" s="77" t="str">
        <f aca="false">IFERROR(SQRT(2*(H847-H846)^2/(H847+H846)),"")</f>
        <v/>
      </c>
      <c r="I849" s="77" t="str">
        <f aca="false">IFERROR(SQRT(2*(I847-I846)^2/(I847+I846)),"")</f>
        <v/>
      </c>
      <c r="J849" s="77" t="str">
        <f aca="false">IFERROR(SQRT(2*(J847-J846)^2/(J847+J846)),"")</f>
        <v/>
      </c>
      <c r="K849" s="77" t="str">
        <f aca="false">IFERROR(SQRT(2*(K847-K846)^2/(K847+K846)),"")</f>
        <v/>
      </c>
      <c r="L849" s="77" t="str">
        <f aca="false">IFERROR(SQRT(2*(L847-L846)^2/(L847+L846)),"")</f>
        <v/>
      </c>
      <c r="M849" s="77" t="str">
        <f aca="false">IFERROR(SQRT(2*(M847-M846)^2/(M847+M846)),"")</f>
        <v/>
      </c>
      <c r="N849" s="84" t="str">
        <f aca="false">IFERROR(SQRT(2*(N847-N846)^2/(N847+N846)),"")</f>
        <v/>
      </c>
      <c r="O849" s="84" t="str">
        <f aca="false">IFERROR(SQRT(2*(O847-O846)^2/(O847+O846)),"")</f>
        <v/>
      </c>
      <c r="P849" s="84" t="str">
        <f aca="false">IFERROR(SQRT(2*(P847-P846)^2/(P847+P846)),"")</f>
        <v/>
      </c>
      <c r="Q849" s="77" t="str">
        <f aca="false">IFERROR(SQRT(2*(Q847-Q846)^2/(Q847+Q846)),"")</f>
        <v/>
      </c>
      <c r="R849" s="77" t="str">
        <f aca="false">IFERROR(SQRT(2*(R847-R846)^2/(R847+R846)),"")</f>
        <v/>
      </c>
      <c r="S849" s="77" t="str">
        <f aca="false">IFERROR(SQRT(2*(S847-S846)^2/(S847+S846)),"")</f>
        <v/>
      </c>
      <c r="T849" s="77" t="str">
        <f aca="false">IFERROR(SQRT(2*(T847-T846)^2/(T847+T846)),"")</f>
        <v/>
      </c>
      <c r="U849" s="77" t="str">
        <f aca="false">IFERROR(SQRT(2*(U847-U846)^2/(U847+U846)),"")</f>
        <v/>
      </c>
      <c r="V849" s="79" t="str">
        <f aca="false">IFERROR(SQRT(2*(V847-V846)^2/(V847+V846)),"")</f>
        <v/>
      </c>
    </row>
    <row r="850" customFormat="false" ht="13.5" hidden="false" customHeight="true" outlineLevel="0" collapsed="false">
      <c r="A850" s="69" t="n">
        <v>8047600</v>
      </c>
      <c r="B850" s="70" t="s">
        <v>476</v>
      </c>
      <c r="C850" s="71" t="s">
        <v>547</v>
      </c>
      <c r="D850" s="86"/>
      <c r="E850" s="82"/>
      <c r="F850" s="71"/>
      <c r="G850" s="71"/>
      <c r="H850" s="71"/>
      <c r="I850" s="71"/>
      <c r="J850" s="71"/>
      <c r="K850" s="71"/>
      <c r="L850" s="71"/>
      <c r="M850" s="71"/>
      <c r="N850" s="5"/>
      <c r="O850" s="5"/>
      <c r="P850" s="5"/>
      <c r="Q850" s="71"/>
      <c r="R850" s="71"/>
      <c r="S850" s="71"/>
      <c r="T850" s="71"/>
      <c r="U850" s="71"/>
      <c r="V850" s="85"/>
    </row>
    <row r="851" customFormat="false" ht="13.5" hidden="false" customHeight="true" outlineLevel="0" collapsed="false">
      <c r="A851" s="69"/>
      <c r="B851" s="70"/>
      <c r="C851" s="6" t="s">
        <v>548</v>
      </c>
      <c r="D851" s="87"/>
      <c r="E851" s="82"/>
      <c r="F851" s="6"/>
      <c r="G851" s="6"/>
      <c r="H851" s="6"/>
      <c r="I851" s="6"/>
      <c r="J851" s="6"/>
      <c r="K851" s="6"/>
      <c r="L851" s="6"/>
      <c r="M851" s="6"/>
      <c r="N851" s="5"/>
      <c r="O851" s="5"/>
      <c r="P851" s="5"/>
      <c r="Q851" s="6"/>
      <c r="R851" s="6"/>
      <c r="S851" s="6"/>
      <c r="T851" s="6"/>
      <c r="U851" s="6"/>
      <c r="V851" s="83"/>
    </row>
    <row r="852" customFormat="false" ht="13.5" hidden="false" customHeight="true" outlineLevel="0" collapsed="false">
      <c r="A852" s="69"/>
      <c r="B852" s="70"/>
      <c r="C852" s="6" t="s">
        <v>549</v>
      </c>
      <c r="D852" s="87"/>
      <c r="E852" s="82"/>
      <c r="F852" s="74" t="str">
        <f aca="false">IFERROR((F851-F850)/F850,"")</f>
        <v/>
      </c>
      <c r="G852" s="74" t="str">
        <f aca="false">IFERROR((G851-G850)/G850,"")</f>
        <v/>
      </c>
      <c r="H852" s="74" t="str">
        <f aca="false">IFERROR((H851-H850)/H850,"")</f>
        <v/>
      </c>
      <c r="I852" s="74" t="str">
        <f aca="false">IFERROR((I851-I850)/I850,"")</f>
        <v/>
      </c>
      <c r="J852" s="74" t="str">
        <f aca="false">IFERROR((J851-J850)/J850,"")</f>
        <v/>
      </c>
      <c r="K852" s="74" t="str">
        <f aca="false">IFERROR((K851-K850)/K850,"")</f>
        <v/>
      </c>
      <c r="L852" s="74" t="str">
        <f aca="false">IFERROR((L851-L850)/L850,"")</f>
        <v/>
      </c>
      <c r="M852" s="74" t="str">
        <f aca="false">IFERROR((M851-M850)/M850,"")</f>
        <v/>
      </c>
      <c r="N852" s="40" t="str">
        <f aca="false">IFERROR((N851-N850)/N850,"")</f>
        <v/>
      </c>
      <c r="O852" s="40" t="str">
        <f aca="false">IFERROR((O851-O850)/O850,"")</f>
        <v/>
      </c>
      <c r="P852" s="40" t="str">
        <f aca="false">IFERROR((P851-P850)/P850,"")</f>
        <v/>
      </c>
      <c r="Q852" s="74" t="str">
        <f aca="false">IFERROR((Q851-Q850)/Q850,"")</f>
        <v/>
      </c>
      <c r="R852" s="74" t="str">
        <f aca="false">IFERROR((R851-R850)/R850,"")</f>
        <v/>
      </c>
      <c r="S852" s="74" t="str">
        <f aca="false">IFERROR((S851-S850)/S850,"")</f>
        <v/>
      </c>
      <c r="T852" s="74" t="str">
        <f aca="false">IFERROR((T851-T850)/T850,"")</f>
        <v/>
      </c>
      <c r="U852" s="74" t="str">
        <f aca="false">IFERROR((U851-U850)/U850,"")</f>
        <v/>
      </c>
      <c r="V852" s="75" t="str">
        <f aca="false">IFERROR((V851-V850)/V850,"")</f>
        <v/>
      </c>
    </row>
    <row r="853" customFormat="false" ht="13.5" hidden="false" customHeight="true" outlineLevel="0" collapsed="false">
      <c r="A853" s="69"/>
      <c r="B853" s="70"/>
      <c r="C853" s="76" t="s">
        <v>550</v>
      </c>
      <c r="D853" s="88"/>
      <c r="E853" s="82"/>
      <c r="F853" s="77" t="str">
        <f aca="false">IFERROR(SQRT(2*(F851-F850)^2/(F851+F850)),"")</f>
        <v/>
      </c>
      <c r="G853" s="77" t="str">
        <f aca="false">IFERROR(SQRT(2*(G851-G850)^2/(G851+G850)),"")</f>
        <v/>
      </c>
      <c r="H853" s="77" t="str">
        <f aca="false">IFERROR(SQRT(2*(H851-H850)^2/(H851+H850)),"")</f>
        <v/>
      </c>
      <c r="I853" s="77" t="str">
        <f aca="false">IFERROR(SQRT(2*(I851-I850)^2/(I851+I850)),"")</f>
        <v/>
      </c>
      <c r="J853" s="77" t="str">
        <f aca="false">IFERROR(SQRT(2*(J851-J850)^2/(J851+J850)),"")</f>
        <v/>
      </c>
      <c r="K853" s="77" t="str">
        <f aca="false">IFERROR(SQRT(2*(K851-K850)^2/(K851+K850)),"")</f>
        <v/>
      </c>
      <c r="L853" s="77" t="str">
        <f aca="false">IFERROR(SQRT(2*(L851-L850)^2/(L851+L850)),"")</f>
        <v/>
      </c>
      <c r="M853" s="77" t="str">
        <f aca="false">IFERROR(SQRT(2*(M851-M850)^2/(M851+M850)),"")</f>
        <v/>
      </c>
      <c r="N853" s="84" t="str">
        <f aca="false">IFERROR(SQRT(2*(N851-N850)^2/(N851+N850)),"")</f>
        <v/>
      </c>
      <c r="O853" s="84" t="str">
        <f aca="false">IFERROR(SQRT(2*(O851-O850)^2/(O851+O850)),"")</f>
        <v/>
      </c>
      <c r="P853" s="84" t="str">
        <f aca="false">IFERROR(SQRT(2*(P851-P850)^2/(P851+P850)),"")</f>
        <v/>
      </c>
      <c r="Q853" s="77" t="str">
        <f aca="false">IFERROR(SQRT(2*(Q851-Q850)^2/(Q851+Q850)),"")</f>
        <v/>
      </c>
      <c r="R853" s="77" t="str">
        <f aca="false">IFERROR(SQRT(2*(R851-R850)^2/(R851+R850)),"")</f>
        <v/>
      </c>
      <c r="S853" s="77" t="str">
        <f aca="false">IFERROR(SQRT(2*(S851-S850)^2/(S851+S850)),"")</f>
        <v/>
      </c>
      <c r="T853" s="77" t="str">
        <f aca="false">IFERROR(SQRT(2*(T851-T850)^2/(T851+T850)),"")</f>
        <v/>
      </c>
      <c r="U853" s="77" t="str">
        <f aca="false">IFERROR(SQRT(2*(U851-U850)^2/(U851+U850)),"")</f>
        <v/>
      </c>
      <c r="V853" s="79" t="str">
        <f aca="false">IFERROR(SQRT(2*(V851-V850)^2/(V851+V850)),"")</f>
        <v/>
      </c>
    </row>
    <row r="854" customFormat="false" ht="13.5" hidden="false" customHeight="true" outlineLevel="0" collapsed="false">
      <c r="A854" s="69" t="n">
        <v>8057845</v>
      </c>
      <c r="B854" s="70" t="s">
        <v>478</v>
      </c>
      <c r="C854" s="71" t="s">
        <v>547</v>
      </c>
      <c r="D854" s="86"/>
      <c r="E854" s="82"/>
      <c r="F854" s="71"/>
      <c r="G854" s="71"/>
      <c r="H854" s="71"/>
      <c r="I854" s="71"/>
      <c r="J854" s="71"/>
      <c r="K854" s="71"/>
      <c r="L854" s="71"/>
      <c r="M854" s="71"/>
      <c r="N854" s="5"/>
      <c r="O854" s="5"/>
      <c r="P854" s="5"/>
      <c r="Q854" s="71"/>
      <c r="R854" s="71"/>
      <c r="S854" s="71"/>
      <c r="T854" s="71"/>
      <c r="U854" s="71"/>
      <c r="V854" s="85"/>
    </row>
    <row r="855" customFormat="false" ht="13.5" hidden="false" customHeight="true" outlineLevel="0" collapsed="false">
      <c r="A855" s="69"/>
      <c r="B855" s="70"/>
      <c r="C855" s="6" t="s">
        <v>548</v>
      </c>
      <c r="D855" s="87"/>
      <c r="E855" s="82"/>
      <c r="F855" s="6"/>
      <c r="G855" s="6"/>
      <c r="H855" s="6"/>
      <c r="I855" s="6"/>
      <c r="J855" s="6"/>
      <c r="K855" s="6"/>
      <c r="L855" s="6"/>
      <c r="M855" s="6"/>
      <c r="N855" s="5"/>
      <c r="O855" s="5"/>
      <c r="P855" s="5"/>
      <c r="Q855" s="6"/>
      <c r="R855" s="6"/>
      <c r="S855" s="6"/>
      <c r="T855" s="6"/>
      <c r="U855" s="6"/>
      <c r="V855" s="83"/>
    </row>
    <row r="856" customFormat="false" ht="13.5" hidden="false" customHeight="true" outlineLevel="0" collapsed="false">
      <c r="A856" s="69"/>
      <c r="B856" s="70"/>
      <c r="C856" s="6" t="s">
        <v>549</v>
      </c>
      <c r="D856" s="87"/>
      <c r="E856" s="82"/>
      <c r="F856" s="74" t="str">
        <f aca="false">IFERROR((F855-F854)/F854,"")</f>
        <v/>
      </c>
      <c r="G856" s="74" t="str">
        <f aca="false">IFERROR((G855-G854)/G854,"")</f>
        <v/>
      </c>
      <c r="H856" s="74" t="str">
        <f aca="false">IFERROR((H855-H854)/H854,"")</f>
        <v/>
      </c>
      <c r="I856" s="74" t="str">
        <f aca="false">IFERROR((I855-I854)/I854,"")</f>
        <v/>
      </c>
      <c r="J856" s="74" t="str">
        <f aca="false">IFERROR((J855-J854)/J854,"")</f>
        <v/>
      </c>
      <c r="K856" s="74" t="str">
        <f aca="false">IFERROR((K855-K854)/K854,"")</f>
        <v/>
      </c>
      <c r="L856" s="74" t="str">
        <f aca="false">IFERROR((L855-L854)/L854,"")</f>
        <v/>
      </c>
      <c r="M856" s="74" t="str">
        <f aca="false">IFERROR((M855-M854)/M854,"")</f>
        <v/>
      </c>
      <c r="N856" s="40" t="str">
        <f aca="false">IFERROR((N855-N854)/N854,"")</f>
        <v/>
      </c>
      <c r="O856" s="40" t="str">
        <f aca="false">IFERROR((O855-O854)/O854,"")</f>
        <v/>
      </c>
      <c r="P856" s="40" t="str">
        <f aca="false">IFERROR((P855-P854)/P854,"")</f>
        <v/>
      </c>
      <c r="Q856" s="74" t="str">
        <f aca="false">IFERROR((Q855-Q854)/Q854,"")</f>
        <v/>
      </c>
      <c r="R856" s="74" t="str">
        <f aca="false">IFERROR((R855-R854)/R854,"")</f>
        <v/>
      </c>
      <c r="S856" s="74" t="str">
        <f aca="false">IFERROR((S855-S854)/S854,"")</f>
        <v/>
      </c>
      <c r="T856" s="74" t="str">
        <f aca="false">IFERROR((T855-T854)/T854,"")</f>
        <v/>
      </c>
      <c r="U856" s="74" t="str">
        <f aca="false">IFERROR((U855-U854)/U854,"")</f>
        <v/>
      </c>
      <c r="V856" s="75" t="str">
        <f aca="false">IFERROR((V855-V854)/V854,"")</f>
        <v/>
      </c>
    </row>
    <row r="857" customFormat="false" ht="13.5" hidden="false" customHeight="true" outlineLevel="0" collapsed="false">
      <c r="A857" s="69"/>
      <c r="B857" s="70"/>
      <c r="C857" s="76" t="s">
        <v>550</v>
      </c>
      <c r="D857" s="88"/>
      <c r="E857" s="82"/>
      <c r="F857" s="77" t="str">
        <f aca="false">IFERROR(SQRT(2*(F855-F854)^2/(F855+F854)),"")</f>
        <v/>
      </c>
      <c r="G857" s="77" t="str">
        <f aca="false">IFERROR(SQRT(2*(G855-G854)^2/(G855+G854)),"")</f>
        <v/>
      </c>
      <c r="H857" s="77" t="str">
        <f aca="false">IFERROR(SQRT(2*(H855-H854)^2/(H855+H854)),"")</f>
        <v/>
      </c>
      <c r="I857" s="77" t="str">
        <f aca="false">IFERROR(SQRT(2*(I855-I854)^2/(I855+I854)),"")</f>
        <v/>
      </c>
      <c r="J857" s="77" t="str">
        <f aca="false">IFERROR(SQRT(2*(J855-J854)^2/(J855+J854)),"")</f>
        <v/>
      </c>
      <c r="K857" s="77" t="str">
        <f aca="false">IFERROR(SQRT(2*(K855-K854)^2/(K855+K854)),"")</f>
        <v/>
      </c>
      <c r="L857" s="77" t="str">
        <f aca="false">IFERROR(SQRT(2*(L855-L854)^2/(L855+L854)),"")</f>
        <v/>
      </c>
      <c r="M857" s="77" t="str">
        <f aca="false">IFERROR(SQRT(2*(M855-M854)^2/(M855+M854)),"")</f>
        <v/>
      </c>
      <c r="N857" s="84" t="str">
        <f aca="false">IFERROR(SQRT(2*(N855-N854)^2/(N855+N854)),"")</f>
        <v/>
      </c>
      <c r="O857" s="84" t="str">
        <f aca="false">IFERROR(SQRT(2*(O855-O854)^2/(O855+O854)),"")</f>
        <v/>
      </c>
      <c r="P857" s="84" t="str">
        <f aca="false">IFERROR(SQRT(2*(P855-P854)^2/(P855+P854)),"")</f>
        <v/>
      </c>
      <c r="Q857" s="77" t="str">
        <f aca="false">IFERROR(SQRT(2*(Q855-Q854)^2/(Q855+Q854)),"")</f>
        <v/>
      </c>
      <c r="R857" s="77" t="str">
        <f aca="false">IFERROR(SQRT(2*(R855-R854)^2/(R855+R854)),"")</f>
        <v/>
      </c>
      <c r="S857" s="77" t="str">
        <f aca="false">IFERROR(SQRT(2*(S855-S854)^2/(S855+S854)),"")</f>
        <v/>
      </c>
      <c r="T857" s="77" t="str">
        <f aca="false">IFERROR(SQRT(2*(T855-T854)^2/(T855+T854)),"")</f>
        <v/>
      </c>
      <c r="U857" s="77" t="str">
        <f aca="false">IFERROR(SQRT(2*(U855-U854)^2/(U855+U854)),"")</f>
        <v/>
      </c>
      <c r="V857" s="79" t="str">
        <f aca="false">IFERROR(SQRT(2*(V855-V854)^2/(V855+V854)),"")</f>
        <v/>
      </c>
    </row>
    <row r="858" customFormat="false" ht="13.5" hidden="false" customHeight="true" outlineLevel="0" collapsed="false">
      <c r="A858" s="69" t="n">
        <v>8033600</v>
      </c>
      <c r="B858" s="70" t="s">
        <v>480</v>
      </c>
      <c r="C858" s="71" t="s">
        <v>547</v>
      </c>
      <c r="D858" s="86"/>
      <c r="E858" s="82"/>
      <c r="F858" s="71"/>
      <c r="G858" s="71"/>
      <c r="H858" s="71"/>
      <c r="I858" s="71"/>
      <c r="J858" s="71"/>
      <c r="K858" s="71"/>
      <c r="L858" s="71"/>
      <c r="M858" s="71"/>
      <c r="N858" s="5"/>
      <c r="O858" s="5"/>
      <c r="P858" s="5"/>
      <c r="Q858" s="71"/>
      <c r="R858" s="71"/>
      <c r="S858" s="71"/>
      <c r="T858" s="71"/>
      <c r="U858" s="71"/>
      <c r="V858" s="85"/>
    </row>
    <row r="859" customFormat="false" ht="13.5" hidden="false" customHeight="true" outlineLevel="0" collapsed="false">
      <c r="A859" s="69"/>
      <c r="B859" s="70"/>
      <c r="C859" s="6" t="s">
        <v>548</v>
      </c>
      <c r="D859" s="87"/>
      <c r="E859" s="82"/>
      <c r="F859" s="6"/>
      <c r="G859" s="6"/>
      <c r="H859" s="6"/>
      <c r="I859" s="6"/>
      <c r="J859" s="6"/>
      <c r="K859" s="6"/>
      <c r="L859" s="6"/>
      <c r="M859" s="6"/>
      <c r="N859" s="5"/>
      <c r="O859" s="5"/>
      <c r="P859" s="5"/>
      <c r="Q859" s="6"/>
      <c r="R859" s="6"/>
      <c r="S859" s="6"/>
      <c r="T859" s="6"/>
      <c r="U859" s="6"/>
      <c r="V859" s="83"/>
    </row>
    <row r="860" customFormat="false" ht="13.5" hidden="false" customHeight="true" outlineLevel="0" collapsed="false">
      <c r="A860" s="69"/>
      <c r="B860" s="70"/>
      <c r="C860" s="6" t="s">
        <v>549</v>
      </c>
      <c r="D860" s="87"/>
      <c r="E860" s="82"/>
      <c r="F860" s="74" t="str">
        <f aca="false">IFERROR((F859-F858)/F858,"")</f>
        <v/>
      </c>
      <c r="G860" s="74" t="str">
        <f aca="false">IFERROR((G859-G858)/G858,"")</f>
        <v/>
      </c>
      <c r="H860" s="74" t="str">
        <f aca="false">IFERROR((H859-H858)/H858,"")</f>
        <v/>
      </c>
      <c r="I860" s="74" t="str">
        <f aca="false">IFERROR((I859-I858)/I858,"")</f>
        <v/>
      </c>
      <c r="J860" s="74" t="str">
        <f aca="false">IFERROR((J859-J858)/J858,"")</f>
        <v/>
      </c>
      <c r="K860" s="74" t="str">
        <f aca="false">IFERROR((K859-K858)/K858,"")</f>
        <v/>
      </c>
      <c r="L860" s="74" t="str">
        <f aca="false">IFERROR((L859-L858)/L858,"")</f>
        <v/>
      </c>
      <c r="M860" s="74" t="str">
        <f aca="false">IFERROR((M859-M858)/M858,"")</f>
        <v/>
      </c>
      <c r="N860" s="40" t="str">
        <f aca="false">IFERROR((N859-N858)/N858,"")</f>
        <v/>
      </c>
      <c r="O860" s="40" t="str">
        <f aca="false">IFERROR((O859-O858)/O858,"")</f>
        <v/>
      </c>
      <c r="P860" s="40" t="str">
        <f aca="false">IFERROR((P859-P858)/P858,"")</f>
        <v/>
      </c>
      <c r="Q860" s="74" t="str">
        <f aca="false">IFERROR((Q859-Q858)/Q858,"")</f>
        <v/>
      </c>
      <c r="R860" s="74" t="str">
        <f aca="false">IFERROR((R859-R858)/R858,"")</f>
        <v/>
      </c>
      <c r="S860" s="74" t="str">
        <f aca="false">IFERROR((S859-S858)/S858,"")</f>
        <v/>
      </c>
      <c r="T860" s="74" t="str">
        <f aca="false">IFERROR((T859-T858)/T858,"")</f>
        <v/>
      </c>
      <c r="U860" s="74" t="str">
        <f aca="false">IFERROR((U859-U858)/U858,"")</f>
        <v/>
      </c>
      <c r="V860" s="75" t="str">
        <f aca="false">IFERROR((V859-V858)/V858,"")</f>
        <v/>
      </c>
    </row>
    <row r="861" customFormat="false" ht="13.5" hidden="false" customHeight="true" outlineLevel="0" collapsed="false">
      <c r="A861" s="69"/>
      <c r="B861" s="70"/>
      <c r="C861" s="76" t="s">
        <v>550</v>
      </c>
      <c r="D861" s="88"/>
      <c r="E861" s="82"/>
      <c r="F861" s="77" t="str">
        <f aca="false">IFERROR(SQRT(2*(F859-F858)^2/(F859+F858)),"")</f>
        <v/>
      </c>
      <c r="G861" s="77" t="str">
        <f aca="false">IFERROR(SQRT(2*(G859-G858)^2/(G859+G858)),"")</f>
        <v/>
      </c>
      <c r="H861" s="77" t="str">
        <f aca="false">IFERROR(SQRT(2*(H859-H858)^2/(H859+H858)),"")</f>
        <v/>
      </c>
      <c r="I861" s="77" t="str">
        <f aca="false">IFERROR(SQRT(2*(I859-I858)^2/(I859+I858)),"")</f>
        <v/>
      </c>
      <c r="J861" s="77" t="str">
        <f aca="false">IFERROR(SQRT(2*(J859-J858)^2/(J859+J858)),"")</f>
        <v/>
      </c>
      <c r="K861" s="77" t="str">
        <f aca="false">IFERROR(SQRT(2*(K859-K858)^2/(K859+K858)),"")</f>
        <v/>
      </c>
      <c r="L861" s="77" t="str">
        <f aca="false">IFERROR(SQRT(2*(L859-L858)^2/(L859+L858)),"")</f>
        <v/>
      </c>
      <c r="M861" s="77" t="str">
        <f aca="false">IFERROR(SQRT(2*(M859-M858)^2/(M859+M858)),"")</f>
        <v/>
      </c>
      <c r="N861" s="84" t="str">
        <f aca="false">IFERROR(SQRT(2*(N859-N858)^2/(N859+N858)),"")</f>
        <v/>
      </c>
      <c r="O861" s="84" t="str">
        <f aca="false">IFERROR(SQRT(2*(O859-O858)^2/(O859+O858)),"")</f>
        <v/>
      </c>
      <c r="P861" s="84" t="str">
        <f aca="false">IFERROR(SQRT(2*(P859-P858)^2/(P859+P858)),"")</f>
        <v/>
      </c>
      <c r="Q861" s="77" t="str">
        <f aca="false">IFERROR(SQRT(2*(Q859-Q858)^2/(Q859+Q858)),"")</f>
        <v/>
      </c>
      <c r="R861" s="77" t="str">
        <f aca="false">IFERROR(SQRT(2*(R859-R858)^2/(R859+R858)),"")</f>
        <v/>
      </c>
      <c r="S861" s="77" t="str">
        <f aca="false">IFERROR(SQRT(2*(S859-S858)^2/(S859+S858)),"")</f>
        <v/>
      </c>
      <c r="T861" s="77" t="str">
        <f aca="false">IFERROR(SQRT(2*(T859-T858)^2/(T859+T858)),"")</f>
        <v/>
      </c>
      <c r="U861" s="77" t="str">
        <f aca="false">IFERROR(SQRT(2*(U859-U858)^2/(U859+U858)),"")</f>
        <v/>
      </c>
      <c r="V861" s="79" t="str">
        <f aca="false">IFERROR(SQRT(2*(V859-V858)^2/(V859+V858)),"")</f>
        <v/>
      </c>
    </row>
    <row r="862" customFormat="false" ht="13.5" hidden="false" customHeight="true" outlineLevel="0" collapsed="false">
      <c r="A862" s="69" t="n">
        <v>8034700</v>
      </c>
      <c r="B862" s="70" t="s">
        <v>482</v>
      </c>
      <c r="C862" s="71" t="s">
        <v>547</v>
      </c>
      <c r="D862" s="86"/>
      <c r="E862" s="82"/>
      <c r="F862" s="71"/>
      <c r="G862" s="71"/>
      <c r="H862" s="71"/>
      <c r="I862" s="71"/>
      <c r="J862" s="71"/>
      <c r="K862" s="71"/>
      <c r="L862" s="71"/>
      <c r="M862" s="71"/>
      <c r="N862" s="5"/>
      <c r="O862" s="5"/>
      <c r="P862" s="5"/>
      <c r="Q862" s="71"/>
      <c r="R862" s="71"/>
      <c r="S862" s="71"/>
      <c r="T862" s="71"/>
      <c r="U862" s="71"/>
      <c r="V862" s="85"/>
    </row>
    <row r="863" customFormat="false" ht="13.5" hidden="false" customHeight="true" outlineLevel="0" collapsed="false">
      <c r="A863" s="69"/>
      <c r="B863" s="70"/>
      <c r="C863" s="6" t="s">
        <v>548</v>
      </c>
      <c r="D863" s="87"/>
      <c r="E863" s="82"/>
      <c r="F863" s="6"/>
      <c r="G863" s="6"/>
      <c r="H863" s="6"/>
      <c r="I863" s="6"/>
      <c r="J863" s="6"/>
      <c r="K863" s="6"/>
      <c r="L863" s="6"/>
      <c r="M863" s="6"/>
      <c r="N863" s="5"/>
      <c r="O863" s="5"/>
      <c r="P863" s="5"/>
      <c r="Q863" s="6"/>
      <c r="R863" s="6"/>
      <c r="S863" s="6"/>
      <c r="T863" s="6"/>
      <c r="U863" s="6"/>
      <c r="V863" s="83"/>
    </row>
    <row r="864" customFormat="false" ht="13.5" hidden="false" customHeight="true" outlineLevel="0" collapsed="false">
      <c r="A864" s="69"/>
      <c r="B864" s="70"/>
      <c r="C864" s="6" t="s">
        <v>549</v>
      </c>
      <c r="D864" s="87"/>
      <c r="E864" s="82"/>
      <c r="F864" s="74" t="str">
        <f aca="false">IFERROR((F863-F862)/F862,"")</f>
        <v/>
      </c>
      <c r="G864" s="74" t="str">
        <f aca="false">IFERROR((G863-G862)/G862,"")</f>
        <v/>
      </c>
      <c r="H864" s="74" t="str">
        <f aca="false">IFERROR((H863-H862)/H862,"")</f>
        <v/>
      </c>
      <c r="I864" s="74" t="str">
        <f aca="false">IFERROR((I863-I862)/I862,"")</f>
        <v/>
      </c>
      <c r="J864" s="74" t="str">
        <f aca="false">IFERROR((J863-J862)/J862,"")</f>
        <v/>
      </c>
      <c r="K864" s="74" t="str">
        <f aca="false">IFERROR((K863-K862)/K862,"")</f>
        <v/>
      </c>
      <c r="L864" s="74" t="str">
        <f aca="false">IFERROR((L863-L862)/L862,"")</f>
        <v/>
      </c>
      <c r="M864" s="74" t="str">
        <f aca="false">IFERROR((M863-M862)/M862,"")</f>
        <v/>
      </c>
      <c r="N864" s="40" t="str">
        <f aca="false">IFERROR((N863-N862)/N862,"")</f>
        <v/>
      </c>
      <c r="O864" s="40" t="str">
        <f aca="false">IFERROR((O863-O862)/O862,"")</f>
        <v/>
      </c>
      <c r="P864" s="40" t="str">
        <f aca="false">IFERROR((P863-P862)/P862,"")</f>
        <v/>
      </c>
      <c r="Q864" s="74" t="str">
        <f aca="false">IFERROR((Q863-Q862)/Q862,"")</f>
        <v/>
      </c>
      <c r="R864" s="74" t="str">
        <f aca="false">IFERROR((R863-R862)/R862,"")</f>
        <v/>
      </c>
      <c r="S864" s="74" t="str">
        <f aca="false">IFERROR((S863-S862)/S862,"")</f>
        <v/>
      </c>
      <c r="T864" s="74" t="str">
        <f aca="false">IFERROR((T863-T862)/T862,"")</f>
        <v/>
      </c>
      <c r="U864" s="74" t="str">
        <f aca="false">IFERROR((U863-U862)/U862,"")</f>
        <v/>
      </c>
      <c r="V864" s="75" t="str">
        <f aca="false">IFERROR((V863-V862)/V862,"")</f>
        <v/>
      </c>
    </row>
    <row r="865" customFormat="false" ht="13.5" hidden="false" customHeight="true" outlineLevel="0" collapsed="false">
      <c r="A865" s="69"/>
      <c r="B865" s="70"/>
      <c r="C865" s="76" t="s">
        <v>550</v>
      </c>
      <c r="D865" s="88"/>
      <c r="E865" s="82"/>
      <c r="F865" s="77" t="str">
        <f aca="false">IFERROR(SQRT(2*(F863-F862)^2/(F863+F862)),"")</f>
        <v/>
      </c>
      <c r="G865" s="77" t="str">
        <f aca="false">IFERROR(SQRT(2*(G863-G862)^2/(G863+G862)),"")</f>
        <v/>
      </c>
      <c r="H865" s="77" t="str">
        <f aca="false">IFERROR(SQRT(2*(H863-H862)^2/(H863+H862)),"")</f>
        <v/>
      </c>
      <c r="I865" s="77" t="str">
        <f aca="false">IFERROR(SQRT(2*(I863-I862)^2/(I863+I862)),"")</f>
        <v/>
      </c>
      <c r="J865" s="77" t="str">
        <f aca="false">IFERROR(SQRT(2*(J863-J862)^2/(J863+J862)),"")</f>
        <v/>
      </c>
      <c r="K865" s="77" t="str">
        <f aca="false">IFERROR(SQRT(2*(K863-K862)^2/(K863+K862)),"")</f>
        <v/>
      </c>
      <c r="L865" s="77" t="str">
        <f aca="false">IFERROR(SQRT(2*(L863-L862)^2/(L863+L862)),"")</f>
        <v/>
      </c>
      <c r="M865" s="77" t="str">
        <f aca="false">IFERROR(SQRT(2*(M863-M862)^2/(M863+M862)),"")</f>
        <v/>
      </c>
      <c r="N865" s="84" t="str">
        <f aca="false">IFERROR(SQRT(2*(N863-N862)^2/(N863+N862)),"")</f>
        <v/>
      </c>
      <c r="O865" s="84" t="str">
        <f aca="false">IFERROR(SQRT(2*(O863-O862)^2/(O863+O862)),"")</f>
        <v/>
      </c>
      <c r="P865" s="84" t="str">
        <f aca="false">IFERROR(SQRT(2*(P863-P862)^2/(P863+P862)),"")</f>
        <v/>
      </c>
      <c r="Q865" s="77" t="str">
        <f aca="false">IFERROR(SQRT(2*(Q863-Q862)^2/(Q863+Q862)),"")</f>
        <v/>
      </c>
      <c r="R865" s="77" t="str">
        <f aca="false">IFERROR(SQRT(2*(R863-R862)^2/(R863+R862)),"")</f>
        <v/>
      </c>
      <c r="S865" s="77" t="str">
        <f aca="false">IFERROR(SQRT(2*(S863-S862)^2/(S863+S862)),"")</f>
        <v/>
      </c>
      <c r="T865" s="77" t="str">
        <f aca="false">IFERROR(SQRT(2*(T863-T862)^2/(T863+T862)),"")</f>
        <v/>
      </c>
      <c r="U865" s="77" t="str">
        <f aca="false">IFERROR(SQRT(2*(U863-U862)^2/(U863+U862)),"")</f>
        <v/>
      </c>
      <c r="V865" s="79" t="str">
        <f aca="false">IFERROR(SQRT(2*(V863-V862)^2/(V863+V862)),"")</f>
        <v/>
      </c>
    </row>
    <row r="866" customFormat="false" ht="13.5" hidden="false" customHeight="true" outlineLevel="0" collapsed="false">
      <c r="A866" s="69" t="n">
        <v>8034900</v>
      </c>
      <c r="B866" s="70" t="s">
        <v>484</v>
      </c>
      <c r="C866" s="71" t="s">
        <v>547</v>
      </c>
      <c r="D866" s="86"/>
      <c r="E866" s="82"/>
      <c r="F866" s="71"/>
      <c r="G866" s="71"/>
      <c r="H866" s="71"/>
      <c r="I866" s="71"/>
      <c r="J866" s="71"/>
      <c r="K866" s="71"/>
      <c r="L866" s="71"/>
      <c r="M866" s="71"/>
      <c r="N866" s="5"/>
      <c r="O866" s="5"/>
      <c r="P866" s="5"/>
      <c r="Q866" s="71"/>
      <c r="R866" s="71"/>
      <c r="S866" s="71"/>
      <c r="T866" s="71"/>
      <c r="U866" s="71"/>
      <c r="V866" s="85"/>
    </row>
    <row r="867" customFormat="false" ht="13.5" hidden="false" customHeight="true" outlineLevel="0" collapsed="false">
      <c r="A867" s="69"/>
      <c r="B867" s="70"/>
      <c r="C867" s="6" t="s">
        <v>548</v>
      </c>
      <c r="D867" s="87"/>
      <c r="E867" s="82"/>
      <c r="F867" s="6"/>
      <c r="G867" s="6"/>
      <c r="H867" s="6"/>
      <c r="I867" s="6"/>
      <c r="J867" s="6"/>
      <c r="K867" s="6"/>
      <c r="L867" s="6"/>
      <c r="M867" s="6"/>
      <c r="N867" s="5"/>
      <c r="O867" s="5"/>
      <c r="P867" s="5"/>
      <c r="Q867" s="6"/>
      <c r="R867" s="6"/>
      <c r="S867" s="6"/>
      <c r="T867" s="6"/>
      <c r="U867" s="6"/>
      <c r="V867" s="83"/>
    </row>
    <row r="868" customFormat="false" ht="13.5" hidden="false" customHeight="true" outlineLevel="0" collapsed="false">
      <c r="A868" s="69"/>
      <c r="B868" s="70"/>
      <c r="C868" s="6" t="s">
        <v>549</v>
      </c>
      <c r="D868" s="87"/>
      <c r="E868" s="82"/>
      <c r="F868" s="74" t="str">
        <f aca="false">IFERROR((F867-F866)/F866,"")</f>
        <v/>
      </c>
      <c r="G868" s="74" t="str">
        <f aca="false">IFERROR((G867-G866)/G866,"")</f>
        <v/>
      </c>
      <c r="H868" s="74" t="str">
        <f aca="false">IFERROR((H867-H866)/H866,"")</f>
        <v/>
      </c>
      <c r="I868" s="74" t="str">
        <f aca="false">IFERROR((I867-I866)/I866,"")</f>
        <v/>
      </c>
      <c r="J868" s="74" t="str">
        <f aca="false">IFERROR((J867-J866)/J866,"")</f>
        <v/>
      </c>
      <c r="K868" s="74" t="str">
        <f aca="false">IFERROR((K867-K866)/K866,"")</f>
        <v/>
      </c>
      <c r="L868" s="74" t="str">
        <f aca="false">IFERROR((L867-L866)/L866,"")</f>
        <v/>
      </c>
      <c r="M868" s="74" t="str">
        <f aca="false">IFERROR((M867-M866)/M866,"")</f>
        <v/>
      </c>
      <c r="N868" s="40" t="str">
        <f aca="false">IFERROR((N867-N866)/N866,"")</f>
        <v/>
      </c>
      <c r="O868" s="40" t="str">
        <f aca="false">IFERROR((O867-O866)/O866,"")</f>
        <v/>
      </c>
      <c r="P868" s="40" t="str">
        <f aca="false">IFERROR((P867-P866)/P866,"")</f>
        <v/>
      </c>
      <c r="Q868" s="74" t="str">
        <f aca="false">IFERROR((Q867-Q866)/Q866,"")</f>
        <v/>
      </c>
      <c r="R868" s="74" t="str">
        <f aca="false">IFERROR((R867-R866)/R866,"")</f>
        <v/>
      </c>
      <c r="S868" s="74" t="str">
        <f aca="false">IFERROR((S867-S866)/S866,"")</f>
        <v/>
      </c>
      <c r="T868" s="74" t="str">
        <f aca="false">IFERROR((T867-T866)/T866,"")</f>
        <v/>
      </c>
      <c r="U868" s="74" t="str">
        <f aca="false">IFERROR((U867-U866)/U866,"")</f>
        <v/>
      </c>
      <c r="V868" s="75" t="str">
        <f aca="false">IFERROR((V867-V866)/V866,"")</f>
        <v/>
      </c>
    </row>
    <row r="869" customFormat="false" ht="13.5" hidden="false" customHeight="true" outlineLevel="0" collapsed="false">
      <c r="A869" s="69"/>
      <c r="B869" s="70"/>
      <c r="C869" s="76" t="s">
        <v>550</v>
      </c>
      <c r="D869" s="88"/>
      <c r="E869" s="82"/>
      <c r="F869" s="77" t="str">
        <f aca="false">IFERROR(SQRT(2*(F867-F866)^2/(F867+F866)),"")</f>
        <v/>
      </c>
      <c r="G869" s="77" t="str">
        <f aca="false">IFERROR(SQRT(2*(G867-G866)^2/(G867+G866)),"")</f>
        <v/>
      </c>
      <c r="H869" s="77" t="str">
        <f aca="false">IFERROR(SQRT(2*(H867-H866)^2/(H867+H866)),"")</f>
        <v/>
      </c>
      <c r="I869" s="77" t="str">
        <f aca="false">IFERROR(SQRT(2*(I867-I866)^2/(I867+I866)),"")</f>
        <v/>
      </c>
      <c r="J869" s="77" t="str">
        <f aca="false">IFERROR(SQRT(2*(J867-J866)^2/(J867+J866)),"")</f>
        <v/>
      </c>
      <c r="K869" s="77" t="str">
        <f aca="false">IFERROR(SQRT(2*(K867-K866)^2/(K867+K866)),"")</f>
        <v/>
      </c>
      <c r="L869" s="77" t="str">
        <f aca="false">IFERROR(SQRT(2*(L867-L866)^2/(L867+L866)),"")</f>
        <v/>
      </c>
      <c r="M869" s="77" t="str">
        <f aca="false">IFERROR(SQRT(2*(M867-M866)^2/(M867+M866)),"")</f>
        <v/>
      </c>
      <c r="N869" s="84" t="str">
        <f aca="false">IFERROR(SQRT(2*(N867-N866)^2/(N867+N866)),"")</f>
        <v/>
      </c>
      <c r="O869" s="84" t="str">
        <f aca="false">IFERROR(SQRT(2*(O867-O866)^2/(O867+O866)),"")</f>
        <v/>
      </c>
      <c r="P869" s="84" t="str">
        <f aca="false">IFERROR(SQRT(2*(P867-P866)^2/(P867+P866)),"")</f>
        <v/>
      </c>
      <c r="Q869" s="77" t="str">
        <f aca="false">IFERROR(SQRT(2*(Q867-Q866)^2/(Q867+Q866)),"")</f>
        <v/>
      </c>
      <c r="R869" s="77" t="str">
        <f aca="false">IFERROR(SQRT(2*(R867-R866)^2/(R867+R866)),"")</f>
        <v/>
      </c>
      <c r="S869" s="77" t="str">
        <f aca="false">IFERROR(SQRT(2*(S867-S866)^2/(S867+S866)),"")</f>
        <v/>
      </c>
      <c r="T869" s="77" t="str">
        <f aca="false">IFERROR(SQRT(2*(T867-T866)^2/(T867+T866)),"")</f>
        <v/>
      </c>
      <c r="U869" s="77" t="str">
        <f aca="false">IFERROR(SQRT(2*(U867-U866)^2/(U867+U866)),"")</f>
        <v/>
      </c>
      <c r="V869" s="79" t="str">
        <f aca="false">IFERROR(SQRT(2*(V867-V866)^2/(V867+V866)),"")</f>
        <v/>
      </c>
    </row>
    <row r="870" customFormat="false" ht="13.5" hidden="false" customHeight="true" outlineLevel="0" collapsed="false">
      <c r="A870" s="69" t="n">
        <v>8034500</v>
      </c>
      <c r="B870" s="70" t="s">
        <v>486</v>
      </c>
      <c r="C870" s="71" t="s">
        <v>547</v>
      </c>
      <c r="D870" s="86"/>
      <c r="E870" s="82"/>
      <c r="F870" s="71"/>
      <c r="G870" s="71"/>
      <c r="H870" s="71"/>
      <c r="I870" s="71"/>
      <c r="J870" s="71"/>
      <c r="K870" s="71"/>
      <c r="L870" s="71"/>
      <c r="M870" s="71"/>
      <c r="N870" s="5"/>
      <c r="O870" s="5"/>
      <c r="P870" s="5"/>
      <c r="Q870" s="71"/>
      <c r="R870" s="71"/>
      <c r="S870" s="71"/>
      <c r="T870" s="71"/>
      <c r="U870" s="71"/>
      <c r="V870" s="85"/>
    </row>
    <row r="871" customFormat="false" ht="13.5" hidden="false" customHeight="true" outlineLevel="0" collapsed="false">
      <c r="A871" s="69"/>
      <c r="B871" s="70"/>
      <c r="C871" s="6" t="s">
        <v>548</v>
      </c>
      <c r="D871" s="87"/>
      <c r="E871" s="82"/>
      <c r="F871" s="6"/>
      <c r="G871" s="6"/>
      <c r="H871" s="6"/>
      <c r="I871" s="6"/>
      <c r="J871" s="6"/>
      <c r="K871" s="6"/>
      <c r="L871" s="6"/>
      <c r="M871" s="6"/>
      <c r="N871" s="5"/>
      <c r="O871" s="5"/>
      <c r="P871" s="5"/>
      <c r="Q871" s="6"/>
      <c r="R871" s="6"/>
      <c r="S871" s="6"/>
      <c r="T871" s="6"/>
      <c r="U871" s="6"/>
      <c r="V871" s="83"/>
    </row>
    <row r="872" customFormat="false" ht="13.5" hidden="false" customHeight="true" outlineLevel="0" collapsed="false">
      <c r="A872" s="69"/>
      <c r="B872" s="70"/>
      <c r="C872" s="6" t="s">
        <v>549</v>
      </c>
      <c r="D872" s="87"/>
      <c r="E872" s="82"/>
      <c r="F872" s="74" t="str">
        <f aca="false">IFERROR((F871-F870)/F870,"")</f>
        <v/>
      </c>
      <c r="G872" s="74" t="str">
        <f aca="false">IFERROR((G871-G870)/G870,"")</f>
        <v/>
      </c>
      <c r="H872" s="74" t="str">
        <f aca="false">IFERROR((H871-H870)/H870,"")</f>
        <v/>
      </c>
      <c r="I872" s="74" t="str">
        <f aca="false">IFERROR((I871-I870)/I870,"")</f>
        <v/>
      </c>
      <c r="J872" s="74" t="str">
        <f aca="false">IFERROR((J871-J870)/J870,"")</f>
        <v/>
      </c>
      <c r="K872" s="74" t="str">
        <f aca="false">IFERROR((K871-K870)/K870,"")</f>
        <v/>
      </c>
      <c r="L872" s="74" t="str">
        <f aca="false">IFERROR((L871-L870)/L870,"")</f>
        <v/>
      </c>
      <c r="M872" s="74" t="str">
        <f aca="false">IFERROR((M871-M870)/M870,"")</f>
        <v/>
      </c>
      <c r="N872" s="40" t="str">
        <f aca="false">IFERROR((N871-N870)/N870,"")</f>
        <v/>
      </c>
      <c r="O872" s="40" t="str">
        <f aca="false">IFERROR((O871-O870)/O870,"")</f>
        <v/>
      </c>
      <c r="P872" s="40" t="str">
        <f aca="false">IFERROR((P871-P870)/P870,"")</f>
        <v/>
      </c>
      <c r="Q872" s="74" t="str">
        <f aca="false">IFERROR((Q871-Q870)/Q870,"")</f>
        <v/>
      </c>
      <c r="R872" s="74" t="str">
        <f aca="false">IFERROR((R871-R870)/R870,"")</f>
        <v/>
      </c>
      <c r="S872" s="74" t="str">
        <f aca="false">IFERROR((S871-S870)/S870,"")</f>
        <v/>
      </c>
      <c r="T872" s="74" t="str">
        <f aca="false">IFERROR((T871-T870)/T870,"")</f>
        <v/>
      </c>
      <c r="U872" s="74" t="str">
        <f aca="false">IFERROR((U871-U870)/U870,"")</f>
        <v/>
      </c>
      <c r="V872" s="75" t="str">
        <f aca="false">IFERROR((V871-V870)/V870,"")</f>
        <v/>
      </c>
    </row>
    <row r="873" customFormat="false" ht="13.5" hidden="false" customHeight="true" outlineLevel="0" collapsed="false">
      <c r="A873" s="69"/>
      <c r="B873" s="70"/>
      <c r="C873" s="76" t="s">
        <v>550</v>
      </c>
      <c r="D873" s="88"/>
      <c r="E873" s="82"/>
      <c r="F873" s="77" t="str">
        <f aca="false">IFERROR(SQRT(2*(F871-F870)^2/(F871+F870)),"")</f>
        <v/>
      </c>
      <c r="G873" s="77" t="str">
        <f aca="false">IFERROR(SQRT(2*(G871-G870)^2/(G871+G870)),"")</f>
        <v/>
      </c>
      <c r="H873" s="77" t="str">
        <f aca="false">IFERROR(SQRT(2*(H871-H870)^2/(H871+H870)),"")</f>
        <v/>
      </c>
      <c r="I873" s="77" t="str">
        <f aca="false">IFERROR(SQRT(2*(I871-I870)^2/(I871+I870)),"")</f>
        <v/>
      </c>
      <c r="J873" s="77" t="str">
        <f aca="false">IFERROR(SQRT(2*(J871-J870)^2/(J871+J870)),"")</f>
        <v/>
      </c>
      <c r="K873" s="77" t="str">
        <f aca="false">IFERROR(SQRT(2*(K871-K870)^2/(K871+K870)),"")</f>
        <v/>
      </c>
      <c r="L873" s="77" t="str">
        <f aca="false">IFERROR(SQRT(2*(L871-L870)^2/(L871+L870)),"")</f>
        <v/>
      </c>
      <c r="M873" s="77" t="str">
        <f aca="false">IFERROR(SQRT(2*(M871-M870)^2/(M871+M870)),"")</f>
        <v/>
      </c>
      <c r="N873" s="84" t="str">
        <f aca="false">IFERROR(SQRT(2*(N871-N870)^2/(N871+N870)),"")</f>
        <v/>
      </c>
      <c r="O873" s="84" t="str">
        <f aca="false">IFERROR(SQRT(2*(O871-O870)^2/(O871+O870)),"")</f>
        <v/>
      </c>
      <c r="P873" s="84" t="str">
        <f aca="false">IFERROR(SQRT(2*(P871-P870)^2/(P871+P870)),"")</f>
        <v/>
      </c>
      <c r="Q873" s="77" t="str">
        <f aca="false">IFERROR(SQRT(2*(Q871-Q870)^2/(Q871+Q870)),"")</f>
        <v/>
      </c>
      <c r="R873" s="77" t="str">
        <f aca="false">IFERROR(SQRT(2*(R871-R870)^2/(R871+R870)),"")</f>
        <v/>
      </c>
      <c r="S873" s="77" t="str">
        <f aca="false">IFERROR(SQRT(2*(S871-S870)^2/(S871+S870)),"")</f>
        <v/>
      </c>
      <c r="T873" s="77" t="str">
        <f aca="false">IFERROR(SQRT(2*(T871-T870)^2/(T871+T870)),"")</f>
        <v/>
      </c>
      <c r="U873" s="77" t="str">
        <f aca="false">IFERROR(SQRT(2*(U871-U870)^2/(U871+U870)),"")</f>
        <v/>
      </c>
      <c r="V873" s="79" t="str">
        <f aca="false">IFERROR(SQRT(2*(V871-V870)^2/(V871+V870)),"")</f>
        <v/>
      </c>
    </row>
    <row r="874" customFormat="false" ht="13.5" hidden="false" customHeight="true" outlineLevel="0" collapsed="false">
      <c r="A874" s="69" t="n">
        <v>9010560</v>
      </c>
      <c r="B874" s="70" t="s">
        <v>488</v>
      </c>
      <c r="C874" s="71" t="s">
        <v>547</v>
      </c>
      <c r="D874" s="86"/>
      <c r="E874" s="82"/>
      <c r="F874" s="71"/>
      <c r="G874" s="71"/>
      <c r="H874" s="71"/>
      <c r="I874" s="71"/>
      <c r="J874" s="71"/>
      <c r="K874" s="71"/>
      <c r="L874" s="71"/>
      <c r="M874" s="71"/>
      <c r="N874" s="5"/>
      <c r="O874" s="5"/>
      <c r="P874" s="5"/>
      <c r="Q874" s="71"/>
      <c r="R874" s="71"/>
      <c r="S874" s="71"/>
      <c r="T874" s="71"/>
      <c r="U874" s="71"/>
      <c r="V874" s="85"/>
    </row>
    <row r="875" customFormat="false" ht="13.5" hidden="false" customHeight="true" outlineLevel="0" collapsed="false">
      <c r="A875" s="69"/>
      <c r="B875" s="70"/>
      <c r="C875" s="6" t="s">
        <v>548</v>
      </c>
      <c r="D875" s="87"/>
      <c r="E875" s="82"/>
      <c r="F875" s="6"/>
      <c r="G875" s="6"/>
      <c r="H875" s="6"/>
      <c r="I875" s="6"/>
      <c r="J875" s="6"/>
      <c r="K875" s="6"/>
      <c r="L875" s="6"/>
      <c r="M875" s="6"/>
      <c r="N875" s="5"/>
      <c r="O875" s="5"/>
      <c r="P875" s="5"/>
      <c r="Q875" s="6"/>
      <c r="R875" s="6"/>
      <c r="S875" s="6"/>
      <c r="T875" s="6"/>
      <c r="U875" s="6"/>
      <c r="V875" s="83"/>
    </row>
    <row r="876" customFormat="false" ht="13.5" hidden="false" customHeight="true" outlineLevel="0" collapsed="false">
      <c r="A876" s="69"/>
      <c r="B876" s="70"/>
      <c r="C876" s="6" t="s">
        <v>549</v>
      </c>
      <c r="D876" s="87"/>
      <c r="E876" s="82"/>
      <c r="F876" s="74" t="str">
        <f aca="false">IFERROR((F875-F874)/F874,"")</f>
        <v/>
      </c>
      <c r="G876" s="74" t="str">
        <f aca="false">IFERROR((G875-G874)/G874,"")</f>
        <v/>
      </c>
      <c r="H876" s="74" t="str">
        <f aca="false">IFERROR((H875-H874)/H874,"")</f>
        <v/>
      </c>
      <c r="I876" s="74" t="str">
        <f aca="false">IFERROR((I875-I874)/I874,"")</f>
        <v/>
      </c>
      <c r="J876" s="74" t="str">
        <f aca="false">IFERROR((J875-J874)/J874,"")</f>
        <v/>
      </c>
      <c r="K876" s="74" t="str">
        <f aca="false">IFERROR((K875-K874)/K874,"")</f>
        <v/>
      </c>
      <c r="L876" s="74" t="str">
        <f aca="false">IFERROR((L875-L874)/L874,"")</f>
        <v/>
      </c>
      <c r="M876" s="74" t="str">
        <f aca="false">IFERROR((M875-M874)/M874,"")</f>
        <v/>
      </c>
      <c r="N876" s="40" t="str">
        <f aca="false">IFERROR((N875-N874)/N874,"")</f>
        <v/>
      </c>
      <c r="O876" s="40" t="str">
        <f aca="false">IFERROR((O875-O874)/O874,"")</f>
        <v/>
      </c>
      <c r="P876" s="40" t="str">
        <f aca="false">IFERROR((P875-P874)/P874,"")</f>
        <v/>
      </c>
      <c r="Q876" s="74" t="str">
        <f aca="false">IFERROR((Q875-Q874)/Q874,"")</f>
        <v/>
      </c>
      <c r="R876" s="74" t="str">
        <f aca="false">IFERROR((R875-R874)/R874,"")</f>
        <v/>
      </c>
      <c r="S876" s="74" t="str">
        <f aca="false">IFERROR((S875-S874)/S874,"")</f>
        <v/>
      </c>
      <c r="T876" s="74" t="str">
        <f aca="false">IFERROR((T875-T874)/T874,"")</f>
        <v/>
      </c>
      <c r="U876" s="74" t="str">
        <f aca="false">IFERROR((U875-U874)/U874,"")</f>
        <v/>
      </c>
      <c r="V876" s="75" t="str">
        <f aca="false">IFERROR((V875-V874)/V874,"")</f>
        <v/>
      </c>
    </row>
    <row r="877" customFormat="false" ht="13.5" hidden="false" customHeight="true" outlineLevel="0" collapsed="false">
      <c r="A877" s="69"/>
      <c r="B877" s="70"/>
      <c r="C877" s="76" t="s">
        <v>550</v>
      </c>
      <c r="D877" s="88"/>
      <c r="E877" s="82"/>
      <c r="F877" s="77" t="str">
        <f aca="false">IFERROR(SQRT(2*(F875-F874)^2/(F875+F874)),"")</f>
        <v/>
      </c>
      <c r="G877" s="77" t="str">
        <f aca="false">IFERROR(SQRT(2*(G875-G874)^2/(G875+G874)),"")</f>
        <v/>
      </c>
      <c r="H877" s="77" t="str">
        <f aca="false">IFERROR(SQRT(2*(H875-H874)^2/(H875+H874)),"")</f>
        <v/>
      </c>
      <c r="I877" s="77" t="str">
        <f aca="false">IFERROR(SQRT(2*(I875-I874)^2/(I875+I874)),"")</f>
        <v/>
      </c>
      <c r="J877" s="77" t="str">
        <f aca="false">IFERROR(SQRT(2*(J875-J874)^2/(J875+J874)),"")</f>
        <v/>
      </c>
      <c r="K877" s="77" t="str">
        <f aca="false">IFERROR(SQRT(2*(K875-K874)^2/(K875+K874)),"")</f>
        <v/>
      </c>
      <c r="L877" s="77" t="str">
        <f aca="false">IFERROR(SQRT(2*(L875-L874)^2/(L875+L874)),"")</f>
        <v/>
      </c>
      <c r="M877" s="77" t="str">
        <f aca="false">IFERROR(SQRT(2*(M875-M874)^2/(M875+M874)),"")</f>
        <v/>
      </c>
      <c r="N877" s="84" t="str">
        <f aca="false">IFERROR(SQRT(2*(N875-N874)^2/(N875+N874)),"")</f>
        <v/>
      </c>
      <c r="O877" s="84" t="str">
        <f aca="false">IFERROR(SQRT(2*(O875-O874)^2/(O875+O874)),"")</f>
        <v/>
      </c>
      <c r="P877" s="84" t="str">
        <f aca="false">IFERROR(SQRT(2*(P875-P874)^2/(P875+P874)),"")</f>
        <v/>
      </c>
      <c r="Q877" s="77" t="str">
        <f aca="false">IFERROR(SQRT(2*(Q875-Q874)^2/(Q875+Q874)),"")</f>
        <v/>
      </c>
      <c r="R877" s="77" t="str">
        <f aca="false">IFERROR(SQRT(2*(R875-R874)^2/(R875+R874)),"")</f>
        <v/>
      </c>
      <c r="S877" s="77" t="str">
        <f aca="false">IFERROR(SQRT(2*(S875-S874)^2/(S875+S874)),"")</f>
        <v/>
      </c>
      <c r="T877" s="77" t="str">
        <f aca="false">IFERROR(SQRT(2*(T875-T874)^2/(T875+T874)),"")</f>
        <v/>
      </c>
      <c r="U877" s="77" t="str">
        <f aca="false">IFERROR(SQRT(2*(U875-U874)^2/(U875+U874)),"")</f>
        <v/>
      </c>
      <c r="V877" s="79" t="str">
        <f aca="false">IFERROR(SQRT(2*(V875-V874)^2/(V875+V874)),"")</f>
        <v/>
      </c>
    </row>
    <row r="878" customFormat="false" ht="13.5" hidden="false" customHeight="true" outlineLevel="0" collapsed="false">
      <c r="A878" s="69" t="n">
        <v>9010570</v>
      </c>
      <c r="B878" s="70" t="s">
        <v>490</v>
      </c>
      <c r="C878" s="71" t="s">
        <v>547</v>
      </c>
      <c r="D878" s="86"/>
      <c r="E878" s="82"/>
      <c r="F878" s="71"/>
      <c r="G878" s="71"/>
      <c r="H878" s="71"/>
      <c r="I878" s="71"/>
      <c r="J878" s="71"/>
      <c r="K878" s="71"/>
      <c r="L878" s="71"/>
      <c r="M878" s="71"/>
      <c r="N878" s="5"/>
      <c r="O878" s="5"/>
      <c r="P878" s="5"/>
      <c r="Q878" s="71"/>
      <c r="R878" s="71"/>
      <c r="S878" s="71"/>
      <c r="T878" s="71"/>
      <c r="U878" s="71"/>
      <c r="V878" s="85"/>
    </row>
    <row r="879" customFormat="false" ht="13.5" hidden="false" customHeight="true" outlineLevel="0" collapsed="false">
      <c r="A879" s="69"/>
      <c r="B879" s="70"/>
      <c r="C879" s="6" t="s">
        <v>548</v>
      </c>
      <c r="D879" s="87"/>
      <c r="E879" s="82"/>
      <c r="F879" s="6"/>
      <c r="G879" s="6"/>
      <c r="H879" s="6"/>
      <c r="I879" s="6"/>
      <c r="J879" s="6"/>
      <c r="K879" s="6"/>
      <c r="L879" s="6"/>
      <c r="M879" s="6"/>
      <c r="N879" s="5"/>
      <c r="O879" s="5"/>
      <c r="P879" s="5"/>
      <c r="Q879" s="6"/>
      <c r="R879" s="6"/>
      <c r="S879" s="6"/>
      <c r="T879" s="6"/>
      <c r="U879" s="6"/>
      <c r="V879" s="83"/>
    </row>
    <row r="880" customFormat="false" ht="13.5" hidden="false" customHeight="true" outlineLevel="0" collapsed="false">
      <c r="A880" s="69"/>
      <c r="B880" s="70"/>
      <c r="C880" s="6" t="s">
        <v>549</v>
      </c>
      <c r="D880" s="87"/>
      <c r="E880" s="82"/>
      <c r="F880" s="74" t="str">
        <f aca="false">IFERROR((F879-F878)/F878,"")</f>
        <v/>
      </c>
      <c r="G880" s="74" t="str">
        <f aca="false">IFERROR((G879-G878)/G878,"")</f>
        <v/>
      </c>
      <c r="H880" s="74" t="str">
        <f aca="false">IFERROR((H879-H878)/H878,"")</f>
        <v/>
      </c>
      <c r="I880" s="74" t="str">
        <f aca="false">IFERROR((I879-I878)/I878,"")</f>
        <v/>
      </c>
      <c r="J880" s="74" t="str">
        <f aca="false">IFERROR((J879-J878)/J878,"")</f>
        <v/>
      </c>
      <c r="K880" s="74" t="str">
        <f aca="false">IFERROR((K879-K878)/K878,"")</f>
        <v/>
      </c>
      <c r="L880" s="74" t="str">
        <f aca="false">IFERROR((L879-L878)/L878,"")</f>
        <v/>
      </c>
      <c r="M880" s="74" t="str">
        <f aca="false">IFERROR((M879-M878)/M878,"")</f>
        <v/>
      </c>
      <c r="N880" s="40" t="str">
        <f aca="false">IFERROR((N879-N878)/N878,"")</f>
        <v/>
      </c>
      <c r="O880" s="40" t="str">
        <f aca="false">IFERROR((O879-O878)/O878,"")</f>
        <v/>
      </c>
      <c r="P880" s="40" t="str">
        <f aca="false">IFERROR((P879-P878)/P878,"")</f>
        <v/>
      </c>
      <c r="Q880" s="74" t="str">
        <f aca="false">IFERROR((Q879-Q878)/Q878,"")</f>
        <v/>
      </c>
      <c r="R880" s="74" t="str">
        <f aca="false">IFERROR((R879-R878)/R878,"")</f>
        <v/>
      </c>
      <c r="S880" s="74" t="str">
        <f aca="false">IFERROR((S879-S878)/S878,"")</f>
        <v/>
      </c>
      <c r="T880" s="74" t="str">
        <f aca="false">IFERROR((T879-T878)/T878,"")</f>
        <v/>
      </c>
      <c r="U880" s="74" t="str">
        <f aca="false">IFERROR((U879-U878)/U878,"")</f>
        <v/>
      </c>
      <c r="V880" s="75" t="str">
        <f aca="false">IFERROR((V879-V878)/V878,"")</f>
        <v/>
      </c>
    </row>
    <row r="881" customFormat="false" ht="13.5" hidden="false" customHeight="true" outlineLevel="0" collapsed="false">
      <c r="A881" s="69"/>
      <c r="B881" s="70"/>
      <c r="C881" s="76" t="s">
        <v>550</v>
      </c>
      <c r="D881" s="88"/>
      <c r="E881" s="82"/>
      <c r="F881" s="77" t="str">
        <f aca="false">IFERROR(SQRT(2*(F879-F878)^2/(F879+F878)),"")</f>
        <v/>
      </c>
      <c r="G881" s="77" t="str">
        <f aca="false">IFERROR(SQRT(2*(G879-G878)^2/(G879+G878)),"")</f>
        <v/>
      </c>
      <c r="H881" s="77" t="str">
        <f aca="false">IFERROR(SQRT(2*(H879-H878)^2/(H879+H878)),"")</f>
        <v/>
      </c>
      <c r="I881" s="77" t="str">
        <f aca="false">IFERROR(SQRT(2*(I879-I878)^2/(I879+I878)),"")</f>
        <v/>
      </c>
      <c r="J881" s="77" t="str">
        <f aca="false">IFERROR(SQRT(2*(J879-J878)^2/(J879+J878)),"")</f>
        <v/>
      </c>
      <c r="K881" s="77" t="str">
        <f aca="false">IFERROR(SQRT(2*(K879-K878)^2/(K879+K878)),"")</f>
        <v/>
      </c>
      <c r="L881" s="77" t="str">
        <f aca="false">IFERROR(SQRT(2*(L879-L878)^2/(L879+L878)),"")</f>
        <v/>
      </c>
      <c r="M881" s="77" t="str">
        <f aca="false">IFERROR(SQRT(2*(M879-M878)^2/(M879+M878)),"")</f>
        <v/>
      </c>
      <c r="N881" s="84" t="str">
        <f aca="false">IFERROR(SQRT(2*(N879-N878)^2/(N879+N878)),"")</f>
        <v/>
      </c>
      <c r="O881" s="84" t="str">
        <f aca="false">IFERROR(SQRT(2*(O879-O878)^2/(O879+O878)),"")</f>
        <v/>
      </c>
      <c r="P881" s="84" t="str">
        <f aca="false">IFERROR(SQRT(2*(P879-P878)^2/(P879+P878)),"")</f>
        <v/>
      </c>
      <c r="Q881" s="77" t="str">
        <f aca="false">IFERROR(SQRT(2*(Q879-Q878)^2/(Q879+Q878)),"")</f>
        <v/>
      </c>
      <c r="R881" s="77" t="str">
        <f aca="false">IFERROR(SQRT(2*(R879-R878)^2/(R879+R878)),"")</f>
        <v/>
      </c>
      <c r="S881" s="77" t="str">
        <f aca="false">IFERROR(SQRT(2*(S879-S878)^2/(S879+S878)),"")</f>
        <v/>
      </c>
      <c r="T881" s="77" t="str">
        <f aca="false">IFERROR(SQRT(2*(T879-T878)^2/(T879+T878)),"")</f>
        <v/>
      </c>
      <c r="U881" s="77" t="str">
        <f aca="false">IFERROR(SQRT(2*(U879-U878)^2/(U879+U878)),"")</f>
        <v/>
      </c>
      <c r="V881" s="79" t="str">
        <f aca="false">IFERROR(SQRT(2*(V879-V878)^2/(V879+V878)),"")</f>
        <v/>
      </c>
    </row>
    <row r="882" customFormat="false" ht="13.5" hidden="false" customHeight="true" outlineLevel="0" collapsed="false">
      <c r="A882" s="69" t="n">
        <v>8039700</v>
      </c>
      <c r="B882" s="70" t="s">
        <v>492</v>
      </c>
      <c r="C882" s="71" t="s">
        <v>547</v>
      </c>
      <c r="D882" s="86"/>
      <c r="E882" s="82"/>
      <c r="F882" s="71"/>
      <c r="G882" s="71"/>
      <c r="H882" s="71"/>
      <c r="I882" s="71"/>
      <c r="J882" s="71"/>
      <c r="K882" s="71"/>
      <c r="L882" s="71"/>
      <c r="M882" s="71"/>
      <c r="N882" s="5"/>
      <c r="O882" s="5"/>
      <c r="P882" s="5"/>
      <c r="Q882" s="71"/>
      <c r="R882" s="71"/>
      <c r="S882" s="71"/>
      <c r="T882" s="71"/>
      <c r="U882" s="71"/>
      <c r="V882" s="85"/>
    </row>
    <row r="883" customFormat="false" ht="13.5" hidden="false" customHeight="true" outlineLevel="0" collapsed="false">
      <c r="A883" s="69"/>
      <c r="B883" s="70"/>
      <c r="C883" s="6" t="s">
        <v>548</v>
      </c>
      <c r="D883" s="87"/>
      <c r="E883" s="82"/>
      <c r="F883" s="6"/>
      <c r="G883" s="6"/>
      <c r="H883" s="6"/>
      <c r="I883" s="6"/>
      <c r="J883" s="6"/>
      <c r="K883" s="6"/>
      <c r="L883" s="6"/>
      <c r="M883" s="6"/>
      <c r="N883" s="5"/>
      <c r="O883" s="5"/>
      <c r="P883" s="5"/>
      <c r="Q883" s="6"/>
      <c r="R883" s="6"/>
      <c r="S883" s="6"/>
      <c r="T883" s="6"/>
      <c r="U883" s="6"/>
      <c r="V883" s="83"/>
    </row>
    <row r="884" customFormat="false" ht="13.5" hidden="false" customHeight="true" outlineLevel="0" collapsed="false">
      <c r="A884" s="69"/>
      <c r="B884" s="70"/>
      <c r="C884" s="6" t="s">
        <v>549</v>
      </c>
      <c r="D884" s="87"/>
      <c r="E884" s="82"/>
      <c r="F884" s="74" t="str">
        <f aca="false">IFERROR((F883-F882)/F882,"")</f>
        <v/>
      </c>
      <c r="G884" s="74" t="str">
        <f aca="false">IFERROR((G883-G882)/G882,"")</f>
        <v/>
      </c>
      <c r="H884" s="74" t="str">
        <f aca="false">IFERROR((H883-H882)/H882,"")</f>
        <v/>
      </c>
      <c r="I884" s="74" t="str">
        <f aca="false">IFERROR((I883-I882)/I882,"")</f>
        <v/>
      </c>
      <c r="J884" s="74" t="str">
        <f aca="false">IFERROR((J883-J882)/J882,"")</f>
        <v/>
      </c>
      <c r="K884" s="74" t="str">
        <f aca="false">IFERROR((K883-K882)/K882,"")</f>
        <v/>
      </c>
      <c r="L884" s="74" t="str">
        <f aca="false">IFERROR((L883-L882)/L882,"")</f>
        <v/>
      </c>
      <c r="M884" s="74" t="str">
        <f aca="false">IFERROR((M883-M882)/M882,"")</f>
        <v/>
      </c>
      <c r="N884" s="40" t="str">
        <f aca="false">IFERROR((N883-N882)/N882,"")</f>
        <v/>
      </c>
      <c r="O884" s="40" t="str">
        <f aca="false">IFERROR((O883-O882)/O882,"")</f>
        <v/>
      </c>
      <c r="P884" s="40" t="str">
        <f aca="false">IFERROR((P883-P882)/P882,"")</f>
        <v/>
      </c>
      <c r="Q884" s="74" t="str">
        <f aca="false">IFERROR((Q883-Q882)/Q882,"")</f>
        <v/>
      </c>
      <c r="R884" s="74" t="str">
        <f aca="false">IFERROR((R883-R882)/R882,"")</f>
        <v/>
      </c>
      <c r="S884" s="74" t="str">
        <f aca="false">IFERROR((S883-S882)/S882,"")</f>
        <v/>
      </c>
      <c r="T884" s="74" t="str">
        <f aca="false">IFERROR((T883-T882)/T882,"")</f>
        <v/>
      </c>
      <c r="U884" s="74" t="str">
        <f aca="false">IFERROR((U883-U882)/U882,"")</f>
        <v/>
      </c>
      <c r="V884" s="75" t="str">
        <f aca="false">IFERROR((V883-V882)/V882,"")</f>
        <v/>
      </c>
    </row>
    <row r="885" customFormat="false" ht="13.5" hidden="false" customHeight="true" outlineLevel="0" collapsed="false">
      <c r="A885" s="69"/>
      <c r="B885" s="70"/>
      <c r="C885" s="76" t="s">
        <v>550</v>
      </c>
      <c r="D885" s="88"/>
      <c r="E885" s="82"/>
      <c r="F885" s="77" t="str">
        <f aca="false">IFERROR(SQRT(2*(F883-F882)^2/(F883+F882)),"")</f>
        <v/>
      </c>
      <c r="G885" s="77" t="str">
        <f aca="false">IFERROR(SQRT(2*(G883-G882)^2/(G883+G882)),"")</f>
        <v/>
      </c>
      <c r="H885" s="77" t="str">
        <f aca="false">IFERROR(SQRT(2*(H883-H882)^2/(H883+H882)),"")</f>
        <v/>
      </c>
      <c r="I885" s="77" t="str">
        <f aca="false">IFERROR(SQRT(2*(I883-I882)^2/(I883+I882)),"")</f>
        <v/>
      </c>
      <c r="J885" s="77" t="str">
        <f aca="false">IFERROR(SQRT(2*(J883-J882)^2/(J883+J882)),"")</f>
        <v/>
      </c>
      <c r="K885" s="77" t="str">
        <f aca="false">IFERROR(SQRT(2*(K883-K882)^2/(K883+K882)),"")</f>
        <v/>
      </c>
      <c r="L885" s="77" t="str">
        <f aca="false">IFERROR(SQRT(2*(L883-L882)^2/(L883+L882)),"")</f>
        <v/>
      </c>
      <c r="M885" s="77" t="str">
        <f aca="false">IFERROR(SQRT(2*(M883-M882)^2/(M883+M882)),"")</f>
        <v/>
      </c>
      <c r="N885" s="84" t="str">
        <f aca="false">IFERROR(SQRT(2*(N883-N882)^2/(N883+N882)),"")</f>
        <v/>
      </c>
      <c r="O885" s="84" t="str">
        <f aca="false">IFERROR(SQRT(2*(O883-O882)^2/(O883+O882)),"")</f>
        <v/>
      </c>
      <c r="P885" s="84" t="str">
        <f aca="false">IFERROR(SQRT(2*(P883-P882)^2/(P883+P882)),"")</f>
        <v/>
      </c>
      <c r="Q885" s="77" t="str">
        <f aca="false">IFERROR(SQRT(2*(Q883-Q882)^2/(Q883+Q882)),"")</f>
        <v/>
      </c>
      <c r="R885" s="77" t="str">
        <f aca="false">IFERROR(SQRT(2*(R883-R882)^2/(R883+R882)),"")</f>
        <v/>
      </c>
      <c r="S885" s="77" t="str">
        <f aca="false">IFERROR(SQRT(2*(S883-S882)^2/(S883+S882)),"")</f>
        <v/>
      </c>
      <c r="T885" s="77" t="str">
        <f aca="false">IFERROR(SQRT(2*(T883-T882)^2/(T883+T882)),"")</f>
        <v/>
      </c>
      <c r="U885" s="77" t="str">
        <f aca="false">IFERROR(SQRT(2*(U883-U882)^2/(U883+U882)),"")</f>
        <v/>
      </c>
      <c r="V885" s="79" t="str">
        <f aca="false">IFERROR(SQRT(2*(V883-V882)^2/(V883+V882)),"")</f>
        <v/>
      </c>
    </row>
    <row r="886" customFormat="false" ht="13.5" hidden="false" customHeight="true" outlineLevel="0" collapsed="false">
      <c r="A886" s="69" t="n">
        <v>9010760</v>
      </c>
      <c r="B886" s="70" t="s">
        <v>494</v>
      </c>
      <c r="C886" s="71" t="s">
        <v>547</v>
      </c>
      <c r="D886" s="86"/>
      <c r="E886" s="82"/>
      <c r="F886" s="71"/>
      <c r="G886" s="71"/>
      <c r="H886" s="71"/>
      <c r="I886" s="71"/>
      <c r="J886" s="71"/>
      <c r="K886" s="71"/>
      <c r="L886" s="71"/>
      <c r="M886" s="71"/>
      <c r="N886" s="5"/>
      <c r="O886" s="5"/>
      <c r="P886" s="5"/>
      <c r="Q886" s="71"/>
      <c r="R886" s="71"/>
      <c r="S886" s="71"/>
      <c r="T886" s="71"/>
      <c r="U886" s="71"/>
      <c r="V886" s="85"/>
    </row>
    <row r="887" customFormat="false" ht="13.5" hidden="false" customHeight="true" outlineLevel="0" collapsed="false">
      <c r="A887" s="69"/>
      <c r="B887" s="70"/>
      <c r="C887" s="6" t="s">
        <v>548</v>
      </c>
      <c r="D887" s="87"/>
      <c r="E887" s="82"/>
      <c r="F887" s="6"/>
      <c r="G887" s="6"/>
      <c r="H887" s="6"/>
      <c r="I887" s="6"/>
      <c r="J887" s="6"/>
      <c r="K887" s="6"/>
      <c r="L887" s="6"/>
      <c r="M887" s="6"/>
      <c r="N887" s="5"/>
      <c r="O887" s="5"/>
      <c r="P887" s="5"/>
      <c r="Q887" s="6"/>
      <c r="R887" s="6"/>
      <c r="S887" s="6"/>
      <c r="T887" s="6"/>
      <c r="U887" s="6"/>
      <c r="V887" s="83"/>
    </row>
    <row r="888" customFormat="false" ht="13.5" hidden="false" customHeight="true" outlineLevel="0" collapsed="false">
      <c r="A888" s="69"/>
      <c r="B888" s="70"/>
      <c r="C888" s="6" t="s">
        <v>549</v>
      </c>
      <c r="D888" s="87"/>
      <c r="E888" s="82"/>
      <c r="F888" s="74" t="str">
        <f aca="false">IFERROR((F887-F886)/F886,"")</f>
        <v/>
      </c>
      <c r="G888" s="74" t="str">
        <f aca="false">IFERROR((G887-G886)/G886,"")</f>
        <v/>
      </c>
      <c r="H888" s="74" t="str">
        <f aca="false">IFERROR((H887-H886)/H886,"")</f>
        <v/>
      </c>
      <c r="I888" s="74" t="str">
        <f aca="false">IFERROR((I887-I886)/I886,"")</f>
        <v/>
      </c>
      <c r="J888" s="74" t="str">
        <f aca="false">IFERROR((J887-J886)/J886,"")</f>
        <v/>
      </c>
      <c r="K888" s="74" t="str">
        <f aca="false">IFERROR((K887-K886)/K886,"")</f>
        <v/>
      </c>
      <c r="L888" s="74" t="str">
        <f aca="false">IFERROR((L887-L886)/L886,"")</f>
        <v/>
      </c>
      <c r="M888" s="74" t="str">
        <f aca="false">IFERROR((M887-M886)/M886,"")</f>
        <v/>
      </c>
      <c r="N888" s="40" t="str">
        <f aca="false">IFERROR((N887-N886)/N886,"")</f>
        <v/>
      </c>
      <c r="O888" s="40" t="str">
        <f aca="false">IFERROR((O887-O886)/O886,"")</f>
        <v/>
      </c>
      <c r="P888" s="40" t="str">
        <f aca="false">IFERROR((P887-P886)/P886,"")</f>
        <v/>
      </c>
      <c r="Q888" s="74" t="str">
        <f aca="false">IFERROR((Q887-Q886)/Q886,"")</f>
        <v/>
      </c>
      <c r="R888" s="74" t="str">
        <f aca="false">IFERROR((R887-R886)/R886,"")</f>
        <v/>
      </c>
      <c r="S888" s="74" t="str">
        <f aca="false">IFERROR((S887-S886)/S886,"")</f>
        <v/>
      </c>
      <c r="T888" s="74" t="str">
        <f aca="false">IFERROR((T887-T886)/T886,"")</f>
        <v/>
      </c>
      <c r="U888" s="74" t="str">
        <f aca="false">IFERROR((U887-U886)/U886,"")</f>
        <v/>
      </c>
      <c r="V888" s="75" t="str">
        <f aca="false">IFERROR((V887-V886)/V886,"")</f>
        <v/>
      </c>
    </row>
    <row r="889" customFormat="false" ht="13.5" hidden="false" customHeight="true" outlineLevel="0" collapsed="false">
      <c r="A889" s="69"/>
      <c r="B889" s="70"/>
      <c r="C889" s="76" t="s">
        <v>550</v>
      </c>
      <c r="D889" s="88"/>
      <c r="E889" s="82"/>
      <c r="F889" s="77" t="str">
        <f aca="false">IFERROR(SQRT(2*(F887-F886)^2/(F887+F886)),"")</f>
        <v/>
      </c>
      <c r="G889" s="77" t="str">
        <f aca="false">IFERROR(SQRT(2*(G887-G886)^2/(G887+G886)),"")</f>
        <v/>
      </c>
      <c r="H889" s="77" t="str">
        <f aca="false">IFERROR(SQRT(2*(H887-H886)^2/(H887+H886)),"")</f>
        <v/>
      </c>
      <c r="I889" s="77" t="str">
        <f aca="false">IFERROR(SQRT(2*(I887-I886)^2/(I887+I886)),"")</f>
        <v/>
      </c>
      <c r="J889" s="77" t="str">
        <f aca="false">IFERROR(SQRT(2*(J887-J886)^2/(J887+J886)),"")</f>
        <v/>
      </c>
      <c r="K889" s="77" t="str">
        <f aca="false">IFERROR(SQRT(2*(K887-K886)^2/(K887+K886)),"")</f>
        <v/>
      </c>
      <c r="L889" s="77" t="str">
        <f aca="false">IFERROR(SQRT(2*(L887-L886)^2/(L887+L886)),"")</f>
        <v/>
      </c>
      <c r="M889" s="77" t="str">
        <f aca="false">IFERROR(SQRT(2*(M887-M886)^2/(M887+M886)),"")</f>
        <v/>
      </c>
      <c r="N889" s="84" t="str">
        <f aca="false">IFERROR(SQRT(2*(N887-N886)^2/(N887+N886)),"")</f>
        <v/>
      </c>
      <c r="O889" s="84" t="str">
        <f aca="false">IFERROR(SQRT(2*(O887-O886)^2/(O887+O886)),"")</f>
        <v/>
      </c>
      <c r="P889" s="84" t="str">
        <f aca="false">IFERROR(SQRT(2*(P887-P886)^2/(P887+P886)),"")</f>
        <v/>
      </c>
      <c r="Q889" s="77" t="str">
        <f aca="false">IFERROR(SQRT(2*(Q887-Q886)^2/(Q887+Q886)),"")</f>
        <v/>
      </c>
      <c r="R889" s="77" t="str">
        <f aca="false">IFERROR(SQRT(2*(R887-R886)^2/(R887+R886)),"")</f>
        <v/>
      </c>
      <c r="S889" s="77" t="str">
        <f aca="false">IFERROR(SQRT(2*(S887-S886)^2/(S887+S886)),"")</f>
        <v/>
      </c>
      <c r="T889" s="77" t="str">
        <f aca="false">IFERROR(SQRT(2*(T887-T886)^2/(T887+T886)),"")</f>
        <v/>
      </c>
      <c r="U889" s="77" t="str">
        <f aca="false">IFERROR(SQRT(2*(U887-U886)^2/(U887+U886)),"")</f>
        <v/>
      </c>
      <c r="V889" s="79" t="str">
        <f aca="false">IFERROR(SQRT(2*(V887-V886)^2/(V887+V886)),"")</f>
        <v/>
      </c>
    </row>
    <row r="890" customFormat="false" ht="13.5" hidden="false" customHeight="true" outlineLevel="0" collapsed="false">
      <c r="A890" s="69" t="n">
        <v>8059010</v>
      </c>
      <c r="B890" s="70" t="s">
        <v>496</v>
      </c>
      <c r="C890" s="71" t="s">
        <v>547</v>
      </c>
      <c r="D890" s="86"/>
      <c r="E890" s="82"/>
      <c r="F890" s="71"/>
      <c r="G890" s="71"/>
      <c r="H890" s="71"/>
      <c r="I890" s="71"/>
      <c r="J890" s="71"/>
      <c r="K890" s="71"/>
      <c r="L890" s="71"/>
      <c r="M890" s="71"/>
      <c r="N890" s="5"/>
      <c r="O890" s="5"/>
      <c r="P890" s="5"/>
      <c r="Q890" s="71"/>
      <c r="R890" s="71"/>
      <c r="S890" s="71"/>
      <c r="T890" s="71"/>
      <c r="U890" s="71"/>
      <c r="V890" s="85"/>
    </row>
    <row r="891" customFormat="false" ht="13.5" hidden="false" customHeight="true" outlineLevel="0" collapsed="false">
      <c r="A891" s="69"/>
      <c r="B891" s="70"/>
      <c r="C891" s="6" t="s">
        <v>548</v>
      </c>
      <c r="D891" s="87"/>
      <c r="E891" s="82"/>
      <c r="F891" s="6"/>
      <c r="G891" s="6"/>
      <c r="H891" s="6"/>
      <c r="I891" s="6"/>
      <c r="J891" s="6"/>
      <c r="K891" s="6"/>
      <c r="L891" s="6"/>
      <c r="M891" s="6"/>
      <c r="N891" s="5"/>
      <c r="O891" s="5"/>
      <c r="P891" s="5"/>
      <c r="Q891" s="6"/>
      <c r="R891" s="6"/>
      <c r="S891" s="6"/>
      <c r="T891" s="6"/>
      <c r="U891" s="6"/>
      <c r="V891" s="83"/>
    </row>
    <row r="892" customFormat="false" ht="13.5" hidden="false" customHeight="true" outlineLevel="0" collapsed="false">
      <c r="A892" s="69"/>
      <c r="B892" s="70"/>
      <c r="C892" s="6" t="s">
        <v>549</v>
      </c>
      <c r="D892" s="87"/>
      <c r="E892" s="82"/>
      <c r="F892" s="74" t="str">
        <f aca="false">IFERROR((F891-F890)/F890,"")</f>
        <v/>
      </c>
      <c r="G892" s="74" t="str">
        <f aca="false">IFERROR((G891-G890)/G890,"")</f>
        <v/>
      </c>
      <c r="H892" s="74" t="str">
        <f aca="false">IFERROR((H891-H890)/H890,"")</f>
        <v/>
      </c>
      <c r="I892" s="74" t="str">
        <f aca="false">IFERROR((I891-I890)/I890,"")</f>
        <v/>
      </c>
      <c r="J892" s="74" t="str">
        <f aca="false">IFERROR((J891-J890)/J890,"")</f>
        <v/>
      </c>
      <c r="K892" s="74" t="str">
        <f aca="false">IFERROR((K891-K890)/K890,"")</f>
        <v/>
      </c>
      <c r="L892" s="74" t="str">
        <f aca="false">IFERROR((L891-L890)/L890,"")</f>
        <v/>
      </c>
      <c r="M892" s="74" t="str">
        <f aca="false">IFERROR((M891-M890)/M890,"")</f>
        <v/>
      </c>
      <c r="N892" s="40" t="str">
        <f aca="false">IFERROR((N891-N890)/N890,"")</f>
        <v/>
      </c>
      <c r="O892" s="40" t="str">
        <f aca="false">IFERROR((O891-O890)/O890,"")</f>
        <v/>
      </c>
      <c r="P892" s="40" t="str">
        <f aca="false">IFERROR((P891-P890)/P890,"")</f>
        <v/>
      </c>
      <c r="Q892" s="74" t="str">
        <f aca="false">IFERROR((Q891-Q890)/Q890,"")</f>
        <v/>
      </c>
      <c r="R892" s="74" t="str">
        <f aca="false">IFERROR((R891-R890)/R890,"")</f>
        <v/>
      </c>
      <c r="S892" s="74" t="str">
        <f aca="false">IFERROR((S891-S890)/S890,"")</f>
        <v/>
      </c>
      <c r="T892" s="74" t="str">
        <f aca="false">IFERROR((T891-T890)/T890,"")</f>
        <v/>
      </c>
      <c r="U892" s="74" t="str">
        <f aca="false">IFERROR((U891-U890)/U890,"")</f>
        <v/>
      </c>
      <c r="V892" s="75" t="str">
        <f aca="false">IFERROR((V891-V890)/V890,"")</f>
        <v/>
      </c>
    </row>
    <row r="893" customFormat="false" ht="13.5" hidden="false" customHeight="true" outlineLevel="0" collapsed="false">
      <c r="A893" s="69"/>
      <c r="B893" s="70"/>
      <c r="C893" s="76" t="s">
        <v>550</v>
      </c>
      <c r="D893" s="88"/>
      <c r="E893" s="82"/>
      <c r="F893" s="77" t="str">
        <f aca="false">IFERROR(SQRT(2*(F891-F890)^2/(F891+F890)),"")</f>
        <v/>
      </c>
      <c r="G893" s="77" t="str">
        <f aca="false">IFERROR(SQRT(2*(G891-G890)^2/(G891+G890)),"")</f>
        <v/>
      </c>
      <c r="H893" s="77" t="str">
        <f aca="false">IFERROR(SQRT(2*(H891-H890)^2/(H891+H890)),"")</f>
        <v/>
      </c>
      <c r="I893" s="77" t="str">
        <f aca="false">IFERROR(SQRT(2*(I891-I890)^2/(I891+I890)),"")</f>
        <v/>
      </c>
      <c r="J893" s="77" t="str">
        <f aca="false">IFERROR(SQRT(2*(J891-J890)^2/(J891+J890)),"")</f>
        <v/>
      </c>
      <c r="K893" s="77" t="str">
        <f aca="false">IFERROR(SQRT(2*(K891-K890)^2/(K891+K890)),"")</f>
        <v/>
      </c>
      <c r="L893" s="77" t="str">
        <f aca="false">IFERROR(SQRT(2*(L891-L890)^2/(L891+L890)),"")</f>
        <v/>
      </c>
      <c r="M893" s="77" t="str">
        <f aca="false">IFERROR(SQRT(2*(M891-M890)^2/(M891+M890)),"")</f>
        <v/>
      </c>
      <c r="N893" s="84" t="str">
        <f aca="false">IFERROR(SQRT(2*(N891-N890)^2/(N891+N890)),"")</f>
        <v/>
      </c>
      <c r="O893" s="84" t="str">
        <f aca="false">IFERROR(SQRT(2*(O891-O890)^2/(O891+O890)),"")</f>
        <v/>
      </c>
      <c r="P893" s="84" t="str">
        <f aca="false">IFERROR(SQRT(2*(P891-P890)^2/(P891+P890)),"")</f>
        <v/>
      </c>
      <c r="Q893" s="77" t="str">
        <f aca="false">IFERROR(SQRT(2*(Q891-Q890)^2/(Q891+Q890)),"")</f>
        <v/>
      </c>
      <c r="R893" s="77" t="str">
        <f aca="false">IFERROR(SQRT(2*(R891-R890)^2/(R891+R890)),"")</f>
        <v/>
      </c>
      <c r="S893" s="77" t="str">
        <f aca="false">IFERROR(SQRT(2*(S891-S890)^2/(S891+S890)),"")</f>
        <v/>
      </c>
      <c r="T893" s="77" t="str">
        <f aca="false">IFERROR(SQRT(2*(T891-T890)^2/(T891+T890)),"")</f>
        <v/>
      </c>
      <c r="U893" s="77" t="str">
        <f aca="false">IFERROR(SQRT(2*(U891-U890)^2/(U891+U890)),"")</f>
        <v/>
      </c>
      <c r="V893" s="79" t="str">
        <f aca="false">IFERROR(SQRT(2*(V891-V890)^2/(V891+V890)),"")</f>
        <v/>
      </c>
    </row>
    <row r="894" customFormat="false" ht="13.5" hidden="false" customHeight="true" outlineLevel="0" collapsed="false">
      <c r="A894" s="69" t="n">
        <v>8056550</v>
      </c>
      <c r="B894" s="70" t="s">
        <v>498</v>
      </c>
      <c r="C894" s="71" t="s">
        <v>547</v>
      </c>
      <c r="D894" s="86"/>
      <c r="E894" s="82"/>
      <c r="F894" s="71"/>
      <c r="G894" s="71"/>
      <c r="H894" s="71"/>
      <c r="I894" s="71"/>
      <c r="J894" s="71"/>
      <c r="K894" s="71"/>
      <c r="L894" s="71"/>
      <c r="M894" s="71"/>
      <c r="N894" s="5"/>
      <c r="O894" s="5"/>
      <c r="P894" s="5"/>
      <c r="Q894" s="71"/>
      <c r="R894" s="71"/>
      <c r="S894" s="71"/>
      <c r="T894" s="71"/>
      <c r="U894" s="71"/>
      <c r="V894" s="85"/>
    </row>
    <row r="895" customFormat="false" ht="13.5" hidden="false" customHeight="true" outlineLevel="0" collapsed="false">
      <c r="A895" s="69"/>
      <c r="B895" s="70"/>
      <c r="C895" s="6" t="s">
        <v>548</v>
      </c>
      <c r="D895" s="87"/>
      <c r="E895" s="82"/>
      <c r="F895" s="6"/>
      <c r="G895" s="6"/>
      <c r="H895" s="6"/>
      <c r="I895" s="6"/>
      <c r="J895" s="6"/>
      <c r="K895" s="6"/>
      <c r="L895" s="6"/>
      <c r="M895" s="6"/>
      <c r="N895" s="5"/>
      <c r="O895" s="5"/>
      <c r="P895" s="5"/>
      <c r="Q895" s="6"/>
      <c r="R895" s="6"/>
      <c r="S895" s="6"/>
      <c r="T895" s="6"/>
      <c r="U895" s="6"/>
      <c r="V895" s="83"/>
    </row>
    <row r="896" customFormat="false" ht="13.5" hidden="false" customHeight="true" outlineLevel="0" collapsed="false">
      <c r="A896" s="69"/>
      <c r="B896" s="70"/>
      <c r="C896" s="6" t="s">
        <v>549</v>
      </c>
      <c r="D896" s="87"/>
      <c r="E896" s="82"/>
      <c r="F896" s="74" t="str">
        <f aca="false">IFERROR((F895-F894)/F894,"")</f>
        <v/>
      </c>
      <c r="G896" s="74" t="str">
        <f aca="false">IFERROR((G895-G894)/G894,"")</f>
        <v/>
      </c>
      <c r="H896" s="74" t="str">
        <f aca="false">IFERROR((H895-H894)/H894,"")</f>
        <v/>
      </c>
      <c r="I896" s="74" t="str">
        <f aca="false">IFERROR((I895-I894)/I894,"")</f>
        <v/>
      </c>
      <c r="J896" s="74" t="str">
        <f aca="false">IFERROR((J895-J894)/J894,"")</f>
        <v/>
      </c>
      <c r="K896" s="74" t="str">
        <f aca="false">IFERROR((K895-K894)/K894,"")</f>
        <v/>
      </c>
      <c r="L896" s="74" t="str">
        <f aca="false">IFERROR((L895-L894)/L894,"")</f>
        <v/>
      </c>
      <c r="M896" s="74" t="str">
        <f aca="false">IFERROR((M895-M894)/M894,"")</f>
        <v/>
      </c>
      <c r="N896" s="40" t="str">
        <f aca="false">IFERROR((N895-N894)/N894,"")</f>
        <v/>
      </c>
      <c r="O896" s="40" t="str">
        <f aca="false">IFERROR((O895-O894)/O894,"")</f>
        <v/>
      </c>
      <c r="P896" s="40" t="str">
        <f aca="false">IFERROR((P895-P894)/P894,"")</f>
        <v/>
      </c>
      <c r="Q896" s="74" t="str">
        <f aca="false">IFERROR((Q895-Q894)/Q894,"")</f>
        <v/>
      </c>
      <c r="R896" s="74" t="str">
        <f aca="false">IFERROR((R895-R894)/R894,"")</f>
        <v/>
      </c>
      <c r="S896" s="74" t="str">
        <f aca="false">IFERROR((S895-S894)/S894,"")</f>
        <v/>
      </c>
      <c r="T896" s="74" t="str">
        <f aca="false">IFERROR((T895-T894)/T894,"")</f>
        <v/>
      </c>
      <c r="U896" s="74" t="str">
        <f aca="false">IFERROR((U895-U894)/U894,"")</f>
        <v/>
      </c>
      <c r="V896" s="75" t="str">
        <f aca="false">IFERROR((V895-V894)/V894,"")</f>
        <v/>
      </c>
    </row>
    <row r="897" customFormat="false" ht="13.5" hidden="false" customHeight="true" outlineLevel="0" collapsed="false">
      <c r="A897" s="69"/>
      <c r="B897" s="70"/>
      <c r="C897" s="76" t="s">
        <v>550</v>
      </c>
      <c r="D897" s="88"/>
      <c r="E897" s="82"/>
      <c r="F897" s="77" t="str">
        <f aca="false">IFERROR(SQRT(2*(F895-F894)^2/(F895+F894)),"")</f>
        <v/>
      </c>
      <c r="G897" s="77" t="str">
        <f aca="false">IFERROR(SQRT(2*(G895-G894)^2/(G895+G894)),"")</f>
        <v/>
      </c>
      <c r="H897" s="77" t="str">
        <f aca="false">IFERROR(SQRT(2*(H895-H894)^2/(H895+H894)),"")</f>
        <v/>
      </c>
      <c r="I897" s="77" t="str">
        <f aca="false">IFERROR(SQRT(2*(I895-I894)^2/(I895+I894)),"")</f>
        <v/>
      </c>
      <c r="J897" s="77" t="str">
        <f aca="false">IFERROR(SQRT(2*(J895-J894)^2/(J895+J894)),"")</f>
        <v/>
      </c>
      <c r="K897" s="77" t="str">
        <f aca="false">IFERROR(SQRT(2*(K895-K894)^2/(K895+K894)),"")</f>
        <v/>
      </c>
      <c r="L897" s="77" t="str">
        <f aca="false">IFERROR(SQRT(2*(L895-L894)^2/(L895+L894)),"")</f>
        <v/>
      </c>
      <c r="M897" s="77" t="str">
        <f aca="false">IFERROR(SQRT(2*(M895-M894)^2/(M895+M894)),"")</f>
        <v/>
      </c>
      <c r="N897" s="84" t="str">
        <f aca="false">IFERROR(SQRT(2*(N895-N894)^2/(N895+N894)),"")</f>
        <v/>
      </c>
      <c r="O897" s="84" t="str">
        <f aca="false">IFERROR(SQRT(2*(O895-O894)^2/(O895+O894)),"")</f>
        <v/>
      </c>
      <c r="P897" s="84" t="str">
        <f aca="false">IFERROR(SQRT(2*(P895-P894)^2/(P895+P894)),"")</f>
        <v/>
      </c>
      <c r="Q897" s="77" t="str">
        <f aca="false">IFERROR(SQRT(2*(Q895-Q894)^2/(Q895+Q894)),"")</f>
        <v/>
      </c>
      <c r="R897" s="77" t="str">
        <f aca="false">IFERROR(SQRT(2*(R895-R894)^2/(R895+R894)),"")</f>
        <v/>
      </c>
      <c r="S897" s="77" t="str">
        <f aca="false">IFERROR(SQRT(2*(S895-S894)^2/(S895+S894)),"")</f>
        <v/>
      </c>
      <c r="T897" s="77" t="str">
        <f aca="false">IFERROR(SQRT(2*(T895-T894)^2/(T895+T894)),"")</f>
        <v/>
      </c>
      <c r="U897" s="77" t="str">
        <f aca="false">IFERROR(SQRT(2*(U895-U894)^2/(U895+U894)),"")</f>
        <v/>
      </c>
      <c r="V897" s="79" t="str">
        <f aca="false">IFERROR(SQRT(2*(V895-V894)^2/(V895+V894)),"")</f>
        <v/>
      </c>
    </row>
    <row r="898" customFormat="false" ht="13.5" hidden="false" customHeight="true" outlineLevel="0" collapsed="false">
      <c r="A898" s="69" t="n">
        <v>8057895</v>
      </c>
      <c r="B898" s="70" t="s">
        <v>500</v>
      </c>
      <c r="C898" s="71" t="s">
        <v>547</v>
      </c>
      <c r="D898" s="86"/>
      <c r="E898" s="82"/>
      <c r="F898" s="71"/>
      <c r="G898" s="71"/>
      <c r="H898" s="71"/>
      <c r="I898" s="71"/>
      <c r="J898" s="71"/>
      <c r="K898" s="71"/>
      <c r="L898" s="71"/>
      <c r="M898" s="71"/>
      <c r="N898" s="5"/>
      <c r="O898" s="5"/>
      <c r="P898" s="5"/>
      <c r="Q898" s="71"/>
      <c r="R898" s="71"/>
      <c r="S898" s="71"/>
      <c r="T898" s="71"/>
      <c r="U898" s="71"/>
      <c r="V898" s="85"/>
    </row>
    <row r="899" customFormat="false" ht="13.5" hidden="false" customHeight="true" outlineLevel="0" collapsed="false">
      <c r="A899" s="69"/>
      <c r="B899" s="70"/>
      <c r="C899" s="6" t="s">
        <v>548</v>
      </c>
      <c r="D899" s="87"/>
      <c r="E899" s="82"/>
      <c r="F899" s="6"/>
      <c r="G899" s="6"/>
      <c r="H899" s="6"/>
      <c r="I899" s="6"/>
      <c r="J899" s="6"/>
      <c r="K899" s="6"/>
      <c r="L899" s="6"/>
      <c r="M899" s="6"/>
      <c r="N899" s="5"/>
      <c r="O899" s="5"/>
      <c r="P899" s="5"/>
      <c r="Q899" s="6"/>
      <c r="R899" s="6"/>
      <c r="S899" s="6"/>
      <c r="T899" s="6"/>
      <c r="U899" s="6"/>
      <c r="V899" s="83"/>
    </row>
    <row r="900" customFormat="false" ht="13.5" hidden="false" customHeight="true" outlineLevel="0" collapsed="false">
      <c r="A900" s="69"/>
      <c r="B900" s="70"/>
      <c r="C900" s="6" t="s">
        <v>549</v>
      </c>
      <c r="D900" s="87"/>
      <c r="E900" s="82"/>
      <c r="F900" s="74" t="str">
        <f aca="false">IFERROR((F899-F898)/F898,"")</f>
        <v/>
      </c>
      <c r="G900" s="74" t="str">
        <f aca="false">IFERROR((G899-G898)/G898,"")</f>
        <v/>
      </c>
      <c r="H900" s="74" t="str">
        <f aca="false">IFERROR((H899-H898)/H898,"")</f>
        <v/>
      </c>
      <c r="I900" s="74" t="str">
        <f aca="false">IFERROR((I899-I898)/I898,"")</f>
        <v/>
      </c>
      <c r="J900" s="74" t="str">
        <f aca="false">IFERROR((J899-J898)/J898,"")</f>
        <v/>
      </c>
      <c r="K900" s="74" t="str">
        <f aca="false">IFERROR((K899-K898)/K898,"")</f>
        <v/>
      </c>
      <c r="L900" s="74" t="str">
        <f aca="false">IFERROR((L899-L898)/L898,"")</f>
        <v/>
      </c>
      <c r="M900" s="74" t="str">
        <f aca="false">IFERROR((M899-M898)/M898,"")</f>
        <v/>
      </c>
      <c r="N900" s="40" t="str">
        <f aca="false">IFERROR((N899-N898)/N898,"")</f>
        <v/>
      </c>
      <c r="O900" s="40" t="str">
        <f aca="false">IFERROR((O899-O898)/O898,"")</f>
        <v/>
      </c>
      <c r="P900" s="40" t="str">
        <f aca="false">IFERROR((P899-P898)/P898,"")</f>
        <v/>
      </c>
      <c r="Q900" s="74" t="str">
        <f aca="false">IFERROR((Q899-Q898)/Q898,"")</f>
        <v/>
      </c>
      <c r="R900" s="74" t="str">
        <f aca="false">IFERROR((R899-R898)/R898,"")</f>
        <v/>
      </c>
      <c r="S900" s="74" t="str">
        <f aca="false">IFERROR((S899-S898)/S898,"")</f>
        <v/>
      </c>
      <c r="T900" s="74" t="str">
        <f aca="false">IFERROR((T899-T898)/T898,"")</f>
        <v/>
      </c>
      <c r="U900" s="74" t="str">
        <f aca="false">IFERROR((U899-U898)/U898,"")</f>
        <v/>
      </c>
      <c r="V900" s="75" t="str">
        <f aca="false">IFERROR((V899-V898)/V898,"")</f>
        <v/>
      </c>
    </row>
    <row r="901" customFormat="false" ht="13.5" hidden="false" customHeight="true" outlineLevel="0" collapsed="false">
      <c r="A901" s="69"/>
      <c r="B901" s="70"/>
      <c r="C901" s="76" t="s">
        <v>550</v>
      </c>
      <c r="D901" s="88"/>
      <c r="E901" s="82"/>
      <c r="F901" s="77" t="str">
        <f aca="false">IFERROR(SQRT(2*(F899-F898)^2/(F899+F898)),"")</f>
        <v/>
      </c>
      <c r="G901" s="77" t="str">
        <f aca="false">IFERROR(SQRT(2*(G899-G898)^2/(G899+G898)),"")</f>
        <v/>
      </c>
      <c r="H901" s="77" t="str">
        <f aca="false">IFERROR(SQRT(2*(H899-H898)^2/(H899+H898)),"")</f>
        <v/>
      </c>
      <c r="I901" s="77" t="str">
        <f aca="false">IFERROR(SQRT(2*(I899-I898)^2/(I899+I898)),"")</f>
        <v/>
      </c>
      <c r="J901" s="77" t="str">
        <f aca="false">IFERROR(SQRT(2*(J899-J898)^2/(J899+J898)),"")</f>
        <v/>
      </c>
      <c r="K901" s="77" t="str">
        <f aca="false">IFERROR(SQRT(2*(K899-K898)^2/(K899+K898)),"")</f>
        <v/>
      </c>
      <c r="L901" s="77" t="str">
        <f aca="false">IFERROR(SQRT(2*(L899-L898)^2/(L899+L898)),"")</f>
        <v/>
      </c>
      <c r="M901" s="77" t="str">
        <f aca="false">IFERROR(SQRT(2*(M899-M898)^2/(M899+M898)),"")</f>
        <v/>
      </c>
      <c r="N901" s="84" t="str">
        <f aca="false">IFERROR(SQRT(2*(N899-N898)^2/(N899+N898)),"")</f>
        <v/>
      </c>
      <c r="O901" s="84" t="str">
        <f aca="false">IFERROR(SQRT(2*(O899-O898)^2/(O899+O898)),"")</f>
        <v/>
      </c>
      <c r="P901" s="84" t="str">
        <f aca="false">IFERROR(SQRT(2*(P899-P898)^2/(P899+P898)),"")</f>
        <v/>
      </c>
      <c r="Q901" s="77" t="str">
        <f aca="false">IFERROR(SQRT(2*(Q899-Q898)^2/(Q899+Q898)),"")</f>
        <v/>
      </c>
      <c r="R901" s="77" t="str">
        <f aca="false">IFERROR(SQRT(2*(R899-R898)^2/(R899+R898)),"")</f>
        <v/>
      </c>
      <c r="S901" s="77" t="str">
        <f aca="false">IFERROR(SQRT(2*(S899-S898)^2/(S899+S898)),"")</f>
        <v/>
      </c>
      <c r="T901" s="77" t="str">
        <f aca="false">IFERROR(SQRT(2*(T899-T898)^2/(T899+T898)),"")</f>
        <v/>
      </c>
      <c r="U901" s="77" t="str">
        <f aca="false">IFERROR(SQRT(2*(U899-U898)^2/(U899+U898)),"")</f>
        <v/>
      </c>
      <c r="V901" s="79" t="str">
        <f aca="false">IFERROR(SQRT(2*(V899-V898)^2/(V899+V898)),"")</f>
        <v/>
      </c>
    </row>
    <row r="902" customFormat="false" ht="13.5" hidden="false" customHeight="true" outlineLevel="0" collapsed="false">
      <c r="A902" s="69" t="n">
        <v>8057900</v>
      </c>
      <c r="B902" s="70" t="s">
        <v>502</v>
      </c>
      <c r="C902" s="71" t="s">
        <v>547</v>
      </c>
      <c r="D902" s="86"/>
      <c r="E902" s="82"/>
      <c r="F902" s="71"/>
      <c r="G902" s="71"/>
      <c r="H902" s="71"/>
      <c r="I902" s="71"/>
      <c r="J902" s="71"/>
      <c r="K902" s="71"/>
      <c r="L902" s="71"/>
      <c r="M902" s="71"/>
      <c r="N902" s="5"/>
      <c r="O902" s="5"/>
      <c r="P902" s="5"/>
      <c r="Q902" s="71"/>
      <c r="R902" s="71"/>
      <c r="S902" s="71"/>
      <c r="T902" s="71"/>
      <c r="U902" s="71"/>
      <c r="V902" s="85"/>
    </row>
    <row r="903" customFormat="false" ht="13.5" hidden="false" customHeight="true" outlineLevel="0" collapsed="false">
      <c r="A903" s="69"/>
      <c r="B903" s="70"/>
      <c r="C903" s="6" t="s">
        <v>548</v>
      </c>
      <c r="D903" s="87"/>
      <c r="E903" s="82"/>
      <c r="F903" s="6"/>
      <c r="G903" s="6"/>
      <c r="H903" s="6"/>
      <c r="I903" s="6"/>
      <c r="J903" s="6"/>
      <c r="K903" s="6"/>
      <c r="L903" s="6"/>
      <c r="M903" s="6"/>
      <c r="N903" s="5"/>
      <c r="O903" s="5"/>
      <c r="P903" s="5"/>
      <c r="Q903" s="6"/>
      <c r="R903" s="6"/>
      <c r="S903" s="6"/>
      <c r="T903" s="6"/>
      <c r="U903" s="6"/>
      <c r="V903" s="83"/>
    </row>
    <row r="904" customFormat="false" ht="13.5" hidden="false" customHeight="true" outlineLevel="0" collapsed="false">
      <c r="A904" s="69"/>
      <c r="B904" s="70"/>
      <c r="C904" s="6" t="s">
        <v>549</v>
      </c>
      <c r="D904" s="87"/>
      <c r="E904" s="82"/>
      <c r="F904" s="74" t="str">
        <f aca="false">IFERROR((F903-F902)/F902,"")</f>
        <v/>
      </c>
      <c r="G904" s="74" t="str">
        <f aca="false">IFERROR((G903-G902)/G902,"")</f>
        <v/>
      </c>
      <c r="H904" s="74" t="str">
        <f aca="false">IFERROR((H903-H902)/H902,"")</f>
        <v/>
      </c>
      <c r="I904" s="74" t="str">
        <f aca="false">IFERROR((I903-I902)/I902,"")</f>
        <v/>
      </c>
      <c r="J904" s="74" t="str">
        <f aca="false">IFERROR((J903-J902)/J902,"")</f>
        <v/>
      </c>
      <c r="K904" s="74" t="str">
        <f aca="false">IFERROR((K903-K902)/K902,"")</f>
        <v/>
      </c>
      <c r="L904" s="74" t="str">
        <f aca="false">IFERROR((L903-L902)/L902,"")</f>
        <v/>
      </c>
      <c r="M904" s="74" t="str">
        <f aca="false">IFERROR((M903-M902)/M902,"")</f>
        <v/>
      </c>
      <c r="N904" s="40" t="str">
        <f aca="false">IFERROR((N903-N902)/N902,"")</f>
        <v/>
      </c>
      <c r="O904" s="40" t="str">
        <f aca="false">IFERROR((O903-O902)/O902,"")</f>
        <v/>
      </c>
      <c r="P904" s="40" t="str">
        <f aca="false">IFERROR((P903-P902)/P902,"")</f>
        <v/>
      </c>
      <c r="Q904" s="74" t="str">
        <f aca="false">IFERROR((Q903-Q902)/Q902,"")</f>
        <v/>
      </c>
      <c r="R904" s="74" t="str">
        <f aca="false">IFERROR((R903-R902)/R902,"")</f>
        <v/>
      </c>
      <c r="S904" s="74" t="str">
        <f aca="false">IFERROR((S903-S902)/S902,"")</f>
        <v/>
      </c>
      <c r="T904" s="74" t="str">
        <f aca="false">IFERROR((T903-T902)/T902,"")</f>
        <v/>
      </c>
      <c r="U904" s="74" t="str">
        <f aca="false">IFERROR((U903-U902)/U902,"")</f>
        <v/>
      </c>
      <c r="V904" s="75" t="str">
        <f aca="false">IFERROR((V903-V902)/V902,"")</f>
        <v/>
      </c>
    </row>
    <row r="905" customFormat="false" ht="13.5" hidden="false" customHeight="true" outlineLevel="0" collapsed="false">
      <c r="A905" s="69"/>
      <c r="B905" s="70"/>
      <c r="C905" s="76" t="s">
        <v>550</v>
      </c>
      <c r="D905" s="88"/>
      <c r="E905" s="82"/>
      <c r="F905" s="77" t="str">
        <f aca="false">IFERROR(SQRT(2*(F903-F902)^2/(F903+F902)),"")</f>
        <v/>
      </c>
      <c r="G905" s="77" t="str">
        <f aca="false">IFERROR(SQRT(2*(G903-G902)^2/(G903+G902)),"")</f>
        <v/>
      </c>
      <c r="H905" s="77" t="str">
        <f aca="false">IFERROR(SQRT(2*(H903-H902)^2/(H903+H902)),"")</f>
        <v/>
      </c>
      <c r="I905" s="77" t="str">
        <f aca="false">IFERROR(SQRT(2*(I903-I902)^2/(I903+I902)),"")</f>
        <v/>
      </c>
      <c r="J905" s="77" t="str">
        <f aca="false">IFERROR(SQRT(2*(J903-J902)^2/(J903+J902)),"")</f>
        <v/>
      </c>
      <c r="K905" s="77" t="str">
        <f aca="false">IFERROR(SQRT(2*(K903-K902)^2/(K903+K902)),"")</f>
        <v/>
      </c>
      <c r="L905" s="77" t="str">
        <f aca="false">IFERROR(SQRT(2*(L903-L902)^2/(L903+L902)),"")</f>
        <v/>
      </c>
      <c r="M905" s="77" t="str">
        <f aca="false">IFERROR(SQRT(2*(M903-M902)^2/(M903+M902)),"")</f>
        <v/>
      </c>
      <c r="N905" s="84" t="str">
        <f aca="false">IFERROR(SQRT(2*(N903-N902)^2/(N903+N902)),"")</f>
        <v/>
      </c>
      <c r="O905" s="84" t="str">
        <f aca="false">IFERROR(SQRT(2*(O903-O902)^2/(O903+O902)),"")</f>
        <v/>
      </c>
      <c r="P905" s="84" t="str">
        <f aca="false">IFERROR(SQRT(2*(P903-P902)^2/(P903+P902)),"")</f>
        <v/>
      </c>
      <c r="Q905" s="77" t="str">
        <f aca="false">IFERROR(SQRT(2*(Q903-Q902)^2/(Q903+Q902)),"")</f>
        <v/>
      </c>
      <c r="R905" s="77" t="str">
        <f aca="false">IFERROR(SQRT(2*(R903-R902)^2/(R903+R902)),"")</f>
        <v/>
      </c>
      <c r="S905" s="77" t="str">
        <f aca="false">IFERROR(SQRT(2*(S903-S902)^2/(S903+S902)),"")</f>
        <v/>
      </c>
      <c r="T905" s="77" t="str">
        <f aca="false">IFERROR(SQRT(2*(T903-T902)^2/(T903+T902)),"")</f>
        <v/>
      </c>
      <c r="U905" s="77" t="str">
        <f aca="false">IFERROR(SQRT(2*(U903-U902)^2/(U903+U902)),"")</f>
        <v/>
      </c>
      <c r="V905" s="79" t="str">
        <f aca="false">IFERROR(SQRT(2*(V903-V902)^2/(V903+V902)),"")</f>
        <v/>
      </c>
    </row>
    <row r="906" customFormat="false" ht="13.5" hidden="false" customHeight="true" outlineLevel="0" collapsed="false">
      <c r="A906" s="69" t="n">
        <v>8057890</v>
      </c>
      <c r="B906" s="70" t="s">
        <v>504</v>
      </c>
      <c r="C906" s="71" t="s">
        <v>547</v>
      </c>
      <c r="D906" s="86"/>
      <c r="E906" s="82"/>
      <c r="F906" s="71"/>
      <c r="G906" s="71"/>
      <c r="H906" s="71"/>
      <c r="I906" s="71"/>
      <c r="J906" s="71"/>
      <c r="K906" s="71"/>
      <c r="L906" s="71"/>
      <c r="M906" s="71"/>
      <c r="N906" s="5"/>
      <c r="O906" s="5"/>
      <c r="P906" s="5"/>
      <c r="Q906" s="71"/>
      <c r="R906" s="71"/>
      <c r="S906" s="71"/>
      <c r="T906" s="71"/>
      <c r="U906" s="71"/>
      <c r="V906" s="85"/>
    </row>
    <row r="907" customFormat="false" ht="13.5" hidden="false" customHeight="true" outlineLevel="0" collapsed="false">
      <c r="A907" s="69"/>
      <c r="B907" s="70"/>
      <c r="C907" s="6" t="s">
        <v>548</v>
      </c>
      <c r="D907" s="87"/>
      <c r="E907" s="82"/>
      <c r="F907" s="6"/>
      <c r="G907" s="6"/>
      <c r="H907" s="6"/>
      <c r="I907" s="6"/>
      <c r="J907" s="6"/>
      <c r="K907" s="6"/>
      <c r="L907" s="6"/>
      <c r="M907" s="6"/>
      <c r="N907" s="5"/>
      <c r="O907" s="5"/>
      <c r="P907" s="5"/>
      <c r="Q907" s="6"/>
      <c r="R907" s="6"/>
      <c r="S907" s="6"/>
      <c r="T907" s="6"/>
      <c r="U907" s="6"/>
      <c r="V907" s="83"/>
    </row>
    <row r="908" customFormat="false" ht="13.5" hidden="false" customHeight="true" outlineLevel="0" collapsed="false">
      <c r="A908" s="69"/>
      <c r="B908" s="70"/>
      <c r="C908" s="6" t="s">
        <v>549</v>
      </c>
      <c r="D908" s="87"/>
      <c r="E908" s="82"/>
      <c r="F908" s="74" t="str">
        <f aca="false">IFERROR((F907-F906)/F906,"")</f>
        <v/>
      </c>
      <c r="G908" s="74" t="str">
        <f aca="false">IFERROR((G907-G906)/G906,"")</f>
        <v/>
      </c>
      <c r="H908" s="74" t="str">
        <f aca="false">IFERROR((H907-H906)/H906,"")</f>
        <v/>
      </c>
      <c r="I908" s="74" t="str">
        <f aca="false">IFERROR((I907-I906)/I906,"")</f>
        <v/>
      </c>
      <c r="J908" s="74" t="str">
        <f aca="false">IFERROR((J907-J906)/J906,"")</f>
        <v/>
      </c>
      <c r="K908" s="74" t="str">
        <f aca="false">IFERROR((K907-K906)/K906,"")</f>
        <v/>
      </c>
      <c r="L908" s="74" t="str">
        <f aca="false">IFERROR((L907-L906)/L906,"")</f>
        <v/>
      </c>
      <c r="M908" s="74" t="str">
        <f aca="false">IFERROR((M907-M906)/M906,"")</f>
        <v/>
      </c>
      <c r="N908" s="40" t="str">
        <f aca="false">IFERROR((N907-N906)/N906,"")</f>
        <v/>
      </c>
      <c r="O908" s="40" t="str">
        <f aca="false">IFERROR((O907-O906)/O906,"")</f>
        <v/>
      </c>
      <c r="P908" s="40" t="str">
        <f aca="false">IFERROR((P907-P906)/P906,"")</f>
        <v/>
      </c>
      <c r="Q908" s="74" t="str">
        <f aca="false">IFERROR((Q907-Q906)/Q906,"")</f>
        <v/>
      </c>
      <c r="R908" s="74" t="str">
        <f aca="false">IFERROR((R907-R906)/R906,"")</f>
        <v/>
      </c>
      <c r="S908" s="74" t="str">
        <f aca="false">IFERROR((S907-S906)/S906,"")</f>
        <v/>
      </c>
      <c r="T908" s="74" t="str">
        <f aca="false">IFERROR((T907-T906)/T906,"")</f>
        <v/>
      </c>
      <c r="U908" s="74" t="str">
        <f aca="false">IFERROR((U907-U906)/U906,"")</f>
        <v/>
      </c>
      <c r="V908" s="75" t="str">
        <f aca="false">IFERROR((V907-V906)/V906,"")</f>
        <v/>
      </c>
    </row>
    <row r="909" customFormat="false" ht="13.5" hidden="false" customHeight="true" outlineLevel="0" collapsed="false">
      <c r="A909" s="69"/>
      <c r="B909" s="70"/>
      <c r="C909" s="76" t="s">
        <v>550</v>
      </c>
      <c r="D909" s="88"/>
      <c r="E909" s="82"/>
      <c r="F909" s="77" t="str">
        <f aca="false">IFERROR(SQRT(2*(F907-F906)^2/(F907+F906)),"")</f>
        <v/>
      </c>
      <c r="G909" s="77" t="str">
        <f aca="false">IFERROR(SQRT(2*(G907-G906)^2/(G907+G906)),"")</f>
        <v/>
      </c>
      <c r="H909" s="77" t="str">
        <f aca="false">IFERROR(SQRT(2*(H907-H906)^2/(H907+H906)),"")</f>
        <v/>
      </c>
      <c r="I909" s="77" t="str">
        <f aca="false">IFERROR(SQRT(2*(I907-I906)^2/(I907+I906)),"")</f>
        <v/>
      </c>
      <c r="J909" s="77" t="str">
        <f aca="false">IFERROR(SQRT(2*(J907-J906)^2/(J907+J906)),"")</f>
        <v/>
      </c>
      <c r="K909" s="77" t="str">
        <f aca="false">IFERROR(SQRT(2*(K907-K906)^2/(K907+K906)),"")</f>
        <v/>
      </c>
      <c r="L909" s="77" t="str">
        <f aca="false">IFERROR(SQRT(2*(L907-L906)^2/(L907+L906)),"")</f>
        <v/>
      </c>
      <c r="M909" s="77" t="str">
        <f aca="false">IFERROR(SQRT(2*(M907-M906)^2/(M907+M906)),"")</f>
        <v/>
      </c>
      <c r="N909" s="84" t="str">
        <f aca="false">IFERROR(SQRT(2*(N907-N906)^2/(N907+N906)),"")</f>
        <v/>
      </c>
      <c r="O909" s="84" t="str">
        <f aca="false">IFERROR(SQRT(2*(O907-O906)^2/(O907+O906)),"")</f>
        <v/>
      </c>
      <c r="P909" s="84" t="str">
        <f aca="false">IFERROR(SQRT(2*(P907-P906)^2/(P907+P906)),"")</f>
        <v/>
      </c>
      <c r="Q909" s="77" t="str">
        <f aca="false">IFERROR(SQRT(2*(Q907-Q906)^2/(Q907+Q906)),"")</f>
        <v/>
      </c>
      <c r="R909" s="77" t="str">
        <f aca="false">IFERROR(SQRT(2*(R907-R906)^2/(R907+R906)),"")</f>
        <v/>
      </c>
      <c r="S909" s="77" t="str">
        <f aca="false">IFERROR(SQRT(2*(S907-S906)^2/(S907+S906)),"")</f>
        <v/>
      </c>
      <c r="T909" s="77" t="str">
        <f aca="false">IFERROR(SQRT(2*(T907-T906)^2/(T907+T906)),"")</f>
        <v/>
      </c>
      <c r="U909" s="77" t="str">
        <f aca="false">IFERROR(SQRT(2*(U907-U906)^2/(U907+U906)),"")</f>
        <v/>
      </c>
      <c r="V909" s="79" t="str">
        <f aca="false">IFERROR(SQRT(2*(V907-V906)^2/(V907+V906)),"")</f>
        <v/>
      </c>
    </row>
    <row r="910" customFormat="false" ht="13.5" hidden="false" customHeight="true" outlineLevel="0" collapsed="false">
      <c r="A910" s="69" t="n">
        <v>8033400</v>
      </c>
      <c r="B910" s="70" t="s">
        <v>506</v>
      </c>
      <c r="C910" s="71" t="s">
        <v>562</v>
      </c>
      <c r="D910" s="72"/>
      <c r="E910" s="82"/>
      <c r="F910" s="71"/>
      <c r="G910" s="71"/>
      <c r="H910" s="71"/>
      <c r="I910" s="71"/>
      <c r="J910" s="71"/>
      <c r="K910" s="71"/>
      <c r="L910" s="71"/>
      <c r="M910" s="71"/>
      <c r="N910" s="5"/>
      <c r="O910" s="5"/>
      <c r="P910" s="5"/>
      <c r="Q910" s="71"/>
      <c r="R910" s="71"/>
      <c r="S910" s="71"/>
      <c r="T910" s="71"/>
      <c r="U910" s="71"/>
      <c r="V910" s="85"/>
    </row>
    <row r="911" customFormat="false" ht="13.5" hidden="false" customHeight="true" outlineLevel="0" collapsed="false">
      <c r="A911" s="69"/>
      <c r="B911" s="70"/>
      <c r="C911" s="6" t="s">
        <v>548</v>
      </c>
      <c r="D911" s="72"/>
      <c r="E911" s="72"/>
      <c r="F911" s="6"/>
      <c r="G911" s="6"/>
      <c r="H911" s="6"/>
      <c r="I911" s="6"/>
      <c r="J911" s="6"/>
      <c r="K911" s="6"/>
      <c r="L911" s="6"/>
      <c r="M911" s="6"/>
      <c r="N911" s="5"/>
      <c r="O911" s="5"/>
      <c r="P911" s="5"/>
      <c r="Q911" s="6"/>
      <c r="R911" s="6"/>
      <c r="S911" s="6"/>
      <c r="T911" s="6"/>
      <c r="U911" s="6"/>
      <c r="V911" s="83"/>
    </row>
    <row r="912" customFormat="false" ht="13.5" hidden="false" customHeight="true" outlineLevel="0" collapsed="false">
      <c r="A912" s="69"/>
      <c r="B912" s="70"/>
      <c r="C912" s="6" t="s">
        <v>549</v>
      </c>
      <c r="D912" s="72"/>
      <c r="E912" s="72"/>
      <c r="F912" s="74" t="str">
        <f aca="false">IFERROR((F911-F910)/F910,"")</f>
        <v/>
      </c>
      <c r="G912" s="74" t="str">
        <f aca="false">IFERROR((G911-G910)/G910,"")</f>
        <v/>
      </c>
      <c r="H912" s="74" t="str">
        <f aca="false">IFERROR((H911-H910)/H910,"")</f>
        <v/>
      </c>
      <c r="I912" s="74" t="str">
        <f aca="false">IFERROR((I911-I910)/I910,"")</f>
        <v/>
      </c>
      <c r="J912" s="74" t="str">
        <f aca="false">IFERROR((J911-J910)/J910,"")</f>
        <v/>
      </c>
      <c r="K912" s="74" t="str">
        <f aca="false">IFERROR((K911-K910)/K910,"")</f>
        <v/>
      </c>
      <c r="L912" s="74" t="str">
        <f aca="false">IFERROR((L911-L910)/L910,"")</f>
        <v/>
      </c>
      <c r="M912" s="74" t="str">
        <f aca="false">IFERROR((M911-M910)/M910,"")</f>
        <v/>
      </c>
      <c r="N912" s="40" t="str">
        <f aca="false">IFERROR((N911-N910)/N910,"")</f>
        <v/>
      </c>
      <c r="O912" s="40" t="str">
        <f aca="false">IFERROR((O911-O910)/O910,"")</f>
        <v/>
      </c>
      <c r="P912" s="40" t="str">
        <f aca="false">IFERROR((P911-P910)/P910,"")</f>
        <v/>
      </c>
      <c r="Q912" s="74" t="str">
        <f aca="false">IFERROR((Q911-Q910)/Q910,"")</f>
        <v/>
      </c>
      <c r="R912" s="74" t="str">
        <f aca="false">IFERROR((R911-R910)/R910,"")</f>
        <v/>
      </c>
      <c r="S912" s="74" t="str">
        <f aca="false">IFERROR((S911-S910)/S910,"")</f>
        <v/>
      </c>
      <c r="T912" s="74" t="str">
        <f aca="false">IFERROR((T911-T910)/T910,"")</f>
        <v/>
      </c>
      <c r="U912" s="74" t="str">
        <f aca="false">IFERROR((U911-U910)/U910,"")</f>
        <v/>
      </c>
      <c r="V912" s="75" t="str">
        <f aca="false">IFERROR((V911-V910)/V910,"")</f>
        <v/>
      </c>
    </row>
    <row r="913" customFormat="false" ht="13.5" hidden="false" customHeight="true" outlineLevel="0" collapsed="false">
      <c r="A913" s="69"/>
      <c r="B913" s="70"/>
      <c r="C913" s="76" t="s">
        <v>550</v>
      </c>
      <c r="D913" s="72"/>
      <c r="E913" s="72"/>
      <c r="F913" s="77" t="str">
        <f aca="false">IFERROR(SQRT(2*(F911-F910)^2/(F911+F910)),"")</f>
        <v/>
      </c>
      <c r="G913" s="77" t="str">
        <f aca="false">IFERROR(SQRT(2*(G911-G910)^2/(G911+G910)),"")</f>
        <v/>
      </c>
      <c r="H913" s="77" t="str">
        <f aca="false">IFERROR(SQRT(2*(H911-H910)^2/(H911+H910)),"")</f>
        <v/>
      </c>
      <c r="I913" s="77" t="str">
        <f aca="false">IFERROR(SQRT(2*(I911-I910)^2/(I911+I910)),"")</f>
        <v/>
      </c>
      <c r="J913" s="77" t="str">
        <f aca="false">IFERROR(SQRT(2*(J911-J910)^2/(J911+J910)),"")</f>
        <v/>
      </c>
      <c r="K913" s="77" t="str">
        <f aca="false">IFERROR(SQRT(2*(K911-K910)^2/(K911+K910)),"")</f>
        <v/>
      </c>
      <c r="L913" s="77" t="str">
        <f aca="false">IFERROR(SQRT(2*(L911-L910)^2/(L911+L910)),"")</f>
        <v/>
      </c>
      <c r="M913" s="77" t="str">
        <f aca="false">IFERROR(SQRT(2*(M911-M910)^2/(M911+M910)),"")</f>
        <v/>
      </c>
      <c r="N913" s="84" t="str">
        <f aca="false">IFERROR(SQRT(2*(N911-N910)^2/(N911+N910)),"")</f>
        <v/>
      </c>
      <c r="O913" s="84" t="str">
        <f aca="false">IFERROR(SQRT(2*(O911-O910)^2/(O911+O910)),"")</f>
        <v/>
      </c>
      <c r="P913" s="84" t="str">
        <f aca="false">IFERROR(SQRT(2*(P911-P910)^2/(P911+P910)),"")</f>
        <v/>
      </c>
      <c r="Q913" s="77" t="str">
        <f aca="false">IFERROR(SQRT(2*(Q911-Q910)^2/(Q911+Q910)),"")</f>
        <v/>
      </c>
      <c r="R913" s="77" t="str">
        <f aca="false">IFERROR(SQRT(2*(R911-R910)^2/(R911+R910)),"")</f>
        <v/>
      </c>
      <c r="S913" s="77" t="str">
        <f aca="false">IFERROR(SQRT(2*(S911-S910)^2/(S911+S910)),"")</f>
        <v/>
      </c>
      <c r="T913" s="77" t="str">
        <f aca="false">IFERROR(SQRT(2*(T911-T910)^2/(T911+T910)),"")</f>
        <v/>
      </c>
      <c r="U913" s="77" t="str">
        <f aca="false">IFERROR(SQRT(2*(U911-U910)^2/(U911+U910)),"")</f>
        <v/>
      </c>
      <c r="V913" s="79" t="str">
        <f aca="false">IFERROR(SQRT(2*(V911-V910)^2/(V911+V910)),"")</f>
        <v/>
      </c>
    </row>
    <row r="914" customFormat="false" ht="13.5" hidden="false" customHeight="true" outlineLevel="0" collapsed="false">
      <c r="A914" s="69" t="n">
        <v>8033300</v>
      </c>
      <c r="B914" s="70" t="s">
        <v>508</v>
      </c>
      <c r="C914" s="71" t="s">
        <v>562</v>
      </c>
      <c r="D914" s="72" t="n">
        <v>45771</v>
      </c>
      <c r="E914" s="82" t="s">
        <v>559</v>
      </c>
      <c r="F914" s="71" t="n">
        <v>21360</v>
      </c>
      <c r="G914" s="71" t="n">
        <v>4996</v>
      </c>
      <c r="H914" s="71" t="n">
        <v>4495</v>
      </c>
      <c r="I914" s="71" t="n">
        <v>6492</v>
      </c>
      <c r="J914" s="71" t="n">
        <v>5377</v>
      </c>
      <c r="K914" s="97" t="n">
        <v>1342</v>
      </c>
      <c r="L914" s="97" t="n">
        <v>3654</v>
      </c>
      <c r="M914" s="97" t="n">
        <v>0</v>
      </c>
      <c r="N914" s="97" t="n">
        <v>290</v>
      </c>
      <c r="O914" s="97" t="n">
        <v>3741</v>
      </c>
      <c r="P914" s="97" t="n">
        <v>464</v>
      </c>
      <c r="Q914" s="97" t="n">
        <v>2389</v>
      </c>
      <c r="R914" s="97" t="n">
        <v>4103</v>
      </c>
      <c r="S914" s="97" t="n">
        <v>0</v>
      </c>
      <c r="T914" s="97" t="n">
        <v>318</v>
      </c>
      <c r="U914" s="97" t="n">
        <v>3907</v>
      </c>
      <c r="V914" s="97" t="n">
        <v>1152</v>
      </c>
    </row>
    <row r="915" customFormat="false" ht="13.5" hidden="false" customHeight="true" outlineLevel="0" collapsed="false">
      <c r="A915" s="69"/>
      <c r="B915" s="70"/>
      <c r="C915" s="6" t="s">
        <v>548</v>
      </c>
      <c r="D915" s="72"/>
      <c r="E915" s="72"/>
      <c r="F915" s="6" t="n">
        <v>19511</v>
      </c>
      <c r="G915" s="6" t="n">
        <v>4171</v>
      </c>
      <c r="H915" s="6" t="n">
        <v>3456</v>
      </c>
      <c r="I915" s="6" t="n">
        <v>6515</v>
      </c>
      <c r="J915" s="6" t="n">
        <v>5369</v>
      </c>
      <c r="K915" s="98" t="n">
        <v>1013</v>
      </c>
      <c r="L915" s="98" t="n">
        <v>3158</v>
      </c>
      <c r="M915" s="60" t="n">
        <f aca="false">SUM(M911:M914)</f>
        <v>0</v>
      </c>
      <c r="N915" s="98" t="n">
        <v>260</v>
      </c>
      <c r="O915" s="98" t="n">
        <v>2733</v>
      </c>
      <c r="P915" s="98" t="n">
        <v>463</v>
      </c>
      <c r="Q915" s="98" t="n">
        <v>2295</v>
      </c>
      <c r="R915" s="98" t="n">
        <v>4220</v>
      </c>
      <c r="S915" s="60" t="n">
        <f aca="false">SUM(S911:S914)</f>
        <v>0</v>
      </c>
      <c r="T915" s="98" t="n">
        <v>338</v>
      </c>
      <c r="U915" s="98" t="n">
        <v>3904</v>
      </c>
      <c r="V915" s="98" t="n">
        <v>1127</v>
      </c>
    </row>
    <row r="916" customFormat="false" ht="13.5" hidden="false" customHeight="true" outlineLevel="0" collapsed="false">
      <c r="A916" s="69"/>
      <c r="B916" s="70"/>
      <c r="C916" s="6" t="s">
        <v>549</v>
      </c>
      <c r="D916" s="72"/>
      <c r="E916" s="72"/>
      <c r="F916" s="74" t="n">
        <f aca="false">IFERROR((F915-F914)/F914,"")</f>
        <v>-0.086563670411985</v>
      </c>
      <c r="G916" s="74" t="n">
        <f aca="false">IFERROR((G915-G914)/G914,"")</f>
        <v>-0.165132105684548</v>
      </c>
      <c r="H916" s="74" t="n">
        <f aca="false">IFERROR((H915-H914)/H914,"")</f>
        <v>-0.231145717463849</v>
      </c>
      <c r="I916" s="74" t="n">
        <f aca="false">IFERROR((I915-I914)/I914,"")</f>
        <v>0.00354282193468885</v>
      </c>
      <c r="J916" s="74" t="n">
        <f aca="false">IFERROR((J915-J914)/J914,"")</f>
        <v>-0.00148781848614469</v>
      </c>
      <c r="K916" s="74" t="n">
        <f aca="false">IFERROR((K915-K914)/K914,"")</f>
        <v>-0.245156482861401</v>
      </c>
      <c r="L916" s="74" t="n">
        <f aca="false">IFERROR((L915-L914)/L914,"")</f>
        <v>-0.135741652983032</v>
      </c>
      <c r="M916" s="74" t="str">
        <f aca="false">IFERROR((M915-M914)/M914,"")</f>
        <v/>
      </c>
      <c r="N916" s="40" t="n">
        <f aca="false">IFERROR((N915-N914)/N914,"")</f>
        <v>-0.103448275862069</v>
      </c>
      <c r="O916" s="40" t="n">
        <f aca="false">IFERROR((O915-O914)/O914,"")</f>
        <v>-0.269446672012831</v>
      </c>
      <c r="P916" s="40" t="n">
        <f aca="false">IFERROR((P915-P914)/P914,"")</f>
        <v>-0.0021551724137931</v>
      </c>
      <c r="Q916" s="74" t="n">
        <f aca="false">IFERROR((Q915-Q914)/Q914,"")</f>
        <v>-0.0393470071159481</v>
      </c>
      <c r="R916" s="74" t="n">
        <f aca="false">IFERROR((R915-R914)/R914,"")</f>
        <v>0.0285157202047282</v>
      </c>
      <c r="S916" s="74" t="str">
        <f aca="false">IFERROR((S915-S914)/S914,"")</f>
        <v/>
      </c>
      <c r="T916" s="74" t="n">
        <f aca="false">IFERROR((T915-T914)/T914,"")</f>
        <v>0.0628930817610063</v>
      </c>
      <c r="U916" s="74" t="n">
        <f aca="false">IFERROR((U915-U914)/U914,"")</f>
        <v>-0.000767852572306117</v>
      </c>
      <c r="V916" s="75" t="n">
        <f aca="false">IFERROR((V915-V914)/V914,"")</f>
        <v>-0.0217013888888889</v>
      </c>
    </row>
    <row r="917" customFormat="false" ht="13.5" hidden="false" customHeight="true" outlineLevel="0" collapsed="false">
      <c r="A917" s="69"/>
      <c r="B917" s="70"/>
      <c r="C917" s="76" t="s">
        <v>550</v>
      </c>
      <c r="D917" s="72"/>
      <c r="E917" s="72"/>
      <c r="F917" s="77" t="n">
        <f aca="false">IFERROR(SQRT(2*(F915-F914)^2/(F915+F914)),"")</f>
        <v>12.9343401247067</v>
      </c>
      <c r="G917" s="77" t="n">
        <f aca="false">IFERROR(SQRT(2*(G915-G914)^2/(G915+G914)),"")</f>
        <v>12.1858360483127</v>
      </c>
      <c r="H917" s="77" t="n">
        <f aca="false">IFERROR(SQRT(2*(H915-H914)^2/(H915+H914)),"")</f>
        <v>16.4785755954096</v>
      </c>
      <c r="I917" s="77" t="n">
        <f aca="false">IFERROR(SQRT(2*(I915-I914)^2/(I915+I914)),"")</f>
        <v>0.285203114435015</v>
      </c>
      <c r="J917" s="77" t="n">
        <f aca="false">IFERROR(SQRT(2*(J915-J914)^2/(J915+J914)),"")</f>
        <v>0.109139401209341</v>
      </c>
      <c r="K917" s="77" t="n">
        <f aca="false">IFERROR(SQRT(2*(K915-K914)^2/(K915+K914)),"")</f>
        <v>9.58772215575113</v>
      </c>
      <c r="L917" s="77" t="n">
        <f aca="false">IFERROR(SQRT(2*(L915-L914)^2/(L915+L914)),"")</f>
        <v>8.49883415720702</v>
      </c>
      <c r="M917" s="77" t="str">
        <f aca="false">IFERROR(SQRT(2*(M915-M914)^2/(M915+M914)),"")</f>
        <v/>
      </c>
      <c r="N917" s="84" t="n">
        <f aca="false">IFERROR(SQRT(2*(N915-N914)^2/(N915+N914)),"")</f>
        <v>1.80906806746658</v>
      </c>
      <c r="O917" s="84" t="n">
        <f aca="false">IFERROR(SQRT(2*(O915-O914)^2/(O915+O914)),"")</f>
        <v>17.7169590923782</v>
      </c>
      <c r="P917" s="84" t="n">
        <f aca="false">IFERROR(SQRT(2*(P915-P914)^2/(P915+P914)),"")</f>
        <v>0.0464488676194412</v>
      </c>
      <c r="Q917" s="77" t="n">
        <f aca="false">IFERROR(SQRT(2*(Q915-Q914)^2/(Q915+Q914)),"")</f>
        <v>1.94238094186321</v>
      </c>
      <c r="R917" s="77" t="n">
        <f aca="false">IFERROR(SQRT(2*(R915-R914)^2/(R915+R914)),"")</f>
        <v>1.81368103707385</v>
      </c>
      <c r="S917" s="77" t="str">
        <f aca="false">IFERROR(SQRT(2*(S915-S914)^2/(S915+S914)),"")</f>
        <v/>
      </c>
      <c r="T917" s="77" t="n">
        <f aca="false">IFERROR(SQRT(2*(T915-T914)^2/(T915+T914)),"")</f>
        <v>1.10431526074847</v>
      </c>
      <c r="U917" s="77" t="n">
        <f aca="false">IFERROR(SQRT(2*(U915-U914)^2/(U915+U914)),"")</f>
        <v>0.0480046086636582</v>
      </c>
      <c r="V917" s="79" t="n">
        <f aca="false">IFERROR(SQRT(2*(V915-V914)^2/(V915+V914)),"")</f>
        <v>0.740598526968769</v>
      </c>
    </row>
    <row r="918" customFormat="false" ht="13.5" hidden="false" customHeight="true" outlineLevel="0" collapsed="false">
      <c r="A918" s="69" t="n">
        <v>8034000</v>
      </c>
      <c r="B918" s="70" t="s">
        <v>510</v>
      </c>
      <c r="C918" s="71" t="s">
        <v>547</v>
      </c>
      <c r="D918" s="86"/>
      <c r="E918" s="82"/>
      <c r="F918" s="71"/>
      <c r="G918" s="71"/>
      <c r="H918" s="71"/>
      <c r="I918" s="71"/>
      <c r="J918" s="71"/>
      <c r="K918" s="71"/>
      <c r="L918" s="71"/>
      <c r="M918" s="71"/>
      <c r="N918" s="5"/>
      <c r="O918" s="5"/>
      <c r="P918" s="5"/>
      <c r="Q918" s="71"/>
      <c r="R918" s="71"/>
      <c r="S918" s="71"/>
      <c r="T918" s="71"/>
      <c r="U918" s="71"/>
      <c r="V918" s="85"/>
    </row>
    <row r="919" customFormat="false" ht="13.5" hidden="false" customHeight="true" outlineLevel="0" collapsed="false">
      <c r="A919" s="69"/>
      <c r="B919" s="70"/>
      <c r="C919" s="6" t="s">
        <v>548</v>
      </c>
      <c r="D919" s="87"/>
      <c r="E919" s="82"/>
      <c r="F919" s="6"/>
      <c r="G919" s="6"/>
      <c r="H919" s="6"/>
      <c r="I919" s="6"/>
      <c r="J919" s="6"/>
      <c r="K919" s="6"/>
      <c r="L919" s="6"/>
      <c r="M919" s="6"/>
      <c r="N919" s="5"/>
      <c r="O919" s="5"/>
      <c r="P919" s="5"/>
      <c r="Q919" s="6"/>
      <c r="R919" s="6"/>
      <c r="S919" s="6"/>
      <c r="T919" s="6"/>
      <c r="U919" s="6"/>
      <c r="V919" s="83"/>
    </row>
    <row r="920" customFormat="false" ht="13.5" hidden="false" customHeight="true" outlineLevel="0" collapsed="false">
      <c r="A920" s="69"/>
      <c r="B920" s="70"/>
      <c r="C920" s="6" t="s">
        <v>549</v>
      </c>
      <c r="D920" s="87"/>
      <c r="E920" s="82"/>
      <c r="F920" s="74" t="str">
        <f aca="false">IFERROR((F919-F918)/F918,"")</f>
        <v/>
      </c>
      <c r="G920" s="74" t="str">
        <f aca="false">IFERROR((G919-G918)/G918,"")</f>
        <v/>
      </c>
      <c r="H920" s="74" t="str">
        <f aca="false">IFERROR((H919-H918)/H918,"")</f>
        <v/>
      </c>
      <c r="I920" s="74" t="str">
        <f aca="false">IFERROR((I919-I918)/I918,"")</f>
        <v/>
      </c>
      <c r="J920" s="74" t="str">
        <f aca="false">IFERROR((J919-J918)/J918,"")</f>
        <v/>
      </c>
      <c r="K920" s="74" t="str">
        <f aca="false">IFERROR((K919-K918)/K918,"")</f>
        <v/>
      </c>
      <c r="L920" s="74" t="str">
        <f aca="false">IFERROR((L919-L918)/L918,"")</f>
        <v/>
      </c>
      <c r="M920" s="74" t="str">
        <f aca="false">IFERROR((M919-M918)/M918,"")</f>
        <v/>
      </c>
      <c r="N920" s="40" t="str">
        <f aca="false">IFERROR((N919-N918)/N918,"")</f>
        <v/>
      </c>
      <c r="O920" s="40" t="str">
        <f aca="false">IFERROR((O919-O918)/O918,"")</f>
        <v/>
      </c>
      <c r="P920" s="40" t="str">
        <f aca="false">IFERROR((P919-P918)/P918,"")</f>
        <v/>
      </c>
      <c r="Q920" s="74" t="str">
        <f aca="false">IFERROR((Q919-Q918)/Q918,"")</f>
        <v/>
      </c>
      <c r="R920" s="74" t="str">
        <f aca="false">IFERROR((R919-R918)/R918,"")</f>
        <v/>
      </c>
      <c r="S920" s="74" t="str">
        <f aca="false">IFERROR((S919-S918)/S918,"")</f>
        <v/>
      </c>
      <c r="T920" s="74" t="str">
        <f aca="false">IFERROR((T919-T918)/T918,"")</f>
        <v/>
      </c>
      <c r="U920" s="74" t="str">
        <f aca="false">IFERROR((U919-U918)/U918,"")</f>
        <v/>
      </c>
      <c r="V920" s="75" t="str">
        <f aca="false">IFERROR((V919-V918)/V918,"")</f>
        <v/>
      </c>
    </row>
    <row r="921" customFormat="false" ht="13.5" hidden="false" customHeight="true" outlineLevel="0" collapsed="false">
      <c r="A921" s="69"/>
      <c r="B921" s="70"/>
      <c r="C921" s="76" t="s">
        <v>550</v>
      </c>
      <c r="D921" s="88"/>
      <c r="E921" s="82"/>
      <c r="F921" s="77" t="str">
        <f aca="false">IFERROR(SQRT(2*(F919-F918)^2/(F919+F918)),"")</f>
        <v/>
      </c>
      <c r="G921" s="77" t="str">
        <f aca="false">IFERROR(SQRT(2*(G919-G918)^2/(G919+G918)),"")</f>
        <v/>
      </c>
      <c r="H921" s="77" t="str">
        <f aca="false">IFERROR(SQRT(2*(H919-H918)^2/(H919+H918)),"")</f>
        <v/>
      </c>
      <c r="I921" s="77" t="str">
        <f aca="false">IFERROR(SQRT(2*(I919-I918)^2/(I919+I918)),"")</f>
        <v/>
      </c>
      <c r="J921" s="77" t="str">
        <f aca="false">IFERROR(SQRT(2*(J919-J918)^2/(J919+J918)),"")</f>
        <v/>
      </c>
      <c r="K921" s="77" t="str">
        <f aca="false">IFERROR(SQRT(2*(K919-K918)^2/(K919+K918)),"")</f>
        <v/>
      </c>
      <c r="L921" s="77" t="str">
        <f aca="false">IFERROR(SQRT(2*(L919-L918)^2/(L919+L918)),"")</f>
        <v/>
      </c>
      <c r="M921" s="77" t="str">
        <f aca="false">IFERROR(SQRT(2*(M919-M918)^2/(M919+M918)),"")</f>
        <v/>
      </c>
      <c r="N921" s="84" t="str">
        <f aca="false">IFERROR(SQRT(2*(N919-N918)^2/(N919+N918)),"")</f>
        <v/>
      </c>
      <c r="O921" s="84" t="str">
        <f aca="false">IFERROR(SQRT(2*(O919-O918)^2/(O919+O918)),"")</f>
        <v/>
      </c>
      <c r="P921" s="84" t="str">
        <f aca="false">IFERROR(SQRT(2*(P919-P918)^2/(P919+P918)),"")</f>
        <v/>
      </c>
      <c r="Q921" s="77" t="str">
        <f aca="false">IFERROR(SQRT(2*(Q919-Q918)^2/(Q919+Q918)),"")</f>
        <v/>
      </c>
      <c r="R921" s="77" t="str">
        <f aca="false">IFERROR(SQRT(2*(R919-R918)^2/(R919+R918)),"")</f>
        <v/>
      </c>
      <c r="S921" s="77" t="str">
        <f aca="false">IFERROR(SQRT(2*(S919-S918)^2/(S919+S918)),"")</f>
        <v/>
      </c>
      <c r="T921" s="77" t="str">
        <f aca="false">IFERROR(SQRT(2*(T919-T918)^2/(T919+T918)),"")</f>
        <v/>
      </c>
      <c r="U921" s="77" t="str">
        <f aca="false">IFERROR(SQRT(2*(U919-U918)^2/(U919+U918)),"")</f>
        <v/>
      </c>
      <c r="V921" s="79" t="str">
        <f aca="false">IFERROR(SQRT(2*(V919-V918)^2/(V919+V918)),"")</f>
        <v/>
      </c>
    </row>
    <row r="922" customFormat="false" ht="13.5" hidden="false" customHeight="true" outlineLevel="0" collapsed="false">
      <c r="A922" s="69" t="n">
        <v>8012100</v>
      </c>
      <c r="B922" s="70" t="s">
        <v>512</v>
      </c>
      <c r="C922" s="71" t="s">
        <v>547</v>
      </c>
      <c r="D922" s="86"/>
      <c r="E922" s="82"/>
      <c r="F922" s="71"/>
      <c r="G922" s="71"/>
      <c r="H922" s="71"/>
      <c r="I922" s="71"/>
      <c r="J922" s="71"/>
      <c r="K922" s="71"/>
      <c r="L922" s="71"/>
      <c r="M922" s="71"/>
      <c r="N922" s="5"/>
      <c r="O922" s="5"/>
      <c r="P922" s="5"/>
      <c r="Q922" s="71"/>
      <c r="R922" s="71"/>
      <c r="S922" s="71"/>
      <c r="T922" s="71"/>
      <c r="U922" s="71"/>
      <c r="V922" s="85"/>
    </row>
    <row r="923" customFormat="false" ht="13.5" hidden="false" customHeight="true" outlineLevel="0" collapsed="false">
      <c r="A923" s="69"/>
      <c r="B923" s="70"/>
      <c r="C923" s="6" t="s">
        <v>548</v>
      </c>
      <c r="D923" s="87"/>
      <c r="E923" s="82"/>
      <c r="F923" s="6"/>
      <c r="G923" s="6"/>
      <c r="H923" s="6"/>
      <c r="I923" s="6"/>
      <c r="J923" s="6"/>
      <c r="K923" s="6"/>
      <c r="L923" s="6"/>
      <c r="M923" s="6"/>
      <c r="N923" s="5"/>
      <c r="O923" s="5"/>
      <c r="P923" s="5"/>
      <c r="Q923" s="6"/>
      <c r="R923" s="6"/>
      <c r="S923" s="6"/>
      <c r="T923" s="6"/>
      <c r="U923" s="6"/>
      <c r="V923" s="83"/>
    </row>
    <row r="924" customFormat="false" ht="13.5" hidden="false" customHeight="true" outlineLevel="0" collapsed="false">
      <c r="A924" s="69"/>
      <c r="B924" s="70"/>
      <c r="C924" s="6" t="s">
        <v>549</v>
      </c>
      <c r="D924" s="87"/>
      <c r="E924" s="82"/>
      <c r="F924" s="74" t="str">
        <f aca="false">IFERROR((F923-F922)/F922,"")</f>
        <v/>
      </c>
      <c r="G924" s="74" t="str">
        <f aca="false">IFERROR((G923-G922)/G922,"")</f>
        <v/>
      </c>
      <c r="H924" s="74" t="str">
        <f aca="false">IFERROR((H923-H922)/H922,"")</f>
        <v/>
      </c>
      <c r="I924" s="74" t="str">
        <f aca="false">IFERROR((I923-I922)/I922,"")</f>
        <v/>
      </c>
      <c r="J924" s="74" t="str">
        <f aca="false">IFERROR((J923-J922)/J922,"")</f>
        <v/>
      </c>
      <c r="K924" s="74" t="str">
        <f aca="false">IFERROR((K923-K922)/K922,"")</f>
        <v/>
      </c>
      <c r="L924" s="74" t="str">
        <f aca="false">IFERROR((L923-L922)/L922,"")</f>
        <v/>
      </c>
      <c r="M924" s="74" t="str">
        <f aca="false">IFERROR((M923-M922)/M922,"")</f>
        <v/>
      </c>
      <c r="N924" s="40" t="str">
        <f aca="false">IFERROR((N923-N922)/N922,"")</f>
        <v/>
      </c>
      <c r="O924" s="40" t="str">
        <f aca="false">IFERROR((O923-O922)/O922,"")</f>
        <v/>
      </c>
      <c r="P924" s="40" t="str">
        <f aca="false">IFERROR((P923-P922)/P922,"")</f>
        <v/>
      </c>
      <c r="Q924" s="74" t="str">
        <f aca="false">IFERROR((Q923-Q922)/Q922,"")</f>
        <v/>
      </c>
      <c r="R924" s="74" t="str">
        <f aca="false">IFERROR((R923-R922)/R922,"")</f>
        <v/>
      </c>
      <c r="S924" s="74" t="str">
        <f aca="false">IFERROR((S923-S922)/S922,"")</f>
        <v/>
      </c>
      <c r="T924" s="74" t="str">
        <f aca="false">IFERROR((T923-T922)/T922,"")</f>
        <v/>
      </c>
      <c r="U924" s="74" t="str">
        <f aca="false">IFERROR((U923-U922)/U922,"")</f>
        <v/>
      </c>
      <c r="V924" s="75" t="str">
        <f aca="false">IFERROR((V923-V922)/V922,"")</f>
        <v/>
      </c>
    </row>
    <row r="925" customFormat="false" ht="13.5" hidden="false" customHeight="true" outlineLevel="0" collapsed="false">
      <c r="A925" s="69"/>
      <c r="B925" s="70"/>
      <c r="C925" s="76" t="s">
        <v>550</v>
      </c>
      <c r="D925" s="88"/>
      <c r="E925" s="82"/>
      <c r="F925" s="77" t="str">
        <f aca="false">IFERROR(SQRT(2*(F923-F922)^2/(F923+F922)),"")</f>
        <v/>
      </c>
      <c r="G925" s="77" t="str">
        <f aca="false">IFERROR(SQRT(2*(G923-G922)^2/(G923+G922)),"")</f>
        <v/>
      </c>
      <c r="H925" s="77" t="str">
        <f aca="false">IFERROR(SQRT(2*(H923-H922)^2/(H923+H922)),"")</f>
        <v/>
      </c>
      <c r="I925" s="77" t="str">
        <f aca="false">IFERROR(SQRT(2*(I923-I922)^2/(I923+I922)),"")</f>
        <v/>
      </c>
      <c r="J925" s="77" t="str">
        <f aca="false">IFERROR(SQRT(2*(J923-J922)^2/(J923+J922)),"")</f>
        <v/>
      </c>
      <c r="K925" s="77" t="str">
        <f aca="false">IFERROR(SQRT(2*(K923-K922)^2/(K923+K922)),"")</f>
        <v/>
      </c>
      <c r="L925" s="77" t="str">
        <f aca="false">IFERROR(SQRT(2*(L923-L922)^2/(L923+L922)),"")</f>
        <v/>
      </c>
      <c r="M925" s="77" t="str">
        <f aca="false">IFERROR(SQRT(2*(M923-M922)^2/(M923+M922)),"")</f>
        <v/>
      </c>
      <c r="N925" s="84" t="str">
        <f aca="false">IFERROR(SQRT(2*(N923-N922)^2/(N923+N922)),"")</f>
        <v/>
      </c>
      <c r="O925" s="84" t="str">
        <f aca="false">IFERROR(SQRT(2*(O923-O922)^2/(O923+O922)),"")</f>
        <v/>
      </c>
      <c r="P925" s="84" t="str">
        <f aca="false">IFERROR(SQRT(2*(P923-P922)^2/(P923+P922)),"")</f>
        <v/>
      </c>
      <c r="Q925" s="77" t="str">
        <f aca="false">IFERROR(SQRT(2*(Q923-Q922)^2/(Q923+Q922)),"")</f>
        <v/>
      </c>
      <c r="R925" s="77" t="str">
        <f aca="false">IFERROR(SQRT(2*(R923-R922)^2/(R923+R922)),"")</f>
        <v/>
      </c>
      <c r="S925" s="77" t="str">
        <f aca="false">IFERROR(SQRT(2*(S923-S922)^2/(S923+S922)),"")</f>
        <v/>
      </c>
      <c r="T925" s="77" t="str">
        <f aca="false">IFERROR(SQRT(2*(T923-T922)^2/(T923+T922)),"")</f>
        <v/>
      </c>
      <c r="U925" s="77" t="str">
        <f aca="false">IFERROR(SQRT(2*(U923-U922)^2/(U923+U922)),"")</f>
        <v/>
      </c>
      <c r="V925" s="79" t="str">
        <f aca="false">IFERROR(SQRT(2*(V923-V922)^2/(V923+V922)),"")</f>
        <v/>
      </c>
    </row>
    <row r="926" customFormat="false" ht="13.5" hidden="false" customHeight="true" outlineLevel="0" collapsed="false">
      <c r="A926" s="69" t="n">
        <v>8055300</v>
      </c>
      <c r="B926" s="70" t="s">
        <v>514</v>
      </c>
      <c r="C926" s="71" t="s">
        <v>547</v>
      </c>
      <c r="D926" s="86"/>
      <c r="E926" s="82"/>
      <c r="F926" s="71"/>
      <c r="G926" s="71"/>
      <c r="H926" s="71"/>
      <c r="I926" s="71"/>
      <c r="J926" s="71"/>
      <c r="K926" s="71"/>
      <c r="L926" s="71"/>
      <c r="M926" s="71"/>
      <c r="N926" s="5"/>
      <c r="O926" s="5"/>
      <c r="P926" s="5"/>
      <c r="Q926" s="71"/>
      <c r="R926" s="71"/>
      <c r="S926" s="71"/>
      <c r="T926" s="71"/>
      <c r="U926" s="71"/>
      <c r="V926" s="85"/>
    </row>
    <row r="927" customFormat="false" ht="13.5" hidden="false" customHeight="true" outlineLevel="0" collapsed="false">
      <c r="A927" s="69"/>
      <c r="B927" s="70"/>
      <c r="C927" s="6" t="s">
        <v>548</v>
      </c>
      <c r="D927" s="87"/>
      <c r="E927" s="82"/>
      <c r="F927" s="6"/>
      <c r="G927" s="6"/>
      <c r="H927" s="6"/>
      <c r="I927" s="6"/>
      <c r="J927" s="6"/>
      <c r="K927" s="6"/>
      <c r="L927" s="6"/>
      <c r="M927" s="6"/>
      <c r="N927" s="5"/>
      <c r="O927" s="5"/>
      <c r="P927" s="5"/>
      <c r="Q927" s="6"/>
      <c r="R927" s="6"/>
      <c r="S927" s="6"/>
      <c r="T927" s="6"/>
      <c r="U927" s="6"/>
      <c r="V927" s="83"/>
    </row>
    <row r="928" customFormat="false" ht="13.5" hidden="false" customHeight="true" outlineLevel="0" collapsed="false">
      <c r="A928" s="69"/>
      <c r="B928" s="70"/>
      <c r="C928" s="6" t="s">
        <v>549</v>
      </c>
      <c r="D928" s="87"/>
      <c r="E928" s="82"/>
      <c r="F928" s="74" t="str">
        <f aca="false">IFERROR((F927-F926)/F926,"")</f>
        <v/>
      </c>
      <c r="G928" s="74" t="str">
        <f aca="false">IFERROR((G927-G926)/G926,"")</f>
        <v/>
      </c>
      <c r="H928" s="74" t="str">
        <f aca="false">IFERROR((H927-H926)/H926,"")</f>
        <v/>
      </c>
      <c r="I928" s="74" t="str">
        <f aca="false">IFERROR((I927-I926)/I926,"")</f>
        <v/>
      </c>
      <c r="J928" s="74" t="str">
        <f aca="false">IFERROR((J927-J926)/J926,"")</f>
        <v/>
      </c>
      <c r="K928" s="74" t="str">
        <f aca="false">IFERROR((K927-K926)/K926,"")</f>
        <v/>
      </c>
      <c r="L928" s="74" t="str">
        <f aca="false">IFERROR((L927-L926)/L926,"")</f>
        <v/>
      </c>
      <c r="M928" s="74" t="str">
        <f aca="false">IFERROR((M927-M926)/M926,"")</f>
        <v/>
      </c>
      <c r="N928" s="40" t="str">
        <f aca="false">IFERROR((N927-N926)/N926,"")</f>
        <v/>
      </c>
      <c r="O928" s="40" t="str">
        <f aca="false">IFERROR((O927-O926)/O926,"")</f>
        <v/>
      </c>
      <c r="P928" s="40" t="str">
        <f aca="false">IFERROR((P927-P926)/P926,"")</f>
        <v/>
      </c>
      <c r="Q928" s="74" t="str">
        <f aca="false">IFERROR((Q927-Q926)/Q926,"")</f>
        <v/>
      </c>
      <c r="R928" s="74" t="str">
        <f aca="false">IFERROR((R927-R926)/R926,"")</f>
        <v/>
      </c>
      <c r="S928" s="74" t="str">
        <f aca="false">IFERROR((S927-S926)/S926,"")</f>
        <v/>
      </c>
      <c r="T928" s="74" t="str">
        <f aca="false">IFERROR((T927-T926)/T926,"")</f>
        <v/>
      </c>
      <c r="U928" s="74" t="str">
        <f aca="false">IFERROR((U927-U926)/U926,"")</f>
        <v/>
      </c>
      <c r="V928" s="75" t="str">
        <f aca="false">IFERROR((V927-V926)/V926,"")</f>
        <v/>
      </c>
    </row>
    <row r="929" customFormat="false" ht="13.5" hidden="false" customHeight="true" outlineLevel="0" collapsed="false">
      <c r="A929" s="69"/>
      <c r="B929" s="70"/>
      <c r="C929" s="76" t="s">
        <v>550</v>
      </c>
      <c r="D929" s="88"/>
      <c r="E929" s="82"/>
      <c r="F929" s="77" t="str">
        <f aca="false">IFERROR(SQRT(2*(F927-F926)^2/(F927+F926)),"")</f>
        <v/>
      </c>
      <c r="G929" s="77" t="str">
        <f aca="false">IFERROR(SQRT(2*(G927-G926)^2/(G927+G926)),"")</f>
        <v/>
      </c>
      <c r="H929" s="77" t="str">
        <f aca="false">IFERROR(SQRT(2*(H927-H926)^2/(H927+H926)),"")</f>
        <v/>
      </c>
      <c r="I929" s="77" t="str">
        <f aca="false">IFERROR(SQRT(2*(I927-I926)^2/(I927+I926)),"")</f>
        <v/>
      </c>
      <c r="J929" s="77" t="str">
        <f aca="false">IFERROR(SQRT(2*(J927-J926)^2/(J927+J926)),"")</f>
        <v/>
      </c>
      <c r="K929" s="77" t="str">
        <f aca="false">IFERROR(SQRT(2*(K927-K926)^2/(K927+K926)),"")</f>
        <v/>
      </c>
      <c r="L929" s="77" t="str">
        <f aca="false">IFERROR(SQRT(2*(L927-L926)^2/(L927+L926)),"")</f>
        <v/>
      </c>
      <c r="M929" s="77" t="str">
        <f aca="false">IFERROR(SQRT(2*(M927-M926)^2/(M927+M926)),"")</f>
        <v/>
      </c>
      <c r="N929" s="84" t="str">
        <f aca="false">IFERROR(SQRT(2*(N927-N926)^2/(N927+N926)),"")</f>
        <v/>
      </c>
      <c r="O929" s="84" t="str">
        <f aca="false">IFERROR(SQRT(2*(O927-O926)^2/(O927+O926)),"")</f>
        <v/>
      </c>
      <c r="P929" s="84" t="str">
        <f aca="false">IFERROR(SQRT(2*(P927-P926)^2/(P927+P926)),"")</f>
        <v/>
      </c>
      <c r="Q929" s="77" t="str">
        <f aca="false">IFERROR(SQRT(2*(Q927-Q926)^2/(Q927+Q926)),"")</f>
        <v/>
      </c>
      <c r="R929" s="77" t="str">
        <f aca="false">IFERROR(SQRT(2*(R927-R926)^2/(R927+R926)),"")</f>
        <v/>
      </c>
      <c r="S929" s="77" t="str">
        <f aca="false">IFERROR(SQRT(2*(S927-S926)^2/(S927+S926)),"")</f>
        <v/>
      </c>
      <c r="T929" s="77" t="str">
        <f aca="false">IFERROR(SQRT(2*(T927-T926)^2/(T927+T926)),"")</f>
        <v/>
      </c>
      <c r="U929" s="77" t="str">
        <f aca="false">IFERROR(SQRT(2*(U927-U926)^2/(U927+U926)),"")</f>
        <v/>
      </c>
      <c r="V929" s="79" t="str">
        <f aca="false">IFERROR(SQRT(2*(V927-V926)^2/(V927+V926)),"")</f>
        <v/>
      </c>
    </row>
    <row r="930" customFormat="false" ht="13.5" hidden="false" customHeight="true" outlineLevel="0" collapsed="false">
      <c r="A930" s="69" t="n">
        <v>8025200</v>
      </c>
      <c r="B930" s="70" t="s">
        <v>516</v>
      </c>
      <c r="C930" s="71" t="s">
        <v>547</v>
      </c>
      <c r="D930" s="86"/>
      <c r="E930" s="82"/>
      <c r="F930" s="71"/>
      <c r="G930" s="71"/>
      <c r="H930" s="71"/>
      <c r="I930" s="71"/>
      <c r="J930" s="71"/>
      <c r="K930" s="71"/>
      <c r="L930" s="71"/>
      <c r="M930" s="71"/>
      <c r="N930" s="5"/>
      <c r="O930" s="5"/>
      <c r="P930" s="5"/>
      <c r="Q930" s="71"/>
      <c r="R930" s="71"/>
      <c r="S930" s="71"/>
      <c r="T930" s="71"/>
      <c r="U930" s="71"/>
      <c r="V930" s="85"/>
    </row>
    <row r="931" customFormat="false" ht="13.5" hidden="false" customHeight="true" outlineLevel="0" collapsed="false">
      <c r="A931" s="69"/>
      <c r="B931" s="70"/>
      <c r="C931" s="6" t="s">
        <v>548</v>
      </c>
      <c r="D931" s="87"/>
      <c r="E931" s="82"/>
      <c r="F931" s="6"/>
      <c r="G931" s="6"/>
      <c r="H931" s="6"/>
      <c r="I931" s="6"/>
      <c r="J931" s="6"/>
      <c r="K931" s="6"/>
      <c r="L931" s="6"/>
      <c r="M931" s="6"/>
      <c r="N931" s="5"/>
      <c r="O931" s="5"/>
      <c r="P931" s="5"/>
      <c r="Q931" s="6"/>
      <c r="R931" s="6"/>
      <c r="S931" s="6"/>
      <c r="T931" s="6"/>
      <c r="U931" s="6"/>
      <c r="V931" s="83"/>
    </row>
    <row r="932" customFormat="false" ht="13.5" hidden="false" customHeight="true" outlineLevel="0" collapsed="false">
      <c r="A932" s="69"/>
      <c r="B932" s="70"/>
      <c r="C932" s="6" t="s">
        <v>549</v>
      </c>
      <c r="D932" s="87"/>
      <c r="E932" s="82"/>
      <c r="F932" s="74" t="str">
        <f aca="false">IFERROR((F931-F930)/F930,"")</f>
        <v/>
      </c>
      <c r="G932" s="74" t="str">
        <f aca="false">IFERROR((G931-G930)/G930,"")</f>
        <v/>
      </c>
      <c r="H932" s="74" t="str">
        <f aca="false">IFERROR((H931-H930)/H930,"")</f>
        <v/>
      </c>
      <c r="I932" s="74" t="str">
        <f aca="false">IFERROR((I931-I930)/I930,"")</f>
        <v/>
      </c>
      <c r="J932" s="74" t="str">
        <f aca="false">IFERROR((J931-J930)/J930,"")</f>
        <v/>
      </c>
      <c r="K932" s="74" t="str">
        <f aca="false">IFERROR((K931-K930)/K930,"")</f>
        <v/>
      </c>
      <c r="L932" s="74" t="str">
        <f aca="false">IFERROR((L931-L930)/L930,"")</f>
        <v/>
      </c>
      <c r="M932" s="74" t="str">
        <f aca="false">IFERROR((M931-M930)/M930,"")</f>
        <v/>
      </c>
      <c r="N932" s="40" t="str">
        <f aca="false">IFERROR((N931-N930)/N930,"")</f>
        <v/>
      </c>
      <c r="O932" s="40" t="str">
        <f aca="false">IFERROR((O931-O930)/O930,"")</f>
        <v/>
      </c>
      <c r="P932" s="40" t="str">
        <f aca="false">IFERROR((P931-P930)/P930,"")</f>
        <v/>
      </c>
      <c r="Q932" s="74" t="str">
        <f aca="false">IFERROR((Q931-Q930)/Q930,"")</f>
        <v/>
      </c>
      <c r="R932" s="74" t="str">
        <f aca="false">IFERROR((R931-R930)/R930,"")</f>
        <v/>
      </c>
      <c r="S932" s="74" t="str">
        <f aca="false">IFERROR((S931-S930)/S930,"")</f>
        <v/>
      </c>
      <c r="T932" s="74" t="str">
        <f aca="false">IFERROR((T931-T930)/T930,"")</f>
        <v/>
      </c>
      <c r="U932" s="74" t="str">
        <f aca="false">IFERROR((U931-U930)/U930,"")</f>
        <v/>
      </c>
      <c r="V932" s="75" t="str">
        <f aca="false">IFERROR((V931-V930)/V930,"")</f>
        <v/>
      </c>
    </row>
    <row r="933" customFormat="false" ht="13.5" hidden="false" customHeight="true" outlineLevel="0" collapsed="false">
      <c r="A933" s="69"/>
      <c r="B933" s="70"/>
      <c r="C933" s="76" t="s">
        <v>550</v>
      </c>
      <c r="D933" s="88"/>
      <c r="E933" s="82"/>
      <c r="F933" s="77" t="str">
        <f aca="false">IFERROR(SQRT(2*(F931-F930)^2/(F931+F930)),"")</f>
        <v/>
      </c>
      <c r="G933" s="77" t="str">
        <f aca="false">IFERROR(SQRT(2*(G931-G930)^2/(G931+G930)),"")</f>
        <v/>
      </c>
      <c r="H933" s="77" t="str">
        <f aca="false">IFERROR(SQRT(2*(H931-H930)^2/(H931+H930)),"")</f>
        <v/>
      </c>
      <c r="I933" s="77" t="str">
        <f aca="false">IFERROR(SQRT(2*(I931-I930)^2/(I931+I930)),"")</f>
        <v/>
      </c>
      <c r="J933" s="77" t="str">
        <f aca="false">IFERROR(SQRT(2*(J931-J930)^2/(J931+J930)),"")</f>
        <v/>
      </c>
      <c r="K933" s="77" t="str">
        <f aca="false">IFERROR(SQRT(2*(K931-K930)^2/(K931+K930)),"")</f>
        <v/>
      </c>
      <c r="L933" s="77" t="str">
        <f aca="false">IFERROR(SQRT(2*(L931-L930)^2/(L931+L930)),"")</f>
        <v/>
      </c>
      <c r="M933" s="77" t="str">
        <f aca="false">IFERROR(SQRT(2*(M931-M930)^2/(M931+M930)),"")</f>
        <v/>
      </c>
      <c r="N933" s="84" t="str">
        <f aca="false">IFERROR(SQRT(2*(N931-N930)^2/(N931+N930)),"")</f>
        <v/>
      </c>
      <c r="O933" s="84" t="str">
        <f aca="false">IFERROR(SQRT(2*(O931-O930)^2/(O931+O930)),"")</f>
        <v/>
      </c>
      <c r="P933" s="84" t="str">
        <f aca="false">IFERROR(SQRT(2*(P931-P930)^2/(P931+P930)),"")</f>
        <v/>
      </c>
      <c r="Q933" s="77" t="str">
        <f aca="false">IFERROR(SQRT(2*(Q931-Q930)^2/(Q931+Q930)),"")</f>
        <v/>
      </c>
      <c r="R933" s="77" t="str">
        <f aca="false">IFERROR(SQRT(2*(R931-R930)^2/(R931+R930)),"")</f>
        <v/>
      </c>
      <c r="S933" s="77" t="str">
        <f aca="false">IFERROR(SQRT(2*(S931-S930)^2/(S931+S930)),"")</f>
        <v/>
      </c>
      <c r="T933" s="77" t="str">
        <f aca="false">IFERROR(SQRT(2*(T931-T930)^2/(T931+T930)),"")</f>
        <v/>
      </c>
      <c r="U933" s="77" t="str">
        <f aca="false">IFERROR(SQRT(2*(U931-U930)^2/(U931+U930)),"")</f>
        <v/>
      </c>
      <c r="V933" s="79" t="str">
        <f aca="false">IFERROR(SQRT(2*(V931-V930)^2/(V931+V930)),"")</f>
        <v/>
      </c>
    </row>
    <row r="934" customFormat="false" ht="13.5" hidden="false" customHeight="true" outlineLevel="0" collapsed="false">
      <c r="A934" s="69" t="n">
        <v>8024800</v>
      </c>
      <c r="B934" s="70" t="s">
        <v>518</v>
      </c>
      <c r="C934" s="71" t="s">
        <v>547</v>
      </c>
      <c r="D934" s="86"/>
      <c r="E934" s="82"/>
      <c r="F934" s="71"/>
      <c r="G934" s="71"/>
      <c r="H934" s="71"/>
      <c r="I934" s="71"/>
      <c r="J934" s="71"/>
      <c r="K934" s="71"/>
      <c r="L934" s="71"/>
      <c r="M934" s="71"/>
      <c r="N934" s="5"/>
      <c r="O934" s="5"/>
      <c r="P934" s="5"/>
      <c r="Q934" s="71"/>
      <c r="R934" s="71"/>
      <c r="S934" s="71"/>
      <c r="T934" s="71"/>
      <c r="U934" s="71"/>
      <c r="V934" s="85"/>
    </row>
    <row r="935" customFormat="false" ht="13.5" hidden="false" customHeight="true" outlineLevel="0" collapsed="false">
      <c r="A935" s="69"/>
      <c r="B935" s="70"/>
      <c r="C935" s="6" t="s">
        <v>548</v>
      </c>
      <c r="D935" s="87"/>
      <c r="E935" s="82"/>
      <c r="F935" s="6"/>
      <c r="G935" s="6"/>
      <c r="H935" s="6"/>
      <c r="I935" s="6"/>
      <c r="J935" s="6"/>
      <c r="K935" s="6"/>
      <c r="L935" s="6"/>
      <c r="M935" s="6"/>
      <c r="N935" s="5"/>
      <c r="O935" s="5"/>
      <c r="P935" s="5"/>
      <c r="Q935" s="6"/>
      <c r="R935" s="6"/>
      <c r="S935" s="6"/>
      <c r="T935" s="6"/>
      <c r="U935" s="6"/>
      <c r="V935" s="83"/>
    </row>
    <row r="936" customFormat="false" ht="13.5" hidden="false" customHeight="true" outlineLevel="0" collapsed="false">
      <c r="A936" s="69"/>
      <c r="B936" s="70"/>
      <c r="C936" s="6" t="s">
        <v>549</v>
      </c>
      <c r="D936" s="87"/>
      <c r="E936" s="82"/>
      <c r="F936" s="74" t="str">
        <f aca="false">IFERROR((F935-F934)/F934,"")</f>
        <v/>
      </c>
      <c r="G936" s="74" t="str">
        <f aca="false">IFERROR((G935-G934)/G934,"")</f>
        <v/>
      </c>
      <c r="H936" s="74" t="str">
        <f aca="false">IFERROR((H935-H934)/H934,"")</f>
        <v/>
      </c>
      <c r="I936" s="74" t="str">
        <f aca="false">IFERROR((I935-I934)/I934,"")</f>
        <v/>
      </c>
      <c r="J936" s="74" t="str">
        <f aca="false">IFERROR((J935-J934)/J934,"")</f>
        <v/>
      </c>
      <c r="K936" s="74" t="str">
        <f aca="false">IFERROR((K935-K934)/K934,"")</f>
        <v/>
      </c>
      <c r="L936" s="74" t="str">
        <f aca="false">IFERROR((L935-L934)/L934,"")</f>
        <v/>
      </c>
      <c r="M936" s="74" t="str">
        <f aca="false">IFERROR((M935-M934)/M934,"")</f>
        <v/>
      </c>
      <c r="N936" s="40" t="str">
        <f aca="false">IFERROR((N935-N934)/N934,"")</f>
        <v/>
      </c>
      <c r="O936" s="40" t="str">
        <f aca="false">IFERROR((O935-O934)/O934,"")</f>
        <v/>
      </c>
      <c r="P936" s="40" t="str">
        <f aca="false">IFERROR((P935-P934)/P934,"")</f>
        <v/>
      </c>
      <c r="Q936" s="74" t="str">
        <f aca="false">IFERROR((Q935-Q934)/Q934,"")</f>
        <v/>
      </c>
      <c r="R936" s="74" t="str">
        <f aca="false">IFERROR((R935-R934)/R934,"")</f>
        <v/>
      </c>
      <c r="S936" s="74" t="str">
        <f aca="false">IFERROR((S935-S934)/S934,"")</f>
        <v/>
      </c>
      <c r="T936" s="74" t="str">
        <f aca="false">IFERROR((T935-T934)/T934,"")</f>
        <v/>
      </c>
      <c r="U936" s="74" t="str">
        <f aca="false">IFERROR((U935-U934)/U934,"")</f>
        <v/>
      </c>
      <c r="V936" s="75" t="str">
        <f aca="false">IFERROR((V935-V934)/V934,"")</f>
        <v/>
      </c>
    </row>
    <row r="937" customFormat="false" ht="13.5" hidden="false" customHeight="true" outlineLevel="0" collapsed="false">
      <c r="A937" s="69"/>
      <c r="B937" s="70"/>
      <c r="C937" s="76" t="s">
        <v>550</v>
      </c>
      <c r="D937" s="88"/>
      <c r="E937" s="82"/>
      <c r="F937" s="77" t="str">
        <f aca="false">IFERROR(SQRT(2*(F935-F934)^2/(F935+F934)),"")</f>
        <v/>
      </c>
      <c r="G937" s="77" t="str">
        <f aca="false">IFERROR(SQRT(2*(G935-G934)^2/(G935+G934)),"")</f>
        <v/>
      </c>
      <c r="H937" s="77" t="str">
        <f aca="false">IFERROR(SQRT(2*(H935-H934)^2/(H935+H934)),"")</f>
        <v/>
      </c>
      <c r="I937" s="77" t="str">
        <f aca="false">IFERROR(SQRT(2*(I935-I934)^2/(I935+I934)),"")</f>
        <v/>
      </c>
      <c r="J937" s="77" t="str">
        <f aca="false">IFERROR(SQRT(2*(J935-J934)^2/(J935+J934)),"")</f>
        <v/>
      </c>
      <c r="K937" s="77" t="str">
        <f aca="false">IFERROR(SQRT(2*(K935-K934)^2/(K935+K934)),"")</f>
        <v/>
      </c>
      <c r="L937" s="77" t="str">
        <f aca="false">IFERROR(SQRT(2*(L935-L934)^2/(L935+L934)),"")</f>
        <v/>
      </c>
      <c r="M937" s="77" t="str">
        <f aca="false">IFERROR(SQRT(2*(M935-M934)^2/(M935+M934)),"")</f>
        <v/>
      </c>
      <c r="N937" s="84" t="str">
        <f aca="false">IFERROR(SQRT(2*(N935-N934)^2/(N935+N934)),"")</f>
        <v/>
      </c>
      <c r="O937" s="84" t="str">
        <f aca="false">IFERROR(SQRT(2*(O935-O934)^2/(O935+O934)),"")</f>
        <v/>
      </c>
      <c r="P937" s="84" t="str">
        <f aca="false">IFERROR(SQRT(2*(P935-P934)^2/(P935+P934)),"")</f>
        <v/>
      </c>
      <c r="Q937" s="77" t="str">
        <f aca="false">IFERROR(SQRT(2*(Q935-Q934)^2/(Q935+Q934)),"")</f>
        <v/>
      </c>
      <c r="R937" s="77" t="str">
        <f aca="false">IFERROR(SQRT(2*(R935-R934)^2/(R935+R934)),"")</f>
        <v/>
      </c>
      <c r="S937" s="77" t="str">
        <f aca="false">IFERROR(SQRT(2*(S935-S934)^2/(S935+S934)),"")</f>
        <v/>
      </c>
      <c r="T937" s="77" t="str">
        <f aca="false">IFERROR(SQRT(2*(T935-T934)^2/(T935+T934)),"")</f>
        <v/>
      </c>
      <c r="U937" s="77" t="str">
        <f aca="false">IFERROR(SQRT(2*(U935-U934)^2/(U935+U934)),"")</f>
        <v/>
      </c>
      <c r="V937" s="79" t="str">
        <f aca="false">IFERROR(SQRT(2*(V935-V934)^2/(V935+V934)),"")</f>
        <v/>
      </c>
    </row>
    <row r="938" customFormat="false" ht="13.5" hidden="false" customHeight="true" outlineLevel="0" collapsed="false">
      <c r="A938" s="69" t="n">
        <v>8055200</v>
      </c>
      <c r="B938" s="70" t="s">
        <v>520</v>
      </c>
      <c r="C938" s="71" t="s">
        <v>547</v>
      </c>
      <c r="D938" s="86"/>
      <c r="E938" s="82"/>
      <c r="F938" s="71"/>
      <c r="G938" s="71"/>
      <c r="H938" s="71"/>
      <c r="I938" s="71"/>
      <c r="J938" s="71"/>
      <c r="K938" s="71"/>
      <c r="L938" s="71"/>
      <c r="M938" s="71"/>
      <c r="N938" s="5"/>
      <c r="O938" s="5"/>
      <c r="P938" s="5"/>
      <c r="Q938" s="71"/>
      <c r="R938" s="71"/>
      <c r="S938" s="71"/>
      <c r="T938" s="71"/>
      <c r="U938" s="71"/>
      <c r="V938" s="85"/>
    </row>
    <row r="939" customFormat="false" ht="13.5" hidden="false" customHeight="true" outlineLevel="0" collapsed="false">
      <c r="A939" s="69"/>
      <c r="B939" s="70"/>
      <c r="C939" s="6" t="s">
        <v>548</v>
      </c>
      <c r="D939" s="87"/>
      <c r="E939" s="82"/>
      <c r="F939" s="6"/>
      <c r="G939" s="6"/>
      <c r="H939" s="6"/>
      <c r="I939" s="6"/>
      <c r="J939" s="6"/>
      <c r="K939" s="6"/>
      <c r="L939" s="6"/>
      <c r="M939" s="6"/>
      <c r="N939" s="5"/>
      <c r="O939" s="5"/>
      <c r="P939" s="5"/>
      <c r="Q939" s="6"/>
      <c r="R939" s="6"/>
      <c r="S939" s="6"/>
      <c r="T939" s="6"/>
      <c r="U939" s="6"/>
      <c r="V939" s="83"/>
    </row>
    <row r="940" customFormat="false" ht="13.5" hidden="false" customHeight="true" outlineLevel="0" collapsed="false">
      <c r="A940" s="69"/>
      <c r="B940" s="70"/>
      <c r="C940" s="6" t="s">
        <v>549</v>
      </c>
      <c r="D940" s="87"/>
      <c r="E940" s="82"/>
      <c r="F940" s="74" t="str">
        <f aca="false">IFERROR((F939-F938)/F938,"")</f>
        <v/>
      </c>
      <c r="G940" s="74" t="str">
        <f aca="false">IFERROR((G939-G938)/G938,"")</f>
        <v/>
      </c>
      <c r="H940" s="74" t="str">
        <f aca="false">IFERROR((H939-H938)/H938,"")</f>
        <v/>
      </c>
      <c r="I940" s="74" t="str">
        <f aca="false">IFERROR((I939-I938)/I938,"")</f>
        <v/>
      </c>
      <c r="J940" s="74" t="str">
        <f aca="false">IFERROR((J939-J938)/J938,"")</f>
        <v/>
      </c>
      <c r="K940" s="74" t="str">
        <f aca="false">IFERROR((K939-K938)/K938,"")</f>
        <v/>
      </c>
      <c r="L940" s="74" t="str">
        <f aca="false">IFERROR((L939-L938)/L938,"")</f>
        <v/>
      </c>
      <c r="M940" s="74" t="str">
        <f aca="false">IFERROR((M939-M938)/M938,"")</f>
        <v/>
      </c>
      <c r="N940" s="40" t="str">
        <f aca="false">IFERROR((N939-N938)/N938,"")</f>
        <v/>
      </c>
      <c r="O940" s="40" t="str">
        <f aca="false">IFERROR((O939-O938)/O938,"")</f>
        <v/>
      </c>
      <c r="P940" s="40" t="str">
        <f aca="false">IFERROR((P939-P938)/P938,"")</f>
        <v/>
      </c>
      <c r="Q940" s="74" t="str">
        <f aca="false">IFERROR((Q939-Q938)/Q938,"")</f>
        <v/>
      </c>
      <c r="R940" s="74" t="str">
        <f aca="false">IFERROR((R939-R938)/R938,"")</f>
        <v/>
      </c>
      <c r="S940" s="74" t="str">
        <f aca="false">IFERROR((S939-S938)/S938,"")</f>
        <v/>
      </c>
      <c r="T940" s="74" t="str">
        <f aca="false">IFERROR((T939-T938)/T938,"")</f>
        <v/>
      </c>
      <c r="U940" s="74" t="str">
        <f aca="false">IFERROR((U939-U938)/U938,"")</f>
        <v/>
      </c>
      <c r="V940" s="75" t="str">
        <f aca="false">IFERROR((V939-V938)/V938,"")</f>
        <v/>
      </c>
    </row>
    <row r="941" customFormat="false" ht="13.5" hidden="false" customHeight="true" outlineLevel="0" collapsed="false">
      <c r="A941" s="69"/>
      <c r="B941" s="70"/>
      <c r="C941" s="76" t="s">
        <v>550</v>
      </c>
      <c r="D941" s="88"/>
      <c r="E941" s="82"/>
      <c r="F941" s="77" t="str">
        <f aca="false">IFERROR(SQRT(2*(F939-F938)^2/(F939+F938)),"")</f>
        <v/>
      </c>
      <c r="G941" s="77" t="str">
        <f aca="false">IFERROR(SQRT(2*(G939-G938)^2/(G939+G938)),"")</f>
        <v/>
      </c>
      <c r="H941" s="77" t="str">
        <f aca="false">IFERROR(SQRT(2*(H939-H938)^2/(H939+H938)),"")</f>
        <v/>
      </c>
      <c r="I941" s="77" t="str">
        <f aca="false">IFERROR(SQRT(2*(I939-I938)^2/(I939+I938)),"")</f>
        <v/>
      </c>
      <c r="J941" s="77" t="str">
        <f aca="false">IFERROR(SQRT(2*(J939-J938)^2/(J939+J938)),"")</f>
        <v/>
      </c>
      <c r="K941" s="77" t="str">
        <f aca="false">IFERROR(SQRT(2*(K939-K938)^2/(K939+K938)),"")</f>
        <v/>
      </c>
      <c r="L941" s="77" t="str">
        <f aca="false">IFERROR(SQRT(2*(L939-L938)^2/(L939+L938)),"")</f>
        <v/>
      </c>
      <c r="M941" s="77" t="str">
        <f aca="false">IFERROR(SQRT(2*(M939-M938)^2/(M939+M938)),"")</f>
        <v/>
      </c>
      <c r="N941" s="84" t="str">
        <f aca="false">IFERROR(SQRT(2*(N939-N938)^2/(N939+N938)),"")</f>
        <v/>
      </c>
      <c r="O941" s="84" t="str">
        <f aca="false">IFERROR(SQRT(2*(O939-O938)^2/(O939+O938)),"")</f>
        <v/>
      </c>
      <c r="P941" s="84" t="str">
        <f aca="false">IFERROR(SQRT(2*(P939-P938)^2/(P939+P938)),"")</f>
        <v/>
      </c>
      <c r="Q941" s="77" t="str">
        <f aca="false">IFERROR(SQRT(2*(Q939-Q938)^2/(Q939+Q938)),"")</f>
        <v/>
      </c>
      <c r="R941" s="77" t="str">
        <f aca="false">IFERROR(SQRT(2*(R939-R938)^2/(R939+R938)),"")</f>
        <v/>
      </c>
      <c r="S941" s="77" t="str">
        <f aca="false">IFERROR(SQRT(2*(S939-S938)^2/(S939+S938)),"")</f>
        <v/>
      </c>
      <c r="T941" s="77" t="str">
        <f aca="false">IFERROR(SQRT(2*(T939-T938)^2/(T939+T938)),"")</f>
        <v/>
      </c>
      <c r="U941" s="77" t="str">
        <f aca="false">IFERROR(SQRT(2*(U939-U938)^2/(U939+U938)),"")</f>
        <v/>
      </c>
      <c r="V941" s="79" t="str">
        <f aca="false">IFERROR(SQRT(2*(V939-V938)^2/(V939+V938)),"")</f>
        <v/>
      </c>
    </row>
    <row r="942" customFormat="false" ht="13.5" hidden="false" customHeight="true" outlineLevel="0" collapsed="false">
      <c r="A942" s="91" t="n">
        <v>8051100</v>
      </c>
      <c r="B942" s="92" t="s">
        <v>522</v>
      </c>
      <c r="C942" s="71" t="s">
        <v>547</v>
      </c>
      <c r="D942" s="86"/>
      <c r="E942" s="93"/>
      <c r="F942" s="71"/>
      <c r="G942" s="71"/>
      <c r="H942" s="71"/>
      <c r="I942" s="71"/>
      <c r="J942" s="71"/>
      <c r="K942" s="71"/>
      <c r="L942" s="71"/>
      <c r="M942" s="71"/>
      <c r="N942" s="5"/>
      <c r="O942" s="5"/>
      <c r="P942" s="5"/>
      <c r="Q942" s="71"/>
      <c r="R942" s="71"/>
      <c r="S942" s="71"/>
      <c r="T942" s="71"/>
      <c r="U942" s="71"/>
      <c r="V942" s="85"/>
    </row>
    <row r="943" customFormat="false" ht="13.5" hidden="false" customHeight="true" outlineLevel="0" collapsed="false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</row>
    <row r="944" customFormat="false" ht="13.5" hidden="false" customHeight="true" outlineLevel="0" collapsed="false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</row>
    <row r="945" customFormat="false" ht="13.5" hidden="false" customHeight="true" outlineLevel="0" collapsed="false"/>
  </sheetData>
  <mergeCells count="810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D198:D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D266:D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D386:D389"/>
    <mergeCell ref="E386:E389"/>
    <mergeCell ref="A390:A393"/>
    <mergeCell ref="B390:B393"/>
    <mergeCell ref="D390:D393"/>
    <mergeCell ref="E390:E393"/>
    <mergeCell ref="A394:A397"/>
    <mergeCell ref="B394:B397"/>
    <mergeCell ref="E394:E397"/>
    <mergeCell ref="A398:A401"/>
    <mergeCell ref="B398:B401"/>
    <mergeCell ref="D398:D401"/>
    <mergeCell ref="E398:E401"/>
    <mergeCell ref="A402:A405"/>
    <mergeCell ref="B402:B405"/>
    <mergeCell ref="D402:D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D438:D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D482:D485"/>
    <mergeCell ref="E482:E485"/>
    <mergeCell ref="A486:A489"/>
    <mergeCell ref="B486:B489"/>
    <mergeCell ref="D486:D489"/>
    <mergeCell ref="E486:E489"/>
    <mergeCell ref="A490:A493"/>
    <mergeCell ref="B490:B493"/>
    <mergeCell ref="D490:D493"/>
    <mergeCell ref="E490:E493"/>
    <mergeCell ref="A494:A497"/>
    <mergeCell ref="B494:B497"/>
    <mergeCell ref="E494:E497"/>
    <mergeCell ref="A498:A501"/>
    <mergeCell ref="B498:B501"/>
    <mergeCell ref="D498:D501"/>
    <mergeCell ref="E498:E501"/>
    <mergeCell ref="A502:A505"/>
    <mergeCell ref="B502:B505"/>
    <mergeCell ref="D502:D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D518:D521"/>
    <mergeCell ref="E518:E521"/>
    <mergeCell ref="A522:A525"/>
    <mergeCell ref="B522:B525"/>
    <mergeCell ref="D522:D525"/>
    <mergeCell ref="E522:E525"/>
    <mergeCell ref="A526:A529"/>
    <mergeCell ref="B526:B529"/>
    <mergeCell ref="D526:D529"/>
    <mergeCell ref="E526:E529"/>
    <mergeCell ref="A530:A533"/>
    <mergeCell ref="B530:B533"/>
    <mergeCell ref="D530:D533"/>
    <mergeCell ref="E530:E533"/>
    <mergeCell ref="A534:A537"/>
    <mergeCell ref="B534:B537"/>
    <mergeCell ref="D534:D537"/>
    <mergeCell ref="E534:E537"/>
    <mergeCell ref="A538:A541"/>
    <mergeCell ref="B538:B541"/>
    <mergeCell ref="E538:E541"/>
    <mergeCell ref="A542:A545"/>
    <mergeCell ref="B542:B545"/>
    <mergeCell ref="D542:D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D626:D629"/>
    <mergeCell ref="E626:E629"/>
    <mergeCell ref="A630:A633"/>
    <mergeCell ref="B630:B633"/>
    <mergeCell ref="D630:D633"/>
    <mergeCell ref="E630:E633"/>
    <mergeCell ref="A634:A637"/>
    <mergeCell ref="B634:B637"/>
    <mergeCell ref="D634:D637"/>
    <mergeCell ref="E634:E637"/>
    <mergeCell ref="A638:A641"/>
    <mergeCell ref="B638:B641"/>
    <mergeCell ref="D638:D641"/>
    <mergeCell ref="E638:E641"/>
    <mergeCell ref="A642:A645"/>
    <mergeCell ref="B642:B645"/>
    <mergeCell ref="D642:D645"/>
    <mergeCell ref="E642:E645"/>
    <mergeCell ref="A646:A649"/>
    <mergeCell ref="B646:B649"/>
    <mergeCell ref="E646:E649"/>
    <mergeCell ref="A650:A653"/>
    <mergeCell ref="B650:B653"/>
    <mergeCell ref="D650:D653"/>
    <mergeCell ref="E650:E653"/>
    <mergeCell ref="A654:A657"/>
    <mergeCell ref="B654:B657"/>
    <mergeCell ref="D654:D657"/>
    <mergeCell ref="E654:E657"/>
    <mergeCell ref="A658:A661"/>
    <mergeCell ref="B658:B661"/>
    <mergeCell ref="D658:D661"/>
    <mergeCell ref="E658:E661"/>
    <mergeCell ref="A662:A665"/>
    <mergeCell ref="B662:B665"/>
    <mergeCell ref="E662:E665"/>
    <mergeCell ref="A666:A669"/>
    <mergeCell ref="B666:B669"/>
    <mergeCell ref="D666:D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D686:D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D698:D701"/>
    <mergeCell ref="E698:E701"/>
    <mergeCell ref="A702:A705"/>
    <mergeCell ref="B702:B705"/>
    <mergeCell ref="D702:D705"/>
    <mergeCell ref="E702:E705"/>
    <mergeCell ref="A706:A709"/>
    <mergeCell ref="B706:B709"/>
    <mergeCell ref="D706:D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D758:D761"/>
    <mergeCell ref="E758:E761"/>
    <mergeCell ref="A762:A765"/>
    <mergeCell ref="B762:B765"/>
    <mergeCell ref="E762:E765"/>
    <mergeCell ref="A766:A769"/>
    <mergeCell ref="B766:B769"/>
    <mergeCell ref="D766:D769"/>
    <mergeCell ref="E766:E769"/>
    <mergeCell ref="A770:A773"/>
    <mergeCell ref="B770:B773"/>
    <mergeCell ref="D770:D773"/>
    <mergeCell ref="E770:E773"/>
    <mergeCell ref="A774:A777"/>
    <mergeCell ref="B774:B777"/>
    <mergeCell ref="D774:D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D806:D809"/>
    <mergeCell ref="E806:E809"/>
    <mergeCell ref="A810:A813"/>
    <mergeCell ref="B810:B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084b69-ae8a-4b4e-8064-4be022ee2d3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A3E798603F24EBD4DBC1F4D6D5C3E" ma:contentTypeVersion="11" ma:contentTypeDescription="Create a new document." ma:contentTypeScope="" ma:versionID="6e83d4d9ca0ff1e004d5fcf694cbcb25">
  <xsd:schema xmlns:xsd="http://www.w3.org/2001/XMLSchema" xmlns:xs="http://www.w3.org/2001/XMLSchema" xmlns:p="http://schemas.microsoft.com/office/2006/metadata/properties" xmlns:ns3="19084b69-ae8a-4b4e-8064-4be022ee2d33" targetNamespace="http://schemas.microsoft.com/office/2006/metadata/properties" ma:root="true" ma:fieldsID="8e4d636a3d88da17d3c1024488e3e98a" ns3:_="">
    <xsd:import namespace="19084b69-ae8a-4b4e-8064-4be022ee2d3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084b69-ae8a-4b4e-8064-4be022ee2d3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FA0FD9-1192-479C-AB79-34E582F16425}"/>
</file>

<file path=customXml/itemProps2.xml><?xml version="1.0" encoding="utf-8"?>
<ds:datastoreItem xmlns:ds="http://schemas.openxmlformats.org/officeDocument/2006/customXml" ds:itemID="{5CFEFDA5-6DDD-4221-A32B-C297D67114C8}"/>
</file>

<file path=customXml/itemProps3.xml><?xml version="1.0" encoding="utf-8"?>
<ds:datastoreItem xmlns:ds="http://schemas.openxmlformats.org/officeDocument/2006/customXml" ds:itemID="{09E57B48-86C6-47A4-B3DA-0CBEEE1B7606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LibreOffice/24.2.7.2$Linux_X86_64 LibreOffice_project/420$Build-2</Application>
  <AppVersion>15.0000</AppVersion>
  <Company>Hennepin County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2024-01-30T21:42:34Z</dcterms:created>
  <dc:creator>Ty Regehr</dc:creator>
  <dc:description/>
  <dc:language>en-US</dc:language>
  <cp:lastModifiedBy/>
  <dcterms:modified xsi:type="dcterms:W3CDTF">2026-07-23T09:03:25Z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0x010100521A3E798603F24EBD4DBC1F4D6D5C3E</vt:lpwstr>
  </property>
  <property fmtid="{D5CDD505-2E9C-101B-9397-08002B2CF9AE}" pid="3" name="MediaServiceImageTags">
    <vt:lpwstr/>
  </property>
</Properties>
</file>